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S:\L\ACCOUNTING\Matthew\CM\"/>
    </mc:Choice>
  </mc:AlternateContent>
  <xr:revisionPtr revIDLastSave="0" documentId="13_ncr:1_{F9C47E14-E754-4E76-84E1-06667BA4DD92}" xr6:coauthVersionLast="47" xr6:coauthVersionMax="47" xr10:uidLastSave="{00000000-0000-0000-0000-000000000000}"/>
  <bookViews>
    <workbookView xWindow="-120" yWindow="-120" windowWidth="29040" windowHeight="15720" xr2:uid="{6222BB60-2647-4A1F-ABFA-5FFB1621EF8C}"/>
  </bookViews>
  <sheets>
    <sheet name="CMDM" sheetId="1" r:id="rId1"/>
    <sheet name="Curtainshop CMDM CALCULA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T21" i="2"/>
  <c r="U19" i="2"/>
  <c r="Q32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2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2" i="2"/>
  <c r="H15" i="2"/>
  <c r="H14" i="2"/>
  <c r="H12" i="2"/>
  <c r="H11" i="2"/>
  <c r="H9" i="2"/>
  <c r="H8" i="2"/>
  <c r="H6" i="2"/>
  <c r="H5" i="2"/>
  <c r="H3" i="2"/>
  <c r="H2" i="2"/>
</calcChain>
</file>

<file path=xl/sharedStrings.xml><?xml version="1.0" encoding="utf-8"?>
<sst xmlns="http://schemas.openxmlformats.org/spreadsheetml/2006/main" count="243" uniqueCount="44">
  <si>
    <t>CustomerCode</t>
  </si>
  <si>
    <t>CustomerName</t>
  </si>
  <si>
    <t>DocumentType</t>
  </si>
  <si>
    <t>DocumentDate</t>
  </si>
  <si>
    <t>YourReference</t>
  </si>
  <si>
    <t>SalesPerson</t>
  </si>
  <si>
    <t>ARReference</t>
  </si>
  <si>
    <t>SalesAmt</t>
  </si>
  <si>
    <t>GLCode</t>
  </si>
  <si>
    <t>CostUnit</t>
  </si>
  <si>
    <t>CostCenter</t>
  </si>
  <si>
    <t>RAYFLANDS</t>
  </si>
  <si>
    <t>C</t>
  </si>
  <si>
    <t>CK#20068166 2% SERVICE/3% CO-OP/3% DA</t>
  </si>
  <si>
    <t>LIVSPACES</t>
  </si>
  <si>
    <t>CK#51261 1%DA/2%CD</t>
  </si>
  <si>
    <t>CK#51261 RETURN</t>
  </si>
  <si>
    <t>CK#51331 1%DA/2%CD</t>
  </si>
  <si>
    <t>CK#51331 RETURN</t>
  </si>
  <si>
    <t>CHARFURN</t>
  </si>
  <si>
    <t>CK#51929 FREIGHT</t>
  </si>
  <si>
    <t>CK#51929 HANDLING</t>
  </si>
  <si>
    <t>CK#6283458 HANDLING</t>
  </si>
  <si>
    <t>CK#51630 1%DA/2%CD</t>
  </si>
  <si>
    <t>CK#51630 RETURN</t>
  </si>
  <si>
    <t>CK#20068789 2% SERVICE/3% CO-OP/3% DA</t>
  </si>
  <si>
    <t>CK#51732 1%DA/2%CD</t>
  </si>
  <si>
    <t>CK#51696 1%DA/2%CD</t>
  </si>
  <si>
    <t>OKI FUR</t>
  </si>
  <si>
    <t>CURTAIN</t>
  </si>
  <si>
    <t xml:space="preserve">CK#3966 COUPON DISCOUNT </t>
  </si>
  <si>
    <t>FREIGHT</t>
  </si>
  <si>
    <t>HANDLING</t>
  </si>
  <si>
    <t>Total</t>
  </si>
  <si>
    <t>FUR</t>
  </si>
  <si>
    <t>BATH</t>
  </si>
  <si>
    <t>SHET</t>
  </si>
  <si>
    <t>BASI</t>
  </si>
  <si>
    <t>ADUL</t>
  </si>
  <si>
    <t>Total:</t>
  </si>
  <si>
    <t>CK#254517 DEFECTIVE ALLOWANCE</t>
  </si>
  <si>
    <t>CK#51630 HANDLING</t>
  </si>
  <si>
    <t>00</t>
  </si>
  <si>
    <t>BOBMILLS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</si>
</sst>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71CB2-E717-4C28-9DC2-62944E99E0CD}">
  <dimension ref="A1:P38"/>
  <sheetViews>
    <sheetView tabSelected="1" workbookViewId="0"/>
  </sheetViews>
  <sheetFormatPr defaultRowHeight="15" x14ac:dyDescent="0.25"/>
  <cols>
    <col min="1" max="1" width="14.28515625" bestFit="1" customWidth="1"/>
    <col min="2" max="2" width="15" bestFit="1" customWidth="1"/>
    <col min="3" max="3" width="14.5703125" bestFit="1" customWidth="1"/>
    <col min="4" max="4" width="14.42578125" bestFit="1" customWidth="1"/>
    <col min="5" max="5" width="45.28515625" bestFit="1" customWidth="1"/>
    <col min="6" max="6" width="11.7109375" bestFit="1" customWidth="1"/>
    <col min="7" max="7" width="45.28515625" bestFit="1" customWidth="1"/>
    <col min="8" max="8" width="9.28515625" bestFit="1" customWidth="1"/>
    <col min="9" max="9" width="7.85546875" bestFit="1" customWidth="1"/>
    <col min="10" max="10" width="8.7109375" bestFit="1" customWidth="1"/>
    <col min="11" max="11" width="10.8554687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/>
      <c r="M1" s="2"/>
      <c r="N1" s="2"/>
      <c r="O1" s="2"/>
      <c r="P1" s="2"/>
    </row>
    <row r="2" spans="1:16" x14ac:dyDescent="0.25">
      <c r="A2" s="2" t="s">
        <v>11</v>
      </c>
      <c r="B2" s="2"/>
      <c r="C2" s="2" t="s">
        <v>12</v>
      </c>
      <c r="D2" s="3">
        <v>46087</v>
      </c>
      <c r="E2" s="2" t="s">
        <v>13</v>
      </c>
      <c r="F2" s="2"/>
      <c r="G2" s="2" t="s">
        <v>13</v>
      </c>
      <c r="H2" s="2">
        <v>16.559999999999999</v>
      </c>
      <c r="I2" s="2">
        <v>40060</v>
      </c>
      <c r="J2" s="6" t="s">
        <v>42</v>
      </c>
      <c r="K2" s="2">
        <v>2045</v>
      </c>
      <c r="L2" s="2"/>
      <c r="M2" s="2"/>
      <c r="N2" s="2"/>
      <c r="O2" s="2"/>
      <c r="P2" s="2"/>
    </row>
    <row r="3" spans="1:16" x14ac:dyDescent="0.25">
      <c r="A3" s="2" t="s">
        <v>11</v>
      </c>
      <c r="B3" s="2"/>
      <c r="C3" s="2" t="s">
        <v>12</v>
      </c>
      <c r="D3" s="3">
        <v>46087</v>
      </c>
      <c r="E3" s="2" t="s">
        <v>13</v>
      </c>
      <c r="F3" s="2"/>
      <c r="G3" s="2" t="s">
        <v>13</v>
      </c>
      <c r="H3" s="2">
        <v>24.84</v>
      </c>
      <c r="I3" s="2">
        <v>40090</v>
      </c>
      <c r="J3" s="6" t="s">
        <v>42</v>
      </c>
      <c r="K3" s="2">
        <v>2045</v>
      </c>
      <c r="L3" s="2"/>
      <c r="M3" s="2"/>
      <c r="N3" s="2"/>
      <c r="O3" s="2"/>
      <c r="P3" s="2"/>
    </row>
    <row r="4" spans="1:16" x14ac:dyDescent="0.25">
      <c r="A4" s="2" t="s">
        <v>11</v>
      </c>
      <c r="B4" s="2"/>
      <c r="C4" s="2" t="s">
        <v>12</v>
      </c>
      <c r="D4" s="3">
        <v>46087</v>
      </c>
      <c r="E4" s="2" t="s">
        <v>13</v>
      </c>
      <c r="F4" s="2"/>
      <c r="G4" s="2" t="s">
        <v>13</v>
      </c>
      <c r="H4" s="2">
        <v>24.84</v>
      </c>
      <c r="I4" s="2">
        <v>40055</v>
      </c>
      <c r="J4" s="6" t="s">
        <v>42</v>
      </c>
      <c r="K4" s="2">
        <v>2045</v>
      </c>
      <c r="L4" s="2"/>
      <c r="M4" s="2"/>
      <c r="N4" s="2"/>
      <c r="O4" s="2"/>
      <c r="P4" s="2"/>
    </row>
    <row r="5" spans="1:16" x14ac:dyDescent="0.25">
      <c r="A5" s="2" t="s">
        <v>14</v>
      </c>
      <c r="B5" s="2"/>
      <c r="C5" s="2" t="s">
        <v>12</v>
      </c>
      <c r="D5" s="3">
        <v>46084</v>
      </c>
      <c r="E5" s="2" t="s">
        <v>15</v>
      </c>
      <c r="F5" s="2"/>
      <c r="G5" s="2" t="s">
        <v>15</v>
      </c>
      <c r="H5" s="2">
        <v>47.48</v>
      </c>
      <c r="I5" s="2">
        <v>40055</v>
      </c>
      <c r="J5" s="6" t="s">
        <v>42</v>
      </c>
      <c r="K5" s="2">
        <v>2045</v>
      </c>
      <c r="L5" s="2"/>
      <c r="M5" s="2"/>
      <c r="N5" s="2"/>
      <c r="O5" s="2"/>
      <c r="P5" s="2"/>
    </row>
    <row r="6" spans="1:16" x14ac:dyDescent="0.25">
      <c r="A6" s="2" t="s">
        <v>14</v>
      </c>
      <c r="B6" s="2"/>
      <c r="C6" s="2" t="s">
        <v>12</v>
      </c>
      <c r="D6" s="3">
        <v>46084</v>
      </c>
      <c r="E6" s="2" t="s">
        <v>15</v>
      </c>
      <c r="F6" s="2"/>
      <c r="G6" s="2" t="s">
        <v>15</v>
      </c>
      <c r="H6" s="2">
        <v>94.04</v>
      </c>
      <c r="I6" s="2">
        <v>40040</v>
      </c>
      <c r="J6" s="6" t="s">
        <v>42</v>
      </c>
      <c r="K6" s="2">
        <v>2045</v>
      </c>
      <c r="L6" s="2"/>
      <c r="M6" s="2"/>
      <c r="N6" s="2"/>
      <c r="O6" s="2"/>
      <c r="P6" s="2"/>
    </row>
    <row r="7" spans="1:16" x14ac:dyDescent="0.25">
      <c r="A7" s="2" t="s">
        <v>14</v>
      </c>
      <c r="B7" s="2"/>
      <c r="C7" s="2" t="s">
        <v>12</v>
      </c>
      <c r="D7" s="3">
        <v>46084</v>
      </c>
      <c r="E7" s="2" t="s">
        <v>16</v>
      </c>
      <c r="F7" s="2"/>
      <c r="G7" s="2" t="s">
        <v>16</v>
      </c>
      <c r="H7" s="2">
        <v>844.67</v>
      </c>
      <c r="I7" s="2">
        <v>40100</v>
      </c>
      <c r="J7" s="2">
        <v>50</v>
      </c>
      <c r="K7" s="2">
        <v>2045</v>
      </c>
      <c r="L7" s="2"/>
      <c r="M7" s="2"/>
      <c r="N7" s="2"/>
      <c r="O7" s="2"/>
      <c r="P7" s="2"/>
    </row>
    <row r="8" spans="1:16" x14ac:dyDescent="0.25">
      <c r="A8" s="2" t="s">
        <v>14</v>
      </c>
      <c r="B8" s="2"/>
      <c r="C8" s="2" t="s">
        <v>12</v>
      </c>
      <c r="D8" s="3">
        <v>46084</v>
      </c>
      <c r="E8" s="2" t="s">
        <v>16</v>
      </c>
      <c r="F8" s="2"/>
      <c r="G8" s="2" t="s">
        <v>16</v>
      </c>
      <c r="H8" s="2">
        <v>106.23</v>
      </c>
      <c r="I8" s="2">
        <v>40100</v>
      </c>
      <c r="J8" s="2">
        <v>80</v>
      </c>
      <c r="K8" s="2">
        <v>2045</v>
      </c>
      <c r="L8" s="2"/>
      <c r="M8" s="2"/>
      <c r="N8" s="2"/>
      <c r="O8" s="2"/>
      <c r="P8" s="2"/>
    </row>
    <row r="9" spans="1:16" x14ac:dyDescent="0.25">
      <c r="A9" s="2" t="s">
        <v>14</v>
      </c>
      <c r="B9" s="2"/>
      <c r="C9" s="2" t="s">
        <v>12</v>
      </c>
      <c r="D9" s="3">
        <v>46087</v>
      </c>
      <c r="E9" s="2" t="s">
        <v>17</v>
      </c>
      <c r="F9" s="2"/>
      <c r="G9" s="2" t="s">
        <v>17</v>
      </c>
      <c r="H9" s="2">
        <v>119.34</v>
      </c>
      <c r="I9" s="2">
        <v>40055</v>
      </c>
      <c r="J9" s="6" t="s">
        <v>42</v>
      </c>
      <c r="K9" s="2">
        <v>2045</v>
      </c>
      <c r="L9" s="2"/>
      <c r="M9" s="2"/>
      <c r="N9" s="2"/>
      <c r="O9" s="2"/>
      <c r="P9" s="2"/>
    </row>
    <row r="10" spans="1:16" x14ac:dyDescent="0.25">
      <c r="A10" s="2" t="s">
        <v>14</v>
      </c>
      <c r="B10" s="2"/>
      <c r="C10" s="2" t="s">
        <v>12</v>
      </c>
      <c r="D10" s="3">
        <v>46087</v>
      </c>
      <c r="E10" s="2" t="s">
        <v>17</v>
      </c>
      <c r="F10" s="2"/>
      <c r="G10" s="2" t="s">
        <v>17</v>
      </c>
      <c r="H10" s="2">
        <v>213.06</v>
      </c>
      <c r="I10" s="2">
        <v>40040</v>
      </c>
      <c r="J10" s="6" t="s">
        <v>42</v>
      </c>
      <c r="K10" s="2">
        <v>2045</v>
      </c>
      <c r="L10" s="2"/>
      <c r="M10" s="2"/>
      <c r="N10" s="2"/>
      <c r="O10" s="2"/>
      <c r="P10" s="2"/>
    </row>
    <row r="11" spans="1:16" x14ac:dyDescent="0.25">
      <c r="A11" s="2" t="s">
        <v>14</v>
      </c>
      <c r="B11" s="2"/>
      <c r="C11" s="2" t="s">
        <v>12</v>
      </c>
      <c r="D11" s="3">
        <v>46087</v>
      </c>
      <c r="E11" s="2" t="s">
        <v>18</v>
      </c>
      <c r="F11" s="2"/>
      <c r="G11" s="2" t="s">
        <v>18</v>
      </c>
      <c r="H11" s="2">
        <v>136.4</v>
      </c>
      <c r="I11" s="2">
        <v>40100</v>
      </c>
      <c r="J11" s="2">
        <v>50</v>
      </c>
      <c r="K11" s="2">
        <v>2045</v>
      </c>
      <c r="L11" s="2"/>
      <c r="M11" s="2"/>
      <c r="N11" s="2"/>
      <c r="O11" s="2"/>
      <c r="P11" s="2"/>
    </row>
    <row r="12" spans="1:16" x14ac:dyDescent="0.25">
      <c r="A12" s="2" t="s">
        <v>19</v>
      </c>
      <c r="B12" s="2"/>
      <c r="C12" s="2" t="s">
        <v>12</v>
      </c>
      <c r="D12" s="3">
        <v>46093</v>
      </c>
      <c r="E12" s="2" t="s">
        <v>20</v>
      </c>
      <c r="F12" s="2"/>
      <c r="G12" s="2" t="s">
        <v>20</v>
      </c>
      <c r="H12" s="5">
        <v>25.2</v>
      </c>
      <c r="I12" s="5">
        <v>60175</v>
      </c>
      <c r="J12" s="5">
        <v>10</v>
      </c>
      <c r="K12" s="5">
        <v>2045</v>
      </c>
      <c r="L12" s="2"/>
      <c r="M12" s="2"/>
      <c r="N12" s="2"/>
      <c r="O12" s="2"/>
      <c r="P12" s="2"/>
    </row>
    <row r="13" spans="1:16" x14ac:dyDescent="0.25">
      <c r="A13" s="2" t="s">
        <v>19</v>
      </c>
      <c r="B13" s="2"/>
      <c r="C13" s="2" t="s">
        <v>12</v>
      </c>
      <c r="D13" s="3">
        <v>46093</v>
      </c>
      <c r="E13" s="2" t="s">
        <v>21</v>
      </c>
      <c r="F13" s="2"/>
      <c r="G13" s="2" t="s">
        <v>21</v>
      </c>
      <c r="H13" s="5">
        <v>3.78</v>
      </c>
      <c r="I13" s="5">
        <v>70110</v>
      </c>
      <c r="J13" s="5">
        <v>10</v>
      </c>
      <c r="K13" s="5">
        <v>2045</v>
      </c>
      <c r="L13" s="4"/>
      <c r="M13" s="2"/>
      <c r="N13" s="2"/>
      <c r="O13" s="2"/>
      <c r="P13" s="2"/>
    </row>
    <row r="14" spans="1:16" x14ac:dyDescent="0.25">
      <c r="A14" s="2" t="s">
        <v>43</v>
      </c>
      <c r="B14" s="2"/>
      <c r="C14" s="2" t="s">
        <v>12</v>
      </c>
      <c r="D14" s="3">
        <v>46093</v>
      </c>
      <c r="E14" s="2" t="s">
        <v>22</v>
      </c>
      <c r="F14" s="2"/>
      <c r="G14" s="2" t="s">
        <v>22</v>
      </c>
      <c r="H14" s="5">
        <v>8.82</v>
      </c>
      <c r="I14" s="5">
        <v>70110</v>
      </c>
      <c r="J14" s="5">
        <v>10</v>
      </c>
      <c r="K14" s="5">
        <v>2045</v>
      </c>
      <c r="L14" s="4"/>
      <c r="M14" s="2"/>
      <c r="N14" s="2"/>
      <c r="O14" s="2"/>
      <c r="P14" s="2"/>
    </row>
    <row r="15" spans="1:16" x14ac:dyDescent="0.25">
      <c r="A15" s="2" t="s">
        <v>14</v>
      </c>
      <c r="B15" s="2"/>
      <c r="C15" s="2" t="s">
        <v>12</v>
      </c>
      <c r="D15" s="3">
        <v>46093</v>
      </c>
      <c r="E15" s="2" t="s">
        <v>23</v>
      </c>
      <c r="F15" s="2"/>
      <c r="G15" s="2" t="s">
        <v>23</v>
      </c>
      <c r="H15" s="2">
        <v>115.02</v>
      </c>
      <c r="I15" s="2">
        <v>40040</v>
      </c>
      <c r="J15" s="6" t="s">
        <v>42</v>
      </c>
      <c r="K15" s="2">
        <v>2045</v>
      </c>
      <c r="L15" s="2"/>
      <c r="M15" s="2"/>
      <c r="N15" s="2"/>
      <c r="O15" s="2"/>
      <c r="P15" s="2"/>
    </row>
    <row r="16" spans="1:16" x14ac:dyDescent="0.25">
      <c r="A16" s="2" t="s">
        <v>14</v>
      </c>
      <c r="B16" s="2"/>
      <c r="C16" s="2" t="s">
        <v>12</v>
      </c>
      <c r="D16" s="3">
        <v>46093</v>
      </c>
      <c r="E16" s="2" t="s">
        <v>23</v>
      </c>
      <c r="F16" s="2"/>
      <c r="G16" s="2" t="s">
        <v>23</v>
      </c>
      <c r="H16" s="2">
        <v>58.07</v>
      </c>
      <c r="I16" s="2">
        <v>40055</v>
      </c>
      <c r="J16" s="6" t="s">
        <v>42</v>
      </c>
      <c r="K16" s="2">
        <v>2045</v>
      </c>
      <c r="L16" s="2"/>
      <c r="M16" s="2"/>
      <c r="N16" s="2"/>
      <c r="O16" s="2"/>
      <c r="P16" s="2"/>
    </row>
    <row r="17" spans="1:16" x14ac:dyDescent="0.25">
      <c r="A17" s="2" t="s">
        <v>14</v>
      </c>
      <c r="B17" s="2"/>
      <c r="C17" s="2" t="s">
        <v>12</v>
      </c>
      <c r="D17" s="3">
        <v>46093</v>
      </c>
      <c r="E17" s="2" t="s">
        <v>24</v>
      </c>
      <c r="F17" s="2"/>
      <c r="G17" s="2" t="s">
        <v>24</v>
      </c>
      <c r="H17" s="2">
        <v>294.37</v>
      </c>
      <c r="I17" s="2">
        <v>40100</v>
      </c>
      <c r="J17" s="2">
        <v>15</v>
      </c>
      <c r="K17" s="2">
        <v>2045</v>
      </c>
      <c r="L17" s="2"/>
      <c r="M17" s="2"/>
      <c r="N17" s="2"/>
      <c r="O17" s="2"/>
      <c r="P17" s="2"/>
    </row>
    <row r="18" spans="1:16" x14ac:dyDescent="0.25">
      <c r="A18" s="2" t="s">
        <v>14</v>
      </c>
      <c r="B18" s="2"/>
      <c r="C18" s="2" t="s">
        <v>12</v>
      </c>
      <c r="D18" s="3">
        <v>46093</v>
      </c>
      <c r="E18" s="2" t="s">
        <v>24</v>
      </c>
      <c r="F18" s="2"/>
      <c r="G18" s="2" t="s">
        <v>24</v>
      </c>
      <c r="H18" s="2">
        <v>474.16</v>
      </c>
      <c r="I18" s="2">
        <v>40100</v>
      </c>
      <c r="J18" s="2">
        <v>50</v>
      </c>
      <c r="K18" s="2">
        <v>2045</v>
      </c>
      <c r="L18" s="2"/>
      <c r="M18" s="2"/>
      <c r="N18" s="2"/>
      <c r="O18" s="2"/>
      <c r="P18" s="2"/>
    </row>
    <row r="19" spans="1:16" x14ac:dyDescent="0.25">
      <c r="A19" s="2" t="s">
        <v>14</v>
      </c>
      <c r="B19" s="2"/>
      <c r="C19" s="2" t="s">
        <v>12</v>
      </c>
      <c r="D19" s="3">
        <v>46093</v>
      </c>
      <c r="E19" s="2" t="s">
        <v>41</v>
      </c>
      <c r="F19" s="2"/>
      <c r="G19" s="2" t="s">
        <v>41</v>
      </c>
      <c r="H19" s="2">
        <f>625.89-H18</f>
        <v>151.72999999999996</v>
      </c>
      <c r="I19" s="2">
        <v>40100</v>
      </c>
      <c r="J19" s="2">
        <v>50</v>
      </c>
      <c r="K19" s="2">
        <v>2045</v>
      </c>
      <c r="L19" s="2"/>
      <c r="M19" s="2"/>
      <c r="N19" s="2"/>
      <c r="O19" s="2"/>
      <c r="P19" s="2"/>
    </row>
    <row r="20" spans="1:16" x14ac:dyDescent="0.25">
      <c r="A20" s="2" t="s">
        <v>11</v>
      </c>
      <c r="B20" s="2"/>
      <c r="C20" s="2" t="s">
        <v>12</v>
      </c>
      <c r="D20" s="3">
        <v>46094</v>
      </c>
      <c r="E20" s="2" t="s">
        <v>25</v>
      </c>
      <c r="F20" s="2"/>
      <c r="G20" s="2" t="s">
        <v>25</v>
      </c>
      <c r="H20" s="2">
        <v>11.77</v>
      </c>
      <c r="I20" s="2">
        <v>40060</v>
      </c>
      <c r="J20" s="6" t="s">
        <v>42</v>
      </c>
      <c r="K20" s="2">
        <v>2045</v>
      </c>
      <c r="L20" s="2"/>
      <c r="M20" s="2"/>
      <c r="N20" s="2"/>
      <c r="O20" s="2"/>
      <c r="P20" s="2"/>
    </row>
    <row r="21" spans="1:16" x14ac:dyDescent="0.25">
      <c r="A21" s="2" t="s">
        <v>11</v>
      </c>
      <c r="B21" s="2"/>
      <c r="C21" s="2" t="s">
        <v>12</v>
      </c>
      <c r="D21" s="3">
        <v>46094</v>
      </c>
      <c r="E21" s="2" t="s">
        <v>25</v>
      </c>
      <c r="F21" s="2"/>
      <c r="G21" s="2" t="s">
        <v>25</v>
      </c>
      <c r="H21" s="2">
        <v>17.63</v>
      </c>
      <c r="I21" s="2">
        <v>40090</v>
      </c>
      <c r="J21" s="6" t="s">
        <v>42</v>
      </c>
      <c r="K21" s="2">
        <v>2045</v>
      </c>
      <c r="L21" s="2"/>
      <c r="M21" s="2"/>
      <c r="N21" s="2"/>
      <c r="O21" s="2"/>
      <c r="P21" s="2"/>
    </row>
    <row r="22" spans="1:16" x14ac:dyDescent="0.25">
      <c r="A22" s="2" t="s">
        <v>11</v>
      </c>
      <c r="B22" s="2"/>
      <c r="C22" s="2" t="s">
        <v>12</v>
      </c>
      <c r="D22" s="3">
        <v>46094</v>
      </c>
      <c r="E22" s="2" t="s">
        <v>25</v>
      </c>
      <c r="F22" s="2"/>
      <c r="G22" s="2" t="s">
        <v>25</v>
      </c>
      <c r="H22" s="2">
        <v>17.63</v>
      </c>
      <c r="I22" s="2">
        <v>40055</v>
      </c>
      <c r="J22" s="6" t="s">
        <v>42</v>
      </c>
      <c r="K22" s="2">
        <v>2045</v>
      </c>
      <c r="L22" s="2"/>
      <c r="M22" s="2"/>
      <c r="N22" s="2"/>
      <c r="O22" s="2"/>
      <c r="P22" s="2"/>
    </row>
    <row r="23" spans="1:16" x14ac:dyDescent="0.25">
      <c r="A23" s="2" t="s">
        <v>14</v>
      </c>
      <c r="B23" s="2"/>
      <c r="C23" s="2" t="s">
        <v>12</v>
      </c>
      <c r="D23" s="3">
        <v>46094</v>
      </c>
      <c r="E23" s="2" t="s">
        <v>26</v>
      </c>
      <c r="F23" s="2"/>
      <c r="G23" s="2" t="s">
        <v>26</v>
      </c>
      <c r="H23" s="2">
        <v>17.36</v>
      </c>
      <c r="I23" s="2">
        <v>40055</v>
      </c>
      <c r="J23" s="6" t="s">
        <v>42</v>
      </c>
      <c r="K23" s="2">
        <v>2045</v>
      </c>
      <c r="L23" s="2"/>
      <c r="M23" s="2"/>
      <c r="N23" s="2"/>
      <c r="O23" s="2"/>
      <c r="P23" s="2"/>
    </row>
    <row r="24" spans="1:16" x14ac:dyDescent="0.25">
      <c r="A24" s="2" t="s">
        <v>14</v>
      </c>
      <c r="B24" s="2"/>
      <c r="C24" s="2" t="s">
        <v>12</v>
      </c>
      <c r="D24" s="3">
        <v>46094</v>
      </c>
      <c r="E24" s="2" t="s">
        <v>26</v>
      </c>
      <c r="F24" s="2"/>
      <c r="G24" s="2" t="s">
        <v>26</v>
      </c>
      <c r="H24" s="2">
        <v>37.590000000000003</v>
      </c>
      <c r="I24" s="2">
        <v>40040</v>
      </c>
      <c r="J24" s="6" t="s">
        <v>42</v>
      </c>
      <c r="K24" s="2">
        <v>2045</v>
      </c>
      <c r="L24" s="2"/>
      <c r="M24" s="2"/>
      <c r="N24" s="2"/>
      <c r="O24" s="2"/>
      <c r="P24" s="2"/>
    </row>
    <row r="25" spans="1:16" x14ac:dyDescent="0.25">
      <c r="A25" s="2" t="s">
        <v>14</v>
      </c>
      <c r="B25" s="2"/>
      <c r="C25" s="2" t="s">
        <v>12</v>
      </c>
      <c r="D25" s="3">
        <v>46094</v>
      </c>
      <c r="E25" s="2" t="s">
        <v>27</v>
      </c>
      <c r="F25" s="2"/>
      <c r="G25" s="2" t="s">
        <v>27</v>
      </c>
      <c r="H25" s="2">
        <v>177.7</v>
      </c>
      <c r="I25" s="2">
        <v>40055</v>
      </c>
      <c r="J25" s="6" t="s">
        <v>42</v>
      </c>
      <c r="K25" s="2">
        <v>2045</v>
      </c>
      <c r="L25" s="2"/>
      <c r="M25" s="2"/>
      <c r="N25" s="2"/>
      <c r="O25" s="2"/>
      <c r="P25" s="2"/>
    </row>
    <row r="26" spans="1:16" x14ac:dyDescent="0.25">
      <c r="A26" s="2" t="s">
        <v>14</v>
      </c>
      <c r="B26" s="2"/>
      <c r="C26" s="2" t="s">
        <v>12</v>
      </c>
      <c r="D26" s="3">
        <v>46094</v>
      </c>
      <c r="E26" s="2" t="s">
        <v>27</v>
      </c>
      <c r="F26" s="2"/>
      <c r="G26" s="2" t="s">
        <v>27</v>
      </c>
      <c r="H26" s="2">
        <v>351.93</v>
      </c>
      <c r="I26" s="2">
        <v>40040</v>
      </c>
      <c r="J26" s="6" t="s">
        <v>42</v>
      </c>
      <c r="K26" s="2">
        <v>2045</v>
      </c>
      <c r="L26" s="2"/>
      <c r="M26" s="2"/>
      <c r="N26" s="2"/>
      <c r="O26" s="2"/>
      <c r="P26" s="2"/>
    </row>
    <row r="27" spans="1:16" x14ac:dyDescent="0.25">
      <c r="A27" s="2" t="s">
        <v>28</v>
      </c>
      <c r="B27" s="2"/>
      <c r="C27" s="2" t="s">
        <v>12</v>
      </c>
      <c r="D27" s="3">
        <v>46097</v>
      </c>
      <c r="E27" s="2" t="s">
        <v>40</v>
      </c>
      <c r="F27" s="2"/>
      <c r="G27" s="2" t="s">
        <v>40</v>
      </c>
      <c r="H27" s="2">
        <v>197.25</v>
      </c>
      <c r="I27" s="2">
        <v>60175</v>
      </c>
      <c r="J27" s="2">
        <v>10</v>
      </c>
      <c r="K27" s="2">
        <v>2045</v>
      </c>
      <c r="L27" s="2"/>
      <c r="M27" s="2"/>
      <c r="N27" s="2"/>
      <c r="O27" s="2"/>
      <c r="P27" s="2"/>
    </row>
    <row r="28" spans="1:16" x14ac:dyDescent="0.25">
      <c r="A28" s="2" t="s">
        <v>28</v>
      </c>
      <c r="B28" s="2"/>
      <c r="C28" s="2" t="s">
        <v>12</v>
      </c>
      <c r="D28" s="3">
        <v>46097</v>
      </c>
      <c r="E28" s="2" t="s">
        <v>40</v>
      </c>
      <c r="F28" s="2"/>
      <c r="G28" s="2" t="s">
        <v>40</v>
      </c>
      <c r="H28" s="2">
        <v>21.7</v>
      </c>
      <c r="I28" s="2">
        <v>70110</v>
      </c>
      <c r="J28" s="2">
        <v>10</v>
      </c>
      <c r="K28" s="2">
        <v>2045</v>
      </c>
      <c r="L28" s="2"/>
      <c r="M28" s="2"/>
      <c r="N28" s="2"/>
      <c r="O28" s="2"/>
      <c r="P28" s="2"/>
    </row>
    <row r="29" spans="1:16" x14ac:dyDescent="0.25">
      <c r="A29" s="2" t="s">
        <v>29</v>
      </c>
      <c r="B29" s="2"/>
      <c r="C29" s="2" t="s">
        <v>12</v>
      </c>
      <c r="D29" s="3">
        <v>46097</v>
      </c>
      <c r="E29" s="2" t="s">
        <v>30</v>
      </c>
      <c r="F29" s="2"/>
      <c r="G29" s="2" t="s">
        <v>30</v>
      </c>
      <c r="H29" s="2">
        <v>452.38</v>
      </c>
      <c r="I29" s="2">
        <v>60175</v>
      </c>
      <c r="J29" s="2">
        <v>50</v>
      </c>
      <c r="K29" s="2">
        <v>2045</v>
      </c>
      <c r="L29" s="2"/>
    </row>
    <row r="30" spans="1:16" ht="14.25" customHeight="1" x14ac:dyDescent="0.25">
      <c r="A30" s="2" t="s">
        <v>29</v>
      </c>
      <c r="B30" s="2"/>
      <c r="C30" s="2" t="s">
        <v>12</v>
      </c>
      <c r="D30" s="3">
        <v>46097</v>
      </c>
      <c r="E30" s="2" t="s">
        <v>30</v>
      </c>
      <c r="F30" s="2"/>
      <c r="G30" s="2" t="s">
        <v>30</v>
      </c>
      <c r="H30" s="2">
        <v>81.439999999999984</v>
      </c>
      <c r="I30" s="2">
        <v>70110</v>
      </c>
      <c r="J30" s="2">
        <v>50</v>
      </c>
      <c r="K30" s="2">
        <v>2045</v>
      </c>
      <c r="L30" s="2"/>
    </row>
    <row r="31" spans="1:16" x14ac:dyDescent="0.25">
      <c r="A31" s="2" t="s">
        <v>29</v>
      </c>
      <c r="B31" s="2"/>
      <c r="C31" s="2" t="s">
        <v>12</v>
      </c>
      <c r="D31" s="3">
        <v>46097</v>
      </c>
      <c r="E31" s="2" t="s">
        <v>30</v>
      </c>
      <c r="F31" s="2"/>
      <c r="G31" s="2" t="s">
        <v>30</v>
      </c>
      <c r="H31" s="2">
        <v>94.679999999999993</v>
      </c>
      <c r="I31" s="2">
        <v>60175</v>
      </c>
      <c r="J31" s="2">
        <v>55</v>
      </c>
      <c r="K31" s="2">
        <v>2045</v>
      </c>
      <c r="L31" s="2"/>
    </row>
    <row r="32" spans="1:16" x14ac:dyDescent="0.25">
      <c r="A32" s="2" t="s">
        <v>29</v>
      </c>
      <c r="B32" s="2"/>
      <c r="C32" s="2" t="s">
        <v>12</v>
      </c>
      <c r="D32" s="3">
        <v>46097</v>
      </c>
      <c r="E32" s="2" t="s">
        <v>30</v>
      </c>
      <c r="F32" s="2"/>
      <c r="G32" s="2" t="s">
        <v>30</v>
      </c>
      <c r="H32" s="2">
        <v>17.100000000000001</v>
      </c>
      <c r="I32" s="2">
        <v>70110</v>
      </c>
      <c r="J32" s="2">
        <v>55</v>
      </c>
      <c r="K32" s="2">
        <v>2045</v>
      </c>
      <c r="L32" s="2"/>
    </row>
    <row r="33" spans="1:12" x14ac:dyDescent="0.25">
      <c r="A33" s="2" t="s">
        <v>29</v>
      </c>
      <c r="B33" s="2"/>
      <c r="C33" s="2" t="s">
        <v>12</v>
      </c>
      <c r="D33" s="3">
        <v>46097</v>
      </c>
      <c r="E33" s="2" t="s">
        <v>30</v>
      </c>
      <c r="F33" s="2"/>
      <c r="G33" s="2" t="s">
        <v>30</v>
      </c>
      <c r="H33" s="2">
        <v>16.61</v>
      </c>
      <c r="I33" s="2">
        <v>60175</v>
      </c>
      <c r="J33" s="2">
        <v>18</v>
      </c>
      <c r="K33" s="2">
        <v>2045</v>
      </c>
      <c r="L33" s="2"/>
    </row>
    <row r="34" spans="1:12" x14ac:dyDescent="0.25">
      <c r="A34" s="2" t="s">
        <v>29</v>
      </c>
      <c r="B34" s="2"/>
      <c r="C34" s="2" t="s">
        <v>12</v>
      </c>
      <c r="D34" s="3">
        <v>46097</v>
      </c>
      <c r="E34" s="2" t="s">
        <v>30</v>
      </c>
      <c r="F34" s="2"/>
      <c r="G34" s="2" t="s">
        <v>30</v>
      </c>
      <c r="H34" s="2">
        <v>2.96</v>
      </c>
      <c r="I34" s="2">
        <v>70110</v>
      </c>
      <c r="J34" s="2">
        <v>18</v>
      </c>
      <c r="K34" s="2">
        <v>2045</v>
      </c>
      <c r="L34" s="2"/>
    </row>
    <row r="35" spans="1:12" x14ac:dyDescent="0.25">
      <c r="A35" s="2" t="s">
        <v>29</v>
      </c>
      <c r="B35" s="2"/>
      <c r="C35" s="2" t="s">
        <v>12</v>
      </c>
      <c r="D35" s="3">
        <v>46097</v>
      </c>
      <c r="E35" s="2" t="s">
        <v>30</v>
      </c>
      <c r="F35" s="2"/>
      <c r="G35" s="2" t="s">
        <v>30</v>
      </c>
      <c r="H35" s="2">
        <v>38.730000000000004</v>
      </c>
      <c r="I35" s="2">
        <v>60175</v>
      </c>
      <c r="J35" s="2">
        <v>15</v>
      </c>
      <c r="K35" s="2">
        <v>2045</v>
      </c>
      <c r="L35" s="2"/>
    </row>
    <row r="36" spans="1:12" x14ac:dyDescent="0.25">
      <c r="A36" s="2" t="s">
        <v>29</v>
      </c>
      <c r="B36" s="2"/>
      <c r="C36" s="2" t="s">
        <v>12</v>
      </c>
      <c r="D36" s="3">
        <v>46097</v>
      </c>
      <c r="E36" s="2" t="s">
        <v>30</v>
      </c>
      <c r="F36" s="2"/>
      <c r="G36" s="2" t="s">
        <v>30</v>
      </c>
      <c r="H36" s="2">
        <v>6.9799999999999995</v>
      </c>
      <c r="I36" s="2">
        <v>70110</v>
      </c>
      <c r="J36" s="2">
        <v>15</v>
      </c>
      <c r="K36" s="2">
        <v>2045</v>
      </c>
      <c r="L36" s="2"/>
    </row>
    <row r="37" spans="1:12" x14ac:dyDescent="0.25">
      <c r="A37" s="2" t="s">
        <v>29</v>
      </c>
      <c r="B37" s="2"/>
      <c r="C37" s="2" t="s">
        <v>12</v>
      </c>
      <c r="D37" s="3">
        <v>46097</v>
      </c>
      <c r="E37" s="2" t="s">
        <v>30</v>
      </c>
      <c r="F37" s="2"/>
      <c r="G37" s="2" t="s">
        <v>30</v>
      </c>
      <c r="H37" s="2">
        <v>11.2</v>
      </c>
      <c r="I37" s="2">
        <v>60175</v>
      </c>
      <c r="J37" s="2">
        <v>10</v>
      </c>
      <c r="K37" s="2">
        <v>2045</v>
      </c>
      <c r="L37" s="2"/>
    </row>
    <row r="38" spans="1:12" x14ac:dyDescent="0.25">
      <c r="A38" s="2" t="s">
        <v>29</v>
      </c>
      <c r="B38" s="2"/>
      <c r="C38" s="2" t="s">
        <v>12</v>
      </c>
      <c r="D38" s="3">
        <v>46097</v>
      </c>
      <c r="E38" s="2" t="s">
        <v>30</v>
      </c>
      <c r="F38" s="2"/>
      <c r="G38" s="2" t="s">
        <v>30</v>
      </c>
      <c r="H38" s="2">
        <v>1.99</v>
      </c>
      <c r="I38" s="2">
        <v>70110</v>
      </c>
      <c r="J38" s="2">
        <v>10</v>
      </c>
      <c r="K38" s="2">
        <v>2045</v>
      </c>
      <c r="L3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33BD0-412B-4443-8C4A-1824BAD3E7DA}">
  <dimension ref="A1:U32"/>
  <sheetViews>
    <sheetView topLeftCell="B1" workbookViewId="0">
      <selection activeCell="K25" sqref="K25"/>
    </sheetView>
  </sheetViews>
  <sheetFormatPr defaultRowHeight="15" x14ac:dyDescent="0.25"/>
  <cols>
    <col min="1" max="1" width="14.28515625" bestFit="1" customWidth="1"/>
    <col min="2" max="2" width="15" bestFit="1" customWidth="1"/>
    <col min="3" max="3" width="14.5703125" bestFit="1" customWidth="1"/>
    <col min="4" max="4" width="14.42578125" bestFit="1" customWidth="1"/>
    <col min="5" max="5" width="27.140625" bestFit="1" customWidth="1"/>
    <col min="6" max="6" width="11.7109375" bestFit="1" customWidth="1"/>
    <col min="7" max="7" width="27.140625" bestFit="1" customWidth="1"/>
    <col min="8" max="8" width="9.28515625" bestFit="1" customWidth="1"/>
    <col min="9" max="9" width="7.85546875" bestFit="1" customWidth="1"/>
    <col min="10" max="10" width="8.7109375" bestFit="1" customWidth="1"/>
    <col min="11" max="11" width="10.85546875" bestFit="1" customWidth="1"/>
    <col min="14" max="18" width="12" customWidth="1"/>
    <col min="19" max="20" width="11.28515625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/>
      <c r="M1" s="2"/>
      <c r="N1" s="2"/>
      <c r="O1" s="2" t="s">
        <v>31</v>
      </c>
      <c r="P1" t="s">
        <v>32</v>
      </c>
      <c r="Q1" s="2" t="s">
        <v>33</v>
      </c>
      <c r="R1" s="2"/>
      <c r="S1" s="2" t="s">
        <v>31</v>
      </c>
      <c r="T1" t="s">
        <v>32</v>
      </c>
      <c r="U1" s="2" t="s">
        <v>33</v>
      </c>
    </row>
    <row r="2" spans="1:21" x14ac:dyDescent="0.25">
      <c r="A2" s="2" t="s">
        <v>29</v>
      </c>
      <c r="B2" s="2"/>
      <c r="C2" s="2" t="s">
        <v>12</v>
      </c>
      <c r="D2" s="3">
        <v>46097</v>
      </c>
      <c r="E2" s="2" t="s">
        <v>30</v>
      </c>
      <c r="F2" s="2"/>
      <c r="G2" s="2" t="s">
        <v>30</v>
      </c>
      <c r="H2" s="2">
        <f>SUM(O2:O21)</f>
        <v>452.38</v>
      </c>
      <c r="I2" s="2">
        <v>60175</v>
      </c>
      <c r="J2" s="2">
        <v>50</v>
      </c>
      <c r="K2" s="2">
        <v>2045</v>
      </c>
      <c r="L2" t="s">
        <v>34</v>
      </c>
      <c r="O2">
        <v>16.46</v>
      </c>
      <c r="P2">
        <v>2.96</v>
      </c>
      <c r="Q2">
        <f>SUM(O2:P2)</f>
        <v>19.420000000000002</v>
      </c>
      <c r="S2">
        <v>2.7</v>
      </c>
      <c r="T2">
        <v>0.48</v>
      </c>
      <c r="U2">
        <f>SUM(S2:T2)</f>
        <v>3.18</v>
      </c>
    </row>
    <row r="3" spans="1:21" x14ac:dyDescent="0.25">
      <c r="A3" s="2" t="s">
        <v>29</v>
      </c>
      <c r="B3" s="2"/>
      <c r="C3" s="2" t="s">
        <v>12</v>
      </c>
      <c r="D3" s="3">
        <v>46097</v>
      </c>
      <c r="E3" s="2" t="s">
        <v>30</v>
      </c>
      <c r="F3" s="2"/>
      <c r="G3" s="2" t="s">
        <v>30</v>
      </c>
      <c r="H3" s="2">
        <f>SUM(P2:P21)</f>
        <v>81.439999999999984</v>
      </c>
      <c r="I3" s="2">
        <v>70110</v>
      </c>
      <c r="J3" s="2">
        <v>50</v>
      </c>
      <c r="K3" s="2">
        <v>2045</v>
      </c>
      <c r="L3" t="s">
        <v>34</v>
      </c>
      <c r="O3">
        <v>12.36</v>
      </c>
      <c r="P3">
        <v>2.2400000000000002</v>
      </c>
      <c r="Q3">
        <f t="shared" ref="Q3:Q31" si="0">SUM(O3:P3)</f>
        <v>14.6</v>
      </c>
      <c r="S3">
        <v>2.16</v>
      </c>
      <c r="T3">
        <v>0.38</v>
      </c>
      <c r="U3">
        <f t="shared" ref="U3:U18" si="1">SUM(S3:T3)</f>
        <v>2.54</v>
      </c>
    </row>
    <row r="4" spans="1:21" x14ac:dyDescent="0.25">
      <c r="O4">
        <v>6.82</v>
      </c>
      <c r="P4">
        <v>1.23</v>
      </c>
      <c r="Q4">
        <f t="shared" si="0"/>
        <v>8.0500000000000007</v>
      </c>
      <c r="S4">
        <v>4.47</v>
      </c>
      <c r="T4">
        <v>0.81</v>
      </c>
      <c r="U4">
        <f t="shared" si="1"/>
        <v>5.2799999999999994</v>
      </c>
    </row>
    <row r="5" spans="1:21" x14ac:dyDescent="0.25">
      <c r="A5" s="2" t="s">
        <v>29</v>
      </c>
      <c r="B5" s="2"/>
      <c r="C5" s="2" t="s">
        <v>12</v>
      </c>
      <c r="D5" s="3">
        <v>46097</v>
      </c>
      <c r="E5" s="2" t="s">
        <v>30</v>
      </c>
      <c r="F5" s="2"/>
      <c r="G5" s="2" t="s">
        <v>30</v>
      </c>
      <c r="H5">
        <f>SUM(O23:O31)</f>
        <v>94.679999999999993</v>
      </c>
      <c r="I5" s="2">
        <v>60175</v>
      </c>
      <c r="J5">
        <v>55</v>
      </c>
      <c r="K5" s="2">
        <v>2045</v>
      </c>
      <c r="L5" t="s">
        <v>35</v>
      </c>
      <c r="O5">
        <v>11.85</v>
      </c>
      <c r="P5">
        <v>2.13</v>
      </c>
      <c r="Q5">
        <f t="shared" si="0"/>
        <v>13.98</v>
      </c>
      <c r="S5">
        <v>1.35</v>
      </c>
      <c r="T5">
        <v>0.24</v>
      </c>
      <c r="U5">
        <f t="shared" si="1"/>
        <v>1.59</v>
      </c>
    </row>
    <row r="6" spans="1:21" x14ac:dyDescent="0.25">
      <c r="A6" s="2" t="s">
        <v>29</v>
      </c>
      <c r="B6" s="2"/>
      <c r="C6" s="2" t="s">
        <v>12</v>
      </c>
      <c r="D6" s="3">
        <v>46097</v>
      </c>
      <c r="E6" s="2" t="s">
        <v>30</v>
      </c>
      <c r="F6" s="2"/>
      <c r="G6" s="2" t="s">
        <v>30</v>
      </c>
      <c r="H6">
        <f>SUM(P23:P31)</f>
        <v>17.100000000000001</v>
      </c>
      <c r="I6" s="2">
        <v>70110</v>
      </c>
      <c r="J6">
        <v>55</v>
      </c>
      <c r="K6" s="2">
        <v>2045</v>
      </c>
      <c r="L6" t="s">
        <v>35</v>
      </c>
      <c r="O6">
        <v>13.16</v>
      </c>
      <c r="P6">
        <v>2.38</v>
      </c>
      <c r="Q6">
        <f t="shared" si="0"/>
        <v>15.54</v>
      </c>
      <c r="S6">
        <v>4.32</v>
      </c>
      <c r="T6">
        <v>0.76</v>
      </c>
      <c r="U6">
        <f t="shared" si="1"/>
        <v>5.08</v>
      </c>
    </row>
    <row r="7" spans="1:21" x14ac:dyDescent="0.25">
      <c r="O7">
        <v>17.010000000000002</v>
      </c>
      <c r="P7">
        <v>3.06</v>
      </c>
      <c r="Q7">
        <f t="shared" si="0"/>
        <v>20.07</v>
      </c>
      <c r="S7">
        <v>1.61</v>
      </c>
      <c r="T7">
        <v>0.28999999999999998</v>
      </c>
      <c r="U7">
        <f t="shared" si="1"/>
        <v>1.9000000000000001</v>
      </c>
    </row>
    <row r="8" spans="1:21" x14ac:dyDescent="0.25">
      <c r="A8" s="2" t="s">
        <v>29</v>
      </c>
      <c r="B8" s="2"/>
      <c r="C8" s="2" t="s">
        <v>12</v>
      </c>
      <c r="D8" s="3">
        <v>46097</v>
      </c>
      <c r="E8" s="2" t="s">
        <v>30</v>
      </c>
      <c r="F8" s="2"/>
      <c r="G8" s="2" t="s">
        <v>30</v>
      </c>
      <c r="H8">
        <f>SUM(S2:S7)</f>
        <v>16.61</v>
      </c>
      <c r="I8" s="2">
        <v>60175</v>
      </c>
      <c r="J8">
        <v>18</v>
      </c>
      <c r="K8" s="2">
        <v>2045</v>
      </c>
      <c r="L8" t="s">
        <v>36</v>
      </c>
      <c r="O8">
        <v>24.94</v>
      </c>
      <c r="P8">
        <v>4.4800000000000004</v>
      </c>
      <c r="Q8">
        <f t="shared" si="0"/>
        <v>29.42</v>
      </c>
      <c r="U8">
        <f t="shared" si="1"/>
        <v>0</v>
      </c>
    </row>
    <row r="9" spans="1:21" x14ac:dyDescent="0.25">
      <c r="A9" s="2" t="s">
        <v>29</v>
      </c>
      <c r="B9" s="2"/>
      <c r="C9" s="2" t="s">
        <v>12</v>
      </c>
      <c r="D9" s="3">
        <v>46097</v>
      </c>
      <c r="E9" s="2" t="s">
        <v>30</v>
      </c>
      <c r="F9" s="2"/>
      <c r="G9" s="2" t="s">
        <v>30</v>
      </c>
      <c r="H9">
        <f>SUM(T2:T7)</f>
        <v>2.96</v>
      </c>
      <c r="I9" s="2">
        <v>70110</v>
      </c>
      <c r="J9">
        <v>18</v>
      </c>
      <c r="K9" s="2">
        <v>2045</v>
      </c>
      <c r="L9" t="s">
        <v>36</v>
      </c>
      <c r="O9">
        <v>15.36</v>
      </c>
      <c r="P9">
        <v>2.76</v>
      </c>
      <c r="Q9">
        <f t="shared" si="0"/>
        <v>18.119999999999997</v>
      </c>
      <c r="S9">
        <v>8.06</v>
      </c>
      <c r="T9">
        <v>1.44</v>
      </c>
      <c r="U9">
        <f t="shared" si="1"/>
        <v>9.5</v>
      </c>
    </row>
    <row r="10" spans="1:21" x14ac:dyDescent="0.25">
      <c r="O10">
        <v>47.4</v>
      </c>
      <c r="P10">
        <v>8.52</v>
      </c>
      <c r="Q10">
        <f t="shared" si="0"/>
        <v>55.92</v>
      </c>
      <c r="S10">
        <v>4.68</v>
      </c>
      <c r="T10">
        <v>0.84</v>
      </c>
      <c r="U10">
        <f t="shared" si="1"/>
        <v>5.52</v>
      </c>
    </row>
    <row r="11" spans="1:21" x14ac:dyDescent="0.25">
      <c r="A11" s="2" t="s">
        <v>29</v>
      </c>
      <c r="B11" s="2"/>
      <c r="C11" s="2" t="s">
        <v>12</v>
      </c>
      <c r="D11" s="3">
        <v>46097</v>
      </c>
      <c r="E11" s="2" t="s">
        <v>30</v>
      </c>
      <c r="F11" s="2"/>
      <c r="G11" s="2" t="s">
        <v>30</v>
      </c>
      <c r="H11">
        <f>SUM(S9:S14)</f>
        <v>38.730000000000004</v>
      </c>
      <c r="I11" s="2">
        <v>60175</v>
      </c>
      <c r="J11">
        <v>15</v>
      </c>
      <c r="K11" s="2">
        <v>2045</v>
      </c>
      <c r="L11" t="s">
        <v>37</v>
      </c>
      <c r="O11">
        <v>8.3000000000000007</v>
      </c>
      <c r="P11">
        <v>1.49</v>
      </c>
      <c r="Q11">
        <f t="shared" si="0"/>
        <v>9.7900000000000009</v>
      </c>
      <c r="S11">
        <v>6.24</v>
      </c>
      <c r="T11">
        <v>1.1399999999999999</v>
      </c>
      <c r="U11">
        <f t="shared" si="1"/>
        <v>7.38</v>
      </c>
    </row>
    <row r="12" spans="1:21" x14ac:dyDescent="0.25">
      <c r="A12" s="2" t="s">
        <v>29</v>
      </c>
      <c r="B12" s="2"/>
      <c r="C12" s="2" t="s">
        <v>12</v>
      </c>
      <c r="D12" s="3">
        <v>46097</v>
      </c>
      <c r="E12" s="2" t="s">
        <v>30</v>
      </c>
      <c r="F12" s="2"/>
      <c r="G12" s="2" t="s">
        <v>30</v>
      </c>
      <c r="H12">
        <f>SUM(T9:T14)</f>
        <v>6.9799999999999995</v>
      </c>
      <c r="I12" s="2">
        <v>70110</v>
      </c>
      <c r="J12">
        <v>15</v>
      </c>
      <c r="K12" s="2">
        <v>2045</v>
      </c>
      <c r="L12" t="s">
        <v>37</v>
      </c>
      <c r="O12">
        <v>9.8800000000000008</v>
      </c>
      <c r="P12">
        <v>1.8</v>
      </c>
      <c r="Q12">
        <f t="shared" si="0"/>
        <v>11.680000000000001</v>
      </c>
      <c r="S12">
        <v>5.56</v>
      </c>
      <c r="T12">
        <v>1</v>
      </c>
      <c r="U12">
        <f t="shared" si="1"/>
        <v>6.56</v>
      </c>
    </row>
    <row r="13" spans="1:21" x14ac:dyDescent="0.25">
      <c r="O13">
        <v>32.58</v>
      </c>
      <c r="P13">
        <v>5.88</v>
      </c>
      <c r="Q13">
        <f t="shared" si="0"/>
        <v>38.46</v>
      </c>
      <c r="S13">
        <v>3.6</v>
      </c>
      <c r="T13">
        <v>0.64</v>
      </c>
      <c r="U13">
        <f t="shared" si="1"/>
        <v>4.24</v>
      </c>
    </row>
    <row r="14" spans="1:21" x14ac:dyDescent="0.25">
      <c r="A14" s="2" t="s">
        <v>29</v>
      </c>
      <c r="B14" s="2"/>
      <c r="C14" s="2" t="s">
        <v>12</v>
      </c>
      <c r="D14" s="3">
        <v>46097</v>
      </c>
      <c r="E14" s="2" t="s">
        <v>30</v>
      </c>
      <c r="F14" s="2"/>
      <c r="G14" s="2" t="s">
        <v>30</v>
      </c>
      <c r="H14">
        <f>SUM(S16:S18)</f>
        <v>11.2</v>
      </c>
      <c r="I14" s="2">
        <v>60175</v>
      </c>
      <c r="J14">
        <v>10</v>
      </c>
      <c r="K14" s="2">
        <v>2045</v>
      </c>
      <c r="L14" t="s">
        <v>38</v>
      </c>
      <c r="O14">
        <v>18.96</v>
      </c>
      <c r="P14">
        <v>3.42</v>
      </c>
      <c r="Q14">
        <f t="shared" si="0"/>
        <v>22.380000000000003</v>
      </c>
      <c r="S14">
        <v>10.59</v>
      </c>
      <c r="T14">
        <v>1.92</v>
      </c>
      <c r="U14">
        <f t="shared" si="1"/>
        <v>12.51</v>
      </c>
    </row>
    <row r="15" spans="1:21" x14ac:dyDescent="0.25">
      <c r="A15" s="2" t="s">
        <v>29</v>
      </c>
      <c r="B15" s="2"/>
      <c r="C15" s="2" t="s">
        <v>12</v>
      </c>
      <c r="D15" s="3">
        <v>46097</v>
      </c>
      <c r="E15" s="2" t="s">
        <v>30</v>
      </c>
      <c r="F15" s="2"/>
      <c r="G15" s="2" t="s">
        <v>30</v>
      </c>
      <c r="H15">
        <f>SUM(T16:T18)</f>
        <v>1.99</v>
      </c>
      <c r="I15" s="2">
        <v>70110</v>
      </c>
      <c r="J15">
        <v>10</v>
      </c>
      <c r="K15" s="2">
        <v>2045</v>
      </c>
      <c r="L15" t="s">
        <v>38</v>
      </c>
      <c r="O15">
        <v>45.44</v>
      </c>
      <c r="P15">
        <v>8.16</v>
      </c>
      <c r="Q15">
        <f t="shared" si="0"/>
        <v>53.599999999999994</v>
      </c>
      <c r="U15">
        <f t="shared" si="1"/>
        <v>0</v>
      </c>
    </row>
    <row r="16" spans="1:21" x14ac:dyDescent="0.25">
      <c r="O16">
        <v>8.7200000000000006</v>
      </c>
      <c r="P16">
        <v>1.57</v>
      </c>
      <c r="Q16">
        <f t="shared" si="0"/>
        <v>10.290000000000001</v>
      </c>
      <c r="S16">
        <v>2.17</v>
      </c>
      <c r="T16">
        <v>0.39</v>
      </c>
      <c r="U16">
        <f t="shared" si="1"/>
        <v>2.56</v>
      </c>
    </row>
    <row r="17" spans="15:21" x14ac:dyDescent="0.25">
      <c r="O17">
        <v>47.4</v>
      </c>
      <c r="P17">
        <v>8.52</v>
      </c>
      <c r="Q17">
        <f t="shared" si="0"/>
        <v>55.92</v>
      </c>
      <c r="S17">
        <v>5</v>
      </c>
      <c r="T17">
        <v>0.88</v>
      </c>
      <c r="U17">
        <f t="shared" si="1"/>
        <v>5.88</v>
      </c>
    </row>
    <row r="18" spans="15:21" x14ac:dyDescent="0.25">
      <c r="O18">
        <v>24.04</v>
      </c>
      <c r="P18">
        <v>4.32</v>
      </c>
      <c r="Q18">
        <f t="shared" si="0"/>
        <v>28.36</v>
      </c>
      <c r="S18">
        <v>4.03</v>
      </c>
      <c r="T18">
        <v>0.72</v>
      </c>
      <c r="U18">
        <f t="shared" si="1"/>
        <v>4.75</v>
      </c>
    </row>
    <row r="19" spans="15:21" x14ac:dyDescent="0.25">
      <c r="O19">
        <v>52.36</v>
      </c>
      <c r="P19">
        <v>9.44</v>
      </c>
      <c r="Q19">
        <f t="shared" si="0"/>
        <v>61.8</v>
      </c>
      <c r="U19">
        <f>SUM(U2:U18)</f>
        <v>78.470000000000013</v>
      </c>
    </row>
    <row r="20" spans="15:21" x14ac:dyDescent="0.25">
      <c r="O20">
        <v>15.64</v>
      </c>
      <c r="P20">
        <v>2.82</v>
      </c>
      <c r="Q20">
        <f t="shared" si="0"/>
        <v>18.46</v>
      </c>
    </row>
    <row r="21" spans="15:21" x14ac:dyDescent="0.25">
      <c r="O21">
        <v>23.7</v>
      </c>
      <c r="P21">
        <v>4.26</v>
      </c>
      <c r="Q21">
        <f t="shared" si="0"/>
        <v>27.96</v>
      </c>
      <c r="S21" t="s">
        <v>39</v>
      </c>
      <c r="T21">
        <f>Q32+U19</f>
        <v>724.07000000000016</v>
      </c>
    </row>
    <row r="22" spans="15:21" x14ac:dyDescent="0.25">
      <c r="Q22">
        <f t="shared" si="0"/>
        <v>0</v>
      </c>
    </row>
    <row r="23" spans="15:21" x14ac:dyDescent="0.25">
      <c r="O23">
        <v>2.64</v>
      </c>
      <c r="P23">
        <v>0.48</v>
      </c>
      <c r="Q23">
        <f t="shared" si="0"/>
        <v>3.12</v>
      </c>
    </row>
    <row r="24" spans="15:21" x14ac:dyDescent="0.25">
      <c r="O24">
        <v>15.52</v>
      </c>
      <c r="P24">
        <v>2.72</v>
      </c>
      <c r="Q24">
        <f t="shared" si="0"/>
        <v>18.239999999999998</v>
      </c>
    </row>
    <row r="25" spans="15:21" x14ac:dyDescent="0.25">
      <c r="O25">
        <v>6.56</v>
      </c>
      <c r="P25">
        <v>1.2</v>
      </c>
      <c r="Q25">
        <f t="shared" si="0"/>
        <v>7.76</v>
      </c>
    </row>
    <row r="26" spans="15:21" x14ac:dyDescent="0.25">
      <c r="O26">
        <v>11.1</v>
      </c>
      <c r="P26">
        <v>2</v>
      </c>
      <c r="Q26">
        <f t="shared" si="0"/>
        <v>13.1</v>
      </c>
    </row>
    <row r="27" spans="15:21" x14ac:dyDescent="0.25">
      <c r="O27">
        <v>17.28</v>
      </c>
      <c r="P27">
        <v>3.2</v>
      </c>
      <c r="Q27">
        <f t="shared" si="0"/>
        <v>20.48</v>
      </c>
    </row>
    <row r="28" spans="15:21" x14ac:dyDescent="0.25">
      <c r="O28">
        <v>11.1</v>
      </c>
      <c r="P28">
        <v>2</v>
      </c>
      <c r="Q28">
        <f t="shared" si="0"/>
        <v>13.1</v>
      </c>
    </row>
    <row r="29" spans="15:21" x14ac:dyDescent="0.25">
      <c r="O29">
        <v>6.88</v>
      </c>
      <c r="P29">
        <v>1.2</v>
      </c>
      <c r="Q29">
        <f t="shared" si="0"/>
        <v>8.08</v>
      </c>
    </row>
    <row r="30" spans="15:21" x14ac:dyDescent="0.25">
      <c r="O30">
        <v>11.1</v>
      </c>
      <c r="P30">
        <v>2</v>
      </c>
      <c r="Q30">
        <f t="shared" si="0"/>
        <v>13.1</v>
      </c>
    </row>
    <row r="31" spans="15:21" x14ac:dyDescent="0.25">
      <c r="O31">
        <v>12.5</v>
      </c>
      <c r="P31">
        <v>2.2999999999999998</v>
      </c>
      <c r="Q31">
        <f t="shared" si="0"/>
        <v>14.8</v>
      </c>
    </row>
    <row r="32" spans="15:21" x14ac:dyDescent="0.25">
      <c r="Q32">
        <f>SUM(Q2:Q31)</f>
        <v>645.60000000000014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CMDM</vt:lpstr>
      <vt:lpstr>Curtainshop CMDM CALCULATIONS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 Katigbak</dc:creator>
  <cp:keywords/>
  <dc:description/>
  <cp:lastModifiedBy>Matthew Katigbak</cp:lastModifiedBy>
  <cp:revision/>
  <dcterms:created xsi:type="dcterms:W3CDTF">2026-03-17T23:25:44Z</dcterms:created>
  <dcterms:modified xsi:type="dcterms:W3CDTF">2026-03-20T17:13:00Z</dcterms:modified>
  <cp:category/>
  <cp:contentStatus/>
</cp:coreProperties>
</file>