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FBA\"/>
    </mc:Choice>
  </mc:AlternateContent>
  <xr:revisionPtr revIDLastSave="0" documentId="13_ncr:1_{C3B2927C-E680-474E-9B1D-9116ED113BAB}" xr6:coauthVersionLast="47" xr6:coauthVersionMax="47" xr10:uidLastSave="{00000000-0000-0000-0000-000000000000}"/>
  <bookViews>
    <workbookView xWindow="-120" yWindow="-120" windowWidth="29040" windowHeight="15720" activeTab="3" xr2:uid="{DBF7D663-8E2E-42AF-B8E9-C8FC69FA92ED}"/>
  </bookViews>
  <sheets>
    <sheet name="2026Jan5-2026Jan19CustomTransac" sheetId="1" r:id="rId1"/>
    <sheet name="Sheet1" sheetId="2" r:id="rId2"/>
    <sheet name="Detail1" sheetId="4" r:id="rId3"/>
    <sheet name="SUMMARY" sheetId="3" r:id="rId4"/>
  </sheets>
  <definedNames>
    <definedName name="_xlnm._FilterDatabase" localSheetId="0" hidden="1">'2026Jan5-2026Jan19CustomTransac'!$A$8:$AA$584</definedName>
  </definedNames>
  <calcPr calcId="191029"/>
  <pivotCaches>
    <pivotCache cacheId="7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H76" i="3"/>
  <c r="F76" i="3"/>
  <c r="G48" i="3"/>
  <c r="G47" i="3"/>
  <c r="G76" i="3" s="1"/>
  <c r="G26" i="3" s="1"/>
  <c r="J46" i="3"/>
  <c r="J44" i="3"/>
  <c r="J43" i="3"/>
  <c r="G40" i="3"/>
  <c r="K36" i="3"/>
  <c r="K39" i="3" s="1"/>
  <c r="J58" i="3" s="1"/>
  <c r="H26" i="3"/>
  <c r="F26" i="3"/>
  <c r="F72" i="3"/>
  <c r="F41" i="3"/>
  <c r="F46" i="3"/>
  <c r="F71" i="3"/>
  <c r="F70" i="3"/>
  <c r="F45" i="3"/>
  <c r="F39" i="3"/>
  <c r="F44" i="3"/>
  <c r="F43" i="3"/>
  <c r="F42" i="3"/>
  <c r="J55" i="3" l="1"/>
  <c r="G42" i="3"/>
  <c r="G43" i="3"/>
  <c r="F69" i="3"/>
  <c r="F20" i="3" s="1"/>
  <c r="G44" i="3"/>
  <c r="G69" i="3" s="1"/>
  <c r="G20" i="3" s="1"/>
  <c r="G39" i="3"/>
  <c r="F51" i="3"/>
  <c r="F68" i="3"/>
  <c r="F49" i="3"/>
  <c r="G45" i="3"/>
  <c r="G74" i="3" s="1"/>
  <c r="G24" i="3" s="1"/>
  <c r="F74" i="3"/>
  <c r="F24" i="3" s="1"/>
  <c r="G70" i="3"/>
  <c r="G21" i="3" s="1"/>
  <c r="F21" i="3"/>
  <c r="G71" i="3"/>
  <c r="G22" i="3" s="1"/>
  <c r="F22" i="3"/>
  <c r="F75" i="3"/>
  <c r="F25" i="3" s="1"/>
  <c r="G46" i="3"/>
  <c r="G75" i="3" s="1"/>
  <c r="G25" i="3" s="1"/>
  <c r="G41" i="3"/>
  <c r="G72" i="3"/>
  <c r="G23" i="3" s="1"/>
  <c r="F23" i="3"/>
  <c r="K38" i="3"/>
  <c r="J56" i="3" s="1"/>
  <c r="E58" i="3" l="1"/>
  <c r="J45" i="3"/>
  <c r="J47" i="3" s="1"/>
  <c r="J50" i="3" s="1"/>
  <c r="F80" i="3"/>
  <c r="F78" i="3"/>
  <c r="E59" i="3" s="1"/>
  <c r="F19" i="3"/>
  <c r="F28" i="3" s="1"/>
  <c r="G51" i="3"/>
  <c r="G68" i="3"/>
  <c r="G49" i="3"/>
  <c r="F58" i="3" l="1"/>
  <c r="J57" i="3"/>
  <c r="J59" i="3" s="1"/>
  <c r="J62" i="3" s="1"/>
  <c r="G80" i="3"/>
  <c r="G78" i="3"/>
  <c r="F59" i="3" s="1"/>
  <c r="G19" i="3"/>
  <c r="G28" i="3" s="1"/>
</calcChain>
</file>

<file path=xl/sharedStrings.xml><?xml version="1.0" encoding="utf-8"?>
<sst xmlns="http://schemas.openxmlformats.org/spreadsheetml/2006/main" count="11178" uniqueCount="1865">
  <si>
    <t>Includes Amazon Marketplace, Fulfilment by Amazon (FBA), and Amazon Webstore transactions</t>
  </si>
  <si>
    <t>All amounts in GBP, unless specified</t>
  </si>
  <si>
    <t>Definitions:</t>
  </si>
  <si>
    <t>Sales tax collected: Includes sales tax collected from buyers for product sales, delivery, and gift wrap.</t>
  </si>
  <si>
    <t>Selling fees: Includes variable closing fees and referral fees.</t>
  </si>
  <si>
    <t>Other transaction fees: Includes delivery chargebacks, delivery holdbacks.</t>
  </si>
  <si>
    <t>Other: Includes non-order transaction amounts. For more details, see the "Type" and "Description" columns for each order ID.</t>
  </si>
  <si>
    <t>date/time</t>
  </si>
  <si>
    <t>settlement id</t>
  </si>
  <si>
    <t>type</t>
  </si>
  <si>
    <t>order id</t>
  </si>
  <si>
    <t>sku</t>
  </si>
  <si>
    <t>description</t>
  </si>
  <si>
    <t>quantity</t>
  </si>
  <si>
    <t>marketplace</t>
  </si>
  <si>
    <t>fulfilment</t>
  </si>
  <si>
    <t>order city</t>
  </si>
  <si>
    <t>order state</t>
  </si>
  <si>
    <t>order postal</t>
  </si>
  <si>
    <t>tax collection model</t>
  </si>
  <si>
    <t>product sales</t>
  </si>
  <si>
    <t>product sales tax</t>
  </si>
  <si>
    <t>postage credits</t>
  </si>
  <si>
    <t>shipping credits tax</t>
  </si>
  <si>
    <t>gift wrap credits</t>
  </si>
  <si>
    <t>giftwrap credits tax</t>
  </si>
  <si>
    <t>promotional rebates</t>
  </si>
  <si>
    <t>promotional rebates tax</t>
  </si>
  <si>
    <t>marketplace withheld tax</t>
  </si>
  <si>
    <t>selling fees</t>
  </si>
  <si>
    <t>fba fees</t>
  </si>
  <si>
    <t>other transaction fees</t>
  </si>
  <si>
    <t>other</t>
  </si>
  <si>
    <t>total</t>
  </si>
  <si>
    <t>5 Jan 2026 11:51:23 UTC</t>
  </si>
  <si>
    <t>Service Fee</t>
  </si>
  <si>
    <t>Cost of Advertising</t>
  </si>
  <si>
    <t>5 Jan 2026 12:07:15 UTC</t>
  </si>
  <si>
    <t>Order</t>
  </si>
  <si>
    <t>026-5269348-6935512</t>
  </si>
  <si>
    <t>DL63PC6183UK-1XL</t>
  </si>
  <si>
    <t>Codi Extra Large Memory Foam Layer Dog Bed, Washable Orthopedic Dogs Beds Couch with Removable Zipper Cover, Waterproof Pet Sofa with U-Shape Bolster,</t>
  </si>
  <si>
    <t>amazon.co.uk</t>
  </si>
  <si>
    <t>Amazon</t>
  </si>
  <si>
    <t>GLOUCESTER</t>
  </si>
  <si>
    <t>GL19 3</t>
  </si>
  <si>
    <t>MarketplaceFacilitator</t>
  </si>
  <si>
    <t>5 Jan 2026 13:55:14 UTC</t>
  </si>
  <si>
    <t>205-6902860-5045906</t>
  </si>
  <si>
    <t>BRADFORD</t>
  </si>
  <si>
    <t>BD11 1</t>
  </si>
  <si>
    <t>5 Jan 2026 14:10:22 UTC</t>
  </si>
  <si>
    <t>203-1955579-5437109</t>
  </si>
  <si>
    <t>HYD50-0190UK</t>
  </si>
  <si>
    <t>Hyde Lane Large Faux Fur Blanket, 150x200cm Oversized Reversible Throw with Long Pile Plush, Soft and Warm for Bed or Sofa, Perfect for Winter Layerin</t>
  </si>
  <si>
    <t>TALLINGTON</t>
  </si>
  <si>
    <t>PE9 4</t>
  </si>
  <si>
    <t>5 Jan 2026 15:12:22 UTC</t>
  </si>
  <si>
    <t>203-1212405-7432349</t>
  </si>
  <si>
    <t>DL63PC6184UK-1XL</t>
  </si>
  <si>
    <t>LONDON</t>
  </si>
  <si>
    <t>N20 9</t>
  </si>
  <si>
    <t>5 Jan 2026 15:12:58 UTC</t>
  </si>
  <si>
    <t>203-1868796-1305102</t>
  </si>
  <si>
    <t>DC16-0631-2UK</t>
  </si>
  <si>
    <t>Degrees of Comfort 2 Inch Thick Memory Foam Mattress Topper Double Bed Soft Bamboo Cover for Back Pain, Mattress Topper with Anti-Slip Removable Washa</t>
  </si>
  <si>
    <t>WALTON ON THE NAZE</t>
  </si>
  <si>
    <t>CO14 8</t>
  </si>
  <si>
    <t>5 Jan 2026 15:40:54 UTC</t>
  </si>
  <si>
    <t>Refund</t>
  </si>
  <si>
    <t>204-6470251-7380359</t>
  </si>
  <si>
    <t>HYD50-0188UK</t>
  </si>
  <si>
    <t>NORTON</t>
  </si>
  <si>
    <t>Worcestershire</t>
  </si>
  <si>
    <t>WR5 2</t>
  </si>
  <si>
    <t>5 Jan 2026 16:41:22 UTC</t>
  </si>
  <si>
    <t>202-7653571-6571553</t>
  </si>
  <si>
    <t>Alfreton</t>
  </si>
  <si>
    <t>Derbyshire</t>
  </si>
  <si>
    <t>DE55 7</t>
  </si>
  <si>
    <t>5 Jan 2026 17:56:17 UTC</t>
  </si>
  <si>
    <t>026-7282310-1502735</t>
  </si>
  <si>
    <t>DC16-0647-1UK</t>
  </si>
  <si>
    <t>Degrees of Comfort 3 Inch Dual-Layer Memory Foam Mattress Topper for Back Pain Relief, 8cm Thickness Mattress Topper Double Bed with Anti-Slip Breatha</t>
  </si>
  <si>
    <t>POTTERS BAR</t>
  </si>
  <si>
    <t>EN6 4</t>
  </si>
  <si>
    <t>5 Jan 2026 18:17:41 UTC</t>
  </si>
  <si>
    <t>205-4519859-5724340</t>
  </si>
  <si>
    <t>SW11 5</t>
  </si>
  <si>
    <t>5 Jan 2026 18:28:15 UTC</t>
  </si>
  <si>
    <t>206-0387008-1833923</t>
  </si>
  <si>
    <t>KIRRIEMUIR</t>
  </si>
  <si>
    <t>Angus</t>
  </si>
  <si>
    <t>DD8 5</t>
  </si>
  <si>
    <t>5 Jan 2026 18:35:53 UTC</t>
  </si>
  <si>
    <t>205-2005806-1613965</t>
  </si>
  <si>
    <t>BALLYNAHINCH</t>
  </si>
  <si>
    <t>DOWN</t>
  </si>
  <si>
    <t>BT248</t>
  </si>
  <si>
    <t>5 Jan 2026 19:35:12 UTC</t>
  </si>
  <si>
    <t>206-1254330-0773152</t>
  </si>
  <si>
    <t>HYD50-0189UK</t>
  </si>
  <si>
    <t>Hyde Lane Faux Fur Throw Blanket, Reversible Long Pile Plush, Soft &amp; Cozy for Couch or Bed, Gift-Ready Winter Throw, 125x150cm, Direwolf</t>
  </si>
  <si>
    <t>SLOUGH</t>
  </si>
  <si>
    <t>Berks</t>
  </si>
  <si>
    <t>SL2 2</t>
  </si>
  <si>
    <t>5 Jan 2026 19:41:44 UTC</t>
  </si>
  <si>
    <t>Adjustment</t>
  </si>
  <si>
    <t>206-2093523-2973153</t>
  </si>
  <si>
    <t>DC16-0649-1UK</t>
  </si>
  <si>
    <t>FBA Inventory Reimbursement - Customer Return</t>
  </si>
  <si>
    <t>5 Jan 2026 20:10:29 UTC</t>
  </si>
  <si>
    <t>206-8850435-7923541</t>
  </si>
  <si>
    <t>Doncaster</t>
  </si>
  <si>
    <t>Southyorkshire</t>
  </si>
  <si>
    <t>DN59</t>
  </si>
  <si>
    <t>5 Jan 2026 20:27:35 UTC</t>
  </si>
  <si>
    <t>5 Jan 2026 20:38:19 UTC</t>
  </si>
  <si>
    <t>202-4915631-9441119</t>
  </si>
  <si>
    <t>DONCASTER</t>
  </si>
  <si>
    <t>DN8 4</t>
  </si>
  <si>
    <t>5 Jan 2026 20:55:41 UTC</t>
  </si>
  <si>
    <t>205-6591806-6844363</t>
  </si>
  <si>
    <t>DC16-0648-1UK</t>
  </si>
  <si>
    <t>Degrees of Comfort 3 Inch Dual-Layer Memory Foam Mattress Topper Kingsize Bed for Pressure Relieving, 8cm Generous Thickness Mattress Topper King Size</t>
  </si>
  <si>
    <t>BIRCHINGTON</t>
  </si>
  <si>
    <t>CT7 0</t>
  </si>
  <si>
    <t>5 Jan 2026 21:07:56 UTC</t>
  </si>
  <si>
    <t>202-8118828-7501165</t>
  </si>
  <si>
    <t>SWINDON</t>
  </si>
  <si>
    <t>SN2 2</t>
  </si>
  <si>
    <t>5 Jan 2026 21:10:28 UTC</t>
  </si>
  <si>
    <t>203-1540336-1502720</t>
  </si>
  <si>
    <t>GRAVESEND</t>
  </si>
  <si>
    <t>DA11 7</t>
  </si>
  <si>
    <t>5 Jan 2026 21:13:36 UTC</t>
  </si>
  <si>
    <t>205-7510739-6750759</t>
  </si>
  <si>
    <t>BIRMINGHAM</t>
  </si>
  <si>
    <t>W Midlands</t>
  </si>
  <si>
    <t>B33 9</t>
  </si>
  <si>
    <t>5 Jan 2026 21:20:32 UTC</t>
  </si>
  <si>
    <t>205-0830174-7615547</t>
  </si>
  <si>
    <t>KEIGHLEY</t>
  </si>
  <si>
    <t>BD22 7</t>
  </si>
  <si>
    <t>5 Jan 2026 21:39:48 UTC</t>
  </si>
  <si>
    <t>205-6439531-2455510</t>
  </si>
  <si>
    <t>TUNBRIDGE WELLS</t>
  </si>
  <si>
    <t>TN4 8</t>
  </si>
  <si>
    <t>5 Jan 2026 21:50:00 UTC</t>
  </si>
  <si>
    <t>202-5668517-6012364</t>
  </si>
  <si>
    <t>SOLIHULL</t>
  </si>
  <si>
    <t>B90 3</t>
  </si>
  <si>
    <t>5 Jan 2026 22:01:57 UTC</t>
  </si>
  <si>
    <t>204-5061411-7740360</t>
  </si>
  <si>
    <t>NOTTINGHAM</t>
  </si>
  <si>
    <t>Nottinghamshire</t>
  </si>
  <si>
    <t>NG15 8</t>
  </si>
  <si>
    <t>5 Jan 2026 22:04:19 UTC</t>
  </si>
  <si>
    <t>206-1319440-4246757</t>
  </si>
  <si>
    <t>Belfast</t>
  </si>
  <si>
    <t>Antrim</t>
  </si>
  <si>
    <t>BT15 4</t>
  </si>
  <si>
    <t>5 Jan 2026 22:24:19 UTC</t>
  </si>
  <si>
    <t>5 Jan 2026 22:43:20 UTC</t>
  </si>
  <si>
    <t>205-5107758-3209123</t>
  </si>
  <si>
    <t>Degrees of Comfort 3 Inch Dual-Layer Memory Foam Mattress Topper Super King - Orthopedic Support for Back Pain Relief, Anti-Slip &amp; Breathable Hypoalle</t>
  </si>
  <si>
    <t>Edith Weston</t>
  </si>
  <si>
    <t>Rutland</t>
  </si>
  <si>
    <t>LE15 8</t>
  </si>
  <si>
    <t>5 Jan 2026 22:50:37 UTC</t>
  </si>
  <si>
    <t>202-2341574-0933902</t>
  </si>
  <si>
    <t>WORCESTER PARK</t>
  </si>
  <si>
    <t>KT4 8</t>
  </si>
  <si>
    <t>5 Jan 2026 23:01:03 UTC</t>
  </si>
  <si>
    <t>026-2775982-6493920</t>
  </si>
  <si>
    <t>CARRICKFERGUS</t>
  </si>
  <si>
    <t>BT38 9</t>
  </si>
  <si>
    <t>5 Jan 2026 23:27:32 UTC</t>
  </si>
  <si>
    <t>206-3849071-9018727</t>
  </si>
  <si>
    <t>Bedford</t>
  </si>
  <si>
    <t>MK42 8</t>
  </si>
  <si>
    <t>5 Jan 2026 23:28:06 UTC</t>
  </si>
  <si>
    <t>204-3810475-4973121</t>
  </si>
  <si>
    <t>DOC16-0908UK</t>
  </si>
  <si>
    <t>5 Jan 2026 23:29:12 UTC</t>
  </si>
  <si>
    <t>5 Jan 2026 23:45:07 UTC</t>
  </si>
  <si>
    <t>205-7814983-5716361</t>
  </si>
  <si>
    <t>Northampton</t>
  </si>
  <si>
    <t>NN3 8</t>
  </si>
  <si>
    <t>6 Jan 2026 00:18:52 UTC</t>
  </si>
  <si>
    <t>205-6173107-6317164</t>
  </si>
  <si>
    <t>DL63PC6183UK-1LG</t>
  </si>
  <si>
    <t>Codi Large Memory Foam Layer Dog Bed, Washable Orthopedic Dogs Beds Couch with Removable Zipper Cover, Waterproof Pet Sofa with U-Shape Bolster, Grey,</t>
  </si>
  <si>
    <t>PENICUIK</t>
  </si>
  <si>
    <t>EH26 0</t>
  </si>
  <si>
    <t>6 Jan 2026 04:38:55 UTC</t>
  </si>
  <si>
    <t>206-5109855-7253950</t>
  </si>
  <si>
    <t>DL63PC6184UK-1LG</t>
  </si>
  <si>
    <t>Codi Large Memory Foam Layer Dog Bed, Washable Orthopedic Dogs Beds Couch with Removable Zipper Cover, Waterproof Pet Sofa with U-Shape Bolster, Khaki</t>
  </si>
  <si>
    <t>TAUNTON</t>
  </si>
  <si>
    <t>TA2 8</t>
  </si>
  <si>
    <t>6 Jan 2026 05:09:57 UTC</t>
  </si>
  <si>
    <t>Liquidations</t>
  </si>
  <si>
    <t>B0C6XJ1N9W</t>
  </si>
  <si>
    <t>Codi Extra Large Memory Foam Layer Dog Bed, Washable Orthopedic Dogs Beds Couch with Removable Zipper Cover, Waterproof Pet Sofa with U-Shape Bolster, Grey, 106x81x(8.9+8.9) cm</t>
  </si>
  <si>
    <t>6 Jan 2026 05:22:05 UTC</t>
  </si>
  <si>
    <t>B0C6XHMZ9R</t>
  </si>
  <si>
    <t>Codi Extra Large Memory Foam Layer Dog Bed, Washable Orthopedic Dogs Beds Couch with Removable Zipper Cover, Waterproof Pet Sofa with U-Shape Bolster, Khaki, 106x81x(8.9+8.9) cm</t>
  </si>
  <si>
    <t>6 Jan 2026 05:29:54 UTC</t>
  </si>
  <si>
    <t>B0D9K11HZR</t>
  </si>
  <si>
    <t>Hyde Lane Faux Fur Throw Blanket - Ultra Long Pile, Luxury Fluffy Fox Golden with Brown Tipped Blankets for Home Couch, Fuzzy Plush Animal Coat Color Throws for Decoration, Gift for Women, 125x150cm</t>
  </si>
  <si>
    <t>6 Jan 2026 05:30:40 UTC</t>
  </si>
  <si>
    <t>B0D9JZT2H9</t>
  </si>
  <si>
    <t>Hyde Lane Faux Fur Throw Blanket - Ultra Long Pile, Luxury Fluffy Fox Golden with Brown Tipped Blankets for Home Couch, Fuzzy Plush Animal Coat Color Throws for Decoration, Gift for Women, 150x200cm</t>
  </si>
  <si>
    <t>6 Jan 2026 05:31:36 UTC</t>
  </si>
  <si>
    <t>B0C6XHLTK4</t>
  </si>
  <si>
    <t>Codi Large Memory Foam Layer Dog Bed, Washable Orthopedic Dogs Beds Couch with Removable Zipper Cover, Waterproof Pet Sofa with U-Shape Bolster, Grey, 91x68x(7.5+8.9) cm</t>
  </si>
  <si>
    <t>6 Jan 2026 05:31:48 UTC</t>
  </si>
  <si>
    <t>B0D9NFFNVM</t>
  </si>
  <si>
    <t>Degrees of Comfort 1 Inch 3cm Memory Foam Mattress Topper King Bed, Mattress Pad with Soft Bamboo Cover with Extra Deep Pock, Breathable 150x200x3cm</t>
  </si>
  <si>
    <t>6 Jan 2026 05:34:48 UTC</t>
  </si>
  <si>
    <t>B0CD1Q1SP9</t>
  </si>
  <si>
    <t>Degrees of Comfort 2 Inch Thick Memory Foam Mattress Topper Double Bed Soft Bamboo Cover for Back Pain, Mattress Topper with Anti-Slip Removable Washable Cover Rest Easy (5cm, Double Size 135x190cm)</t>
  </si>
  <si>
    <t>6 Jan 2026 05:35:23 UTC</t>
  </si>
  <si>
    <t>B0CD1N4217</t>
  </si>
  <si>
    <t>Degrees of Comfort 3 Inch Dual-Layer Memory Foam Mattress Topper Kingsize Bed for Pressure Relieving, 8cm Generous Thickness Mattress Topper King Size with Anti-Slip Breathable Cover 150x200x8cm</t>
  </si>
  <si>
    <t>6 Jan 2026 13:08:17 UTC</t>
  </si>
  <si>
    <t>204-2126561-7129932</t>
  </si>
  <si>
    <t>DL63PC6185UK-1MD</t>
  </si>
  <si>
    <t>Codi Medium Memory Foam Layer Dog Bed, Washable Orthopedic Dogs Beds Couch with Removable Zipper Cover, Waterproof Pet Sofa with U-Shape Bolster, Navy</t>
  </si>
  <si>
    <t>OMAGH</t>
  </si>
  <si>
    <t>BT78 5</t>
  </si>
  <si>
    <t>6 Jan 2026 13:13:29 UTC</t>
  </si>
  <si>
    <t>204-6806937-9232327</t>
  </si>
  <si>
    <t>LEYLAND</t>
  </si>
  <si>
    <t>PR25 3</t>
  </si>
  <si>
    <t>6 Jan 2026 14:18:07 UTC</t>
  </si>
  <si>
    <t>203-7699253-9017968</t>
  </si>
  <si>
    <t>CUMNOCK</t>
  </si>
  <si>
    <t>KA18 1</t>
  </si>
  <si>
    <t>6 Jan 2026 14:36:15 UTC</t>
  </si>
  <si>
    <t>026-8443089-1093115</t>
  </si>
  <si>
    <t>NEWARK</t>
  </si>
  <si>
    <t>NG22 9</t>
  </si>
  <si>
    <t>6 Jan 2026 14:53:20 UTC</t>
  </si>
  <si>
    <t>205-2112912-8036359</t>
  </si>
  <si>
    <t>STOWMARKET</t>
  </si>
  <si>
    <t>Suffolk</t>
  </si>
  <si>
    <t>IP14 5</t>
  </si>
  <si>
    <t>6 Jan 2026 14:55:30 UTC</t>
  </si>
  <si>
    <t>205-3307370-1144304</t>
  </si>
  <si>
    <t>HYD50-0185UK</t>
  </si>
  <si>
    <t>Hyde Lane Faux Fur Throw Blanket, Reversible Long Pile Plush, Soft &amp; Cozy for Couch or Bed, Gift-Ready Winter Throw, 125x150cm, Brown Bear</t>
  </si>
  <si>
    <t>WIGTON</t>
  </si>
  <si>
    <t>CA7 8</t>
  </si>
  <si>
    <t>6 Jan 2026 15:04:43 UTC</t>
  </si>
  <si>
    <t>204-4212601-6561145</t>
  </si>
  <si>
    <t>LARKHALL</t>
  </si>
  <si>
    <t>Lanarkshire</t>
  </si>
  <si>
    <t>ML9 2</t>
  </si>
  <si>
    <t>6 Jan 2026 15:10:49 UTC</t>
  </si>
  <si>
    <t>026-6916250-2233918</t>
  </si>
  <si>
    <t>DC16-0646-1UK</t>
  </si>
  <si>
    <t>Degrees of Comfort 3 Inch Dual-Layer Memory Foam Mattress Topper for Pressure Relieving, 8cm Thickness Mattress Topper Single Bed with Anti-Slip Breat</t>
  </si>
  <si>
    <t>SHEFFIELD</t>
  </si>
  <si>
    <t>south yorkshire</t>
  </si>
  <si>
    <t>S6 3</t>
  </si>
  <si>
    <t>6 Jan 2026 15:17:27 UTC</t>
  </si>
  <si>
    <t>204-8824153-8939522</t>
  </si>
  <si>
    <t>BARROW-IN-FURNESS</t>
  </si>
  <si>
    <t>LA14 3</t>
  </si>
  <si>
    <t>6 Jan 2026 15:27:40 UTC</t>
  </si>
  <si>
    <t>202-9487229-2109942</t>
  </si>
  <si>
    <t>Wolverhampton</t>
  </si>
  <si>
    <t>WV44</t>
  </si>
  <si>
    <t>6 Jan 2026 16:40:14 UTC</t>
  </si>
  <si>
    <t>026-9724218-6249913</t>
  </si>
  <si>
    <t>DN4 9</t>
  </si>
  <si>
    <t>6 Jan 2026 16:58:25 UTC</t>
  </si>
  <si>
    <t>026-9094232-1962711</t>
  </si>
  <si>
    <t>DC16-0630-1UK</t>
  </si>
  <si>
    <t>Degrees of Comfort 2 Inch Thick Memory Foam Mattress Topper Single Bed Soft Bamboo Cover for Back Pain, Mattress Topper with Anti-Slip Removable Washa</t>
  </si>
  <si>
    <t>WEST WICKHAM</t>
  </si>
  <si>
    <t>BR4 0</t>
  </si>
  <si>
    <t>6 Jan 2026 18:48:39 UTC</t>
  </si>
  <si>
    <t>DC16-0631-1UK</t>
  </si>
  <si>
    <t>FBA Inventory Reimbursement - Lost:Warehouse</t>
  </si>
  <si>
    <t>6 Jan 2026 20:01:26 UTC</t>
  </si>
  <si>
    <t>026-6174731-6837133</t>
  </si>
  <si>
    <t>LOUGHBOROUGH</t>
  </si>
  <si>
    <t>LE12 7</t>
  </si>
  <si>
    <t>6 Jan 2026 20:25:38 UTC</t>
  </si>
  <si>
    <t>206-9862509-7363559</t>
  </si>
  <si>
    <t>Horley</t>
  </si>
  <si>
    <t>Surrey</t>
  </si>
  <si>
    <t>RH6 7</t>
  </si>
  <si>
    <t>6 Jan 2026 20:39:49 UTC</t>
  </si>
  <si>
    <t>6 Jan 2026 20:44:50 UTC</t>
  </si>
  <si>
    <t>204-4394665-4671552</t>
  </si>
  <si>
    <t>HAYLING ISLAND</t>
  </si>
  <si>
    <t>PO11 0</t>
  </si>
  <si>
    <t>6 Jan 2026 21:37:55 UTC</t>
  </si>
  <si>
    <t>6 Jan 2026 21:49:33 UTC</t>
  </si>
  <si>
    <t>206-1478007-9173130</t>
  </si>
  <si>
    <t>BRIDGWATER</t>
  </si>
  <si>
    <t>TA6 4</t>
  </si>
  <si>
    <t>6 Jan 2026 21:50:30 UTC</t>
  </si>
  <si>
    <t>202-6080405-0006727</t>
  </si>
  <si>
    <t>DL63PC6185UK-1LG</t>
  </si>
  <si>
    <t>Codi Large Memory Foam Layer Dog Bed, Washable Orthopedic Dogs Beds Couch with Removable Zipper Cover, Waterproof Pet Sofa with U-Shape Bolster, Navy</t>
  </si>
  <si>
    <t>OVERSTONE</t>
  </si>
  <si>
    <t>NN6 0</t>
  </si>
  <si>
    <t>6 Jan 2026 21:51:56 UTC</t>
  </si>
  <si>
    <t>6 Jan 2026 22:11:04 UTC</t>
  </si>
  <si>
    <t>206-1178233-7593944</t>
  </si>
  <si>
    <t>cork</t>
  </si>
  <si>
    <t>co. cork</t>
  </si>
  <si>
    <t>6 Jan 2026 22:11:09 UTC</t>
  </si>
  <si>
    <t>206-3092672-0453126</t>
  </si>
  <si>
    <t>DUMFRIES</t>
  </si>
  <si>
    <t>DG1 2</t>
  </si>
  <si>
    <t>6 Jan 2026 22:33:14 UTC</t>
  </si>
  <si>
    <t>206-2628873-8457129</t>
  </si>
  <si>
    <t>MANCHESTER</t>
  </si>
  <si>
    <t>M1 1</t>
  </si>
  <si>
    <t>6 Jan 2026 22:46:11 UTC</t>
  </si>
  <si>
    <t>026-2769585-5651566</t>
  </si>
  <si>
    <t>PRESTATYN</t>
  </si>
  <si>
    <t>Denbighshire</t>
  </si>
  <si>
    <t>LL19 7</t>
  </si>
  <si>
    <t>6 Jan 2026 22:52:54 UTC</t>
  </si>
  <si>
    <t>205-2471523-6671566</t>
  </si>
  <si>
    <t>CRICKHOWELL</t>
  </si>
  <si>
    <t>NP8 1</t>
  </si>
  <si>
    <t>6 Jan 2026 22:57:31 UTC</t>
  </si>
  <si>
    <t>203-2017687-2669921</t>
  </si>
  <si>
    <t>DC16-0632-1UK</t>
  </si>
  <si>
    <t>Degrees of Comfort 2 Inch Memory Foam Mattress Topper kingsize Bed, Rayon Derived from Bamboo Cover, Anti-Slip Washable Hypoallergenic, Orthopedic Sup</t>
  </si>
  <si>
    <t>S20 5</t>
  </si>
  <si>
    <t>6 Jan 2026 22:58:26 UTC</t>
  </si>
  <si>
    <t>026-1832715-8624341</t>
  </si>
  <si>
    <t>Birmingham</t>
  </si>
  <si>
    <t>B47 5</t>
  </si>
  <si>
    <t>6 Jan 2026 23:09:09 UTC</t>
  </si>
  <si>
    <t>204-9621934-1570730</t>
  </si>
  <si>
    <t>WISBECH</t>
  </si>
  <si>
    <t>PE13 4</t>
  </si>
  <si>
    <t>6 Jan 2026 23:48:33 UTC</t>
  </si>
  <si>
    <t>026-2963506-9904311</t>
  </si>
  <si>
    <t>7 Jan 2026 03:40:22 UTC</t>
  </si>
  <si>
    <t>Transfer</t>
  </si>
  <si>
    <t>To account ending with: 439</t>
  </si>
  <si>
    <t>7 Jan 2026 03:42:35 UTC</t>
  </si>
  <si>
    <t>7 Jan 2026 14:22:13 UTC</t>
  </si>
  <si>
    <t>206-3278949-2861151</t>
  </si>
  <si>
    <t>OXFORD</t>
  </si>
  <si>
    <t>Oxfordshire</t>
  </si>
  <si>
    <t>OX3 0</t>
  </si>
  <si>
    <t>7 Jan 2026 14:37:37 UTC</t>
  </si>
  <si>
    <t>205-3995884-2059511</t>
  </si>
  <si>
    <t>NORWICH</t>
  </si>
  <si>
    <t>NR13 5</t>
  </si>
  <si>
    <t>7 Jan 2026 14:38:34 UTC</t>
  </si>
  <si>
    <t>206-4942018-9498743</t>
  </si>
  <si>
    <t>London</t>
  </si>
  <si>
    <t>E14 9</t>
  </si>
  <si>
    <t>7 Jan 2026 15:06:33 UTC</t>
  </si>
  <si>
    <t>204-0874174-9869941</t>
  </si>
  <si>
    <t>WARRINGTON</t>
  </si>
  <si>
    <t>WA4 2</t>
  </si>
  <si>
    <t>7 Jan 2026 15:06:36 UTC</t>
  </si>
  <si>
    <t>DL63PC6185UK-1XL</t>
  </si>
  <si>
    <t>7 Jan 2026 15:32:40 UTC</t>
  </si>
  <si>
    <t>204-2142729-5141160</t>
  </si>
  <si>
    <t>Northolt</t>
  </si>
  <si>
    <t>middlesex</t>
  </si>
  <si>
    <t>UB5 4</t>
  </si>
  <si>
    <t>7 Jan 2026 15:46:29 UTC</t>
  </si>
  <si>
    <t>206-2577499-8378724</t>
  </si>
  <si>
    <t>BROMLEY</t>
  </si>
  <si>
    <t>BR2 7</t>
  </si>
  <si>
    <t>7 Jan 2026 16:19:16 UTC</t>
  </si>
  <si>
    <t>206-2710250-7429101</t>
  </si>
  <si>
    <t>KIDDERMINSTER</t>
  </si>
  <si>
    <t>DY10 4</t>
  </si>
  <si>
    <t>7 Jan 2026 16:19:58 UTC</t>
  </si>
  <si>
    <t>7 Jan 2026 16:36:58 UTC</t>
  </si>
  <si>
    <t>026-6847992-1170701</t>
  </si>
  <si>
    <t>BOURNEMOUTH</t>
  </si>
  <si>
    <t>BH2 6</t>
  </si>
  <si>
    <t>7 Jan 2026 16:56:33 UTC</t>
  </si>
  <si>
    <t>026-5752376-5854720</t>
  </si>
  <si>
    <t>MEXBOROUGH</t>
  </si>
  <si>
    <t>S64 8</t>
  </si>
  <si>
    <t>7 Jan 2026 18:37:04 UTC</t>
  </si>
  <si>
    <t>206-1166508-3179568</t>
  </si>
  <si>
    <t>Leeds</t>
  </si>
  <si>
    <t>LS15 4</t>
  </si>
  <si>
    <t>7 Jan 2026 19:19:43 UTC</t>
  </si>
  <si>
    <t>203-9322244-4840336</t>
  </si>
  <si>
    <t>CALLINGTON</t>
  </si>
  <si>
    <t>cornwall</t>
  </si>
  <si>
    <t>PL17 8</t>
  </si>
  <si>
    <t>7 Jan 2026 20:19:46 UTC</t>
  </si>
  <si>
    <t>205-2700038-0811509</t>
  </si>
  <si>
    <t>Twickenham</t>
  </si>
  <si>
    <t>Middlesex</t>
  </si>
  <si>
    <t>TW2 6</t>
  </si>
  <si>
    <t>7 Jan 2026 20:42:13 UTC</t>
  </si>
  <si>
    <t>026-6413826-9346740</t>
  </si>
  <si>
    <t>POOLE</t>
  </si>
  <si>
    <t>BH17 7</t>
  </si>
  <si>
    <t>7 Jan 2026 21:32:17 UTC</t>
  </si>
  <si>
    <t>204-7088769-1277146</t>
  </si>
  <si>
    <t>RIPLEY</t>
  </si>
  <si>
    <t>DE5 9</t>
  </si>
  <si>
    <t>7 Jan 2026 21:56:34 UTC</t>
  </si>
  <si>
    <t>203-1246002-7641924</t>
  </si>
  <si>
    <t>NG14 5</t>
  </si>
  <si>
    <t>7 Jan 2026 22:08:22 UTC</t>
  </si>
  <si>
    <t>026-3835268-4691555</t>
  </si>
  <si>
    <t>SW11 6</t>
  </si>
  <si>
    <t>7 Jan 2026 22:25:29 UTC</t>
  </si>
  <si>
    <t>7 Jan 2026 22:49:40 UTC</t>
  </si>
  <si>
    <t>205-4223994-4542767</t>
  </si>
  <si>
    <t>WILLENHALL</t>
  </si>
  <si>
    <t>WV13 3</t>
  </si>
  <si>
    <t>7 Jan 2026 22:56:25 UTC</t>
  </si>
  <si>
    <t>204-0118178-6950721</t>
  </si>
  <si>
    <t>Newcastle upon Tyne</t>
  </si>
  <si>
    <t>Tyne &amp; Wear</t>
  </si>
  <si>
    <t>NE51</t>
  </si>
  <si>
    <t>7 Jan 2026 23:11:20 UTC</t>
  </si>
  <si>
    <t>205-1570237-1849961</t>
  </si>
  <si>
    <t>Glos</t>
  </si>
  <si>
    <t>GL3 4</t>
  </si>
  <si>
    <t>7 Jan 2026 23:31:46 UTC</t>
  </si>
  <si>
    <t>7 Jan 2026 23:37:52 UTC</t>
  </si>
  <si>
    <t>FBA Inventory Fee</t>
  </si>
  <si>
    <t>FBA storage fee</t>
  </si>
  <si>
    <t>Amazon.co.uk</t>
  </si>
  <si>
    <t>8 Jan 2026 00:03:19 UTC</t>
  </si>
  <si>
    <t>203-5262165-0666727</t>
  </si>
  <si>
    <t>Honiton</t>
  </si>
  <si>
    <t>EX14 4</t>
  </si>
  <si>
    <t>8 Jan 2026 18:46:33 UTC</t>
  </si>
  <si>
    <t>203-2221669-6337105</t>
  </si>
  <si>
    <t>TRURO</t>
  </si>
  <si>
    <t>Cornwall</t>
  </si>
  <si>
    <t>TR1 3</t>
  </si>
  <si>
    <t>9 Jan 2026 13:09:17 UTC</t>
  </si>
  <si>
    <t>9 Jan 2026 15:28:19 UTC</t>
  </si>
  <si>
    <t>026-2817807-9638742</t>
  </si>
  <si>
    <t>Luton</t>
  </si>
  <si>
    <t>Bedfordshire</t>
  </si>
  <si>
    <t>LU3 2</t>
  </si>
  <si>
    <t>9 Jan 2026 15:35:52 UTC</t>
  </si>
  <si>
    <t>206-5834670-0712318</t>
  </si>
  <si>
    <t>Norfolk</t>
  </si>
  <si>
    <t>NR6 7</t>
  </si>
  <si>
    <t>9 Jan 2026 19:41:10 UTC</t>
  </si>
  <si>
    <t>202-0084043-0549161</t>
  </si>
  <si>
    <t>CONGLETON</t>
  </si>
  <si>
    <t>CW12 4</t>
  </si>
  <si>
    <t>9 Jan 2026 20:16:28 UTC</t>
  </si>
  <si>
    <t>205-0006272-7950729</t>
  </si>
  <si>
    <t>Neyland</t>
  </si>
  <si>
    <t>Pembrokeshire</t>
  </si>
  <si>
    <t>SA731</t>
  </si>
  <si>
    <t>9 Jan 2026 21:17:48 UTC</t>
  </si>
  <si>
    <t>204-2414897-3346728</t>
  </si>
  <si>
    <t>SWAFFHAM</t>
  </si>
  <si>
    <t>PE37 7</t>
  </si>
  <si>
    <t>9 Jan 2026 21:34:28 UTC</t>
  </si>
  <si>
    <t>206-7188748-0310746</t>
  </si>
  <si>
    <t>EVESHAM</t>
  </si>
  <si>
    <t>worcs</t>
  </si>
  <si>
    <t>WR11 2</t>
  </si>
  <si>
    <t>9 Jan 2026 21:49:50 UTC</t>
  </si>
  <si>
    <t>203-6937696-5628318</t>
  </si>
  <si>
    <t>Notts</t>
  </si>
  <si>
    <t>NG9 3</t>
  </si>
  <si>
    <t>9 Jan 2026 21:57:45 UTC</t>
  </si>
  <si>
    <t>206-9160441-7885137</t>
  </si>
  <si>
    <t>SN25 4</t>
  </si>
  <si>
    <t>9 Jan 2026 22:18:15 UTC</t>
  </si>
  <si>
    <t>206-6092575-7933114</t>
  </si>
  <si>
    <t>LLANTWIT MAJOR</t>
  </si>
  <si>
    <t>S Glam</t>
  </si>
  <si>
    <t>CF61 2</t>
  </si>
  <si>
    <t>9 Jan 2026 22:26:36 UTC</t>
  </si>
  <si>
    <t>9 Jan 2026 23:59:36 UTC</t>
  </si>
  <si>
    <t>204-9465538-2269946</t>
  </si>
  <si>
    <t>AMERSHAM</t>
  </si>
  <si>
    <t>HP6 6</t>
  </si>
  <si>
    <t>10 Jan 2026 00:21:24 UTC</t>
  </si>
  <si>
    <t>203-9934580-3436311</t>
  </si>
  <si>
    <t>Worthing</t>
  </si>
  <si>
    <t>BN132</t>
  </si>
  <si>
    <t>10 Jan 2026 06:17:26 UTC</t>
  </si>
  <si>
    <t>202-2727008-7726769</t>
  </si>
  <si>
    <t>COD63-1419UK</t>
  </si>
  <si>
    <t>10 Jan 2026 07:04:21 UTC</t>
  </si>
  <si>
    <t>10 Jan 2026 13:22:50 UTC</t>
  </si>
  <si>
    <t>203-5897444-0993115</t>
  </si>
  <si>
    <t>WALLSEND</t>
  </si>
  <si>
    <t>NE28 9</t>
  </si>
  <si>
    <t>10 Jan 2026 13:27:54 UTC</t>
  </si>
  <si>
    <t>203-2734347-7042758</t>
  </si>
  <si>
    <t>LEICESTER</t>
  </si>
  <si>
    <t>LE3 3</t>
  </si>
  <si>
    <t>10 Jan 2026 16:02:01 UTC</t>
  </si>
  <si>
    <t>026-3574675-1510749</t>
  </si>
  <si>
    <t>Shepperton</t>
  </si>
  <si>
    <t>Middx</t>
  </si>
  <si>
    <t>TW178</t>
  </si>
  <si>
    <t>10 Jan 2026 16:04:56 UTC</t>
  </si>
  <si>
    <t>205-9872231-5766769</t>
  </si>
  <si>
    <t>FAKENHAM</t>
  </si>
  <si>
    <t>NR21 8</t>
  </si>
  <si>
    <t>10 Jan 2026 16:50:56 UTC</t>
  </si>
  <si>
    <t>026-2196185-0631524</t>
  </si>
  <si>
    <t>ABINGER COMMON</t>
  </si>
  <si>
    <t>RH5 6</t>
  </si>
  <si>
    <t>10 Jan 2026 17:16:50 UTC</t>
  </si>
  <si>
    <t>203-0161276-3713105</t>
  </si>
  <si>
    <t>HYD50-0187UK</t>
  </si>
  <si>
    <t>Hyde Lane Faux Fur Throw Blanket, Reversible Long Pile Plush, Soft &amp; Cozy for Couch or Bed, Gift-Ready Winter Throw, 125x150cm, Fox Golden</t>
  </si>
  <si>
    <t>DUNNING</t>
  </si>
  <si>
    <t>Perthshire</t>
  </si>
  <si>
    <t>PH2 0</t>
  </si>
  <si>
    <t>10 Jan 2026 17:23:10 UTC</t>
  </si>
  <si>
    <t>206-0873560-5901952</t>
  </si>
  <si>
    <t>BEXHILL-ON-SEA</t>
  </si>
  <si>
    <t>TN40 2</t>
  </si>
  <si>
    <t>10 Jan 2026 17:25:16 UTC</t>
  </si>
  <si>
    <t>202-8331392-0401911</t>
  </si>
  <si>
    <t>DL63PC6184UK-1MD</t>
  </si>
  <si>
    <t>Codi Medium Memory Foam Layer Dog Bed, Washable Orthopedic Dogs Beds Couch with Removable Zipper Cover, Waterproof Pet Sofa with U-Shape Bolster, Khak</t>
  </si>
  <si>
    <t>BASINGSTOKE</t>
  </si>
  <si>
    <t>RG24 8</t>
  </si>
  <si>
    <t>10 Jan 2026 18:06:52 UTC</t>
  </si>
  <si>
    <t>205-1417958-6485910</t>
  </si>
  <si>
    <t>NG5 1</t>
  </si>
  <si>
    <t>10 Jan 2026 18:20:04 UTC</t>
  </si>
  <si>
    <t>206-2588568-1706744</t>
  </si>
  <si>
    <t>B43 7</t>
  </si>
  <si>
    <t>10 Jan 2026 18:50:09 UTC</t>
  </si>
  <si>
    <t>206-5667719-7834727</t>
  </si>
  <si>
    <t>NG11 9</t>
  </si>
  <si>
    <t>10 Jan 2026 18:58:14 UTC</t>
  </si>
  <si>
    <t>026-9557051-6094736</t>
  </si>
  <si>
    <t>BR1 2</t>
  </si>
  <si>
    <t>10 Jan 2026 19:01:51 UTC</t>
  </si>
  <si>
    <t>203-1863592-1321960</t>
  </si>
  <si>
    <t>Bude</t>
  </si>
  <si>
    <t>EX23 0</t>
  </si>
  <si>
    <t>10 Jan 2026 19:51:03 UTC</t>
  </si>
  <si>
    <t>204-3870664-1742707</t>
  </si>
  <si>
    <t>LIVERPOOL</t>
  </si>
  <si>
    <t>L22 0</t>
  </si>
  <si>
    <t>10 Jan 2026 20:06:11 UTC</t>
  </si>
  <si>
    <t>026-0284893-4199513</t>
  </si>
  <si>
    <t>LEEK</t>
  </si>
  <si>
    <t>ST13 6</t>
  </si>
  <si>
    <t>10 Jan 2026 20:13:15 UTC</t>
  </si>
  <si>
    <t>205-8147455-6241918</t>
  </si>
  <si>
    <t>E5 8</t>
  </si>
  <si>
    <t>10 Jan 2026 20:25:24 UTC</t>
  </si>
  <si>
    <t>203-8811723-0217101</t>
  </si>
  <si>
    <t>HULL</t>
  </si>
  <si>
    <t>HU4 6</t>
  </si>
  <si>
    <t>10 Jan 2026 20:25:43 UTC</t>
  </si>
  <si>
    <t>026-3372647-1544347</t>
  </si>
  <si>
    <t>STAMFORD</t>
  </si>
  <si>
    <t>Lincs</t>
  </si>
  <si>
    <t>10 Jan 2026 20:34:08 UTC</t>
  </si>
  <si>
    <t>205-8810820-0716323</t>
  </si>
  <si>
    <t>ALTRINCHAM</t>
  </si>
  <si>
    <t>WA14 4</t>
  </si>
  <si>
    <t>10 Jan 2026 20:59:38 UTC</t>
  </si>
  <si>
    <t>206-4223895-6651522</t>
  </si>
  <si>
    <t>Hartlepool</t>
  </si>
  <si>
    <t>TS25 3</t>
  </si>
  <si>
    <t>10 Jan 2026 21:10:01 UTC</t>
  </si>
  <si>
    <t>206-9655846-6425123</t>
  </si>
  <si>
    <t>PONTEFRACT</t>
  </si>
  <si>
    <t>WF8 2</t>
  </si>
  <si>
    <t>10 Jan 2026 21:14:47 UTC</t>
  </si>
  <si>
    <t>204-5779335-9653107</t>
  </si>
  <si>
    <t>OLDHAM</t>
  </si>
  <si>
    <t>Lancs</t>
  </si>
  <si>
    <t>OL3 5</t>
  </si>
  <si>
    <t>10 Jan 2026 21:34:14 UTC</t>
  </si>
  <si>
    <t>206-9451595-2183512</t>
  </si>
  <si>
    <t>BRIGHTON</t>
  </si>
  <si>
    <t>BN2 5</t>
  </si>
  <si>
    <t>10 Jan 2026 21:51:26 UTC</t>
  </si>
  <si>
    <t>203-9369541-9925127</t>
  </si>
  <si>
    <t>NEWCASTLE UPON TYNE</t>
  </si>
  <si>
    <t>NE13 8</t>
  </si>
  <si>
    <t>10 Jan 2026 22:10:12 UTC</t>
  </si>
  <si>
    <t>202-1699340-3240321</t>
  </si>
  <si>
    <t>ELY</t>
  </si>
  <si>
    <t>Cambridgeshire</t>
  </si>
  <si>
    <t>CB6 1</t>
  </si>
  <si>
    <t>10 Jan 2026 22:16:39 UTC</t>
  </si>
  <si>
    <t>026-4312707-4190726</t>
  </si>
  <si>
    <t>MAIDSTONE</t>
  </si>
  <si>
    <t>ME16 8</t>
  </si>
  <si>
    <t>10 Jan 2026 22:20:25 UTC</t>
  </si>
  <si>
    <t>204-9961509-9834758</t>
  </si>
  <si>
    <t>luton</t>
  </si>
  <si>
    <t>bedfordshire</t>
  </si>
  <si>
    <t>LU11</t>
  </si>
  <si>
    <t>10 Jan 2026 22:25:37 UTC</t>
  </si>
  <si>
    <t>203-0813370-5170762</t>
  </si>
  <si>
    <t>DUNBAR</t>
  </si>
  <si>
    <t>EH42 1</t>
  </si>
  <si>
    <t>10 Jan 2026 22:31:18 UTC</t>
  </si>
  <si>
    <t>204-8285971-0325146</t>
  </si>
  <si>
    <t>MALDON</t>
  </si>
  <si>
    <t>Essex</t>
  </si>
  <si>
    <t>CM9 8</t>
  </si>
  <si>
    <t>10 Jan 2026 22:46:02 UTC</t>
  </si>
  <si>
    <t>10 Jan 2026 23:11:25 UTC</t>
  </si>
  <si>
    <t>10 Jan 2026 23:18:29 UTC</t>
  </si>
  <si>
    <t>203-4619953-4876338</t>
  </si>
  <si>
    <t>ALCESTER</t>
  </si>
  <si>
    <t>B50 4</t>
  </si>
  <si>
    <t>10 Jan 2026 23:19:24 UTC</t>
  </si>
  <si>
    <t>204-1618924-1798764</t>
  </si>
  <si>
    <t>MANSFIELD</t>
  </si>
  <si>
    <t>NG18 5</t>
  </si>
  <si>
    <t>10 Jan 2026 23:37:07 UTC</t>
  </si>
  <si>
    <t>026-2273105-4981161</t>
  </si>
  <si>
    <t>SKEGNESS</t>
  </si>
  <si>
    <t>Lincolnshire</t>
  </si>
  <si>
    <t>PE24 5</t>
  </si>
  <si>
    <t>10 Jan 2026 23:41:36 UTC</t>
  </si>
  <si>
    <t>202-6225425-3032304</t>
  </si>
  <si>
    <t>COTTINGHAM</t>
  </si>
  <si>
    <t>HU16 4</t>
  </si>
  <si>
    <t>11 Jan 2026 04:12:57 UTC</t>
  </si>
  <si>
    <t>Amazon Fees</t>
  </si>
  <si>
    <t>7ee29c4b-ebd3-432f-bb01-e96a9b21ba52</t>
  </si>
  <si>
    <t>Voucher performance-based fee</t>
  </si>
  <si>
    <t>11 Jan 2026 06:09:47 UTC</t>
  </si>
  <si>
    <t>Voucher participation fee</t>
  </si>
  <si>
    <t>11 Jan 2026 06:18:08 UTC</t>
  </si>
  <si>
    <t>202-5082020-5271553</t>
  </si>
  <si>
    <t>11 Jan 2026 06:18:53 UTC</t>
  </si>
  <si>
    <t>11 Jan 2026 10:51:33 UTC</t>
  </si>
  <si>
    <t>Subscription</t>
  </si>
  <si>
    <t>11 Jan 2026 11:45:15 UTC</t>
  </si>
  <si>
    <t>5S-RR9H-AYYX</t>
  </si>
  <si>
    <t>11 Jan 2026 15:14:46 UTC</t>
  </si>
  <si>
    <t>205-9981708-2861930</t>
  </si>
  <si>
    <t>Lancashire</t>
  </si>
  <si>
    <t>M41 9</t>
  </si>
  <si>
    <t>11 Jan 2026 18:00:19 UTC</t>
  </si>
  <si>
    <t>205-8639688-3579552</t>
  </si>
  <si>
    <t>BRADFORD-ON-AVON</t>
  </si>
  <si>
    <t>BA15 1</t>
  </si>
  <si>
    <t>11 Jan 2026 18:00:40 UTC</t>
  </si>
  <si>
    <t>206-4002811-4697907</t>
  </si>
  <si>
    <t>COD63-1412UK</t>
  </si>
  <si>
    <t>11 Jan 2026 18:23:30 UTC</t>
  </si>
  <si>
    <t>205-2498657-7058750</t>
  </si>
  <si>
    <t>CHESTERFIELD</t>
  </si>
  <si>
    <t>S43 4</t>
  </si>
  <si>
    <t>11 Jan 2026 19:10:21 UTC</t>
  </si>
  <si>
    <t>204-9978515-8006701</t>
  </si>
  <si>
    <t>REDHILL</t>
  </si>
  <si>
    <t>RH1 4</t>
  </si>
  <si>
    <t>11 Jan 2026 19:38:34 UTC</t>
  </si>
  <si>
    <t>204-0294460-6407546</t>
  </si>
  <si>
    <t>LLANWRTYD WELLS</t>
  </si>
  <si>
    <t>LD5 4</t>
  </si>
  <si>
    <t>11 Jan 2026 20:12:11 UTC</t>
  </si>
  <si>
    <t>204-2040991-4093958</t>
  </si>
  <si>
    <t>Oxford</t>
  </si>
  <si>
    <t>OX3 9</t>
  </si>
  <si>
    <t>11 Jan 2026 20:22:52 UTC</t>
  </si>
  <si>
    <t>026-6623712-4899568</t>
  </si>
  <si>
    <t>SHREWSBURY</t>
  </si>
  <si>
    <t>Shropshire</t>
  </si>
  <si>
    <t>SY1 4</t>
  </si>
  <si>
    <t>11 Jan 2026 20:26:05 UTC</t>
  </si>
  <si>
    <t>204-8932197-4561144</t>
  </si>
  <si>
    <t>CRAWLEY</t>
  </si>
  <si>
    <t>RH10 7</t>
  </si>
  <si>
    <t>11 Jan 2026 20:42:21 UTC</t>
  </si>
  <si>
    <t>026-5542596-1024329</t>
  </si>
  <si>
    <t>HEXHAM</t>
  </si>
  <si>
    <t>NE46 1</t>
  </si>
  <si>
    <t>11 Jan 2026 20:43:40 UTC</t>
  </si>
  <si>
    <t>205-1893990-1884303</t>
  </si>
  <si>
    <t>WIGAN</t>
  </si>
  <si>
    <t>WN1 2</t>
  </si>
  <si>
    <t>11 Jan 2026 21:00:17 UTC</t>
  </si>
  <si>
    <t>206-5752289-3711523</t>
  </si>
  <si>
    <t>PRESTON</t>
  </si>
  <si>
    <t>PR2 6</t>
  </si>
  <si>
    <t>11 Jan 2026 21:00:37 UTC</t>
  </si>
  <si>
    <t>204-2785028-7819542</t>
  </si>
  <si>
    <t>LINCOLN</t>
  </si>
  <si>
    <t>LN5 0</t>
  </si>
  <si>
    <t>11 Jan 2026 21:11:20 UTC</t>
  </si>
  <si>
    <t>204-2510570-2834747</t>
  </si>
  <si>
    <t>WELWYN</t>
  </si>
  <si>
    <t>AL60</t>
  </si>
  <si>
    <t>11 Jan 2026 21:21:30 UTC</t>
  </si>
  <si>
    <t>026-3297624-8911531</t>
  </si>
  <si>
    <t>Dublin</t>
  </si>
  <si>
    <t>11 Jan 2026 21:46:26 UTC</t>
  </si>
  <si>
    <t>205-1554543-7117903</t>
  </si>
  <si>
    <t>hamilton</t>
  </si>
  <si>
    <t>south lanarkshire</t>
  </si>
  <si>
    <t>ML3 8</t>
  </si>
  <si>
    <t>11 Jan 2026 21:58:57 UTC</t>
  </si>
  <si>
    <t>026-6894911-0172301</t>
  </si>
  <si>
    <t>ROCHESTER</t>
  </si>
  <si>
    <t>ME1 3</t>
  </si>
  <si>
    <t>11 Jan 2026 22:07:41 UTC</t>
  </si>
  <si>
    <t>205-1162049-0457956</t>
  </si>
  <si>
    <t>DN6 8</t>
  </si>
  <si>
    <t>11 Jan 2026 22:26:49 UTC</t>
  </si>
  <si>
    <t>026-9797907-7041953</t>
  </si>
  <si>
    <t>MILTON KEYNES</t>
  </si>
  <si>
    <t>MK17 9</t>
  </si>
  <si>
    <t>11 Jan 2026 22:27:59 UTC</t>
  </si>
  <si>
    <t>204-9167681-7193109</t>
  </si>
  <si>
    <t>NEWTON ABBOT</t>
  </si>
  <si>
    <t>TQ12 6</t>
  </si>
  <si>
    <t>11 Jan 2026 22:32:37 UTC</t>
  </si>
  <si>
    <t>203-4079822-8161114</t>
  </si>
  <si>
    <t>FEATHERSTONE</t>
  </si>
  <si>
    <t>WF7 5</t>
  </si>
  <si>
    <t>11 Jan 2026 22:40:53 UTC</t>
  </si>
  <si>
    <t>203-8542967-4490760</t>
  </si>
  <si>
    <t>BELFAST</t>
  </si>
  <si>
    <t>BT14 8</t>
  </si>
  <si>
    <t>11 Jan 2026 22:45:47 UTC</t>
  </si>
  <si>
    <t>203-6474673-6540332</t>
  </si>
  <si>
    <t>MK5 6</t>
  </si>
  <si>
    <t>11 Jan 2026 22:48:00 UTC</t>
  </si>
  <si>
    <t>204-0401862-9321927</t>
  </si>
  <si>
    <t>MALMESBURY</t>
  </si>
  <si>
    <t>SN16 9</t>
  </si>
  <si>
    <t>11 Jan 2026 22:56:41 UTC</t>
  </si>
  <si>
    <t>202-2767897-1233901</t>
  </si>
  <si>
    <t>NORTHWICH</t>
  </si>
  <si>
    <t>CW8 4</t>
  </si>
  <si>
    <t>11 Jan 2026 22:57:02 UTC</t>
  </si>
  <si>
    <t>206-1468410-2816353</t>
  </si>
  <si>
    <t>WORTHING</t>
  </si>
  <si>
    <t>BN11 5</t>
  </si>
  <si>
    <t>11 Jan 2026 23:13:22 UTC</t>
  </si>
  <si>
    <t>206-4751503-7520323</t>
  </si>
  <si>
    <t>E17 9</t>
  </si>
  <si>
    <t>11 Jan 2026 23:13:31 UTC</t>
  </si>
  <si>
    <t>205-0077022-7456338</t>
  </si>
  <si>
    <t>W6 8</t>
  </si>
  <si>
    <t>11 Jan 2026 23:18:35 UTC</t>
  </si>
  <si>
    <t>206-3574164-9873934</t>
  </si>
  <si>
    <t>11 Jan 2026 23:18:37 UTC</t>
  </si>
  <si>
    <t>204-6705346-0237969</t>
  </si>
  <si>
    <t>Leics</t>
  </si>
  <si>
    <t>LE8 8</t>
  </si>
  <si>
    <t>11 Jan 2026 23:32:07 UTC</t>
  </si>
  <si>
    <t>205-0029314-9661160</t>
  </si>
  <si>
    <t>S42 6</t>
  </si>
  <si>
    <t>11 Jan 2026 23:52:10 UTC</t>
  </si>
  <si>
    <t>12 Jan 2026 00:02:03 UTC</t>
  </si>
  <si>
    <t>204-9372049-1455528</t>
  </si>
  <si>
    <t>ASCOT</t>
  </si>
  <si>
    <t>BERKS</t>
  </si>
  <si>
    <t>SL5 9</t>
  </si>
  <si>
    <t>12 Jan 2026 00:13:07 UTC</t>
  </si>
  <si>
    <t>026-9066766-7678760</t>
  </si>
  <si>
    <t>HASWELL</t>
  </si>
  <si>
    <t>DH6 2</t>
  </si>
  <si>
    <t>12 Jan 2026 00:15:22 UTC</t>
  </si>
  <si>
    <t>203-1757448-6007512</t>
  </si>
  <si>
    <t>MARCH</t>
  </si>
  <si>
    <t>PE15 9</t>
  </si>
  <si>
    <t>12 Jan 2026 00:18:22 UTC</t>
  </si>
  <si>
    <t>204-6326104-9164311</t>
  </si>
  <si>
    <t>HU7 4</t>
  </si>
  <si>
    <t>12 Jan 2026 10:03:00 UTC</t>
  </si>
  <si>
    <t>026-5620430-5483512</t>
  </si>
  <si>
    <t>COD63-1413UK</t>
  </si>
  <si>
    <t>12 Jan 2026 11:48:43 UTC</t>
  </si>
  <si>
    <t>204-3663306-4106724</t>
  </si>
  <si>
    <t>DL63PC6183UK-1MD</t>
  </si>
  <si>
    <t>Codi Medium Memory Foam Layer Dog Bed, Washable Orthopedic Dogs Beds Couch with Removable Zipper Cover, Waterproof Pet Sofa with U-Shape Bolster, Grey</t>
  </si>
  <si>
    <t>KING'S LYNN</t>
  </si>
  <si>
    <t>PE32 2</t>
  </si>
  <si>
    <t>12 Jan 2026 14:45:14 UTC</t>
  </si>
  <si>
    <t>026-8174327-6381940</t>
  </si>
  <si>
    <t>BN1 8</t>
  </si>
  <si>
    <t>12 Jan 2026 14:49:47 UTC</t>
  </si>
  <si>
    <t>206-0265788-9507514</t>
  </si>
  <si>
    <t>Heywood</t>
  </si>
  <si>
    <t>OL10 2</t>
  </si>
  <si>
    <t>12 Jan 2026 15:33:56 UTC</t>
  </si>
  <si>
    <t>026-7377024-5723561</t>
  </si>
  <si>
    <t>GRIMSBY</t>
  </si>
  <si>
    <t>DN41 7</t>
  </si>
  <si>
    <t>12 Jan 2026 16:07:20 UTC</t>
  </si>
  <si>
    <t>203-3507066-1897147</t>
  </si>
  <si>
    <t>Shepton Mallet</t>
  </si>
  <si>
    <t>Somerset</t>
  </si>
  <si>
    <t>BA4 6</t>
  </si>
  <si>
    <t>12 Jan 2026 16:29:47 UTC</t>
  </si>
  <si>
    <t>205-5057861-5363545</t>
  </si>
  <si>
    <t>COD63-1415UK</t>
  </si>
  <si>
    <t>12 Jan 2026 16:34:04 UTC</t>
  </si>
  <si>
    <t>206-2008137-0464313</t>
  </si>
  <si>
    <t>Penrith</t>
  </si>
  <si>
    <t>Cumbria</t>
  </si>
  <si>
    <t>CA10 2</t>
  </si>
  <si>
    <t>12 Jan 2026 16:39:40 UTC</t>
  </si>
  <si>
    <t>203-2664654-3074769</t>
  </si>
  <si>
    <t>ALFRETON</t>
  </si>
  <si>
    <t>DE55 1</t>
  </si>
  <si>
    <t>12 Jan 2026 16:45:49 UTC</t>
  </si>
  <si>
    <t>206-7002750-1634752</t>
  </si>
  <si>
    <t>COVENTRY</t>
  </si>
  <si>
    <t>CV4 7</t>
  </si>
  <si>
    <t>12 Jan 2026 16:53:04 UTC</t>
  </si>
  <si>
    <t>203-9128569-6468349</t>
  </si>
  <si>
    <t>SUTTON-IN-ASHFIELD</t>
  </si>
  <si>
    <t>NG17 3</t>
  </si>
  <si>
    <t>12 Jan 2026 17:08:23 UTC</t>
  </si>
  <si>
    <t>205-7329132-6776360</t>
  </si>
  <si>
    <t>Richmond</t>
  </si>
  <si>
    <t>TW10 7</t>
  </si>
  <si>
    <t>12 Jan 2026 17:20:26 UTC</t>
  </si>
  <si>
    <t>203-7417731-0425902</t>
  </si>
  <si>
    <t>DAVENTRY</t>
  </si>
  <si>
    <t>NN11 2</t>
  </si>
  <si>
    <t>12 Jan 2026 17:26:54 UTC</t>
  </si>
  <si>
    <t>203-5808194-4023537</t>
  </si>
  <si>
    <t>12 Jan 2026 17:37:42 UTC</t>
  </si>
  <si>
    <t>205-1683289-4581119</t>
  </si>
  <si>
    <t>DUNS</t>
  </si>
  <si>
    <t>TD11 3</t>
  </si>
  <si>
    <t>12 Jan 2026 17:44:01 UTC</t>
  </si>
  <si>
    <t>203-3114789-0434735</t>
  </si>
  <si>
    <t>CARLISLE</t>
  </si>
  <si>
    <t>CA3 0</t>
  </si>
  <si>
    <t>12 Jan 2026 18:00:19 UTC</t>
  </si>
  <si>
    <t>206-9729420-0484300</t>
  </si>
  <si>
    <t>WORCESTER</t>
  </si>
  <si>
    <t>WR3 7</t>
  </si>
  <si>
    <t>12 Jan 2026 18:01:13 UTC</t>
  </si>
  <si>
    <t>205-9419019-7379563</t>
  </si>
  <si>
    <t>Burnley</t>
  </si>
  <si>
    <t>BB126</t>
  </si>
  <si>
    <t>12 Jan 2026 18:23:20 UTC</t>
  </si>
  <si>
    <t>202-3577037-0033112</t>
  </si>
  <si>
    <t>skipton</t>
  </si>
  <si>
    <t>n.yorks</t>
  </si>
  <si>
    <t>BD23 3</t>
  </si>
  <si>
    <t>12 Jan 2026 18:47:38 UTC</t>
  </si>
  <si>
    <t>203-8051834-7825919</t>
  </si>
  <si>
    <t>Wishaw</t>
  </si>
  <si>
    <t>ML2 7</t>
  </si>
  <si>
    <t>12 Jan 2026 19:16:25 UTC</t>
  </si>
  <si>
    <t>205-6598611-2381941</t>
  </si>
  <si>
    <t>MELKSHAM</t>
  </si>
  <si>
    <t>Wiltshire</t>
  </si>
  <si>
    <t>SN12 7</t>
  </si>
  <si>
    <t>12 Jan 2026 20:12:20 UTC</t>
  </si>
  <si>
    <t>204-9009896-0333938</t>
  </si>
  <si>
    <t>BANBURY</t>
  </si>
  <si>
    <t>OX16 0</t>
  </si>
  <si>
    <t>12 Jan 2026 20:15:22 UTC</t>
  </si>
  <si>
    <t>026-0721493-8968345</t>
  </si>
  <si>
    <t>Preston</t>
  </si>
  <si>
    <t>PR1 0</t>
  </si>
  <si>
    <t>12 Jan 2026 20:32:53 UTC</t>
  </si>
  <si>
    <t>12 Jan 2026 20:36:41 UTC</t>
  </si>
  <si>
    <t>203-4852985-3904336</t>
  </si>
  <si>
    <t>MAUCHLINE</t>
  </si>
  <si>
    <t>KA5 5</t>
  </si>
  <si>
    <t>12 Jan 2026 20:38:08 UTC</t>
  </si>
  <si>
    <t>203-4348238-9412314</t>
  </si>
  <si>
    <t>HAMILTON</t>
  </si>
  <si>
    <t>lanarkshire</t>
  </si>
  <si>
    <t>ML3 7</t>
  </si>
  <si>
    <t>12 Jan 2026 20:49:16 UTC</t>
  </si>
  <si>
    <t>203-2830902-6729106</t>
  </si>
  <si>
    <t>12 Jan 2026 21:19:33 UTC</t>
  </si>
  <si>
    <t>204-5015471-4205904</t>
  </si>
  <si>
    <t>MOSSLEY</t>
  </si>
  <si>
    <t>OL5 0</t>
  </si>
  <si>
    <t>12 Jan 2026 21:23:16 UTC</t>
  </si>
  <si>
    <t>203-5753681-0022729</t>
  </si>
  <si>
    <t>SOUTHMINSTER</t>
  </si>
  <si>
    <t>CM0 7</t>
  </si>
  <si>
    <t>12 Jan 2026 21:32:56 UTC</t>
  </si>
  <si>
    <t>12 Jan 2026 21:39:49 UTC</t>
  </si>
  <si>
    <t>12 Jan 2026 21:59:24 UTC</t>
  </si>
  <si>
    <t>204-8056655-3945103</t>
  </si>
  <si>
    <t>DALKEITH</t>
  </si>
  <si>
    <t>EH22 4</t>
  </si>
  <si>
    <t>12 Jan 2026 21:59:26 UTC</t>
  </si>
  <si>
    <t>205-7877708-0960339</t>
  </si>
  <si>
    <t>Sidmouth</t>
  </si>
  <si>
    <t>Devon</t>
  </si>
  <si>
    <t>EX109</t>
  </si>
  <si>
    <t>12 Jan 2026 22:13:42 UTC</t>
  </si>
  <si>
    <t>203-1337583-7553965</t>
  </si>
  <si>
    <t>EDENBRIDGE</t>
  </si>
  <si>
    <t>TN8 6</t>
  </si>
  <si>
    <t>12 Jan 2026 22:24:51 UTC</t>
  </si>
  <si>
    <t>202-2116141-1151501</t>
  </si>
  <si>
    <t>SIX ASHES</t>
  </si>
  <si>
    <t>WV15 6</t>
  </si>
  <si>
    <t>12 Jan 2026 22:42:37 UTC</t>
  </si>
  <si>
    <t>202-9030159-1433943</t>
  </si>
  <si>
    <t>WHITBURN</t>
  </si>
  <si>
    <t>EH47 8</t>
  </si>
  <si>
    <t>12 Jan 2026 22:44:24 UTC</t>
  </si>
  <si>
    <t>202-3982175-5622753</t>
  </si>
  <si>
    <t>MIDDLEWICH</t>
  </si>
  <si>
    <t>Cheshire</t>
  </si>
  <si>
    <t>CW10 9</t>
  </si>
  <si>
    <t>12 Jan 2026 22:48:38 UTC</t>
  </si>
  <si>
    <t>202-4978075-3243535</t>
  </si>
  <si>
    <t>BEVERLEY</t>
  </si>
  <si>
    <t>HU17 0</t>
  </si>
  <si>
    <t>12 Jan 2026 23:03:47 UTC</t>
  </si>
  <si>
    <t>203-6710568-4989947</t>
  </si>
  <si>
    <t>Bury</t>
  </si>
  <si>
    <t>BL9 8</t>
  </si>
  <si>
    <t>12 Jan 2026 23:11:23 UTC</t>
  </si>
  <si>
    <t>205-5972059-9426753</t>
  </si>
  <si>
    <t>Dolwyddelan</t>
  </si>
  <si>
    <t>Conwy</t>
  </si>
  <si>
    <t>LL25 0</t>
  </si>
  <si>
    <t>12 Jan 2026 23:58:47 UTC</t>
  </si>
  <si>
    <t>206-8462472-7450743</t>
  </si>
  <si>
    <t>N22 7</t>
  </si>
  <si>
    <t>13 Jan 2026 00:09:10 UTC</t>
  </si>
  <si>
    <t>13 Jan 2026 04:03:01 UTC</t>
  </si>
  <si>
    <t>13 Jan 2026 04:03:51 UTC</t>
  </si>
  <si>
    <t>B0C6XH38KR</t>
  </si>
  <si>
    <t>Codi Medium Memory Foam Layer Dog Bed, Washable Orthopedic Dogs Beds Couch with Removable Zipper Cover, Waterproof Pet Sofa with U-Shape Bolster, Grey, 71x58x(7.5+8.9) cm</t>
  </si>
  <si>
    <t>13 Jan 2026 04:12:51 UTC</t>
  </si>
  <si>
    <t>13 Jan 2026 04:13:33 UTC</t>
  </si>
  <si>
    <t>13 Jan 2026 04:18:24 UTC</t>
  </si>
  <si>
    <t>B0CD1QM3MX</t>
  </si>
  <si>
    <t>Degrees of Comfort 2 Inch Thick Memory Foam Mattress Topper Single Bed Soft Bamboo Cover for Back Pain, Mattress Topper with Anti-Slip Removable Washable Cover Rest Easy (5cm, Single Size 90x190cm)</t>
  </si>
  <si>
    <t>13 Jan 2026 04:23:44 UTC</t>
  </si>
  <si>
    <t>13 Jan 2026 04:25:40 UTC</t>
  </si>
  <si>
    <t>B0C6XHYHHG</t>
  </si>
  <si>
    <t>Codi Medium Memory Foam Layer Dog Bed, Washable Orthopedic Dogs Beds Couch with Removable Zipper Cover, Waterproof Pet Sofa with U-Shape Bolster, Khaki, 71x58x(7.5+8.9) cm</t>
  </si>
  <si>
    <t>13 Jan 2026 04:26:25 UTC</t>
  </si>
  <si>
    <t>13 Jan 2026 10:23:10 UTC</t>
  </si>
  <si>
    <t>204-9897418-1067511</t>
  </si>
  <si>
    <t>FBA Disposal Fee</t>
  </si>
  <si>
    <t>13 Jan 2026 13:18:58 UTC</t>
  </si>
  <si>
    <t>13 Jan 2026 13:57:22 UTC</t>
  </si>
  <si>
    <t>203-7495634-8549951</t>
  </si>
  <si>
    <t>WHITEHAVEN</t>
  </si>
  <si>
    <t>CA28 8</t>
  </si>
  <si>
    <t>13 Jan 2026 17:48:39 UTC</t>
  </si>
  <si>
    <t>204-7900497-1659527</t>
  </si>
  <si>
    <t>Tankersley</t>
  </si>
  <si>
    <t>South yorkshire</t>
  </si>
  <si>
    <t>S753</t>
  </si>
  <si>
    <t>13 Jan 2026 19:17:10 UTC</t>
  </si>
  <si>
    <t>026-6409459-5199567</t>
  </si>
  <si>
    <t>CHIPPENHAM</t>
  </si>
  <si>
    <t>WILTSHIRE</t>
  </si>
  <si>
    <t>SN14 0</t>
  </si>
  <si>
    <t>13 Jan 2026 19:18:12 UTC</t>
  </si>
  <si>
    <t>204-2125850-4065908</t>
  </si>
  <si>
    <t>Tagoat</t>
  </si>
  <si>
    <t>Wexford</t>
  </si>
  <si>
    <t>13 Jan 2026 19:20:44 UTC</t>
  </si>
  <si>
    <t>205-1822482-9941941</t>
  </si>
  <si>
    <t>CHRISTCHURCH</t>
  </si>
  <si>
    <t>BH23 3</t>
  </si>
  <si>
    <t>13 Jan 2026 20:06:20 UTC</t>
  </si>
  <si>
    <t>206-3619184-3136322</t>
  </si>
  <si>
    <t>ORPINGTON</t>
  </si>
  <si>
    <t>BR6 9</t>
  </si>
  <si>
    <t>13 Jan 2026 20:12:40 UTC</t>
  </si>
  <si>
    <t>204-4186027-1932349</t>
  </si>
  <si>
    <t>ST. LEONARDS-ON-SEA</t>
  </si>
  <si>
    <t>TN37 7</t>
  </si>
  <si>
    <t>13 Jan 2026 20:20:50 UTC</t>
  </si>
  <si>
    <t>206-4838234-7207555</t>
  </si>
  <si>
    <t>EAST BOLDON</t>
  </si>
  <si>
    <t>TYNE AND WEAR</t>
  </si>
  <si>
    <t>NE36 0</t>
  </si>
  <si>
    <t>13 Jan 2026 20:27:15 UTC</t>
  </si>
  <si>
    <t>205-0866159-0505156</t>
  </si>
  <si>
    <t>PRUDHOE</t>
  </si>
  <si>
    <t>NE42 5</t>
  </si>
  <si>
    <t>13 Jan 2026 20:32:37 UTC</t>
  </si>
  <si>
    <t>202-8342547-3950745</t>
  </si>
  <si>
    <t>STEVENAGE</t>
  </si>
  <si>
    <t>SG1 5</t>
  </si>
  <si>
    <t>13 Jan 2026 20:43:08 UTC</t>
  </si>
  <si>
    <t>026-5235698-3045900</t>
  </si>
  <si>
    <t>WEDNESBURY</t>
  </si>
  <si>
    <t>WS10 8</t>
  </si>
  <si>
    <t>13 Jan 2026 20:51:01 UTC</t>
  </si>
  <si>
    <t>204-4345070-8461124</t>
  </si>
  <si>
    <t>S25 2</t>
  </si>
  <si>
    <t>13 Jan 2026 20:52:13 UTC</t>
  </si>
  <si>
    <t>206-0479165-4390732</t>
  </si>
  <si>
    <t>WOKING</t>
  </si>
  <si>
    <t>GU23 6</t>
  </si>
  <si>
    <t>13 Jan 2026 20:58:15 UTC</t>
  </si>
  <si>
    <t>205-9475249-2985959</t>
  </si>
  <si>
    <t>ABINGDON</t>
  </si>
  <si>
    <t>OX14 4</t>
  </si>
  <si>
    <t>13 Jan 2026 21:01:49 UTC</t>
  </si>
  <si>
    <t>206-0687999-6257902</t>
  </si>
  <si>
    <t>TORQUAY</t>
  </si>
  <si>
    <t>TQ2 6</t>
  </si>
  <si>
    <t>13 Jan 2026 21:04:07 UTC</t>
  </si>
  <si>
    <t>206-9754667-0937964</t>
  </si>
  <si>
    <t>DUNSTABLE</t>
  </si>
  <si>
    <t>LU5 5</t>
  </si>
  <si>
    <t>13 Jan 2026 21:14:20 UTC</t>
  </si>
  <si>
    <t>205-5885055-9405948</t>
  </si>
  <si>
    <t>FALKIRK</t>
  </si>
  <si>
    <t>FK1 2</t>
  </si>
  <si>
    <t>13 Jan 2026 21:18:48 UTC</t>
  </si>
  <si>
    <t>202-5263289-1899550</t>
  </si>
  <si>
    <t>GODALMING</t>
  </si>
  <si>
    <t>GU8 6</t>
  </si>
  <si>
    <t>13 Jan 2026 21:27:09 UTC</t>
  </si>
  <si>
    <t>206-9621990-5336341</t>
  </si>
  <si>
    <t>Burnham On Sea</t>
  </si>
  <si>
    <t>TA8 2</t>
  </si>
  <si>
    <t>13 Jan 2026 21:30:58 UTC</t>
  </si>
  <si>
    <t>206-0224496-7005947</t>
  </si>
  <si>
    <t>13 Jan 2026 21:35:22 UTC</t>
  </si>
  <si>
    <t>203-6913964-1931553</t>
  </si>
  <si>
    <t>Gloucester</t>
  </si>
  <si>
    <t>GL2 4</t>
  </si>
  <si>
    <t>13 Jan 2026 22:01:06 UTC</t>
  </si>
  <si>
    <t>026-5007436-9641167</t>
  </si>
  <si>
    <t>Blackrock, Dundalk,</t>
  </si>
  <si>
    <t>13 Jan 2026 22:08:45 UTC</t>
  </si>
  <si>
    <t>202-2865335-3297941</t>
  </si>
  <si>
    <t>Lancaster</t>
  </si>
  <si>
    <t>LA1 1</t>
  </si>
  <si>
    <t>13 Jan 2026 22:25:00 UTC</t>
  </si>
  <si>
    <t>026-3504902-9791520</t>
  </si>
  <si>
    <t>WINCHESTER</t>
  </si>
  <si>
    <t>SO22 5</t>
  </si>
  <si>
    <t>13 Jan 2026 22:32:19 UTC</t>
  </si>
  <si>
    <t>204-5599795-1886747</t>
  </si>
  <si>
    <t>Manchester</t>
  </si>
  <si>
    <t>M22 9</t>
  </si>
  <si>
    <t>13 Jan 2026 22:42:13 UTC</t>
  </si>
  <si>
    <t>203-1887743-9202727</t>
  </si>
  <si>
    <t>Solihull</t>
  </si>
  <si>
    <t>West Midlands</t>
  </si>
  <si>
    <t>B91 2</t>
  </si>
  <si>
    <t>13 Jan 2026 22:52:18 UTC</t>
  </si>
  <si>
    <t>206-8669359-4531532</t>
  </si>
  <si>
    <t>Penzance</t>
  </si>
  <si>
    <t>TR19 7</t>
  </si>
  <si>
    <t>13 Jan 2026 23:22:49 UTC</t>
  </si>
  <si>
    <t>202-1285289-2641901</t>
  </si>
  <si>
    <t>SW1P 4</t>
  </si>
  <si>
    <t>13 Jan 2026 23:22:58 UTC</t>
  </si>
  <si>
    <t>206-5008826-1312318</t>
  </si>
  <si>
    <t>PR1 5</t>
  </si>
  <si>
    <t>13 Jan 2026 23:28:13 UTC</t>
  </si>
  <si>
    <t>202-5068869-0196318</t>
  </si>
  <si>
    <t>BH8 8</t>
  </si>
  <si>
    <t>13 Jan 2026 23:32:26 UTC</t>
  </si>
  <si>
    <t>026-4821363-7201959</t>
  </si>
  <si>
    <t>BN1 2</t>
  </si>
  <si>
    <t>13 Jan 2026 23:35:42 UTC</t>
  </si>
  <si>
    <t>202-6359353-2085922</t>
  </si>
  <si>
    <t>SKELMERSDALE</t>
  </si>
  <si>
    <t>WN8 0</t>
  </si>
  <si>
    <t>13 Jan 2026 23:51:34 UTC</t>
  </si>
  <si>
    <t>14 Jan 2026 08:34:01 UTC</t>
  </si>
  <si>
    <t>202-3694686-5897144</t>
  </si>
  <si>
    <t>14 Jan 2026 10:30:25 UTC</t>
  </si>
  <si>
    <t>14 Jan 2026 15:23:59 UTC</t>
  </si>
  <si>
    <t>203-7190216-0031529</t>
  </si>
  <si>
    <t>CONSETT</t>
  </si>
  <si>
    <t>Co Durham</t>
  </si>
  <si>
    <t>DH8 9</t>
  </si>
  <si>
    <t>14 Jan 2026 15:40:53 UTC</t>
  </si>
  <si>
    <t>026-3558275-5949122</t>
  </si>
  <si>
    <t>BUDE</t>
  </si>
  <si>
    <t>EX23 9</t>
  </si>
  <si>
    <t>14 Jan 2026 15:50:36 UTC</t>
  </si>
  <si>
    <t>206-7198175-1606700</t>
  </si>
  <si>
    <t>CULCHETH</t>
  </si>
  <si>
    <t>WA3 5</t>
  </si>
  <si>
    <t>14 Jan 2026 16:23:34 UTC</t>
  </si>
  <si>
    <t>205-3348558-2417105</t>
  </si>
  <si>
    <t>HEADCORN</t>
  </si>
  <si>
    <t>TN27 9</t>
  </si>
  <si>
    <t>14 Jan 2026 16:35:47 UTC</t>
  </si>
  <si>
    <t>202-3635872-2035522</t>
  </si>
  <si>
    <t>Greenford</t>
  </si>
  <si>
    <t>UB6 0</t>
  </si>
  <si>
    <t>14 Jan 2026 16:39:53 UTC</t>
  </si>
  <si>
    <t>203-6896286-3746764</t>
  </si>
  <si>
    <t>SE5 0</t>
  </si>
  <si>
    <t>14 Jan 2026 16:48:41 UTC</t>
  </si>
  <si>
    <t>026-4092609-9526733</t>
  </si>
  <si>
    <t>14 Jan 2026 16:54:14 UTC</t>
  </si>
  <si>
    <t>203-0222393-5023574</t>
  </si>
  <si>
    <t>LYDNEY</t>
  </si>
  <si>
    <t>GL15 6</t>
  </si>
  <si>
    <t>14 Jan 2026 17:05:07 UTC</t>
  </si>
  <si>
    <t>202-3998131-8827550</t>
  </si>
  <si>
    <t>WILMSLOW</t>
  </si>
  <si>
    <t>SK9 6</t>
  </si>
  <si>
    <t>14 Jan 2026 17:12:37 UTC</t>
  </si>
  <si>
    <t>206-5424865-7875501</t>
  </si>
  <si>
    <t>LLANFACHRAETH</t>
  </si>
  <si>
    <t>Isle of Anglesey</t>
  </si>
  <si>
    <t>LL65 4</t>
  </si>
  <si>
    <t>14 Jan 2026 17:47:09 UTC</t>
  </si>
  <si>
    <t>205-1704181-7224359</t>
  </si>
  <si>
    <t>NG16 5</t>
  </si>
  <si>
    <t>14 Jan 2026 17:53:50 UTC</t>
  </si>
  <si>
    <t>206-4930004-7525114</t>
  </si>
  <si>
    <t>SW20 0</t>
  </si>
  <si>
    <t>14 Jan 2026 18:36:59 UTC</t>
  </si>
  <si>
    <t>203-6449563-6802759</t>
  </si>
  <si>
    <t>Ascot</t>
  </si>
  <si>
    <t>Berkshire</t>
  </si>
  <si>
    <t>SL59</t>
  </si>
  <si>
    <t>14 Jan 2026 18:37:28 UTC</t>
  </si>
  <si>
    <t>204-9852371-6246755</t>
  </si>
  <si>
    <t>NG8 4</t>
  </si>
  <si>
    <t>14 Jan 2026 18:49:49 UTC</t>
  </si>
  <si>
    <t>NEf9cmbP8R</t>
  </si>
  <si>
    <t>14 Jan 2026 19:01:57 UTC</t>
  </si>
  <si>
    <t>206-2007810-1186711</t>
  </si>
  <si>
    <t>Alkham , Dover</t>
  </si>
  <si>
    <t>Kent</t>
  </si>
  <si>
    <t>CT15 7</t>
  </si>
  <si>
    <t>14 Jan 2026 19:07:49 UTC</t>
  </si>
  <si>
    <t>206-4748700-3951564</t>
  </si>
  <si>
    <t>SE13 7</t>
  </si>
  <si>
    <t>14 Jan 2026 19:25:36 UTC</t>
  </si>
  <si>
    <t>204-4179084-0002727</t>
  </si>
  <si>
    <t>PONTRILAS</t>
  </si>
  <si>
    <t>Herefordshire</t>
  </si>
  <si>
    <t>HR2 0</t>
  </si>
  <si>
    <t>14 Jan 2026 20:06:07 UTC</t>
  </si>
  <si>
    <t>14 Jan 2026 20:11:45 UTC</t>
  </si>
  <si>
    <t>14 Jan 2026 20:39:26 UTC</t>
  </si>
  <si>
    <t>203-8115573-3315508</t>
  </si>
  <si>
    <t>LONG EATON</t>
  </si>
  <si>
    <t>NG10 4</t>
  </si>
  <si>
    <t>14 Jan 2026 21:00:09 UTC</t>
  </si>
  <si>
    <t>202-3015312-8466710</t>
  </si>
  <si>
    <t>CHICHESTER</t>
  </si>
  <si>
    <t>PO19 8</t>
  </si>
  <si>
    <t>14 Jan 2026 21:02:09 UTC</t>
  </si>
  <si>
    <t>205-5530670-5741962</t>
  </si>
  <si>
    <t>Yeovil</t>
  </si>
  <si>
    <t>BA21 4</t>
  </si>
  <si>
    <t>14 Jan 2026 21:03:55 UTC</t>
  </si>
  <si>
    <t>026-8082825-5636347</t>
  </si>
  <si>
    <t>WAKEFIELD</t>
  </si>
  <si>
    <t>WF3 4</t>
  </si>
  <si>
    <t>14 Jan 2026 21:05:02 UTC</t>
  </si>
  <si>
    <t>204-6164909-6432319</t>
  </si>
  <si>
    <t>BECKENHAM</t>
  </si>
  <si>
    <t>BR3 4</t>
  </si>
  <si>
    <t>14 Jan 2026 21:10:33 UTC</t>
  </si>
  <si>
    <t>203-5356004-0703559</t>
  </si>
  <si>
    <t>NG19 7</t>
  </si>
  <si>
    <t>14 Jan 2026 21:41:05 UTC</t>
  </si>
  <si>
    <t>202-8360972-4318726</t>
  </si>
  <si>
    <t>Mitcham</t>
  </si>
  <si>
    <t>CR4 2</t>
  </si>
  <si>
    <t>14 Jan 2026 21:52:07 UTC</t>
  </si>
  <si>
    <t>204-7846036-7835510</t>
  </si>
  <si>
    <t>BRISTOL</t>
  </si>
  <si>
    <t>BS9 2</t>
  </si>
  <si>
    <t>14 Jan 2026 21:52:11 UTC</t>
  </si>
  <si>
    <t>206-1739180-1697914</t>
  </si>
  <si>
    <t>Chesham</t>
  </si>
  <si>
    <t>Buckinghamshire</t>
  </si>
  <si>
    <t>HP5 1</t>
  </si>
  <si>
    <t>14 Jan 2026 21:57:50 UTC</t>
  </si>
  <si>
    <t>206-0175872-2518750</t>
  </si>
  <si>
    <t>camberley</t>
  </si>
  <si>
    <t>surrey</t>
  </si>
  <si>
    <t>GU15 4</t>
  </si>
  <si>
    <t>14 Jan 2026 22:01:48 UTC</t>
  </si>
  <si>
    <t>206-6543454-0390739</t>
  </si>
  <si>
    <t>TS20 1</t>
  </si>
  <si>
    <t>14 Jan 2026 22:06:04 UTC</t>
  </si>
  <si>
    <t>204-6891726-6552334</t>
  </si>
  <si>
    <t>OX4 2</t>
  </si>
  <si>
    <t>14 Jan 2026 22:17:05 UTC</t>
  </si>
  <si>
    <t>14 Jan 2026 22:26:43 UTC</t>
  </si>
  <si>
    <t>026-5089319-5246764</t>
  </si>
  <si>
    <t>BUXTON</t>
  </si>
  <si>
    <t>SK17 6</t>
  </si>
  <si>
    <t>14 Jan 2026 22:37:34 UTC</t>
  </si>
  <si>
    <t>204-8632923-4324364</t>
  </si>
  <si>
    <t>BLACKBURN</t>
  </si>
  <si>
    <t>BB1 2</t>
  </si>
  <si>
    <t>14 Jan 2026 22:45:32 UTC</t>
  </si>
  <si>
    <t>206-6381126-7199549</t>
  </si>
  <si>
    <t>LEAMINGTON SPA</t>
  </si>
  <si>
    <t>CV32 5</t>
  </si>
  <si>
    <t>14 Jan 2026 22:48:04 UTC</t>
  </si>
  <si>
    <t>14 Jan 2026 23:00:18 UTC</t>
  </si>
  <si>
    <t>204-1152749-7616335</t>
  </si>
  <si>
    <t>Maynooth</t>
  </si>
  <si>
    <t>Kildare</t>
  </si>
  <si>
    <t>14 Jan 2026 23:13:06 UTC</t>
  </si>
  <si>
    <t>14 Jan 2026 23:33:09 UTC</t>
  </si>
  <si>
    <t>203-2434158-4810751</t>
  </si>
  <si>
    <t>M20 4</t>
  </si>
  <si>
    <t>14 Jan 2026 23:48:34 UTC</t>
  </si>
  <si>
    <t>205-7219885-3416365</t>
  </si>
  <si>
    <t>KINGSWOOD</t>
  </si>
  <si>
    <t>HU7 3</t>
  </si>
  <si>
    <t>14 Jan 2026 23:57:53 UTC</t>
  </si>
  <si>
    <t>206-4949680-4529939</t>
  </si>
  <si>
    <t>CHINNOR</t>
  </si>
  <si>
    <t>OX39 4</t>
  </si>
  <si>
    <t>15 Jan 2026 03:08:17 UTC</t>
  </si>
  <si>
    <t>202-5390708-6579540</t>
  </si>
  <si>
    <t>15 Jan 2026 06:33:41 UTC</t>
  </si>
  <si>
    <t>15 Jan 2026 08:43:09 UTC</t>
  </si>
  <si>
    <t>205-4988030-4302712</t>
  </si>
  <si>
    <t>15 Jan 2026 13:47:22 UTC</t>
  </si>
  <si>
    <t>203-2582015-6116301</t>
  </si>
  <si>
    <t>Hull</t>
  </si>
  <si>
    <t>HU8 7</t>
  </si>
  <si>
    <t>15 Jan 2026 15:24:11 UTC</t>
  </si>
  <si>
    <t>026-3139336-6228368</t>
  </si>
  <si>
    <t>STURMINSTER MARSHALL</t>
  </si>
  <si>
    <t>BH21 4</t>
  </si>
  <si>
    <t>15 Jan 2026 15:46:08 UTC</t>
  </si>
  <si>
    <t>206-6878463-8602756</t>
  </si>
  <si>
    <t>BARNSLEY</t>
  </si>
  <si>
    <t>S71 4</t>
  </si>
  <si>
    <t>15 Jan 2026 16:02:50 UTC</t>
  </si>
  <si>
    <t>15 Jan 2026 16:32:43 UTC</t>
  </si>
  <si>
    <t>205-2429853-9113139</t>
  </si>
  <si>
    <t>Dalkeith</t>
  </si>
  <si>
    <t>Midlothian</t>
  </si>
  <si>
    <t>EH22 3</t>
  </si>
  <si>
    <t>15 Jan 2026 16:50:12 UTC</t>
  </si>
  <si>
    <t>026-5387515-2114769</t>
  </si>
  <si>
    <t>BLACKPOOL</t>
  </si>
  <si>
    <t>Blackpool Lancashire</t>
  </si>
  <si>
    <t>FY2 0</t>
  </si>
  <si>
    <t>15 Jan 2026 17:02:25 UTC</t>
  </si>
  <si>
    <t>206-3611619-6639541</t>
  </si>
  <si>
    <t>ST. NEOTS</t>
  </si>
  <si>
    <t>PE19 7</t>
  </si>
  <si>
    <t>15 Jan 2026 17:14:43 UTC</t>
  </si>
  <si>
    <t>206-3721729-4217903</t>
  </si>
  <si>
    <t>EASTBOURNE</t>
  </si>
  <si>
    <t>East Sussex</t>
  </si>
  <si>
    <t>BN23 7</t>
  </si>
  <si>
    <t>15 Jan 2026 18:01:42 UTC</t>
  </si>
  <si>
    <t>204-0188067-7916348</t>
  </si>
  <si>
    <t>CHATHAM</t>
  </si>
  <si>
    <t>ME5 0</t>
  </si>
  <si>
    <t>15 Jan 2026 18:10:49 UTC</t>
  </si>
  <si>
    <t>206-4073977-0909133</t>
  </si>
  <si>
    <t>BOLTON</t>
  </si>
  <si>
    <t>BL2 3</t>
  </si>
  <si>
    <t>15 Jan 2026 18:55:41 UTC</t>
  </si>
  <si>
    <t>203-4442389-7547560</t>
  </si>
  <si>
    <t>BARNSTAPLE</t>
  </si>
  <si>
    <t>EX32 8</t>
  </si>
  <si>
    <t>15 Jan 2026 19:20:52 UTC</t>
  </si>
  <si>
    <t>203-6244423-2310712</t>
  </si>
  <si>
    <t>HYTHE</t>
  </si>
  <si>
    <t>CT21 4</t>
  </si>
  <si>
    <t>15 Jan 2026 20:03:36 UTC</t>
  </si>
  <si>
    <t>206-6967307-1433921</t>
  </si>
  <si>
    <t>COLCHESTER</t>
  </si>
  <si>
    <t>CO7 0</t>
  </si>
  <si>
    <t>15 Jan 2026 20:19:45 UTC</t>
  </si>
  <si>
    <t>205-3391549-2737137</t>
  </si>
  <si>
    <t>ROYSTON</t>
  </si>
  <si>
    <t>SG8 9</t>
  </si>
  <si>
    <t>15 Jan 2026 20:50:53 UTC</t>
  </si>
  <si>
    <t>026-0537175-5730743</t>
  </si>
  <si>
    <t>SCUNTHORPE</t>
  </si>
  <si>
    <t>DN16 3</t>
  </si>
  <si>
    <t>15 Jan 2026 20:57:08 UTC</t>
  </si>
  <si>
    <t>026-1152589-9240359</t>
  </si>
  <si>
    <t>Dartford</t>
  </si>
  <si>
    <t>DA15</t>
  </si>
  <si>
    <t>15 Jan 2026 20:58:34 UTC</t>
  </si>
  <si>
    <t>204-2704296-8383534</t>
  </si>
  <si>
    <t>DENTON</t>
  </si>
  <si>
    <t>Greater manchester</t>
  </si>
  <si>
    <t>M34 2</t>
  </si>
  <si>
    <t>15 Jan 2026 21:39:23 UTC</t>
  </si>
  <si>
    <t>15 Jan 2026 21:46:54 UTC</t>
  </si>
  <si>
    <t>204-9404384-4450729</t>
  </si>
  <si>
    <t>DEAL</t>
  </si>
  <si>
    <t>CT14 6</t>
  </si>
  <si>
    <t>15 Jan 2026 21:57:22 UTC</t>
  </si>
  <si>
    <t>026-1056860-1521161</t>
  </si>
  <si>
    <t>STOURBRIDGE</t>
  </si>
  <si>
    <t>DY8 3</t>
  </si>
  <si>
    <t>15 Jan 2026 22:02:32 UTC</t>
  </si>
  <si>
    <t>026-4497790-7281159</t>
  </si>
  <si>
    <t>SOUTHAMPTON</t>
  </si>
  <si>
    <t>Hants</t>
  </si>
  <si>
    <t>SO40 8</t>
  </si>
  <si>
    <t>15 Jan 2026 22:04:55 UTC</t>
  </si>
  <si>
    <t>205-3793818-2887566</t>
  </si>
  <si>
    <t>STORRINGTON</t>
  </si>
  <si>
    <t>RH20 3</t>
  </si>
  <si>
    <t>15 Jan 2026 22:36:36 UTC</t>
  </si>
  <si>
    <t>026-7982392-5156358</t>
  </si>
  <si>
    <t>LOCHGILPHEAD</t>
  </si>
  <si>
    <t>Argyll</t>
  </si>
  <si>
    <t>PA30 8</t>
  </si>
  <si>
    <t>15 Jan 2026 22:37:55 UTC</t>
  </si>
  <si>
    <t>202-1165100-5247519</t>
  </si>
  <si>
    <t>BATH</t>
  </si>
  <si>
    <t>BA1 7</t>
  </si>
  <si>
    <t>15 Jan 2026 22:44:07 UTC</t>
  </si>
  <si>
    <t>205-4346382-3432351</t>
  </si>
  <si>
    <t>WREXHAM</t>
  </si>
  <si>
    <t>LL11 3</t>
  </si>
  <si>
    <t>15 Jan 2026 22:53:14 UTC</t>
  </si>
  <si>
    <t>203-4696363-7608336</t>
  </si>
  <si>
    <t>15 Jan 2026 22:53:45 UTC</t>
  </si>
  <si>
    <t>204-6358810-3069114</t>
  </si>
  <si>
    <t>15 Jan 2026 22:56:24 UTC</t>
  </si>
  <si>
    <t>026-9918046-4215545</t>
  </si>
  <si>
    <t>NW8 7</t>
  </si>
  <si>
    <t>15 Jan 2026 22:56:42 UTC</t>
  </si>
  <si>
    <t>202-1860664-5628332</t>
  </si>
  <si>
    <t>GUERNSEY</t>
  </si>
  <si>
    <t>GY8 0</t>
  </si>
  <si>
    <t>15 Jan 2026 23:31:06 UTC</t>
  </si>
  <si>
    <t>204-9533920-8693104</t>
  </si>
  <si>
    <t>BRIGG</t>
  </si>
  <si>
    <t>DN20 8</t>
  </si>
  <si>
    <t>15 Jan 2026 23:33:03 UTC</t>
  </si>
  <si>
    <t>202-9390236-5413101</t>
  </si>
  <si>
    <t>PURLEY</t>
  </si>
  <si>
    <t>CR8 4</t>
  </si>
  <si>
    <t>15 Jan 2026 23:34:51 UTC</t>
  </si>
  <si>
    <t>204-6506136-1604367</t>
  </si>
  <si>
    <t>LARBERT</t>
  </si>
  <si>
    <t>FK5 3</t>
  </si>
  <si>
    <t>15 Jan 2026 23:48:41 UTC</t>
  </si>
  <si>
    <t>205-3456325-6954721</t>
  </si>
  <si>
    <t>Harrow</t>
  </si>
  <si>
    <t>HA3 0</t>
  </si>
  <si>
    <t>16 Jan 2026 00:05:25 UTC</t>
  </si>
  <si>
    <t>206-5697211-1069167</t>
  </si>
  <si>
    <t>PERTH</t>
  </si>
  <si>
    <t>PH2 7</t>
  </si>
  <si>
    <t>16 Jan 2026 14:02:47 UTC</t>
  </si>
  <si>
    <t>16 Jan 2026 15:49:18 UTC</t>
  </si>
  <si>
    <t>206-9740423-5458710</t>
  </si>
  <si>
    <t>Kirkcaldy</t>
  </si>
  <si>
    <t>Fife</t>
  </si>
  <si>
    <t>KY2 5</t>
  </si>
  <si>
    <t>16 Jan 2026 15:55:31 UTC</t>
  </si>
  <si>
    <t>205-4403381-6388333</t>
  </si>
  <si>
    <t>M38 9</t>
  </si>
  <si>
    <t>16 Jan 2026 16:35:43 UTC</t>
  </si>
  <si>
    <t>203-7367681-2169151</t>
  </si>
  <si>
    <t>HASTINGS</t>
  </si>
  <si>
    <t>TN34 3</t>
  </si>
  <si>
    <t>16 Jan 2026 16:44:57 UTC</t>
  </si>
  <si>
    <t>203-0577587-5891569</t>
  </si>
  <si>
    <t>WATERLOOVILLE</t>
  </si>
  <si>
    <t>PO8 0</t>
  </si>
  <si>
    <t>16 Jan 2026 16:59:09 UTC</t>
  </si>
  <si>
    <t>203-1848595-8821127</t>
  </si>
  <si>
    <t>WESTCLIFF-ON-SEA</t>
  </si>
  <si>
    <t>SS0 0</t>
  </si>
  <si>
    <t>16 Jan 2026 17:05:38 UTC</t>
  </si>
  <si>
    <t>204-9388602-0024332</t>
  </si>
  <si>
    <t>GREATHAM</t>
  </si>
  <si>
    <t>GU33 6</t>
  </si>
  <si>
    <t>16 Jan 2026 17:18:11 UTC</t>
  </si>
  <si>
    <t>026-8656642-3510767</t>
  </si>
  <si>
    <t>WHITBY</t>
  </si>
  <si>
    <t>YO21 3</t>
  </si>
  <si>
    <t>16 Jan 2026 17:57:19 UTC</t>
  </si>
  <si>
    <t>206-3549526-2676341</t>
  </si>
  <si>
    <t>SE11 4</t>
  </si>
  <si>
    <t>16 Jan 2026 18:42:48 UTC</t>
  </si>
  <si>
    <t>202-8597237-8644322</t>
  </si>
  <si>
    <t>HU5 5</t>
  </si>
  <si>
    <t>16 Jan 2026 18:49:54 UTC</t>
  </si>
  <si>
    <t>16 Jan 2026 19:09:08 UTC</t>
  </si>
  <si>
    <t>026-6134126-2841155</t>
  </si>
  <si>
    <t>EDINBURGH</t>
  </si>
  <si>
    <t>EH1 1</t>
  </si>
  <si>
    <t>16 Jan 2026 19:30:04 UTC</t>
  </si>
  <si>
    <t>16 Jan 2026 20:05:35 UTC</t>
  </si>
  <si>
    <t>204-1120836-8442768</t>
  </si>
  <si>
    <t>CRANLEIGH</t>
  </si>
  <si>
    <t>GU6 8</t>
  </si>
  <si>
    <t>16 Jan 2026 20:22:31 UTC</t>
  </si>
  <si>
    <t>202-6809429-9600342</t>
  </si>
  <si>
    <t>PETERCULTER</t>
  </si>
  <si>
    <t>Aberdeenshire</t>
  </si>
  <si>
    <t>AB14 0</t>
  </si>
  <si>
    <t>16 Jan 2026 20:37:23 UTC</t>
  </si>
  <si>
    <t>202-6037694-1813167</t>
  </si>
  <si>
    <t>HEMEL HEMPSTEAD</t>
  </si>
  <si>
    <t>HP3 9</t>
  </si>
  <si>
    <t>16 Jan 2026 20:37:55 UTC</t>
  </si>
  <si>
    <t>202-3647361-3573953</t>
  </si>
  <si>
    <t>Lytham St Annes</t>
  </si>
  <si>
    <t>FY8 3</t>
  </si>
  <si>
    <t>16 Jan 2026 20:51:29 UTC</t>
  </si>
  <si>
    <t>204-7484374-7407530</t>
  </si>
  <si>
    <t>Ashford</t>
  </si>
  <si>
    <t>TN23 3</t>
  </si>
  <si>
    <t>16 Jan 2026 20:53:16 UTC</t>
  </si>
  <si>
    <t>203-9499118-8124307</t>
  </si>
  <si>
    <t>CHESHIRE</t>
  </si>
  <si>
    <t>WA145</t>
  </si>
  <si>
    <t>16 Jan 2026 21:05:50 UTC</t>
  </si>
  <si>
    <t>16 Jan 2026 21:25:02 UTC</t>
  </si>
  <si>
    <t>203-8565148-4750766</t>
  </si>
  <si>
    <t>KENDAL</t>
  </si>
  <si>
    <t>LA8 0</t>
  </si>
  <si>
    <t>16 Jan 2026 21:26:55 UTC</t>
  </si>
  <si>
    <t>16 Jan 2026 21:29:10 UTC</t>
  </si>
  <si>
    <t>205-7128912-9044365</t>
  </si>
  <si>
    <t>NW10 4</t>
  </si>
  <si>
    <t>16 Jan 2026 22:02:06 UTC</t>
  </si>
  <si>
    <t>205-3325867-6854762</t>
  </si>
  <si>
    <t>ST. ANDREWS</t>
  </si>
  <si>
    <t>KY16 8</t>
  </si>
  <si>
    <t>16 Jan 2026 22:06:34 UTC</t>
  </si>
  <si>
    <t>203-6836345-0512336</t>
  </si>
  <si>
    <t>wilmslow</t>
  </si>
  <si>
    <t>cheshire</t>
  </si>
  <si>
    <t>SK9 3</t>
  </si>
  <si>
    <t>16 Jan 2026 22:08:35 UTC</t>
  </si>
  <si>
    <t>206-7929597-2632321</t>
  </si>
  <si>
    <t>HITCHIN</t>
  </si>
  <si>
    <t>SG4 0</t>
  </si>
  <si>
    <t>16 Jan 2026 22:09:45 UTC</t>
  </si>
  <si>
    <t>026-1939758-6693144</t>
  </si>
  <si>
    <t>WATFORD</t>
  </si>
  <si>
    <t>WD18 7</t>
  </si>
  <si>
    <t>16 Jan 2026 22:32:50 UTC</t>
  </si>
  <si>
    <t>16 Jan 2026 22:35:24 UTC</t>
  </si>
  <si>
    <t>204-1635802-8153116</t>
  </si>
  <si>
    <t>UPHOLLAND</t>
  </si>
  <si>
    <t>16 Jan 2026 23:21:24 UTC</t>
  </si>
  <si>
    <t>205-0596716-9706753</t>
  </si>
  <si>
    <t>BB12 8</t>
  </si>
  <si>
    <t>16 Jan 2026 23:21:27 UTC</t>
  </si>
  <si>
    <t>206-7131645-4625901</t>
  </si>
  <si>
    <t>PORT TALBOT</t>
  </si>
  <si>
    <t>Neath port talbot</t>
  </si>
  <si>
    <t>SA12 6</t>
  </si>
  <si>
    <t>16 Jan 2026 23:41:44 UTC</t>
  </si>
  <si>
    <t>203-7733736-2221920</t>
  </si>
  <si>
    <t>SUDBURY</t>
  </si>
  <si>
    <t>CO10 0</t>
  </si>
  <si>
    <t>17 Jan 2026 00:01:32 UTC</t>
  </si>
  <si>
    <t>202-5612086-4791503</t>
  </si>
  <si>
    <t>Shaftesbury</t>
  </si>
  <si>
    <t>SP78</t>
  </si>
  <si>
    <t>17 Jan 2026 00:03:20 UTC</t>
  </si>
  <si>
    <t>204-5992856-9851520</t>
  </si>
  <si>
    <t>RICHMOND</t>
  </si>
  <si>
    <t>TW10 6</t>
  </si>
  <si>
    <t>17 Jan 2026 08:17:46 UTC</t>
  </si>
  <si>
    <t>206-8477434-2893909</t>
  </si>
  <si>
    <t>NW1 9</t>
  </si>
  <si>
    <t>17 Jan 2026 13:25:00 UTC</t>
  </si>
  <si>
    <t>202-6028974-8865108</t>
  </si>
  <si>
    <t>17 Jan 2026 14:58:10 UTC</t>
  </si>
  <si>
    <t>202-5363625-9750744</t>
  </si>
  <si>
    <t>NR14 7</t>
  </si>
  <si>
    <t>17 Jan 2026 17:10:34 UTC</t>
  </si>
  <si>
    <t>202-3845914-8766729</t>
  </si>
  <si>
    <t>17 Jan 2026 17:50:14 UTC</t>
  </si>
  <si>
    <t>203-6347920-4289145</t>
  </si>
  <si>
    <t>CROYDON</t>
  </si>
  <si>
    <t>CR0 0</t>
  </si>
  <si>
    <t>17 Jan 2026 17:54:31 UTC</t>
  </si>
  <si>
    <t>204-7656031-6495543</t>
  </si>
  <si>
    <t>DC16-0633-1UK</t>
  </si>
  <si>
    <t>Degrees of Comfort 2 Inch Memory Foam Mattress Topper Super King - Rayon Derived from Bamboo Cover, Anti-Slip &amp; Hypoallergenic, Orthopedic Support for</t>
  </si>
  <si>
    <t>ESHER</t>
  </si>
  <si>
    <t>KT10 0</t>
  </si>
  <si>
    <t>17 Jan 2026 18:01:51 UTC</t>
  </si>
  <si>
    <t>026-0132177-4862723</t>
  </si>
  <si>
    <t>DARTFORD</t>
  </si>
  <si>
    <t>DA1 5</t>
  </si>
  <si>
    <t>17 Jan 2026 18:12:15 UTC</t>
  </si>
  <si>
    <t>026-5235290-8457134</t>
  </si>
  <si>
    <t>17 Jan 2026 18:18:01 UTC</t>
  </si>
  <si>
    <t>202-8014175-5340335</t>
  </si>
  <si>
    <t>BURNTWOOD</t>
  </si>
  <si>
    <t>WS7 2</t>
  </si>
  <si>
    <t>17 Jan 2026 18:52:43 UTC</t>
  </si>
  <si>
    <t>206-3617638-9237920</t>
  </si>
  <si>
    <t>Drogheda</t>
  </si>
  <si>
    <t>County Louth</t>
  </si>
  <si>
    <t>17 Jan 2026 19:22:00 UTC</t>
  </si>
  <si>
    <t>202-3027663-9193955</t>
  </si>
  <si>
    <t>JOHNSTONE</t>
  </si>
  <si>
    <t>PA5 8</t>
  </si>
  <si>
    <t>17 Jan 2026 20:24:13 UTC</t>
  </si>
  <si>
    <t>203-1804535-6708335</t>
  </si>
  <si>
    <t>Dorchester</t>
  </si>
  <si>
    <t>Dorset</t>
  </si>
  <si>
    <t>DT2 7</t>
  </si>
  <si>
    <t>17 Jan 2026 20:34:07 UTC</t>
  </si>
  <si>
    <t>204-5007787-2931520</t>
  </si>
  <si>
    <t>DN9 2</t>
  </si>
  <si>
    <t>17 Jan 2026 20:39:37 UTC</t>
  </si>
  <si>
    <t>203-1626327-1108365</t>
  </si>
  <si>
    <t>NW86</t>
  </si>
  <si>
    <t>17 Jan 2026 20:47:54 UTC</t>
  </si>
  <si>
    <t>026-9127151-5844334</t>
  </si>
  <si>
    <t>Totnes</t>
  </si>
  <si>
    <t>TQ9 5</t>
  </si>
  <si>
    <t>17 Jan 2026 21:05:33 UTC</t>
  </si>
  <si>
    <t>026-6095011-0004353</t>
  </si>
  <si>
    <t>17 Jan 2026 21:18:09 UTC</t>
  </si>
  <si>
    <t>205-0239752-7093921</t>
  </si>
  <si>
    <t>SW6 7</t>
  </si>
  <si>
    <t>17 Jan 2026 21:18:21 UTC</t>
  </si>
  <si>
    <t>026-2698634-4779538</t>
  </si>
  <si>
    <t>HU5 3</t>
  </si>
  <si>
    <t>17 Jan 2026 21:26:12 UTC</t>
  </si>
  <si>
    <t>206-1923568-6249159</t>
  </si>
  <si>
    <t>17 Jan 2026 21:29:48 UTC</t>
  </si>
  <si>
    <t>026-6585879-7134710</t>
  </si>
  <si>
    <t>M20 1</t>
  </si>
  <si>
    <t>17 Jan 2026 21:30:16 UTC</t>
  </si>
  <si>
    <t>17 Jan 2026 21:48:10 UTC</t>
  </si>
  <si>
    <t>026-3949539-7109108</t>
  </si>
  <si>
    <t>South Tawton</t>
  </si>
  <si>
    <t>EX20 2</t>
  </si>
  <si>
    <t>17 Jan 2026 21:56:53 UTC</t>
  </si>
  <si>
    <t>026-2360221-2301142</t>
  </si>
  <si>
    <t>ME1 2</t>
  </si>
  <si>
    <t>17 Jan 2026 22:25:12 UTC</t>
  </si>
  <si>
    <t>DC10-0606DE</t>
  </si>
  <si>
    <t>17 Jan 2026 22:38:21 UTC</t>
  </si>
  <si>
    <t>202-2944812-7973905</t>
  </si>
  <si>
    <t>Stockton on tees</t>
  </si>
  <si>
    <t>TS17 0</t>
  </si>
  <si>
    <t>17 Jan 2026 23:02:58 UTC</t>
  </si>
  <si>
    <t>204-4814551-6855557</t>
  </si>
  <si>
    <t>Fraserburgh</t>
  </si>
  <si>
    <t>AB43 7</t>
  </si>
  <si>
    <t>17 Jan 2026 23:18:18 UTC</t>
  </si>
  <si>
    <t>17 Jan 2026 23:20:13 UTC</t>
  </si>
  <si>
    <t>206-2830278-6725921</t>
  </si>
  <si>
    <t>BANGOR</t>
  </si>
  <si>
    <t>BT19 1</t>
  </si>
  <si>
    <t>17 Jan 2026 23:32:34 UTC</t>
  </si>
  <si>
    <t>205-7992760-3131559</t>
  </si>
  <si>
    <t>DISS</t>
  </si>
  <si>
    <t>IP21 4</t>
  </si>
  <si>
    <t>17 Jan 2026 23:42:19 UTC</t>
  </si>
  <si>
    <t>204-2841703-9150714</t>
  </si>
  <si>
    <t>GLASGOW</t>
  </si>
  <si>
    <t>G66 2</t>
  </si>
  <si>
    <t>17 Jan 2026 23:42:39 UTC</t>
  </si>
  <si>
    <t>204-1682996-2360320</t>
  </si>
  <si>
    <t>Stoke on Trent</t>
  </si>
  <si>
    <t>ST12 9</t>
  </si>
  <si>
    <t>17 Jan 2026 23:54:05 UTC</t>
  </si>
  <si>
    <t>18 Jan 2026 00:03:50 UTC</t>
  </si>
  <si>
    <t>204-9286524-0975533</t>
  </si>
  <si>
    <t>PORTSMOUTH</t>
  </si>
  <si>
    <t>PO6 2</t>
  </si>
  <si>
    <t>18 Jan 2026 00:08:41 UTC</t>
  </si>
  <si>
    <t>026-6592832-6477941</t>
  </si>
  <si>
    <t>B37 5</t>
  </si>
  <si>
    <t>18 Jan 2026 01:02:01 UTC</t>
  </si>
  <si>
    <t>18 Jan 2026 01:10:36 UTC</t>
  </si>
  <si>
    <t>205-5427147-4574703</t>
  </si>
  <si>
    <t>18 Jan 2026 09:36:57 UTC</t>
  </si>
  <si>
    <t>204-8364380-2805958</t>
  </si>
  <si>
    <t>18 Jan 2026 17:11:07 UTC</t>
  </si>
  <si>
    <t>203-0713754-6454709</t>
  </si>
  <si>
    <t>Basingstoke</t>
  </si>
  <si>
    <t>RG24 7</t>
  </si>
  <si>
    <t>18 Jan 2026 18:07:39 UTC</t>
  </si>
  <si>
    <t>204-5813245-4308345</t>
  </si>
  <si>
    <t>STOCKPORT</t>
  </si>
  <si>
    <t>SK5 8</t>
  </si>
  <si>
    <t>18 Jan 2026 18:10:24 UTC</t>
  </si>
  <si>
    <t>204-9298464-9707517</t>
  </si>
  <si>
    <t>SW16 1</t>
  </si>
  <si>
    <t>18 Jan 2026 18:27:48 UTC</t>
  </si>
  <si>
    <t>026-7168724-9939525</t>
  </si>
  <si>
    <t>W11 1</t>
  </si>
  <si>
    <t>18 Jan 2026 19:12:20 UTC</t>
  </si>
  <si>
    <t>204-5453597-9218749</t>
  </si>
  <si>
    <t>HELENSBURGH</t>
  </si>
  <si>
    <t>G84 7</t>
  </si>
  <si>
    <t>18 Jan 2026 19:21:28 UTC</t>
  </si>
  <si>
    <t>204-8196410-7904337</t>
  </si>
  <si>
    <t>B30 3</t>
  </si>
  <si>
    <t>18 Jan 2026 20:30:07 UTC</t>
  </si>
  <si>
    <t>202-2778437-6618717</t>
  </si>
  <si>
    <t>WILSTONE</t>
  </si>
  <si>
    <t>HP23 4</t>
  </si>
  <si>
    <t>18 Jan 2026 20:32:03 UTC</t>
  </si>
  <si>
    <t>202-4502617-1473101</t>
  </si>
  <si>
    <t>Gravesend</t>
  </si>
  <si>
    <t>DA12 4</t>
  </si>
  <si>
    <t>18 Jan 2026 20:46:07 UTC</t>
  </si>
  <si>
    <t>204-2725875-5141951</t>
  </si>
  <si>
    <t>WEST DRAYTON</t>
  </si>
  <si>
    <t>UB7 7</t>
  </si>
  <si>
    <t>18 Jan 2026 21:09:35 UTC</t>
  </si>
  <si>
    <t>203-9532354-1959518</t>
  </si>
  <si>
    <t>TA6 3</t>
  </si>
  <si>
    <t>18 Jan 2026 21:12:51 UTC</t>
  </si>
  <si>
    <t>205-6451958-6380316</t>
  </si>
  <si>
    <t>DA12 5</t>
  </si>
  <si>
    <t>18 Jan 2026 21:27:02 UTC</t>
  </si>
  <si>
    <t>204-6475171-3963565</t>
  </si>
  <si>
    <t>NE7 7</t>
  </si>
  <si>
    <t>18 Jan 2026 21:30:40 UTC</t>
  </si>
  <si>
    <t>204-3749274-9968338</t>
  </si>
  <si>
    <t>SWANSEA</t>
  </si>
  <si>
    <t>SA3 3</t>
  </si>
  <si>
    <t>18 Jan 2026 21:32:12 UTC</t>
  </si>
  <si>
    <t>204-9293287-0103557</t>
  </si>
  <si>
    <t>CAERLEON</t>
  </si>
  <si>
    <t>NP18 3</t>
  </si>
  <si>
    <t>18 Jan 2026 21:40:15 UTC</t>
  </si>
  <si>
    <t>203-7730988-7332345</t>
  </si>
  <si>
    <t>18 Jan 2026 21:42:41 UTC</t>
  </si>
  <si>
    <t>026-9790094-1270727</t>
  </si>
  <si>
    <t>BD22 6</t>
  </si>
  <si>
    <t>18 Jan 2026 21:46:42 UTC</t>
  </si>
  <si>
    <t>202-3632633-6021925</t>
  </si>
  <si>
    <t>BUNGAY</t>
  </si>
  <si>
    <t>NR35 2</t>
  </si>
  <si>
    <t>18 Jan 2026 21:48:18 UTC</t>
  </si>
  <si>
    <t>203-0313830-2160316</t>
  </si>
  <si>
    <t>SURBITON</t>
  </si>
  <si>
    <t>KT5 9</t>
  </si>
  <si>
    <t>18 Jan 2026 22:03:13 UTC</t>
  </si>
  <si>
    <t>203-6687381-2786705</t>
  </si>
  <si>
    <t>NW10 6</t>
  </si>
  <si>
    <t>18 Jan 2026 22:08:18 UTC</t>
  </si>
  <si>
    <t>204-6076636-4797902</t>
  </si>
  <si>
    <t>Deal</t>
  </si>
  <si>
    <t>18 Jan 2026 22:20:41 UTC</t>
  </si>
  <si>
    <t>026-2332560-2947568</t>
  </si>
  <si>
    <t>DOWNPATRICK</t>
  </si>
  <si>
    <t>Co Down</t>
  </si>
  <si>
    <t>BT30 6</t>
  </si>
  <si>
    <t>18 Jan 2026 22:32:31 UTC</t>
  </si>
  <si>
    <t>202-0124292-3901929</t>
  </si>
  <si>
    <t>18 Jan 2026 22:36:08 UTC</t>
  </si>
  <si>
    <t>203-2850920-1965142</t>
  </si>
  <si>
    <t>18 Jan 2026 22:46:16 UTC</t>
  </si>
  <si>
    <t>202-4576016-9747556</t>
  </si>
  <si>
    <t>SE19 2</t>
  </si>
  <si>
    <t>18 Jan 2026 23:09:56 UTC</t>
  </si>
  <si>
    <t>026-9286826-1179503</t>
  </si>
  <si>
    <t>Newham</t>
  </si>
  <si>
    <t>E13 9</t>
  </si>
  <si>
    <t>18 Jan 2026 23:16:56 UTC</t>
  </si>
  <si>
    <t>18 Jan 2026 23:43:46 UTC</t>
  </si>
  <si>
    <t>206-5566557-3139551</t>
  </si>
  <si>
    <t>HUNTINGDON</t>
  </si>
  <si>
    <t>PE26 2</t>
  </si>
  <si>
    <t>18 Jan 2026 23:44:29 UTC</t>
  </si>
  <si>
    <t>204-2435686-8765910</t>
  </si>
  <si>
    <t>DE55 5</t>
  </si>
  <si>
    <t>19 Jan 2026 06:13:52 UTC</t>
  </si>
  <si>
    <t>026-4932933-6803510</t>
  </si>
  <si>
    <t>19 Jan 2026 07:33:28 UTC</t>
  </si>
  <si>
    <t>204-8811724-3333967</t>
  </si>
  <si>
    <t>19 Jan 2026 08:55:26 UTC</t>
  </si>
  <si>
    <t>205-9983037-4420352</t>
  </si>
  <si>
    <t>19 Jan 2026 13:27:30 UTC</t>
  </si>
  <si>
    <t>026-4196264-5706711</t>
  </si>
  <si>
    <t>Pontypool</t>
  </si>
  <si>
    <t>gwent</t>
  </si>
  <si>
    <t>NP4 6</t>
  </si>
  <si>
    <t>19 Jan 2026 14:34:57 UTC</t>
  </si>
  <si>
    <t>026-0954799-9464352</t>
  </si>
  <si>
    <t>19 Jan 2026 17:07:26 UTC</t>
  </si>
  <si>
    <t>026-7924508-7641921</t>
  </si>
  <si>
    <t>WF8 4</t>
  </si>
  <si>
    <t>19 Jan 2026 17:47:22 UTC</t>
  </si>
  <si>
    <t>205-1576119-7264320</t>
  </si>
  <si>
    <t>CONINGSBY</t>
  </si>
  <si>
    <t>LN4 4</t>
  </si>
  <si>
    <t>19 Jan 2026 17:49:15 UTC</t>
  </si>
  <si>
    <t>205-7691235-3338748</t>
  </si>
  <si>
    <t>SO15 1</t>
  </si>
  <si>
    <t>19 Jan 2026 17:59:52 UTC</t>
  </si>
  <si>
    <t>026-5006679-9481904</t>
  </si>
  <si>
    <t>B1 3</t>
  </si>
  <si>
    <t>19 Jan 2026 18:14:15 UTC</t>
  </si>
  <si>
    <t>206-5887206-4764350</t>
  </si>
  <si>
    <t>ASHDON</t>
  </si>
  <si>
    <t>CB10 2</t>
  </si>
  <si>
    <t>19 Jan 2026 18:47:30 UTC</t>
  </si>
  <si>
    <t>206-6448791-1254735</t>
  </si>
  <si>
    <t>HEREFORD</t>
  </si>
  <si>
    <t>HR2 7</t>
  </si>
  <si>
    <t>19 Jan 2026 20:01:12 UTC</t>
  </si>
  <si>
    <t>026-7013264-1321964</t>
  </si>
  <si>
    <t>CB7 5</t>
  </si>
  <si>
    <t>19 Jan 2026 20:28:28 UTC</t>
  </si>
  <si>
    <t>203-4240408-4514752</t>
  </si>
  <si>
    <t>Hamilton</t>
  </si>
  <si>
    <t>ML38</t>
  </si>
  <si>
    <t>19 Jan 2026 20:40:10 UTC</t>
  </si>
  <si>
    <t>204-2413265-8685103</t>
  </si>
  <si>
    <t>Haverfordwest</t>
  </si>
  <si>
    <t>SA61 1</t>
  </si>
  <si>
    <t>19 Jan 2026 20:43:41 UTC</t>
  </si>
  <si>
    <t>026-6408889-6154751</t>
  </si>
  <si>
    <t>MOUNTNESSING</t>
  </si>
  <si>
    <t>CM15 0</t>
  </si>
  <si>
    <t>19 Jan 2026 21:05:10 UTC</t>
  </si>
  <si>
    <t>206-8214804-9096321</t>
  </si>
  <si>
    <t>ENNISKILLEN</t>
  </si>
  <si>
    <t>BT93 3</t>
  </si>
  <si>
    <t>19 Jan 2026 21:12:31 UTC</t>
  </si>
  <si>
    <t>202-5543684-9967521</t>
  </si>
  <si>
    <t>Newcastle Upon Tyne</t>
  </si>
  <si>
    <t>Tyne and Wear</t>
  </si>
  <si>
    <t>NE15 8</t>
  </si>
  <si>
    <t>19 Jan 2026 21:18:40 UTC</t>
  </si>
  <si>
    <t>203-6820379-9135541</t>
  </si>
  <si>
    <t>Fort Augustus</t>
  </si>
  <si>
    <t>Inverness-shire</t>
  </si>
  <si>
    <t>PH32 4</t>
  </si>
  <si>
    <t>19 Jan 2026 21:20:05 UTC</t>
  </si>
  <si>
    <t>203-3624014-0057161</t>
  </si>
  <si>
    <t>SO21 2</t>
  </si>
  <si>
    <t>19 Jan 2026 21:22:45 UTC</t>
  </si>
  <si>
    <t>206-4133954-5915550</t>
  </si>
  <si>
    <t>rochford</t>
  </si>
  <si>
    <t>essex</t>
  </si>
  <si>
    <t>SS4 3</t>
  </si>
  <si>
    <t>19 Jan 2026 21:23:35 UTC</t>
  </si>
  <si>
    <t>206-6959676-4697919</t>
  </si>
  <si>
    <t>SG1 6</t>
  </si>
  <si>
    <t>19 Jan 2026 21:24:45 UTC</t>
  </si>
  <si>
    <t>204-0249475-8280350</t>
  </si>
  <si>
    <t>SOHAM</t>
  </si>
  <si>
    <t>19 Jan 2026 21:38:23 UTC</t>
  </si>
  <si>
    <t>204-3826454-1703556</t>
  </si>
  <si>
    <t>CA1 3</t>
  </si>
  <si>
    <t>19 Jan 2026 21:43:37 UTC</t>
  </si>
  <si>
    <t>026-8303979-5389131</t>
  </si>
  <si>
    <t>HARTLEPOOL</t>
  </si>
  <si>
    <t>TS25 2</t>
  </si>
  <si>
    <t>19 Jan 2026 21:45:09 UTC</t>
  </si>
  <si>
    <t>204-3694590-1694761</t>
  </si>
  <si>
    <t>WHITSTABLE</t>
  </si>
  <si>
    <t>CT5 2</t>
  </si>
  <si>
    <t>19 Jan 2026 22:07:13 UTC</t>
  </si>
  <si>
    <t>026-3123316-6837908</t>
  </si>
  <si>
    <t>PR1 1</t>
  </si>
  <si>
    <t>19 Jan 2026 22:08:35 UTC</t>
  </si>
  <si>
    <t>19 Jan 2026 22:22:16 UTC</t>
  </si>
  <si>
    <t>202-4686980-6268354</t>
  </si>
  <si>
    <t>Cork</t>
  </si>
  <si>
    <t>Co. Cork</t>
  </si>
  <si>
    <t>19 Jan 2026 22:36:32 UTC</t>
  </si>
  <si>
    <t>026-4925251-9959562</t>
  </si>
  <si>
    <t>N65</t>
  </si>
  <si>
    <t>19 Jan 2026 22:43:37 UTC</t>
  </si>
  <si>
    <t>206-4851472-5152337</t>
  </si>
  <si>
    <t>CV4 9</t>
  </si>
  <si>
    <t>19 Jan 2026 23:21:59 UTC</t>
  </si>
  <si>
    <t>205-3242881-5833938</t>
  </si>
  <si>
    <t>Oban</t>
  </si>
  <si>
    <t>PA371</t>
  </si>
  <si>
    <t>19 Jan 2026 23:31:29 UTC</t>
  </si>
  <si>
    <t>202-6575137-3491510</t>
  </si>
  <si>
    <t>FELTHAM</t>
  </si>
  <si>
    <t>TW13 7</t>
  </si>
  <si>
    <t>19 Jan 2026 23:42:10 UTC</t>
  </si>
  <si>
    <t>202-3344417-9441925</t>
  </si>
  <si>
    <t>WOODBRIDGE</t>
  </si>
  <si>
    <t>IP12 2</t>
  </si>
  <si>
    <t>Sum of product sales</t>
  </si>
  <si>
    <t>Sum of gift wrap credits</t>
  </si>
  <si>
    <t>Sum of promotional rebates</t>
  </si>
  <si>
    <t>Sum of selling fees</t>
  </si>
  <si>
    <t>Sum of postage credits</t>
  </si>
  <si>
    <t>Sum of fba fees</t>
  </si>
  <si>
    <t>Sum of other transaction fees</t>
  </si>
  <si>
    <t>Sum of other</t>
  </si>
  <si>
    <t>Sum of shipping credits tax</t>
  </si>
  <si>
    <t>Sum of giftwrap credits tax</t>
  </si>
  <si>
    <t>Sum of promotional rebates tax</t>
  </si>
  <si>
    <t>Sum of product sales tax</t>
  </si>
  <si>
    <t>Sum of marketplace withheld tax</t>
  </si>
  <si>
    <t>Sum of total</t>
  </si>
  <si>
    <t>Grand Total</t>
  </si>
  <si>
    <t>FINAL CM</t>
  </si>
  <si>
    <t>co.500</t>
  </si>
  <si>
    <t>UK</t>
  </si>
  <si>
    <t>USD</t>
  </si>
  <si>
    <t>Type</t>
  </si>
  <si>
    <t>GL#</t>
  </si>
  <si>
    <t>Total</t>
  </si>
  <si>
    <t>Amazon Fee/Shipping</t>
  </si>
  <si>
    <t>Amazon Selling Fee</t>
  </si>
  <si>
    <t>FBA Fee</t>
  </si>
  <si>
    <t>FBA Inventory Storage</t>
  </si>
  <si>
    <t>Rebate</t>
  </si>
  <si>
    <t>Advertising</t>
  </si>
  <si>
    <t>Tax</t>
  </si>
  <si>
    <t>CM TOTAL</t>
  </si>
  <si>
    <t>AR RECON BELOW (AR USE ONLY)</t>
  </si>
  <si>
    <t>GBP TO USD</t>
  </si>
  <si>
    <t>Exchange Rate UK to USD</t>
  </si>
  <si>
    <t>Previous Reserve Amount Balance</t>
  </si>
  <si>
    <t>Current Reserve Amount</t>
  </si>
  <si>
    <t>PAYMENT</t>
  </si>
  <si>
    <t>Sales</t>
  </si>
  <si>
    <t>Adjusment</t>
  </si>
  <si>
    <t>Previous Statement</t>
  </si>
  <si>
    <t>CM</t>
  </si>
  <si>
    <t>Current</t>
  </si>
  <si>
    <t>Amazon did not charge us tax $110.74; total tax is $110.74</t>
  </si>
  <si>
    <t>Payment</t>
  </si>
  <si>
    <t>FBA INTERNATIONAL FREIGHT</t>
  </si>
  <si>
    <t>Short/ Overpay payment</t>
  </si>
  <si>
    <t>CM TOTAL Exclude Tax</t>
  </si>
  <si>
    <t>co.001</t>
  </si>
  <si>
    <t>CM FOR CO.001 (SYNCTECHAMZ NO TAX)</t>
  </si>
  <si>
    <t>CM FOR CO.500 (AMZFBA W/ TAX)</t>
  </si>
  <si>
    <t>v</t>
  </si>
  <si>
    <t>Details for Sum of product sales - type: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</si>
</sst>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00_);[Red]\(&quot;$&quot;#,##0.000000\)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37D7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4" fontId="0" fillId="0" borderId="0" xfId="0" applyNumberFormat="1"/>
    <xf numFmtId="0" fontId="0" fillId="33" borderId="10" xfId="0" applyFill="1" applyBorder="1"/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0" xfId="0" applyAlignment="1">
      <alignment wrapText="1"/>
    </xf>
    <xf numFmtId="0" fontId="18" fillId="0" borderId="0" xfId="0" applyFont="1"/>
    <xf numFmtId="43" fontId="18" fillId="0" borderId="10" xfId="0" applyNumberFormat="1" applyFont="1" applyBorder="1"/>
    <xf numFmtId="43" fontId="18" fillId="34" borderId="10" xfId="0" applyNumberFormat="1" applyFont="1" applyFill="1" applyBorder="1"/>
    <xf numFmtId="43" fontId="18" fillId="35" borderId="10" xfId="0" applyNumberFormat="1" applyFont="1" applyFill="1" applyBorder="1"/>
    <xf numFmtId="43" fontId="18" fillId="36" borderId="10" xfId="0" applyNumberFormat="1" applyFont="1" applyFill="1" applyBorder="1"/>
    <xf numFmtId="43" fontId="18" fillId="37" borderId="10" xfId="0" applyNumberFormat="1" applyFont="1" applyFill="1" applyBorder="1"/>
    <xf numFmtId="0" fontId="18" fillId="0" borderId="10" xfId="0" applyFont="1" applyBorder="1"/>
    <xf numFmtId="43" fontId="18" fillId="38" borderId="10" xfId="0" applyNumberFormat="1" applyFont="1" applyFill="1" applyBorder="1"/>
    <xf numFmtId="43" fontId="18" fillId="33" borderId="10" xfId="0" applyNumberFormat="1" applyFont="1" applyFill="1" applyBorder="1"/>
    <xf numFmtId="43" fontId="18" fillId="39" borderId="10" xfId="0" applyNumberFormat="1" applyFont="1" applyFill="1" applyBorder="1"/>
    <xf numFmtId="43" fontId="18" fillId="40" borderId="10" xfId="0" applyNumberFormat="1" applyFont="1" applyFill="1" applyBorder="1"/>
    <xf numFmtId="0" fontId="19" fillId="41" borderId="0" xfId="0" applyFont="1" applyFill="1"/>
    <xf numFmtId="0" fontId="16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36" borderId="0" xfId="0" applyFont="1" applyFill="1" applyAlignment="1">
      <alignment horizontal="right"/>
    </xf>
    <xf numFmtId="44" fontId="1" fillId="36" borderId="0" xfId="43" applyFont="1" applyFill="1"/>
    <xf numFmtId="0" fontId="16" fillId="42" borderId="0" xfId="0" applyFont="1" applyFill="1" applyAlignment="1">
      <alignment horizontal="right"/>
    </xf>
    <xf numFmtId="44" fontId="18" fillId="42" borderId="0" xfId="43" applyFont="1" applyFill="1"/>
    <xf numFmtId="0" fontId="16" fillId="33" borderId="0" xfId="0" applyFont="1" applyFill="1" applyAlignment="1">
      <alignment horizontal="right"/>
    </xf>
    <xf numFmtId="44" fontId="16" fillId="33" borderId="0" xfId="43" applyFont="1" applyFill="1" applyAlignment="1">
      <alignment horizontal="right"/>
    </xf>
    <xf numFmtId="0" fontId="16" fillId="39" borderId="0" xfId="0" applyFont="1" applyFill="1" applyAlignment="1">
      <alignment horizontal="right"/>
    </xf>
    <xf numFmtId="44" fontId="16" fillId="39" borderId="0" xfId="43" applyFont="1" applyFill="1" applyAlignment="1">
      <alignment horizontal="right"/>
    </xf>
    <xf numFmtId="0" fontId="16" fillId="43" borderId="0" xfId="0" applyFont="1" applyFill="1" applyAlignment="1">
      <alignment horizontal="right"/>
    </xf>
    <xf numFmtId="44" fontId="16" fillId="43" borderId="0" xfId="43" applyFont="1" applyFill="1" applyAlignment="1">
      <alignment horizontal="right"/>
    </xf>
    <xf numFmtId="0" fontId="16" fillId="0" borderId="0" xfId="0" applyFont="1" applyAlignment="1">
      <alignment horizontal="right"/>
    </xf>
    <xf numFmtId="44" fontId="1" fillId="38" borderId="0" xfId="43" applyFont="1" applyFill="1"/>
    <xf numFmtId="0" fontId="16" fillId="37" borderId="0" xfId="0" applyFont="1" applyFill="1" applyAlignment="1">
      <alignment horizontal="right"/>
    </xf>
    <xf numFmtId="44" fontId="1" fillId="37" borderId="0" xfId="43" applyFont="1" applyFill="1"/>
    <xf numFmtId="0" fontId="16" fillId="44" borderId="0" xfId="0" applyFont="1" applyFill="1" applyAlignment="1">
      <alignment horizontal="right"/>
    </xf>
    <xf numFmtId="0" fontId="16" fillId="44" borderId="0" xfId="43" applyNumberFormat="1" applyFont="1" applyFill="1" applyBorder="1" applyAlignment="1">
      <alignment horizontal="right"/>
    </xf>
    <xf numFmtId="44" fontId="1" fillId="44" borderId="0" xfId="43" applyFont="1" applyFill="1" applyBorder="1"/>
    <xf numFmtId="44" fontId="20" fillId="44" borderId="0" xfId="43" applyFont="1" applyFill="1" applyBorder="1"/>
    <xf numFmtId="0" fontId="16" fillId="45" borderId="0" xfId="0" applyFont="1" applyFill="1" applyAlignment="1">
      <alignment horizontal="right"/>
    </xf>
    <xf numFmtId="0" fontId="0" fillId="45" borderId="0" xfId="0" applyFill="1"/>
    <xf numFmtId="43" fontId="0" fillId="45" borderId="0" xfId="42" applyFont="1" applyFill="1" applyBorder="1"/>
    <xf numFmtId="44" fontId="0" fillId="0" borderId="0" xfId="0" applyNumberFormat="1"/>
    <xf numFmtId="0" fontId="21" fillId="0" borderId="0" xfId="43" applyNumberFormat="1" applyFont="1" applyAlignment="1">
      <alignment horizontal="right"/>
    </xf>
    <xf numFmtId="44" fontId="21" fillId="0" borderId="0" xfId="43" applyFont="1"/>
    <xf numFmtId="44" fontId="21" fillId="0" borderId="0" xfId="0" applyNumberFormat="1" applyFont="1"/>
    <xf numFmtId="0" fontId="22" fillId="45" borderId="0" xfId="0" applyFont="1" applyFill="1"/>
    <xf numFmtId="0" fontId="23" fillId="38" borderId="0" xfId="0" applyFont="1" applyFill="1"/>
    <xf numFmtId="0" fontId="0" fillId="0" borderId="0" xfId="42" applyNumberFormat="1" applyFont="1"/>
    <xf numFmtId="0" fontId="24" fillId="0" borderId="0" xfId="0" applyFont="1"/>
    <xf numFmtId="164" fontId="23" fillId="0" borderId="0" xfId="0" applyNumberFormat="1" applyFont="1"/>
    <xf numFmtId="0" fontId="16" fillId="0" borderId="0" xfId="0" applyFont="1"/>
    <xf numFmtId="43" fontId="25" fillId="0" borderId="0" xfId="42" applyFont="1" applyFill="1" applyAlignment="1">
      <alignment horizontal="right"/>
    </xf>
    <xf numFmtId="43" fontId="16" fillId="0" borderId="0" xfId="42" applyFont="1"/>
    <xf numFmtId="43" fontId="16" fillId="0" borderId="0" xfId="0" applyNumberFormat="1" applyFont="1"/>
    <xf numFmtId="43" fontId="0" fillId="0" borderId="0" xfId="0" applyNumberFormat="1"/>
    <xf numFmtId="44" fontId="18" fillId="36" borderId="0" xfId="43" applyFont="1" applyFill="1"/>
    <xf numFmtId="44" fontId="14" fillId="0" borderId="0" xfId="43" applyFont="1"/>
    <xf numFmtId="43" fontId="21" fillId="0" borderId="0" xfId="42" applyFont="1" applyAlignment="1">
      <alignment horizontal="right"/>
    </xf>
    <xf numFmtId="43" fontId="16" fillId="0" borderId="0" xfId="42" applyFont="1" applyAlignment="1"/>
    <xf numFmtId="44" fontId="26" fillId="33" borderId="0" xfId="43" applyFont="1" applyFill="1" applyAlignment="1">
      <alignment horizontal="right"/>
    </xf>
    <xf numFmtId="0" fontId="27" fillId="37" borderId="12" xfId="0" applyFont="1" applyFill="1" applyBorder="1" applyAlignment="1">
      <alignment horizontal="center"/>
    </xf>
    <xf numFmtId="44" fontId="26" fillId="39" borderId="0" xfId="43" applyFont="1" applyFill="1" applyAlignment="1">
      <alignment horizontal="right"/>
    </xf>
    <xf numFmtId="0" fontId="16" fillId="46" borderId="0" xfId="0" applyFont="1" applyFill="1"/>
    <xf numFmtId="44" fontId="26" fillId="43" borderId="0" xfId="43" applyFont="1" applyFill="1" applyAlignment="1">
      <alignment horizontal="right"/>
    </xf>
    <xf numFmtId="44" fontId="16" fillId="46" borderId="0" xfId="0" applyNumberFormat="1" applyFont="1" applyFill="1"/>
    <xf numFmtId="43" fontId="0" fillId="0" borderId="0" xfId="42" applyFont="1"/>
    <xf numFmtId="0" fontId="16" fillId="47" borderId="0" xfId="0" applyFont="1" applyFill="1" applyAlignment="1">
      <alignment horizontal="right"/>
    </xf>
    <xf numFmtId="44" fontId="18" fillId="47" borderId="0" xfId="43" applyFont="1" applyFill="1"/>
    <xf numFmtId="44" fontId="1" fillId="47" borderId="0" xfId="43" applyFont="1" applyFill="1"/>
    <xf numFmtId="44" fontId="18" fillId="38" borderId="0" xfId="43" applyFont="1" applyFill="1"/>
    <xf numFmtId="44" fontId="18" fillId="37" borderId="0" xfId="43" applyFont="1" applyFill="1"/>
    <xf numFmtId="43" fontId="0" fillId="45" borderId="0" xfId="0" applyNumberFormat="1" applyFill="1"/>
    <xf numFmtId="44" fontId="21" fillId="46" borderId="0" xfId="43" applyFont="1" applyFill="1"/>
    <xf numFmtId="43" fontId="21" fillId="0" borderId="0" xfId="43" applyNumberFormat="1" applyFont="1"/>
    <xf numFmtId="43" fontId="27" fillId="47" borderId="12" xfId="42" applyFont="1" applyFill="1" applyBorder="1" applyAlignment="1">
      <alignment horizontal="center"/>
    </xf>
    <xf numFmtId="0" fontId="16" fillId="47" borderId="0" xfId="0" applyFont="1" applyFill="1"/>
    <xf numFmtId="44" fontId="16" fillId="47" borderId="0" xfId="0" applyNumberFormat="1" applyFont="1" applyFill="1"/>
    <xf numFmtId="0" fontId="16" fillId="0" borderId="13" xfId="0" applyFont="1" applyBorder="1" applyAlignment="1">
      <alignment horizontal="left" vertical="center" wrapText="1"/>
    </xf>
    <xf numFmtId="44" fontId="16" fillId="0" borderId="10" xfId="0" applyNumberFormat="1" applyFont="1" applyBorder="1"/>
    <xf numFmtId="43" fontId="16" fillId="0" borderId="10" xfId="0" applyNumberFormat="1" applyFont="1" applyBorder="1"/>
    <xf numFmtId="44" fontId="16" fillId="0" borderId="0" xfId="0" applyNumberFormat="1" applyFont="1"/>
    <xf numFmtId="8" fontId="0" fillId="0" borderId="0" xfId="0" applyNumberFormat="1"/>
    <xf numFmtId="44" fontId="21" fillId="47" borderId="0" xfId="43" applyFont="1" applyFill="1"/>
    <xf numFmtId="0" fontId="0" fillId="0" borderId="10" xfId="0" pivotButton="1" applyBorder="1" applyAlignment="1">
      <alignment wrapText="1"/>
    </xf>
    <xf numFmtId="43" fontId="18" fillId="0" borderId="10" xfId="0" applyNumberFormat="1" applyFont="1" applyFill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1">
    <dxf>
      <numFmt numFmtId="0" formatCode="General"/>
    </dxf>
    <dxf>
      <alignment wrapText="1" readingOrder="0"/>
    </dxf>
    <dxf>
      <alignment wrapText="1" readingOrder="0"/>
    </dxf>
    <dxf>
      <fill>
        <patternFill patternType="solid">
          <bgColor theme="9" tint="0.59999389629810485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79998168889431442"/>
        </patternFill>
      </fill>
    </dxf>
    <dxf>
      <fill>
        <patternFill patternType="solid">
          <bgColor rgb="FFFF7C80"/>
        </patternFill>
      </fill>
    </dxf>
    <dxf>
      <alignment wrapText="1" readingOrder="0"/>
    </dxf>
    <dxf>
      <alignment wrapText="1" readingOrder="0"/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 tint="0.79998168889431442"/>
        </patternFill>
      </fill>
    </dxf>
    <dxf>
      <fill>
        <patternFill>
          <bgColor theme="0"/>
        </patternFill>
      </fill>
    </dxf>
    <dxf>
      <fill>
        <patternFill patternType="solid">
          <bgColor rgb="FFFF7C80"/>
        </patternFill>
      </fill>
    </dxf>
    <dxf>
      <fill>
        <patternFill patternType="solid">
          <bgColor theme="7" tint="0.79998168889431442"/>
        </patternFill>
      </fill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fill>
        <patternFill patternType="solid"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3" tint="0.749992370372631"/>
        </patternFill>
      </fill>
    </dxf>
    <dxf>
      <fill>
        <patternFill>
          <bgColor theme="8" tint="0.39997558519241921"/>
        </patternFill>
      </fill>
    </dxf>
    <dxf>
      <fill>
        <patternFill patternType="solid">
          <bgColor theme="5" tint="0.59999389629810485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 patternType="solid">
          <fgColor indexed="64"/>
          <bgColor theme="5" tint="0.39997558519241921"/>
        </patternFill>
      </fill>
    </dxf>
    <dxf>
      <fill>
        <patternFill patternType="solid">
          <fgColor indexed="64"/>
          <bgColor theme="5" tint="0.3999755851924192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ie Ly" refreshedDate="46049.550955324077" createdVersion="8" refreshedVersion="8" minRefreshableVersion="3" recordCount="543" xr:uid="{C590C604-3DA3-43F2-AC9C-948E1B771675}">
  <cacheSource type="worksheet">
    <worksheetSource ref="A1:AA544" sheet="Sheet1"/>
  </cacheSource>
  <cacheFields count="27">
    <cacheField name="date/time" numFmtId="0">
      <sharedItems/>
    </cacheField>
    <cacheField name="settlement id" numFmtId="0">
      <sharedItems containsSemiMixedTypes="0" containsString="0" containsNumber="1" containsInteger="1" minValue="26256361782" maxValue="26256361782"/>
    </cacheField>
    <cacheField name="type" numFmtId="0">
      <sharedItems count="8">
        <s v="Order"/>
        <s v="Refund"/>
        <s v="Adjustment"/>
        <s v="Liquidations"/>
        <s v="Transfer"/>
        <s v="Service Fee"/>
        <s v="FBA Inventory Fee"/>
        <s v="Amazon Fees"/>
      </sharedItems>
    </cacheField>
    <cacheField name="order id" numFmtId="0">
      <sharedItems containsBlank="1" containsMixedTypes="1" containsNumber="1" containsInteger="1" minValue="80399290738552" maxValue="92181998338552"/>
    </cacheField>
    <cacheField name="sku" numFmtId="0">
      <sharedItems containsBlank="1"/>
    </cacheField>
    <cacheField name="description" numFmtId="0">
      <sharedItems/>
    </cacheField>
    <cacheField name="quantity" numFmtId="0">
      <sharedItems containsString="0" containsBlank="1" containsNumber="1" containsInteger="1" minValue="1" maxValue="3"/>
    </cacheField>
    <cacheField name="marketplace" numFmtId="0">
      <sharedItems containsBlank="1"/>
    </cacheField>
    <cacheField name="fulfilment" numFmtId="0">
      <sharedItems containsBlank="1"/>
    </cacheField>
    <cacheField name="order city" numFmtId="0">
      <sharedItems containsBlank="1"/>
    </cacheField>
    <cacheField name="order state" numFmtId="0">
      <sharedItems containsBlank="1"/>
    </cacheField>
    <cacheField name="order postal" numFmtId="0">
      <sharedItems containsBlank="1"/>
    </cacheField>
    <cacheField name="tax collection model" numFmtId="0">
      <sharedItems containsBlank="1"/>
    </cacheField>
    <cacheField name="product sales" numFmtId="0">
      <sharedItems containsSemiMixedTypes="0" containsString="0" containsNumber="1" minValue="-87.48" maxValue="124.99"/>
    </cacheField>
    <cacheField name="product sales tax" numFmtId="0">
      <sharedItems containsSemiMixedTypes="0" containsString="0" containsNumber="1" minValue="-17.5" maxValue="25"/>
    </cacheField>
    <cacheField name="postage credits" numFmtId="0">
      <sharedItems containsSemiMixedTypes="0" containsString="0" containsNumber="1" minValue="-2.4900000000000002" maxValue="4.87"/>
    </cacheField>
    <cacheField name="shipping credits tax" numFmtId="0">
      <sharedItems containsSemiMixedTypes="0" containsString="0" containsNumber="1" minValue="-0.5" maxValue="1.1200000000000001"/>
    </cacheField>
    <cacheField name="gift wrap credits" numFmtId="0">
      <sharedItems containsSemiMixedTypes="0" containsString="0" containsNumber="1" containsInteger="1" minValue="0" maxValue="0"/>
    </cacheField>
    <cacheField name="giftwrap credits tax" numFmtId="0">
      <sharedItems containsSemiMixedTypes="0" containsString="0" containsNumber="1" containsInteger="1" minValue="0" maxValue="0"/>
    </cacheField>
    <cacheField name="promotional rebates" numFmtId="0">
      <sharedItems containsSemiMixedTypes="0" containsString="0" containsNumber="1" minValue="-12.07" maxValue="17.079999999999998"/>
    </cacheField>
    <cacheField name="promotional rebates tax" numFmtId="0">
      <sharedItems containsSemiMixedTypes="0" containsString="0" containsNumber="1" minValue="-2.42" maxValue="3.42"/>
    </cacheField>
    <cacheField name="marketplace withheld tax" numFmtId="0">
      <sharedItems containsSemiMixedTypes="0" containsString="0" containsNumber="1" minValue="-25" maxValue="17.5"/>
    </cacheField>
    <cacheField name="selling fees" numFmtId="0">
      <sharedItems containsSemiMixedTypes="0" containsString="0" containsNumber="1" minValue="-29.96" maxValue="12.6"/>
    </cacheField>
    <cacheField name="fba fees" numFmtId="0">
      <sharedItems containsSemiMixedTypes="0" containsString="0" containsNumber="1" minValue="-11.44" maxValue="2.4900000000000002"/>
    </cacheField>
    <cacheField name="other transaction fees" numFmtId="0">
      <sharedItems containsSemiMixedTypes="0" containsString="0" containsNumber="1" minValue="-506.54" maxValue="0.32"/>
    </cacheField>
    <cacheField name="other" numFmtId="0">
      <sharedItems containsSemiMixedTypes="0" containsString="0" containsNumber="1" minValue="-12770.12" maxValue="51.15"/>
    </cacheField>
    <cacheField name="total" numFmtId="0">
      <sharedItems containsSemiMixedTypes="0" containsString="0" containsNumber="1" minValue="-12770.12" maxValue="94.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3">
  <r>
    <s v="5 Jan 2026 21:39:48 UTC"/>
    <n v="26256361782"/>
    <x v="0"/>
    <s v="205-6439531-2455510"/>
    <s v="HYD50-0190UK"/>
    <s v="Hyde Lane Large Faux Fur Blanket, 150x200cm Oversized Reversible Throw with Long Pile Plush, Soft and Warm for Bed or Sofa, Perfect for Winter Layerin"/>
    <n v="1"/>
    <s v="amazon.co.uk"/>
    <s v="Amazon"/>
    <s v="TUNBRIDGE WELLS"/>
    <m/>
    <s v="TN4 8"/>
    <s v="MarketplaceFacilitator"/>
    <n v="41.66"/>
    <n v="8.33"/>
    <n v="0"/>
    <n v="0"/>
    <n v="0"/>
    <n v="0"/>
    <n v="0"/>
    <n v="0"/>
    <n v="-8.33"/>
    <n v="-7.5"/>
    <n v="-4.99"/>
    <n v="-0.25"/>
    <n v="0"/>
    <n v="28.92"/>
  </r>
  <r>
    <s v="5 Jan 2026 21:50:00 UTC"/>
    <n v="26256361782"/>
    <x v="0"/>
    <s v="202-5668517-6012364"/>
    <s v="DL63PC6183UK-1XL"/>
    <s v="Codi Extra Large Memory Foam Layer Dog Bed, Washable Orthopedic Dogs Beds Couch with Removable Zipper Cover, Waterproof Pet Sofa with U-Shape Bolster,"/>
    <n v="1"/>
    <s v="amazon.co.uk"/>
    <s v="Amazon"/>
    <s v="SOLIHULL"/>
    <s v="W Midlands"/>
    <s v="B90 3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5 Jan 2026 22:01:57 UTC"/>
    <n v="26256361782"/>
    <x v="0"/>
    <s v="204-5061411-7740360"/>
    <s v="DL63PC6183UK-1XL"/>
    <s v="Codi Extra Large Memory Foam Layer Dog Bed, Washable Orthopedic Dogs Beds Couch with Removable Zipper Cover, Waterproof Pet Sofa with U-Shape Bolster,"/>
    <n v="1"/>
    <s v="amazon.co.uk"/>
    <s v="Amazon"/>
    <s v="NOTTINGHAM"/>
    <s v="Nottinghamshire"/>
    <s v="NG15 8"/>
    <s v="MarketplaceFacilitator"/>
    <n v="45.82"/>
    <n v="9.17"/>
    <n v="3.74"/>
    <n v="0.75"/>
    <n v="0"/>
    <n v="0"/>
    <n v="-3.74"/>
    <n v="-0.75"/>
    <n v="-9.17"/>
    <n v="-8.25"/>
    <n v="-5.16"/>
    <n v="-0.27"/>
    <n v="0"/>
    <n v="32.14"/>
  </r>
  <r>
    <s v="5 Jan 2026 22:04:19 UTC"/>
    <n v="26256361782"/>
    <x v="0"/>
    <s v="206-1319440-4246757"/>
    <s v="HYD50-0190UK"/>
    <s v="Hyde Lane Large Faux Fur Blanket, 150x200cm Oversized Reversible Throw with Long Pile Plush, Soft and Warm for Bed or Sofa, Perfect for Winter Layerin"/>
    <n v="1"/>
    <s v="amazon.co.uk"/>
    <s v="Amazon"/>
    <s v="Belfast"/>
    <s v="Antrim"/>
    <s v="BT15 4"/>
    <s v="MarketplaceFacilitator"/>
    <n v="41.66"/>
    <n v="8.33"/>
    <n v="0"/>
    <n v="0"/>
    <n v="0"/>
    <n v="0"/>
    <n v="0"/>
    <n v="0"/>
    <n v="-8.33"/>
    <n v="-7.5"/>
    <n v="-4.99"/>
    <n v="-0.25"/>
    <n v="0"/>
    <n v="28.92"/>
  </r>
  <r>
    <s v="5 Jan 2026 22:24:19 UTC"/>
    <n v="26256361782"/>
    <x v="1"/>
    <s v="206-1254330-0773152"/>
    <s v="HYD50-0189UK"/>
    <s v="Hyde Lane Faux Fur Throw Blanket, Reversible Long Pile Plush, Soft &amp; Cozy for Couch or Bed, Gift-Ready Winter Throw, 125x150cm, Direwolf"/>
    <n v="1"/>
    <s v="amazon.co.uk"/>
    <s v="Amazon"/>
    <s v="SLOUGH"/>
    <s v="Berks"/>
    <s v="SL2 2"/>
    <s v="MarketplaceFacilitator"/>
    <n v="-35.82"/>
    <n v="-7.17"/>
    <n v="0"/>
    <n v="0"/>
    <n v="0"/>
    <n v="0"/>
    <n v="1.78"/>
    <n v="0.36"/>
    <n v="6.81"/>
    <n v="4.9000000000000004"/>
    <n v="0"/>
    <n v="0.12"/>
    <n v="0"/>
    <n v="-29.02"/>
  </r>
  <r>
    <s v="5 Jan 2026 22:43:20 UTC"/>
    <n v="26256361782"/>
    <x v="0"/>
    <s v="205-5107758-3209123"/>
    <s v="DC16-0649-1UK"/>
    <s v="Degrees of Comfort 3 Inch Dual-Layer Memory Foam Mattress Topper Super King - Orthopedic Support for Back Pain Relief, Anti-Slip &amp; Breathable Hypoalle"/>
    <n v="1"/>
    <s v="amazon.co.uk"/>
    <s v="Amazon"/>
    <s v="Edith Weston"/>
    <s v="Rutland"/>
    <s v="LE15 8"/>
    <s v="MarketplaceFacilitator"/>
    <n v="124.99"/>
    <n v="25"/>
    <n v="0"/>
    <n v="0"/>
    <n v="0"/>
    <n v="0"/>
    <n v="0"/>
    <n v="0"/>
    <n v="-25"/>
    <n v="-22.5"/>
    <n v="-7.82"/>
    <n v="-0.61"/>
    <n v="0"/>
    <n v="94.06"/>
  </r>
  <r>
    <s v="5 Jan 2026 22:50:37 UTC"/>
    <n v="26256361782"/>
    <x v="0"/>
    <s v="202-2341574-0933902"/>
    <s v="DC16-0647-1UK"/>
    <s v="Degrees of Comfort 3 Inch Dual-Layer Memory Foam Mattress Topper for Back Pain Relief, 8cm Thickness Mattress Topper Double Bed with Anti-Slip Breatha"/>
    <n v="1"/>
    <s v="amazon.co.uk"/>
    <s v="Amazon"/>
    <s v="WORCESTER PARK"/>
    <m/>
    <s v="KT4 8"/>
    <s v="MarketplaceFacilitator"/>
    <n v="83.32"/>
    <n v="16.670000000000002"/>
    <n v="0"/>
    <n v="0"/>
    <n v="0"/>
    <n v="0"/>
    <n v="0"/>
    <n v="0"/>
    <n v="-16.670000000000002"/>
    <n v="-15"/>
    <n v="-6.92"/>
    <n v="-0.44"/>
    <n v="0"/>
    <n v="60.96"/>
  </r>
  <r>
    <s v="5 Jan 2026 23:01:03 UTC"/>
    <n v="26256361782"/>
    <x v="0"/>
    <s v="026-2775982-6493920"/>
    <s v="HYD50-0188UK"/>
    <s v="Hyde Lane Large Faux Fur Blanket, 150x200cm Oversized Reversible Throw with Long Pile Plush, Soft and Warm for Bed or Sofa, Perfect for Winter Layerin"/>
    <n v="1"/>
    <s v="amazon.co.uk"/>
    <s v="Amazon"/>
    <s v="CARRICKFERGUS"/>
    <m/>
    <s v="BT38 9"/>
    <s v="MarketplaceFacilitator"/>
    <n v="45.82"/>
    <n v="9.17"/>
    <n v="0"/>
    <n v="0"/>
    <n v="0"/>
    <n v="0"/>
    <n v="0"/>
    <n v="0"/>
    <n v="-9.17"/>
    <n v="-8.25"/>
    <n v="-4.99"/>
    <n v="-0.27"/>
    <n v="0"/>
    <n v="32.31"/>
  </r>
  <r>
    <s v="5 Jan 2026 23:27:32 UTC"/>
    <n v="26256361782"/>
    <x v="0"/>
    <s v="206-3849071-9018727"/>
    <s v="DC16-0649-1UK"/>
    <s v="Degrees of Comfort 3 Inch Dual-Layer Memory Foam Mattress Topper Super King - Orthopedic Support for Back Pain Relief, Anti-Slip &amp; Breathable Hypoalle"/>
    <n v="1"/>
    <s v="amazon.co.uk"/>
    <s v="Amazon"/>
    <s v="Bedford"/>
    <m/>
    <s v="MK42 8"/>
    <s v="MarketplaceFacilitator"/>
    <n v="124.99"/>
    <n v="25"/>
    <n v="0"/>
    <n v="0"/>
    <n v="0"/>
    <n v="0"/>
    <n v="0"/>
    <n v="0"/>
    <n v="-25"/>
    <n v="-22.5"/>
    <n v="-7.82"/>
    <n v="-0.61"/>
    <n v="0"/>
    <n v="94.06"/>
  </r>
  <r>
    <s v="5 Jan 2026 23:28:06 UTC"/>
    <n v="26256361782"/>
    <x v="2"/>
    <s v="204-3810475-4973121"/>
    <s v="DOC16-0908UK"/>
    <s v="FBA Inventory Reimbursement - Customer Return"/>
    <n v="1"/>
    <m/>
    <m/>
    <m/>
    <m/>
    <m/>
    <m/>
    <n v="0"/>
    <n v="0"/>
    <n v="0"/>
    <n v="0"/>
    <n v="0"/>
    <n v="0"/>
    <n v="0"/>
    <n v="0"/>
    <n v="0"/>
    <n v="0"/>
    <n v="0"/>
    <n v="0"/>
    <n v="30.43"/>
    <n v="30.43"/>
  </r>
  <r>
    <s v="5 Jan 2026 23:29:12 UTC"/>
    <n v="26256361782"/>
    <x v="1"/>
    <s v="206-1254330-0773152"/>
    <s v="HYD50-0189UK"/>
    <s v="Hyde Lane Faux Fur Throw Blanket, Reversible Long Pile Plush, Soft &amp; Cozy for Couch or Bed, Gift-Ready Winter Throw, 125x150cm, Direwolf"/>
    <n v="1"/>
    <s v="amazon.co.uk"/>
    <s v="Amazon"/>
    <s v="SLOUGH"/>
    <s v="Berks"/>
    <s v="SL2 2"/>
    <s v="MarketplaceFacilitator"/>
    <n v="-35.82"/>
    <n v="-7.17"/>
    <n v="0"/>
    <n v="0"/>
    <n v="0"/>
    <n v="0"/>
    <n v="1.8"/>
    <n v="0.36"/>
    <n v="6.81"/>
    <n v="4.9000000000000004"/>
    <n v="0"/>
    <n v="0.12"/>
    <n v="0"/>
    <n v="-29"/>
  </r>
  <r>
    <s v="5 Jan 2026 23:45:07 UTC"/>
    <n v="26256361782"/>
    <x v="0"/>
    <s v="205-7814983-5716361"/>
    <s v="DC16-0631-2UK"/>
    <s v="Degrees of Comfort 2 Inch Thick Memory Foam Mattress Topper Double Bed Soft Bamboo Cover for Back Pain, Mattress Topper with Anti-Slip Removable Washa"/>
    <n v="1"/>
    <s v="amazon.co.uk"/>
    <s v="Amazon"/>
    <s v="Northampton"/>
    <m/>
    <s v="NN3 8"/>
    <s v="MarketplaceFacilitator"/>
    <n v="54.16"/>
    <n v="10.83"/>
    <n v="0"/>
    <n v="0"/>
    <n v="0"/>
    <n v="0"/>
    <n v="-5.42"/>
    <n v="-1.08"/>
    <n v="-9.75"/>
    <n v="-8.77"/>
    <n v="-6.02"/>
    <n v="-0.3"/>
    <n v="0"/>
    <n v="33.65"/>
  </r>
  <r>
    <s v="6 Jan 2026 00:18:52 UTC"/>
    <n v="26256361782"/>
    <x v="0"/>
    <s v="205-6173107-6317164"/>
    <s v="DL63PC6183UK-1LG"/>
    <s v="Codi Large Memory Foam Layer Dog Bed, Washable Orthopedic Dogs Beds Couch with Removable Zipper Cover, Waterproof Pet Sofa with U-Shape Bolster, Grey,"/>
    <n v="1"/>
    <s v="amazon.co.uk"/>
    <s v="Amazon"/>
    <s v="PENICUIK"/>
    <m/>
    <s v="EH26 0"/>
    <s v="MarketplaceFacilitator"/>
    <n v="62.49"/>
    <n v="12.5"/>
    <n v="0"/>
    <n v="0"/>
    <n v="0"/>
    <n v="0"/>
    <n v="0"/>
    <n v="0"/>
    <n v="-12.5"/>
    <n v="-11.25"/>
    <n v="-5.15"/>
    <n v="-0.33"/>
    <n v="0"/>
    <n v="45.76"/>
  </r>
  <r>
    <s v="6 Jan 2026 04:38:55 UTC"/>
    <n v="26256361782"/>
    <x v="1"/>
    <s v="206-5109855-7253950"/>
    <s v="DL63PC6184UK-1LG"/>
    <s v="Codi Large Memory Foam Layer Dog Bed, Washable Orthopedic Dogs Beds Couch with Removable Zipper Cover, Waterproof Pet Sofa with U-Shape Bolster, Khaki"/>
    <n v="1"/>
    <s v="amazon.co.uk"/>
    <s v="Amazon"/>
    <s v="TAUNTON"/>
    <m/>
    <s v="TA2 8"/>
    <s v="MarketplaceFacilitator"/>
    <n v="-41.66"/>
    <n v="-8.33"/>
    <n v="0"/>
    <n v="0"/>
    <n v="0"/>
    <n v="0"/>
    <n v="0"/>
    <n v="0"/>
    <n v="8.33"/>
    <n v="6"/>
    <n v="0"/>
    <n v="0.15"/>
    <n v="0"/>
    <n v="-35.51"/>
  </r>
  <r>
    <s v="6 Jan 2026 05:09:57 UTC"/>
    <n v="26256361782"/>
    <x v="3"/>
    <n v="85168224030552"/>
    <s v="B0C6XJ1N9W"/>
    <s v="Codi Extra Large Memory Foam Layer Dog Bed, Washable Orthopedic Dogs Beds Couch with Removable Zipper Cover, Waterproof Pet Sofa with U-Shape Bolster, Grey, 106x81x(8.9+8.9) cm"/>
    <n v="1"/>
    <m/>
    <m/>
    <m/>
    <m/>
    <m/>
    <m/>
    <n v="1.4"/>
    <n v="0.28000000000000003"/>
    <n v="0"/>
    <n v="0"/>
    <n v="0"/>
    <n v="0"/>
    <n v="0"/>
    <n v="0"/>
    <n v="0"/>
    <n v="0"/>
    <n v="0"/>
    <n v="-2.21"/>
    <n v="0"/>
    <n v="-0.53"/>
  </r>
  <r>
    <s v="6 Jan 2026 05:22:05 UTC"/>
    <n v="26256361782"/>
    <x v="3"/>
    <n v="83388982732552"/>
    <s v="B0C6XHMZ9R"/>
    <s v="Codi Extra Large Memory Foam Layer Dog Bed, Washable Orthopedic Dogs Beds Couch with Removable Zipper Cover, Waterproof Pet Sofa with U-Shape Bolster, Khaki, 106x81x(8.9+8.9) cm"/>
    <n v="1"/>
    <m/>
    <m/>
    <m/>
    <m/>
    <m/>
    <m/>
    <n v="1.88"/>
    <n v="0.38"/>
    <n v="0"/>
    <n v="0"/>
    <n v="0"/>
    <n v="0"/>
    <n v="0"/>
    <n v="0"/>
    <n v="0"/>
    <n v="0"/>
    <n v="0"/>
    <n v="-2.68"/>
    <n v="0"/>
    <n v="-0.42"/>
  </r>
  <r>
    <s v="6 Jan 2026 05:29:54 UTC"/>
    <n v="26256361782"/>
    <x v="3"/>
    <n v="84736730017552"/>
    <s v="B0D9K11HZR"/>
    <s v="Hyde Lane Faux Fur Throw Blanket - Ultra Long Pile, Luxury Fluffy Fox Golden with Brown Tipped Blankets for Home Couch, Fuzzy Plush Animal Coat Color Throws for Decoration, Gift for Women, 125x150cm"/>
    <n v="1"/>
    <m/>
    <m/>
    <m/>
    <m/>
    <m/>
    <m/>
    <n v="4.25"/>
    <n v="0.85"/>
    <n v="0"/>
    <n v="0"/>
    <n v="0"/>
    <n v="0"/>
    <n v="0"/>
    <n v="0"/>
    <n v="0"/>
    <n v="0"/>
    <n v="0"/>
    <n v="-2.2400000000000002"/>
    <n v="0"/>
    <n v="2.86"/>
  </r>
  <r>
    <s v="6 Jan 2026 05:30:40 UTC"/>
    <n v="26256361782"/>
    <x v="3"/>
    <n v="85141277040552"/>
    <s v="B0D9JZT2H9"/>
    <s v="Hyde Lane Faux Fur Throw Blanket - Ultra Long Pile, Luxury Fluffy Fox Golden with Brown Tipped Blankets for Home Couch, Fuzzy Plush Animal Coat Color Throws for Decoration, Gift for Women, 150x200cm"/>
    <n v="1"/>
    <m/>
    <m/>
    <m/>
    <m/>
    <m/>
    <m/>
    <n v="4.22"/>
    <n v="0.84"/>
    <n v="0"/>
    <n v="0"/>
    <n v="0"/>
    <n v="0"/>
    <n v="0"/>
    <n v="0"/>
    <n v="0"/>
    <n v="0"/>
    <n v="0"/>
    <n v="-2.63"/>
    <n v="0"/>
    <n v="2.4300000000000002"/>
  </r>
  <r>
    <s v="6 Jan 2026 05:31:36 UTC"/>
    <n v="26256361782"/>
    <x v="3"/>
    <n v="85496444663552"/>
    <s v="B0C6XHLTK4"/>
    <s v="Codi Large Memory Foam Layer Dog Bed, Washable Orthopedic Dogs Beds Couch with Removable Zipper Cover, Waterproof Pet Sofa with U-Shape Bolster, Grey, 91x68x(7.5+8.9) cm"/>
    <n v="1"/>
    <m/>
    <m/>
    <m/>
    <m/>
    <m/>
    <m/>
    <n v="1.1499999999999999"/>
    <n v="0.23"/>
    <n v="0"/>
    <n v="0"/>
    <n v="0"/>
    <n v="0"/>
    <n v="0"/>
    <n v="0"/>
    <n v="0"/>
    <n v="0"/>
    <n v="0"/>
    <n v="-1.77"/>
    <n v="0"/>
    <n v="-0.39"/>
  </r>
  <r>
    <s v="6 Jan 2026 05:31:48 UTC"/>
    <n v="26256361782"/>
    <x v="3"/>
    <n v="82764513574552"/>
    <s v="B0D9NFFNVM"/>
    <s v="Degrees of Comfort 1 Inch 3cm Memory Foam Mattress Topper King Bed, Mattress Pad with Soft Bamboo Cover with Extra Deep Pock, Breathable 150x200x3cm"/>
    <n v="2"/>
    <m/>
    <m/>
    <m/>
    <m/>
    <m/>
    <m/>
    <n v="2.5"/>
    <n v="0.5"/>
    <n v="0"/>
    <n v="0"/>
    <n v="0"/>
    <n v="0"/>
    <n v="0"/>
    <n v="0"/>
    <n v="0"/>
    <n v="0"/>
    <n v="0"/>
    <n v="-7"/>
    <n v="0"/>
    <n v="-4"/>
  </r>
  <r>
    <s v="6 Jan 2026 05:31:48 UTC"/>
    <n v="26256361782"/>
    <x v="3"/>
    <n v="82764513574552"/>
    <s v="B0D9NFFNVM"/>
    <s v="Degrees of Comfort 1 Inch 3cm Memory Foam Mattress Topper King Bed, Mattress Pad with Soft Bamboo Cover with Extra Deep Pock, Breathable 150x200x3cm"/>
    <n v="2"/>
    <m/>
    <m/>
    <m/>
    <m/>
    <m/>
    <m/>
    <n v="2.5"/>
    <n v="0.5"/>
    <n v="0"/>
    <n v="0"/>
    <n v="0"/>
    <n v="0"/>
    <n v="0"/>
    <n v="0"/>
    <n v="0"/>
    <n v="0"/>
    <n v="0"/>
    <n v="-7"/>
    <n v="0"/>
    <n v="-4"/>
  </r>
  <r>
    <s v="6 Jan 2026 05:34:48 UTC"/>
    <n v="26256361782"/>
    <x v="3"/>
    <n v="80399290738552"/>
    <s v="B0CD1Q1SP9"/>
    <s v="Degrees of Comfort 2 Inch Thick Memory Foam Mattress Topper Double Bed Soft Bamboo Cover for Back Pain, Mattress Topper with Anti-Slip Removable Washable Cover Rest Easy (5cm, Double Size 135x190cm)"/>
    <n v="1"/>
    <m/>
    <m/>
    <m/>
    <m/>
    <m/>
    <m/>
    <n v="4.22"/>
    <n v="0.84"/>
    <n v="0"/>
    <n v="0"/>
    <n v="0"/>
    <n v="0"/>
    <n v="0"/>
    <n v="0"/>
    <n v="0"/>
    <n v="0"/>
    <n v="0"/>
    <n v="-5.8"/>
    <n v="0"/>
    <n v="-0.74"/>
  </r>
  <r>
    <s v="6 Jan 2026 05:35:23 UTC"/>
    <n v="26256361782"/>
    <x v="3"/>
    <n v="80416620041552"/>
    <s v="B0CD1N4217"/>
    <s v="Degrees of Comfort 3 Inch Dual-Layer Memory Foam Mattress Topper Kingsize Bed for Pressure Relieving, 8cm Generous Thickness Mattress Topper King Size with Anti-Slip Breathable Cover 150x200x8cm"/>
    <n v="1"/>
    <m/>
    <m/>
    <m/>
    <m/>
    <m/>
    <m/>
    <n v="7.8"/>
    <n v="1.56"/>
    <n v="0"/>
    <n v="0"/>
    <n v="0"/>
    <n v="0"/>
    <n v="0"/>
    <n v="0"/>
    <n v="0"/>
    <n v="0"/>
    <n v="0"/>
    <n v="-7.54"/>
    <n v="0"/>
    <n v="1.82"/>
  </r>
  <r>
    <s v="6 Jan 2026 13:08:17 UTC"/>
    <n v="26256361782"/>
    <x v="1"/>
    <s v="204-2126561-7129932"/>
    <s v="DL63PC6185UK-1MD"/>
    <s v="Codi Medium Memory Foam Layer Dog Bed, Washable Orthopedic Dogs Beds Couch with Removable Zipper Cover, Waterproof Pet Sofa with U-Shape Bolster, Navy"/>
    <n v="1"/>
    <s v="amazon.co.uk"/>
    <s v="Amazon"/>
    <s v="OMAGH"/>
    <m/>
    <s v="BT78 5"/>
    <s v="MarketplaceFacilitator"/>
    <n v="-36.659999999999997"/>
    <n v="-7.33"/>
    <n v="0"/>
    <n v="0"/>
    <n v="0"/>
    <n v="0"/>
    <n v="0"/>
    <n v="0"/>
    <n v="7.33"/>
    <n v="5.28"/>
    <n v="0"/>
    <n v="0.13"/>
    <n v="0"/>
    <n v="-31.25"/>
  </r>
  <r>
    <s v="6 Jan 2026 13:13:29 UTC"/>
    <n v="26256361782"/>
    <x v="0"/>
    <s v="204-6806937-9232327"/>
    <s v="DL63PC6183UK-1XL"/>
    <s v="Codi Extra Large Memory Foam Layer Dog Bed, Washable Orthopedic Dogs Beds Couch with Removable Zipper Cover, Waterproof Pet Sofa with U-Shape Bolster,"/>
    <n v="1"/>
    <s v="amazon.co.uk"/>
    <s v="Amazon"/>
    <s v="LEYLAND"/>
    <m/>
    <s v="PR25 3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6 Jan 2026 14:18:07 UTC"/>
    <n v="26256361782"/>
    <x v="0"/>
    <s v="203-7699253-9017968"/>
    <s v="DC16-0631-2UK"/>
    <s v="Degrees of Comfort 2 Inch Thick Memory Foam Mattress Topper Double Bed Soft Bamboo Cover for Back Pain, Mattress Topper with Anti-Slip Removable Washa"/>
    <n v="1"/>
    <s v="amazon.co.uk"/>
    <s v="Amazon"/>
    <s v="CUMNOCK"/>
    <m/>
    <s v="KA18 1"/>
    <s v="MarketplaceFacilitator"/>
    <n v="54.16"/>
    <n v="10.83"/>
    <n v="3.74"/>
    <n v="0.75"/>
    <n v="0"/>
    <n v="0"/>
    <n v="-3.74"/>
    <n v="-0.75"/>
    <n v="-10.83"/>
    <n v="-9.75"/>
    <n v="-6.02"/>
    <n v="-0.32"/>
    <n v="0"/>
    <n v="38.07"/>
  </r>
  <r>
    <s v="6 Jan 2026 14:36:15 UTC"/>
    <n v="26256361782"/>
    <x v="0"/>
    <s v="026-8443089-1093115"/>
    <s v="DL63PC6184UK-1XL"/>
    <s v="Codi Extra Large Memory Foam Layer Dog Bed, Washable Orthopedic Dogs Beds Couch with Removable Zipper Cover, Waterproof Pet Sofa with U-Shape Bolster,"/>
    <n v="1"/>
    <s v="amazon.co.uk"/>
    <s v="Amazon"/>
    <s v="NEWARK"/>
    <m/>
    <s v="NG22 9"/>
    <s v="MarketplaceFacilitator"/>
    <n v="48.32"/>
    <n v="9.67"/>
    <n v="0"/>
    <n v="0"/>
    <n v="0"/>
    <n v="0"/>
    <n v="0"/>
    <n v="0"/>
    <n v="-9.67"/>
    <n v="-8.6999999999999993"/>
    <n v="-5.16"/>
    <n v="-0.27"/>
    <n v="0"/>
    <n v="34.19"/>
  </r>
  <r>
    <s v="6 Jan 2026 14:53:20 UTC"/>
    <n v="26256361782"/>
    <x v="0"/>
    <s v="205-2112912-8036359"/>
    <s v="DC16-0631-2UK"/>
    <s v="Degrees of Comfort 2 Inch Thick Memory Foam Mattress Topper Double Bed Soft Bamboo Cover for Back Pain, Mattress Topper with Anti-Slip Removable Washa"/>
    <n v="1"/>
    <s v="amazon.co.uk"/>
    <s v="Amazon"/>
    <s v="STOWMARKET"/>
    <s v="Suffolk"/>
    <s v="IP14 5"/>
    <s v="MarketplaceFacilitator"/>
    <n v="54.16"/>
    <n v="10.83"/>
    <n v="3.74"/>
    <n v="0.75"/>
    <n v="0"/>
    <n v="0"/>
    <n v="-9.16"/>
    <n v="-1.83"/>
    <n v="-9.75"/>
    <n v="-8.77"/>
    <n v="-6.02"/>
    <n v="-0.3"/>
    <n v="0"/>
    <n v="33.65"/>
  </r>
  <r>
    <s v="6 Jan 2026 14:55:30 UTC"/>
    <n v="26256361782"/>
    <x v="0"/>
    <s v="205-3307370-1144304"/>
    <s v="HYD50-0185UK"/>
    <s v="Hyde Lane Faux Fur Throw Blanket, Reversible Long Pile Plush, Soft &amp; Cozy for Couch or Bed, Gift-Ready Winter Throw, 125x150cm, Brown Bear"/>
    <n v="1"/>
    <s v="amazon.co.uk"/>
    <s v="Amazon"/>
    <s v="WIGTON"/>
    <m/>
    <s v="CA7 8"/>
    <s v="MarketplaceFacilitator"/>
    <n v="41.66"/>
    <n v="8.33"/>
    <n v="0"/>
    <n v="0"/>
    <n v="0"/>
    <n v="0"/>
    <n v="0"/>
    <n v="0"/>
    <n v="-8.33"/>
    <n v="-7.5"/>
    <n v="-4.6900000000000004"/>
    <n v="-0.24"/>
    <n v="0"/>
    <n v="29.23"/>
  </r>
  <r>
    <s v="6 Jan 2026 15:04:43 UTC"/>
    <n v="26256361782"/>
    <x v="0"/>
    <s v="204-4212601-6561145"/>
    <s v="HYD50-0188UK"/>
    <s v="Hyde Lane Large Faux Fur Blanket, 150x200cm Oversized Reversible Throw with Long Pile Plush, Soft and Warm for Bed or Sofa, Perfect for Winter Layerin"/>
    <n v="1"/>
    <s v="amazon.co.uk"/>
    <s v="Amazon"/>
    <s v="LARKHALL"/>
    <s v="Lanarkshire"/>
    <s v="ML9 2"/>
    <s v="MarketplaceFacilitator"/>
    <n v="45.82"/>
    <n v="9.17"/>
    <n v="0"/>
    <n v="0"/>
    <n v="0"/>
    <n v="0"/>
    <n v="-4.58"/>
    <n v="-0.92"/>
    <n v="-8.25"/>
    <n v="-7.42"/>
    <n v="-4.99"/>
    <n v="-0.25"/>
    <n v="0"/>
    <n v="28.58"/>
  </r>
  <r>
    <s v="6 Jan 2026 15:10:49 UTC"/>
    <n v="26256361782"/>
    <x v="0"/>
    <s v="026-6916250-2233918"/>
    <s v="DC16-0646-1UK"/>
    <s v="Degrees of Comfort 3 Inch Dual-Layer Memory Foam Mattress Topper for Pressure Relieving, 8cm Thickness Mattress Topper Single Bed with Anti-Slip Breat"/>
    <n v="1"/>
    <s v="amazon.co.uk"/>
    <s v="Amazon"/>
    <s v="SHEFFIELD"/>
    <s v="south yorkshire"/>
    <s v="S6 3"/>
    <s v="MarketplaceFacilitator"/>
    <n v="71.66"/>
    <n v="14.33"/>
    <n v="0"/>
    <n v="0"/>
    <n v="0"/>
    <n v="0"/>
    <n v="0"/>
    <n v="0"/>
    <n v="-14.33"/>
    <n v="-12.9"/>
    <n v="-6.02"/>
    <n v="-0.38"/>
    <n v="0"/>
    <n v="52.36"/>
  </r>
  <r>
    <s v="6 Jan 2026 15:17:27 UTC"/>
    <n v="26256361782"/>
    <x v="0"/>
    <s v="204-8824153-8939522"/>
    <s v="HYD50-0190UK"/>
    <s v="Hyde Lane Large Faux Fur Blanket, 150x200cm Oversized Reversible Throw with Long Pile Plush, Soft and Warm for Bed or Sofa, Perfect for Winter Layerin"/>
    <n v="1"/>
    <s v="amazon.co.uk"/>
    <s v="Amazon"/>
    <s v="BARROW-IN-FURNESS"/>
    <m/>
    <s v="LA14 3"/>
    <s v="MarketplaceFacilitator"/>
    <n v="41.66"/>
    <n v="8.33"/>
    <n v="0"/>
    <n v="0"/>
    <n v="0"/>
    <n v="0"/>
    <n v="-8.33"/>
    <n v="-1.67"/>
    <n v="-6.66"/>
    <n v="-6"/>
    <n v="-4.99"/>
    <n v="-0.22"/>
    <n v="0"/>
    <n v="22.12"/>
  </r>
  <r>
    <s v="6 Jan 2026 15:27:40 UTC"/>
    <n v="26256361782"/>
    <x v="1"/>
    <s v="202-9487229-2109942"/>
    <s v="DC16-0648-1UK"/>
    <s v="Degrees of Comfort 3 Inch Dual-Layer Memory Foam Mattress Topper Kingsize Bed for Pressure Relieving, 8cm Generous Thickness Mattress Topper King Size"/>
    <n v="1"/>
    <s v="amazon.co.uk"/>
    <s v="Amazon"/>
    <s v="Wolverhampton"/>
    <m/>
    <s v="WV44"/>
    <s v="MarketplaceFacilitator"/>
    <n v="-87.48"/>
    <n v="-17.5"/>
    <n v="0"/>
    <n v="0"/>
    <n v="0"/>
    <n v="0"/>
    <n v="0"/>
    <n v="0"/>
    <n v="17.5"/>
    <n v="12.6"/>
    <n v="0"/>
    <n v="0.32"/>
    <n v="0"/>
    <n v="-74.56"/>
  </r>
  <r>
    <s v="6 Jan 2026 16:40:14 UTC"/>
    <n v="26256361782"/>
    <x v="1"/>
    <s v="026-9724218-6249913"/>
    <s v="HYD50-0188UK"/>
    <s v="Hyde Lane Large Faux Fur Blanket, 150x200cm Oversized Reversible Throw with Long Pile Plush, Soft and Warm for Bed or Sofa, Perfect for Winter Layerin"/>
    <n v="1"/>
    <s v="amazon.co.uk"/>
    <s v="Amazon"/>
    <s v="DONCASTER"/>
    <m/>
    <s v="DN4 9"/>
    <s v="MarketplaceFacilitator"/>
    <n v="-45.82"/>
    <n v="-9.17"/>
    <n v="0"/>
    <n v="0"/>
    <n v="0"/>
    <n v="0"/>
    <n v="4.58"/>
    <n v="0.92"/>
    <n v="8.25"/>
    <n v="5.94"/>
    <n v="0"/>
    <n v="0.15"/>
    <n v="0"/>
    <n v="-35.15"/>
  </r>
  <r>
    <s v="6 Jan 2026 16:58:25 UTC"/>
    <n v="26256361782"/>
    <x v="0"/>
    <s v="026-9094232-1962711"/>
    <s v="DC16-0630-1UK"/>
    <s v="Degrees of Comfort 2 Inch Thick Memory Foam Mattress Topper Single Bed Soft Bamboo Cover for Back Pain, Mattress Topper with Anti-Slip Removable Washa"/>
    <n v="1"/>
    <s v="amazon.co.uk"/>
    <s v="Amazon"/>
    <s v="WEST WICKHAM"/>
    <m/>
    <s v="BR4 0"/>
    <s v="MarketplaceFacilitator"/>
    <n v="43.32"/>
    <n v="8.67"/>
    <n v="2.4900000000000002"/>
    <n v="0.5"/>
    <n v="0"/>
    <n v="0"/>
    <n v="-4.33"/>
    <n v="-0.87"/>
    <n v="-8.3000000000000007"/>
    <n v="-7.02"/>
    <n v="-7.79"/>
    <n v="-0.3"/>
    <n v="0"/>
    <n v="26.37"/>
  </r>
  <r>
    <s v="6 Jan 2026 18:48:39 UTC"/>
    <n v="26256361782"/>
    <x v="2"/>
    <m/>
    <s v="DC16-0631-1UK"/>
    <s v="FBA Inventory Reimbursement - Lost:Warehouse"/>
    <n v="1"/>
    <m/>
    <m/>
    <m/>
    <m/>
    <m/>
    <m/>
    <n v="0"/>
    <n v="0"/>
    <n v="0"/>
    <n v="0"/>
    <n v="0"/>
    <n v="0"/>
    <n v="0"/>
    <n v="0"/>
    <n v="0"/>
    <n v="0"/>
    <n v="0"/>
    <n v="0"/>
    <n v="20.93"/>
    <n v="20.93"/>
  </r>
  <r>
    <s v="6 Jan 2026 20:01:26 UTC"/>
    <n v="26256361782"/>
    <x v="0"/>
    <s v="026-6174731-6837133"/>
    <s v="DC16-0646-1UK"/>
    <s v="Degrees of Comfort 3 Inch Dual-Layer Memory Foam Mattress Topper for Pressure Relieving, 8cm Thickness Mattress Topper Single Bed with Anti-Slip Breat"/>
    <n v="1"/>
    <s v="amazon.co.uk"/>
    <s v="Amazon"/>
    <s v="LOUGHBOROUGH"/>
    <m/>
    <s v="LE12 7"/>
    <s v="MarketplaceFacilitator"/>
    <n v="71.66"/>
    <n v="14.33"/>
    <n v="0"/>
    <n v="0"/>
    <n v="0"/>
    <n v="0"/>
    <n v="0"/>
    <n v="0"/>
    <n v="-14.33"/>
    <n v="-12.9"/>
    <n v="-6.02"/>
    <n v="-0.38"/>
    <n v="0"/>
    <n v="52.36"/>
  </r>
  <r>
    <s v="6 Jan 2026 20:25:38 UTC"/>
    <n v="26256361782"/>
    <x v="0"/>
    <s v="206-9862509-7363559"/>
    <s v="DC16-0646-1UK"/>
    <s v="Degrees of Comfort 3 Inch Dual-Layer Memory Foam Mattress Topper for Pressure Relieving, 8cm Thickness Mattress Topper Single Bed with Anti-Slip Breat"/>
    <n v="1"/>
    <s v="amazon.co.uk"/>
    <s v="Amazon"/>
    <s v="Horley"/>
    <s v="Surrey"/>
    <s v="RH6 7"/>
    <s v="MarketplaceFacilitator"/>
    <n v="71.66"/>
    <n v="14.33"/>
    <n v="3.74"/>
    <n v="0.75"/>
    <n v="0"/>
    <n v="0"/>
    <n v="-3.74"/>
    <n v="-0.75"/>
    <n v="-14.33"/>
    <n v="-12.9"/>
    <n v="-6.02"/>
    <n v="-0.38"/>
    <n v="0"/>
    <n v="52.36"/>
  </r>
  <r>
    <s v="6 Jan 2026 20:39:49 UTC"/>
    <n v="26256361782"/>
    <x v="1"/>
    <s v="026-8443089-1093115"/>
    <s v="DL63PC6184UK-1XL"/>
    <s v="Codi Extra Large Memory Foam Layer Dog Bed, Washable Orthopedic Dogs Beds Couch with Removable Zipper Cover, Waterproof Pet Sofa with U-Shape Bolster,"/>
    <n v="1"/>
    <s v="amazon.co.uk"/>
    <s v="Amazon"/>
    <s v="NEWARK"/>
    <m/>
    <s v="NG22 9"/>
    <s v="MarketplaceFacilitator"/>
    <n v="-48.32"/>
    <n v="-9.67"/>
    <n v="0"/>
    <n v="0"/>
    <n v="0"/>
    <n v="0"/>
    <n v="0"/>
    <n v="0"/>
    <n v="9.67"/>
    <n v="6.96"/>
    <n v="0"/>
    <n v="0.17"/>
    <n v="0"/>
    <n v="-41.19"/>
  </r>
  <r>
    <s v="6 Jan 2026 20:44:50 UTC"/>
    <n v="26256361782"/>
    <x v="0"/>
    <s v="204-4394665-4671552"/>
    <s v="HYD50-0189UK"/>
    <s v="Hyde Lane Faux Fur Throw Blanket, Reversible Long Pile Plush, Soft &amp; Cozy for Couch or Bed, Gift-Ready Winter Throw, 125x150cm, Direwolf"/>
    <n v="1"/>
    <s v="amazon.co.uk"/>
    <s v="Amazon"/>
    <s v="HAYLING ISLAND"/>
    <m/>
    <s v="PO11 0"/>
    <s v="MarketplaceFacilitator"/>
    <n v="35.82"/>
    <n v="7.17"/>
    <n v="1.66"/>
    <n v="0.33"/>
    <n v="0"/>
    <n v="0"/>
    <n v="-1.66"/>
    <n v="-0.33"/>
    <n v="-7.17"/>
    <n v="-6.45"/>
    <n v="-4.72"/>
    <n v="-0.22"/>
    <n v="0"/>
    <n v="24.43"/>
  </r>
  <r>
    <s v="6 Jan 2026 21:37:55 UTC"/>
    <n v="26256361782"/>
    <x v="0"/>
    <s v="026-9724218-6249913"/>
    <s v="HYD50-0188UK"/>
    <s v="Hyde Lane Large Faux Fur Blanket, 150x200cm Oversized Reversible Throw with Long Pile Plush, Soft and Warm for Bed or Sofa, Perfect for Winter Layerin"/>
    <n v="1"/>
    <s v="amazon.co.uk"/>
    <s v="Amazon"/>
    <s v="DONCASTER"/>
    <m/>
    <s v="DN4 9"/>
    <s v="MarketplaceFacilitator"/>
    <n v="45.82"/>
    <n v="9.17"/>
    <n v="0"/>
    <n v="0"/>
    <n v="0"/>
    <n v="0"/>
    <n v="-4.58"/>
    <n v="-0.92"/>
    <n v="-8.25"/>
    <n v="-7.42"/>
    <n v="-4.99"/>
    <n v="-0.25"/>
    <n v="0"/>
    <n v="28.58"/>
  </r>
  <r>
    <s v="6 Jan 2026 21:49:33 UTC"/>
    <n v="26256361782"/>
    <x v="0"/>
    <s v="206-1478007-9173130"/>
    <s v="DC16-0648-1UK"/>
    <s v="Degrees of Comfort 3 Inch Dual-Layer Memory Foam Mattress Topper Kingsize Bed for Pressure Relieving, 8cm Generous Thickness Mattress Topper King Size"/>
    <n v="1"/>
    <s v="amazon.co.uk"/>
    <s v="Amazon"/>
    <s v="BRIDGWATER"/>
    <m/>
    <s v="TA6 4"/>
    <s v="MarketplaceFacilitator"/>
    <n v="108.32"/>
    <n v="21.67"/>
    <n v="0"/>
    <n v="0"/>
    <n v="0"/>
    <n v="0"/>
    <n v="0"/>
    <n v="0"/>
    <n v="-21.67"/>
    <n v="-19.5"/>
    <n v="-7.28"/>
    <n v="-0.54"/>
    <n v="0"/>
    <n v="81"/>
  </r>
  <r>
    <s v="6 Jan 2026 21:50:30 UTC"/>
    <n v="26256361782"/>
    <x v="0"/>
    <s v="202-6080405-0006727"/>
    <s v="DL63PC6185UK-1LG"/>
    <s v="Codi Large Memory Foam Layer Dog Bed, Washable Orthopedic Dogs Beds Couch with Removable Zipper Cover, Waterproof Pet Sofa with U-Shape Bolster, Navy"/>
    <n v="1"/>
    <s v="amazon.co.uk"/>
    <s v="Amazon"/>
    <s v="OVERSTONE"/>
    <m/>
    <s v="NN6 0"/>
    <s v="MarketplaceFacilitator"/>
    <n v="39.159999999999997"/>
    <n v="7.83"/>
    <n v="0"/>
    <n v="0"/>
    <n v="0"/>
    <n v="0"/>
    <n v="0"/>
    <n v="0"/>
    <n v="-7.83"/>
    <n v="-7.05"/>
    <n v="-5.32"/>
    <n v="-0.25"/>
    <n v="0"/>
    <n v="26.54"/>
  </r>
  <r>
    <s v="6 Jan 2026 21:51:56 UTC"/>
    <n v="26256361782"/>
    <x v="1"/>
    <s v="026-9094232-1962711"/>
    <s v="DC16-0630-1UK"/>
    <s v="Degrees of Comfort 2 Inch Thick Memory Foam Mattress Topper Single Bed Soft Bamboo Cover for Back Pain, Mattress Topper with Anti-Slip Removable Washa"/>
    <n v="1"/>
    <s v="amazon.co.uk"/>
    <s v="Amazon"/>
    <s v="WEST WICKHAM"/>
    <m/>
    <s v="BR4 0"/>
    <s v="MarketplaceFacilitator"/>
    <n v="-43.32"/>
    <n v="-8.67"/>
    <n v="-2.4900000000000002"/>
    <n v="-0.5"/>
    <n v="0"/>
    <n v="0"/>
    <n v="4.33"/>
    <n v="0.87"/>
    <n v="8.3000000000000007"/>
    <n v="5.62"/>
    <n v="2.4900000000000002"/>
    <n v="0.19"/>
    <n v="0"/>
    <n v="-33.18"/>
  </r>
  <r>
    <s v="6 Jan 2026 22:11:04 UTC"/>
    <n v="26256361782"/>
    <x v="0"/>
    <s v="206-1178233-7593944"/>
    <s v="DL63PC6185UK-1MD"/>
    <s v="Codi Medium Memory Foam Layer Dog Bed, Washable Orthopedic Dogs Beds Couch with Removable Zipper Cover, Waterproof Pet Sofa with U-Shape Bolster, Navy"/>
    <n v="2"/>
    <s v="amazon.co.uk"/>
    <s v="Amazon"/>
    <s v="cork"/>
    <s v="co. cork"/>
    <m/>
    <s v="MarketplaceFacilitator"/>
    <n v="81.64"/>
    <n v="18.78"/>
    <n v="4.87"/>
    <n v="1.1200000000000001"/>
    <n v="0"/>
    <n v="0"/>
    <n v="-4.87"/>
    <n v="-1.1200000000000001"/>
    <n v="-18.78"/>
    <n v="-14.7"/>
    <n v="-10.3"/>
    <n v="-0.5"/>
    <n v="0"/>
    <n v="56.14"/>
  </r>
  <r>
    <s v="6 Jan 2026 22:11:09 UTC"/>
    <n v="26256361782"/>
    <x v="0"/>
    <s v="206-3092672-0453126"/>
    <s v="DC16-0647-1UK"/>
    <s v="Degrees of Comfort 3 Inch Dual-Layer Memory Foam Mattress Topper for Back Pain Relief, 8cm Thickness Mattress Topper Double Bed with Anti-Slip Breatha"/>
    <n v="1"/>
    <s v="amazon.co.uk"/>
    <s v="Amazon"/>
    <s v="DUMFRIES"/>
    <m/>
    <s v="DG1 2"/>
    <s v="MarketplaceFacilitator"/>
    <n v="83.32"/>
    <n v="16.670000000000002"/>
    <n v="3.74"/>
    <n v="0.75"/>
    <n v="0"/>
    <n v="0"/>
    <n v="-3.74"/>
    <n v="-0.75"/>
    <n v="-16.670000000000002"/>
    <n v="-15"/>
    <n v="-6.92"/>
    <n v="-0.44"/>
    <n v="0"/>
    <n v="60.96"/>
  </r>
  <r>
    <s v="6 Jan 2026 22:33:14 UTC"/>
    <n v="26256361782"/>
    <x v="0"/>
    <s v="206-2628873-8457129"/>
    <s v="HYD50-0188UK"/>
    <s v="Hyde Lane Large Faux Fur Blanket, 150x200cm Oversized Reversible Throw with Long Pile Plush, Soft and Warm for Bed or Sofa, Perfect for Winter Layerin"/>
    <n v="1"/>
    <s v="amazon.co.uk"/>
    <s v="Amazon"/>
    <s v="MANCHESTER"/>
    <m/>
    <s v="M1 1"/>
    <s v="MarketplaceFacilitator"/>
    <n v="45.82"/>
    <n v="9.17"/>
    <n v="0"/>
    <n v="0"/>
    <n v="0"/>
    <n v="0"/>
    <n v="0"/>
    <n v="0"/>
    <n v="-9.17"/>
    <n v="-8.25"/>
    <n v="-4.99"/>
    <n v="-0.27"/>
    <n v="0"/>
    <n v="32.31"/>
  </r>
  <r>
    <s v="6 Jan 2026 22:46:11 UTC"/>
    <n v="26256361782"/>
    <x v="0"/>
    <s v="026-2769585-5651566"/>
    <s v="DC16-0630-1UK"/>
    <s v="Degrees of Comfort 2 Inch Thick Memory Foam Mattress Topper Single Bed Soft Bamboo Cover for Back Pain, Mattress Topper with Anti-Slip Removable Washa"/>
    <n v="1"/>
    <s v="amazon.co.uk"/>
    <s v="Amazon"/>
    <s v="PRESTATYN"/>
    <s v="Denbighshire"/>
    <s v="LL19 7"/>
    <s v="MarketplaceFacilitator"/>
    <n v="43.32"/>
    <n v="8.67"/>
    <n v="0"/>
    <n v="0"/>
    <n v="0"/>
    <n v="0"/>
    <n v="0"/>
    <n v="0"/>
    <n v="-8.67"/>
    <n v="-7.8"/>
    <n v="-5.3"/>
    <n v="-0.27"/>
    <n v="0"/>
    <n v="29.95"/>
  </r>
  <r>
    <s v="6 Jan 2026 22:52:54 UTC"/>
    <n v="26256361782"/>
    <x v="0"/>
    <s v="205-2471523-6671566"/>
    <s v="DC16-0631-2UK"/>
    <s v="Degrees of Comfort 2 Inch Thick Memory Foam Mattress Topper Double Bed Soft Bamboo Cover for Back Pain, Mattress Topper with Anti-Slip Removable Washa"/>
    <n v="1"/>
    <s v="amazon.co.uk"/>
    <s v="Amazon"/>
    <s v="CRICKHOWELL"/>
    <m/>
    <s v="NP8 1"/>
    <s v="MarketplaceFacilitator"/>
    <n v="54.16"/>
    <n v="10.83"/>
    <n v="0"/>
    <n v="0"/>
    <n v="0"/>
    <n v="0"/>
    <n v="-5.42"/>
    <n v="-1.08"/>
    <n v="-9.75"/>
    <n v="-8.77"/>
    <n v="-6.02"/>
    <n v="-0.3"/>
    <n v="0"/>
    <n v="33.65"/>
  </r>
  <r>
    <s v="6 Jan 2026 22:57:31 UTC"/>
    <n v="26256361782"/>
    <x v="0"/>
    <s v="203-2017687-2669921"/>
    <s v="DC16-0632-1UK"/>
    <s v="Degrees of Comfort 2 Inch Memory Foam Mattress Topper kingsize Bed, Rayon Derived from Bamboo Cover, Anti-Slip Washable Hypoallergenic, Orthopedic Sup"/>
    <n v="1"/>
    <s v="amazon.co.uk"/>
    <s v="Amazon"/>
    <s v="SHEFFIELD"/>
    <m/>
    <s v="S20 5"/>
    <s v="MarketplaceFacilitator"/>
    <n v="65.91"/>
    <n v="13.18"/>
    <n v="3.74"/>
    <n v="0.75"/>
    <n v="0"/>
    <n v="0"/>
    <n v="-3.74"/>
    <n v="-0.75"/>
    <n v="-13.18"/>
    <n v="-11.86"/>
    <n v="-6.2"/>
    <n v="-0.36"/>
    <n v="0"/>
    <n v="47.49"/>
  </r>
  <r>
    <s v="6 Jan 2026 22:58:26 UTC"/>
    <n v="26256361782"/>
    <x v="0"/>
    <s v="026-1832715-8624341"/>
    <s v="DC16-0647-1UK"/>
    <s v="Degrees of Comfort 3 Inch Dual-Layer Memory Foam Mattress Topper for Back Pain Relief, 8cm Thickness Mattress Topper Double Bed with Anti-Slip Breatha"/>
    <n v="1"/>
    <s v="amazon.co.uk"/>
    <s v="Amazon"/>
    <s v="Birmingham"/>
    <s v="Worcestershire"/>
    <s v="B47 5"/>
    <s v="MarketplaceFacilitator"/>
    <n v="83.32"/>
    <n v="16.670000000000002"/>
    <n v="0"/>
    <n v="0"/>
    <n v="0"/>
    <n v="0"/>
    <n v="0"/>
    <n v="0"/>
    <n v="-16.670000000000002"/>
    <n v="-15"/>
    <n v="-6.92"/>
    <n v="-0.44"/>
    <n v="0"/>
    <n v="60.96"/>
  </r>
  <r>
    <s v="6 Jan 2026 23:09:09 UTC"/>
    <n v="26256361782"/>
    <x v="0"/>
    <s v="204-9621934-1570730"/>
    <s v="DL63PC6185UK-1LG"/>
    <s v="Codi Large Memory Foam Layer Dog Bed, Washable Orthopedic Dogs Beds Couch with Removable Zipper Cover, Waterproof Pet Sofa with U-Shape Bolster, Navy"/>
    <n v="1"/>
    <s v="amazon.co.uk"/>
    <s v="Amazon"/>
    <s v="WISBECH"/>
    <m/>
    <s v="PE13 4"/>
    <s v="MarketplaceFacilitator"/>
    <n v="39.159999999999997"/>
    <n v="7.83"/>
    <n v="0"/>
    <n v="0"/>
    <n v="0"/>
    <n v="0"/>
    <n v="0"/>
    <n v="0"/>
    <n v="-7.83"/>
    <n v="-7.05"/>
    <n v="-5.32"/>
    <n v="-0.25"/>
    <n v="0"/>
    <n v="26.54"/>
  </r>
  <r>
    <s v="6 Jan 2026 23:48:33 UTC"/>
    <n v="26256361782"/>
    <x v="0"/>
    <s v="026-2963506-9904311"/>
    <s v="DC16-0631-2UK"/>
    <s v="Degrees of Comfort 2 Inch Thick Memory Foam Mattress Topper Double Bed Soft Bamboo Cover for Back Pain, Mattress Topper with Anti-Slip Removable Washa"/>
    <n v="1"/>
    <s v="amazon.co.uk"/>
    <s v="Amazon"/>
    <s v="WEST WICKHAM"/>
    <m/>
    <s v="BR4 0"/>
    <s v="MarketplaceFacilitator"/>
    <n v="54.16"/>
    <n v="10.83"/>
    <n v="2.4900000000000002"/>
    <n v="0.5"/>
    <n v="0"/>
    <n v="0"/>
    <n v="0"/>
    <n v="0"/>
    <n v="-11.33"/>
    <n v="-9.75"/>
    <n v="-8.51"/>
    <n v="-0.37"/>
    <n v="0"/>
    <n v="38.020000000000003"/>
  </r>
  <r>
    <s v="7 Jan 2026 03:40:22 UTC"/>
    <n v="26256361782"/>
    <x v="4"/>
    <m/>
    <m/>
    <s v="To account ending with: 439"/>
    <m/>
    <m/>
    <m/>
    <m/>
    <m/>
    <m/>
    <m/>
    <n v="0"/>
    <n v="0"/>
    <n v="0"/>
    <n v="0"/>
    <n v="0"/>
    <n v="0"/>
    <n v="0"/>
    <n v="0"/>
    <n v="0"/>
    <n v="0"/>
    <n v="0"/>
    <n v="0"/>
    <n v="-12770.12"/>
    <n v="-12770.12"/>
  </r>
  <r>
    <s v="7 Jan 2026 03:42:35 UTC"/>
    <n v="26256361782"/>
    <x v="5"/>
    <m/>
    <m/>
    <s v="Cost of Advertising"/>
    <m/>
    <m/>
    <m/>
    <m/>
    <m/>
    <m/>
    <m/>
    <n v="0"/>
    <n v="0"/>
    <n v="0"/>
    <n v="0"/>
    <n v="0"/>
    <n v="0"/>
    <n v="0"/>
    <n v="0"/>
    <n v="0"/>
    <n v="0"/>
    <n v="0"/>
    <n v="-500.05"/>
    <n v="0"/>
    <n v="-500.05"/>
  </r>
  <r>
    <s v="7 Jan 2026 14:22:13 UTC"/>
    <n v="26256361782"/>
    <x v="0"/>
    <s v="206-3278949-2861151"/>
    <s v="HYD50-0188UK"/>
    <s v="Hyde Lane Large Faux Fur Blanket, 150x200cm Oversized Reversible Throw with Long Pile Plush, Soft and Warm for Bed or Sofa, Perfect for Winter Layerin"/>
    <n v="1"/>
    <s v="amazon.co.uk"/>
    <s v="Amazon"/>
    <s v="OXFORD"/>
    <s v="Oxfordshire"/>
    <s v="OX3 0"/>
    <s v="MarketplaceFacilitator"/>
    <n v="45.82"/>
    <n v="9.17"/>
    <n v="0"/>
    <n v="0"/>
    <n v="0"/>
    <n v="0"/>
    <n v="-4.58"/>
    <n v="-0.92"/>
    <n v="-8.25"/>
    <n v="-7.42"/>
    <n v="-4.99"/>
    <n v="-0.25"/>
    <n v="0"/>
    <n v="28.58"/>
  </r>
  <r>
    <s v="7 Jan 2026 14:37:37 UTC"/>
    <n v="26256361782"/>
    <x v="0"/>
    <s v="205-3995884-2059511"/>
    <s v="DC16-0631-2UK"/>
    <s v="Degrees of Comfort 2 Inch Thick Memory Foam Mattress Topper Double Bed Soft Bamboo Cover for Back Pain, Mattress Topper with Anti-Slip Removable Washa"/>
    <n v="1"/>
    <s v="amazon.co.uk"/>
    <s v="Amazon"/>
    <s v="NORWICH"/>
    <m/>
    <s v="NR13 5"/>
    <s v="MarketplaceFacilitator"/>
    <n v="54.16"/>
    <n v="10.83"/>
    <n v="0"/>
    <n v="0"/>
    <n v="0"/>
    <n v="0"/>
    <n v="-5.42"/>
    <n v="-1.08"/>
    <n v="-9.75"/>
    <n v="-8.77"/>
    <n v="-6.02"/>
    <n v="-0.3"/>
    <n v="0"/>
    <n v="33.65"/>
  </r>
  <r>
    <s v="7 Jan 2026 14:38:34 UTC"/>
    <n v="26256361782"/>
    <x v="0"/>
    <s v="206-4942018-9498743"/>
    <s v="DC16-0647-1UK"/>
    <s v="Degrees of Comfort 3 Inch Dual-Layer Memory Foam Mattress Topper for Back Pain Relief, 8cm Thickness Mattress Topper Double Bed with Anti-Slip Breatha"/>
    <n v="1"/>
    <s v="amazon.co.uk"/>
    <s v="Amazon"/>
    <s v="London"/>
    <m/>
    <s v="E14 9"/>
    <s v="MarketplaceFacilitator"/>
    <n v="70.819999999999993"/>
    <n v="14.17"/>
    <n v="2.08"/>
    <n v="0.42"/>
    <n v="0"/>
    <n v="0"/>
    <n v="0"/>
    <n v="0"/>
    <n v="-14.59"/>
    <n v="-12.75"/>
    <n v="-9"/>
    <n v="-0.44"/>
    <n v="0"/>
    <n v="50.71"/>
  </r>
  <r>
    <s v="7 Jan 2026 15:06:33 UTC"/>
    <n v="26256361782"/>
    <x v="0"/>
    <s v="204-0874174-9869941"/>
    <s v="DL63PC6183UK-1XL"/>
    <s v="Codi Extra Large Memory Foam Layer Dog Bed, Washable Orthopedic Dogs Beds Couch with Removable Zipper Cover, Waterproof Pet Sofa with U-Shape Bolster,"/>
    <n v="1"/>
    <s v="amazon.co.uk"/>
    <s v="Amazon"/>
    <s v="WARRINGTON"/>
    <m/>
    <s v="WA4 2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7 Jan 2026 15:06:36 UTC"/>
    <n v="26256361782"/>
    <x v="0"/>
    <s v="204-0874174-9869941"/>
    <s v="DL63PC6185UK-1XL"/>
    <s v="Codi Extra Large Memory Foam Layer Dog Bed, Washable Orthopedic Dogs Beds Couch with Removable Zipper Cover, Waterproof Pet Sofa with U-Shape Bolster,"/>
    <n v="1"/>
    <s v="amazon.co.uk"/>
    <s v="Amazon"/>
    <s v="WARRINGTON"/>
    <m/>
    <s v="WA4 2"/>
    <s v="MarketplaceFacilitator"/>
    <n v="58.32"/>
    <n v="11.67"/>
    <n v="0"/>
    <n v="0"/>
    <n v="0"/>
    <n v="0"/>
    <n v="0"/>
    <n v="0"/>
    <n v="-11.67"/>
    <n v="-10.5"/>
    <n v="-5.16"/>
    <n v="-0.31"/>
    <n v="0"/>
    <n v="42.35"/>
  </r>
  <r>
    <s v="7 Jan 2026 15:32:40 UTC"/>
    <n v="26256361782"/>
    <x v="0"/>
    <s v="204-2142729-5141160"/>
    <s v="DC16-0648-1UK"/>
    <s v="Degrees of Comfort 3 Inch Dual-Layer Memory Foam Mattress Topper Kingsize Bed for Pressure Relieving, 8cm Generous Thickness Mattress Topper King Size"/>
    <n v="1"/>
    <s v="amazon.co.uk"/>
    <s v="Amazon"/>
    <s v="Northolt"/>
    <s v="middlesex"/>
    <s v="UB5 4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7 Jan 2026 15:46:29 UTC"/>
    <n v="26256361782"/>
    <x v="0"/>
    <s v="206-2577499-8378724"/>
    <s v="HYD50-0190UK"/>
    <s v="Hyde Lane Large Faux Fur Blanket, 150x200cm Oversized Reversible Throw with Long Pile Plush, Soft and Warm for Bed or Sofa, Perfect for Winter Layerin"/>
    <n v="1"/>
    <s v="amazon.co.uk"/>
    <s v="Amazon"/>
    <s v="BROMLEY"/>
    <m/>
    <s v="BR2 7"/>
    <s v="MarketplaceFacilitator"/>
    <n v="41.66"/>
    <n v="8.33"/>
    <n v="0"/>
    <n v="0"/>
    <n v="0"/>
    <n v="0"/>
    <n v="-8.33"/>
    <n v="-1.66"/>
    <n v="-6.67"/>
    <n v="-6"/>
    <n v="-4.99"/>
    <n v="-0.22"/>
    <n v="0"/>
    <n v="22.12"/>
  </r>
  <r>
    <s v="7 Jan 2026 16:19:16 UTC"/>
    <n v="26256361782"/>
    <x v="1"/>
    <s v="206-2710250-7429101"/>
    <s v="DL63PC6185UK-1MD"/>
    <s v="Codi Medium Memory Foam Layer Dog Bed, Washable Orthopedic Dogs Beds Couch with Removable Zipper Cover, Waterproof Pet Sofa with U-Shape Bolster, Navy"/>
    <n v="1"/>
    <s v="amazon.co.uk"/>
    <s v="Amazon"/>
    <s v="KIDDERMINSTER"/>
    <m/>
    <s v="DY10 4"/>
    <s v="MarketplaceFacilitator"/>
    <n v="-40.82"/>
    <n v="-8.17"/>
    <n v="0"/>
    <n v="0"/>
    <n v="0"/>
    <n v="0"/>
    <n v="0"/>
    <n v="0"/>
    <n v="8.17"/>
    <n v="5.88"/>
    <n v="0"/>
    <n v="0.15"/>
    <n v="0"/>
    <n v="-34.79"/>
  </r>
  <r>
    <s v="7 Jan 2026 16:19:58 UTC"/>
    <n v="26256361782"/>
    <x v="0"/>
    <s v="206-2710250-7429101"/>
    <s v="DL63PC6185UK-1MD"/>
    <s v="Codi Medium Memory Foam Layer Dog Bed, Washable Orthopedic Dogs Beds Couch with Removable Zipper Cover, Waterproof Pet Sofa with U-Shape Bolster, Navy"/>
    <n v="1"/>
    <s v="amazon.co.uk"/>
    <s v="Amazon"/>
    <s v="KIDDERMINSTER"/>
    <m/>
    <s v="DY10 4"/>
    <s v="MarketplaceFacilitator"/>
    <n v="40.82"/>
    <n v="8.17"/>
    <n v="0"/>
    <n v="0"/>
    <n v="0"/>
    <n v="0"/>
    <n v="0"/>
    <n v="0"/>
    <n v="-8.17"/>
    <n v="-7.35"/>
    <n v="-5.15"/>
    <n v="-0.25"/>
    <n v="0"/>
    <n v="28.07"/>
  </r>
  <r>
    <s v="7 Jan 2026 16:36:58 UTC"/>
    <n v="26256361782"/>
    <x v="0"/>
    <s v="026-6847992-1170701"/>
    <s v="DC16-0648-1UK"/>
    <s v="Degrees of Comfort 3 Inch Dual-Layer Memory Foam Mattress Topper Kingsize Bed for Pressure Relieving, 8cm Generous Thickness Mattress Topper King Size"/>
    <n v="1"/>
    <s v="amazon.co.uk"/>
    <s v="Amazon"/>
    <s v="BOURNEMOUTH"/>
    <m/>
    <s v="BH2 6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7 Jan 2026 16:56:33 UTC"/>
    <n v="26256361782"/>
    <x v="0"/>
    <s v="026-5752376-5854720"/>
    <s v="DC16-0648-1UK"/>
    <s v="Degrees of Comfort 3 Inch Dual-Layer Memory Foam Mattress Topper Kingsize Bed for Pressure Relieving, 8cm Generous Thickness Mattress Topper King Size"/>
    <n v="1"/>
    <s v="amazon.co.uk"/>
    <s v="Amazon"/>
    <s v="MEXBOROUGH"/>
    <m/>
    <s v="S64 8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7 Jan 2026 18:37:04 UTC"/>
    <n v="26256361782"/>
    <x v="1"/>
    <s v="206-1166508-3179568"/>
    <s v="HYD50-0190UK"/>
    <s v="Hyde Lane Large Faux Fur Blanket, 150x200cm Oversized Reversible Throw with Long Pile Plush, Soft and Warm for Bed or Sofa, Perfect for Winter Layerin"/>
    <n v="1"/>
    <s v="amazon.co.uk"/>
    <s v="Amazon"/>
    <s v="Leeds"/>
    <m/>
    <s v="LS15 4"/>
    <s v="MarketplaceFacilitator"/>
    <n v="-41.66"/>
    <n v="-8.33"/>
    <n v="0"/>
    <n v="0"/>
    <n v="0"/>
    <n v="0"/>
    <n v="0"/>
    <n v="0"/>
    <n v="8.33"/>
    <n v="6"/>
    <n v="0"/>
    <n v="0.15"/>
    <n v="0"/>
    <n v="-35.51"/>
  </r>
  <r>
    <s v="7 Jan 2026 19:19:43 UTC"/>
    <n v="26256361782"/>
    <x v="0"/>
    <s v="203-9322244-4840336"/>
    <s v="DC16-0647-1UK"/>
    <s v="Degrees of Comfort 3 Inch Dual-Layer Memory Foam Mattress Topper for Back Pain Relief, 8cm Thickness Mattress Topper Double Bed with Anti-Slip Breatha"/>
    <n v="1"/>
    <s v="amazon.co.uk"/>
    <s v="Amazon"/>
    <s v="CALLINGTON"/>
    <s v="cornwall"/>
    <s v="PL17 8"/>
    <s v="MarketplaceFacilitator"/>
    <n v="83.32"/>
    <n v="16.670000000000002"/>
    <n v="0"/>
    <n v="0"/>
    <n v="0"/>
    <n v="0"/>
    <n v="0"/>
    <n v="0"/>
    <n v="-16.670000000000002"/>
    <n v="-15"/>
    <n v="-6.92"/>
    <n v="-0.44"/>
    <n v="0"/>
    <n v="60.96"/>
  </r>
  <r>
    <s v="7 Jan 2026 20:19:46 UTC"/>
    <n v="26256361782"/>
    <x v="0"/>
    <s v="205-2700038-0811509"/>
    <s v="DC16-0649-1UK"/>
    <s v="Degrees of Comfort 3 Inch Dual-Layer Memory Foam Mattress Topper Super King - Orthopedic Support for Back Pain Relief, Anti-Slip &amp; Breathable Hypoalle"/>
    <n v="1"/>
    <s v="amazon.co.uk"/>
    <s v="Amazon"/>
    <s v="Twickenham"/>
    <s v="middlesex"/>
    <s v="TW2 6"/>
    <s v="MarketplaceFacilitator"/>
    <n v="124.99"/>
    <n v="25"/>
    <n v="0"/>
    <n v="0"/>
    <n v="0"/>
    <n v="0"/>
    <n v="0"/>
    <n v="0"/>
    <n v="-25"/>
    <n v="-22.5"/>
    <n v="-7.82"/>
    <n v="-0.61"/>
    <n v="0"/>
    <n v="94.06"/>
  </r>
  <r>
    <s v="7 Jan 2026 20:42:13 UTC"/>
    <n v="26256361782"/>
    <x v="0"/>
    <s v="026-6413826-9346740"/>
    <s v="DC16-0630-1UK"/>
    <s v="Degrees of Comfort 2 Inch Thick Memory Foam Mattress Topper Single Bed Soft Bamboo Cover for Back Pain, Mattress Topper with Anti-Slip Removable Washa"/>
    <n v="1"/>
    <s v="amazon.co.uk"/>
    <s v="Amazon"/>
    <s v="POOLE"/>
    <m/>
    <s v="BH17 7"/>
    <s v="MarketplaceFacilitator"/>
    <n v="43.32"/>
    <n v="8.67"/>
    <n v="0"/>
    <n v="0"/>
    <n v="0"/>
    <n v="0"/>
    <n v="0"/>
    <n v="0"/>
    <n v="-8.67"/>
    <n v="-7.8"/>
    <n v="-5.3"/>
    <n v="-0.27"/>
    <n v="0"/>
    <n v="29.95"/>
  </r>
  <r>
    <s v="7 Jan 2026 21:32:17 UTC"/>
    <n v="26256361782"/>
    <x v="0"/>
    <s v="204-7088769-1277146"/>
    <s v="DL63PC6183UK-1XL"/>
    <s v="Codi Extra Large Memory Foam Layer Dog Bed, Washable Orthopedic Dogs Beds Couch with Removable Zipper Cover, Waterproof Pet Sofa with U-Shape Bolster,"/>
    <n v="1"/>
    <s v="amazon.co.uk"/>
    <s v="Amazon"/>
    <s v="RIPLEY"/>
    <m/>
    <s v="DE5 9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7 Jan 2026 21:56:34 UTC"/>
    <n v="26256361782"/>
    <x v="0"/>
    <s v="203-1246002-7641924"/>
    <s v="DL63PC6183UK-1XL"/>
    <s v="Codi Extra Large Memory Foam Layer Dog Bed, Washable Orthopedic Dogs Beds Couch with Removable Zipper Cover, Waterproof Pet Sofa with U-Shape Bolster,"/>
    <n v="1"/>
    <s v="amazon.co.uk"/>
    <s v="Amazon"/>
    <s v="NOTTINGHAM"/>
    <m/>
    <s v="NG14 5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7 Jan 2026 22:08:22 UTC"/>
    <n v="26256361782"/>
    <x v="0"/>
    <s v="026-3835268-4691555"/>
    <s v="DL63PC6183UK-1XL"/>
    <s v="Codi Extra Large Memory Foam Layer Dog Bed, Washable Orthopedic Dogs Beds Couch with Removable Zipper Cover, Waterproof Pet Sofa with U-Shape Bolster,"/>
    <n v="1"/>
    <s v="amazon.co.uk"/>
    <s v="Amazon"/>
    <s v="LONDON"/>
    <m/>
    <s v="SW11 6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7 Jan 2026 22:25:29 UTC"/>
    <n v="26256361782"/>
    <x v="0"/>
    <s v="206-2577499-8378724"/>
    <s v="HYD50-0190UK"/>
    <s v="Hyde Lane Large Faux Fur Blanket, 150x200cm Oversized Reversible Throw with Long Pile Plush, Soft and Warm for Bed or Sofa, Perfect for Winter Layerin"/>
    <n v="1"/>
    <s v="amazon.co.uk"/>
    <s v="Amazon"/>
    <s v="BROMLEY"/>
    <m/>
    <s v="BR2 7"/>
    <s v="MarketplaceFacilitator"/>
    <n v="41.66"/>
    <n v="8.33"/>
    <n v="0"/>
    <n v="0"/>
    <n v="0"/>
    <n v="0"/>
    <n v="-8.34"/>
    <n v="-1.67"/>
    <n v="-6.66"/>
    <n v="-6"/>
    <n v="-4.99"/>
    <n v="-0.22"/>
    <n v="0"/>
    <n v="22.11"/>
  </r>
  <r>
    <s v="7 Jan 2026 22:49:40 UTC"/>
    <n v="26256361782"/>
    <x v="0"/>
    <s v="205-4223994-4542767"/>
    <s v="DL63PC6184UK-1XL"/>
    <s v="Codi Extra Large Memory Foam Layer Dog Bed, Washable Orthopedic Dogs Beds Couch with Removable Zipper Cover, Waterproof Pet Sofa with U-Shape Bolster,"/>
    <n v="1"/>
    <s v="amazon.co.uk"/>
    <s v="Amazon"/>
    <s v="WILLENHALL"/>
    <m/>
    <s v="WV13 3"/>
    <s v="MarketplaceFacilitator"/>
    <n v="48.32"/>
    <n v="9.67"/>
    <n v="0"/>
    <n v="0"/>
    <n v="0"/>
    <n v="0"/>
    <n v="0"/>
    <n v="0"/>
    <n v="-9.67"/>
    <n v="-8.6999999999999993"/>
    <n v="-5.16"/>
    <n v="-0.27"/>
    <n v="0"/>
    <n v="34.19"/>
  </r>
  <r>
    <s v="7 Jan 2026 22:56:25 UTC"/>
    <n v="26256361782"/>
    <x v="0"/>
    <s v="204-0118178-6950721"/>
    <s v="DC16-0648-1UK"/>
    <s v="Degrees of Comfort 3 Inch Dual-Layer Memory Foam Mattress Topper Kingsize Bed for Pressure Relieving, 8cm Generous Thickness Mattress Topper King Size"/>
    <n v="1"/>
    <s v="amazon.co.uk"/>
    <s v="Amazon"/>
    <s v="Newcastle upon Tyne"/>
    <s v="Tyne &amp; Wear"/>
    <s v="NE51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7 Jan 2026 23:11:20 UTC"/>
    <n v="26256361782"/>
    <x v="0"/>
    <s v="205-1570237-1849961"/>
    <s v="DL63PC6183UK-1LG"/>
    <s v="Codi Large Memory Foam Layer Dog Bed, Washable Orthopedic Dogs Beds Couch with Removable Zipper Cover, Waterproof Pet Sofa with U-Shape Bolster, Grey,"/>
    <n v="1"/>
    <s v="amazon.co.uk"/>
    <s v="Amazon"/>
    <s v="GLOUCESTER"/>
    <s v="Glos"/>
    <s v="GL3 4"/>
    <s v="MarketplaceFacilitator"/>
    <n v="62.49"/>
    <n v="12.5"/>
    <n v="0.75"/>
    <n v="0.15"/>
    <n v="0"/>
    <n v="0"/>
    <n v="-0.75"/>
    <n v="-0.15"/>
    <n v="-12.5"/>
    <n v="-11.25"/>
    <n v="-5.15"/>
    <n v="-0.33"/>
    <n v="0"/>
    <n v="45.76"/>
  </r>
  <r>
    <s v="7 Jan 2026 23:31:46 UTC"/>
    <n v="26256361782"/>
    <x v="1"/>
    <s v="205-1570237-1849961"/>
    <s v="DL63PC6183UK-1LG"/>
    <s v="Codi Large Memory Foam Layer Dog Bed, Washable Orthopedic Dogs Beds Couch with Removable Zipper Cover, Waterproof Pet Sofa with U-Shape Bolster, Grey,"/>
    <n v="1"/>
    <s v="amazon.co.uk"/>
    <s v="Amazon"/>
    <s v="GLOUCESTER"/>
    <s v="Glos"/>
    <s v="GL3 4"/>
    <s v="MarketplaceFacilitator"/>
    <n v="-62.49"/>
    <n v="-12.5"/>
    <n v="-0.75"/>
    <n v="-0.15"/>
    <n v="0"/>
    <n v="0"/>
    <n v="0.75"/>
    <n v="0.15"/>
    <n v="12.5"/>
    <n v="9"/>
    <n v="0"/>
    <n v="0.23"/>
    <n v="0"/>
    <n v="-53.26"/>
  </r>
  <r>
    <s v="7 Jan 2026 23:37:52 UTC"/>
    <n v="26256361782"/>
    <x v="6"/>
    <m/>
    <m/>
    <s v="FBA storage fee"/>
    <m/>
    <s v="amazon.co.uk"/>
    <m/>
    <m/>
    <m/>
    <m/>
    <m/>
    <n v="0"/>
    <n v="0"/>
    <n v="0"/>
    <n v="0"/>
    <n v="0"/>
    <n v="0"/>
    <n v="0"/>
    <n v="0"/>
    <n v="0"/>
    <n v="0"/>
    <n v="0"/>
    <n v="0"/>
    <n v="-4243.3"/>
    <n v="-4243.3"/>
  </r>
  <r>
    <s v="8 Jan 2026 00:03:19 UTC"/>
    <n v="26256361782"/>
    <x v="0"/>
    <s v="203-5262165-0666727"/>
    <s v="DC16-0631-2UK"/>
    <s v="Degrees of Comfort 2 Inch Thick Memory Foam Mattress Topper Double Bed Soft Bamboo Cover for Back Pain, Mattress Topper with Anti-Slip Removable Washa"/>
    <n v="1"/>
    <s v="amazon.co.uk"/>
    <s v="Amazon"/>
    <s v="Honiton"/>
    <m/>
    <s v="EX14 4"/>
    <s v="MarketplaceFacilitator"/>
    <n v="54.16"/>
    <n v="10.83"/>
    <n v="0"/>
    <n v="0"/>
    <n v="0"/>
    <n v="0"/>
    <n v="0"/>
    <n v="0"/>
    <n v="-10.83"/>
    <n v="-9.75"/>
    <n v="-6.02"/>
    <n v="-0.32"/>
    <n v="0"/>
    <n v="38.07"/>
  </r>
  <r>
    <s v="8 Jan 2026 18:46:33 UTC"/>
    <n v="26256361782"/>
    <x v="1"/>
    <s v="203-2221669-6337105"/>
    <s v="DC16-0632-1UK"/>
    <s v="Degrees of Comfort 2 Inch Memory Foam Mattress Topper kingsize Bed, Rayon Derived from Bamboo Cover, Anti-Slip Washable Hypoallergenic, Orthopedic Sup"/>
    <n v="1"/>
    <s v="amazon.co.uk"/>
    <s v="Amazon"/>
    <s v="TRURO"/>
    <s v="cornwall"/>
    <s v="TR1 3"/>
    <s v="MarketplaceFacilitator"/>
    <n v="-68.319999999999993"/>
    <n v="-13.67"/>
    <n v="0"/>
    <n v="0"/>
    <n v="0"/>
    <n v="0"/>
    <n v="17.079999999999998"/>
    <n v="3.42"/>
    <n v="10.25"/>
    <n v="7.38"/>
    <n v="0"/>
    <n v="0.18"/>
    <n v="0"/>
    <n v="-43.68"/>
  </r>
  <r>
    <s v="9 Jan 2026 13:09:17 UTC"/>
    <n v="26256361782"/>
    <x v="5"/>
    <m/>
    <m/>
    <s v="Cost of Advertising"/>
    <m/>
    <m/>
    <m/>
    <m/>
    <m/>
    <m/>
    <m/>
    <n v="0"/>
    <n v="0"/>
    <n v="0"/>
    <n v="0"/>
    <n v="0"/>
    <n v="0"/>
    <n v="0"/>
    <n v="0"/>
    <n v="0"/>
    <n v="0"/>
    <n v="0"/>
    <n v="-500.21"/>
    <n v="0"/>
    <n v="-500.21"/>
  </r>
  <r>
    <s v="9 Jan 2026 15:28:19 UTC"/>
    <n v="26256361782"/>
    <x v="1"/>
    <s v="026-2817807-9638742"/>
    <s v="DL63PC6183UK-1XL"/>
    <s v="Codi Extra Large Memory Foam Layer Dog Bed, Washable Orthopedic Dogs Beds Couch with Removable Zipper Cover, Waterproof Pet Sofa with U-Shape Bolster,"/>
    <n v="1"/>
    <s v="amazon.co.uk"/>
    <s v="Amazon"/>
    <s v="Luton"/>
    <s v="Bedfordshire"/>
    <s v="LU3 2"/>
    <s v="MarketplaceFacilitator"/>
    <n v="-49.99"/>
    <n v="-10"/>
    <n v="0"/>
    <n v="0"/>
    <n v="0"/>
    <n v="0"/>
    <n v="0"/>
    <n v="0"/>
    <n v="10"/>
    <n v="7.2"/>
    <n v="0"/>
    <n v="0.18"/>
    <n v="0"/>
    <n v="-42.61"/>
  </r>
  <r>
    <s v="9 Jan 2026 15:35:52 UTC"/>
    <n v="26256361782"/>
    <x v="1"/>
    <s v="206-5834670-0712318"/>
    <s v="HYD50-0190UK"/>
    <s v="Hyde Lane Large Faux Fur Blanket, 150x200cm Oversized Reversible Throw with Long Pile Plush, Soft and Warm for Bed or Sofa, Perfect for Winter Layerin"/>
    <n v="1"/>
    <s v="amazon.co.uk"/>
    <s v="Amazon"/>
    <s v="NORWICH"/>
    <s v="Norfolk"/>
    <s v="NR6 7"/>
    <s v="MarketplaceFacilitator"/>
    <n v="-41.66"/>
    <n v="-8.33"/>
    <n v="0"/>
    <n v="0"/>
    <n v="0"/>
    <n v="0"/>
    <n v="4.17"/>
    <n v="0.83"/>
    <n v="7.5"/>
    <n v="5.4"/>
    <n v="0"/>
    <n v="0.14000000000000001"/>
    <n v="0"/>
    <n v="-31.95"/>
  </r>
  <r>
    <s v="9 Jan 2026 19:41:10 UTC"/>
    <n v="26256361782"/>
    <x v="0"/>
    <s v="202-0084043-0549161"/>
    <s v="DC16-0631-2UK"/>
    <s v="Degrees of Comfort 2 Inch Thick Memory Foam Mattress Topper Double Bed Soft Bamboo Cover for Back Pain, Mattress Topper with Anti-Slip Removable Washa"/>
    <n v="1"/>
    <s v="amazon.co.uk"/>
    <s v="Amazon"/>
    <s v="CONGLETON"/>
    <m/>
    <s v="CW12 4"/>
    <s v="MarketplaceFacilitator"/>
    <n v="54.16"/>
    <n v="10.83"/>
    <n v="0"/>
    <n v="0"/>
    <n v="0"/>
    <n v="0"/>
    <n v="-5.42"/>
    <n v="-1.08"/>
    <n v="-9.75"/>
    <n v="-8.77"/>
    <n v="-6.02"/>
    <n v="-0.3"/>
    <n v="0"/>
    <n v="33.65"/>
  </r>
  <r>
    <s v="9 Jan 2026 20:16:28 UTC"/>
    <n v="26256361782"/>
    <x v="0"/>
    <s v="205-0006272-7950729"/>
    <s v="HYD50-0190UK"/>
    <s v="Hyde Lane Large Faux Fur Blanket, 150x200cm Oversized Reversible Throw with Long Pile Plush, Soft and Warm for Bed or Sofa, Perfect for Winter Layerin"/>
    <n v="1"/>
    <s v="amazon.co.uk"/>
    <s v="Amazon"/>
    <s v="Neyland"/>
    <s v="Pembrokeshire"/>
    <s v="SA731"/>
    <s v="MarketplaceFacilitator"/>
    <n v="41.66"/>
    <n v="8.33"/>
    <n v="1.87"/>
    <n v="0.38"/>
    <n v="0"/>
    <n v="0"/>
    <n v="-10.210000000000001"/>
    <n v="-2.0499999999999998"/>
    <n v="-6.66"/>
    <n v="-6"/>
    <n v="-4.99"/>
    <n v="-0.22"/>
    <n v="0"/>
    <n v="22.11"/>
  </r>
  <r>
    <s v="9 Jan 2026 21:17:48 UTC"/>
    <n v="26256361782"/>
    <x v="0"/>
    <s v="204-2414897-3346728"/>
    <s v="DC16-0647-1UK"/>
    <s v="Degrees of Comfort 3 Inch Dual-Layer Memory Foam Mattress Topper for Back Pain Relief, 8cm Thickness Mattress Topper Double Bed with Anti-Slip Breatha"/>
    <n v="1"/>
    <s v="amazon.co.uk"/>
    <s v="Amazon"/>
    <s v="SWAFFHAM"/>
    <m/>
    <s v="PE37 7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9 Jan 2026 21:34:28 UTC"/>
    <n v="26256361782"/>
    <x v="0"/>
    <s v="206-7188748-0310746"/>
    <s v="DL63PC6183UK-1XL"/>
    <s v="Codi Extra Large Memory Foam Layer Dog Bed, Washable Orthopedic Dogs Beds Couch with Removable Zipper Cover, Waterproof Pet Sofa with U-Shape Bolster,"/>
    <n v="1"/>
    <s v="amazon.co.uk"/>
    <s v="Amazon"/>
    <s v="EVESHAM"/>
    <s v="worcs"/>
    <s v="WR11 2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9 Jan 2026 21:49:50 UTC"/>
    <n v="26256361782"/>
    <x v="0"/>
    <s v="203-6937696-5628318"/>
    <s v="DL63PC6185UK-1LG"/>
    <s v="Codi Large Memory Foam Layer Dog Bed, Washable Orthopedic Dogs Beds Couch with Removable Zipper Cover, Waterproof Pet Sofa with U-Shape Bolster, Navy"/>
    <n v="1"/>
    <s v="amazon.co.uk"/>
    <s v="Amazon"/>
    <s v="NOTTINGHAM"/>
    <s v="Notts"/>
    <s v="NG9 3"/>
    <m/>
    <n v="33.32"/>
    <n v="6.66"/>
    <n v="0"/>
    <n v="0"/>
    <n v="0"/>
    <n v="0"/>
    <n v="0"/>
    <n v="0"/>
    <n v="0"/>
    <n v="-6"/>
    <n v="-5.32"/>
    <n v="0"/>
    <n v="0"/>
    <n v="28.66"/>
  </r>
  <r>
    <s v="9 Jan 2026 21:57:45 UTC"/>
    <n v="26256361782"/>
    <x v="0"/>
    <s v="206-9160441-7885137"/>
    <s v="DL63PC6183UK-1XL"/>
    <s v="Codi Extra Large Memory Foam Layer Dog Bed, Washable Orthopedic Dogs Beds Couch with Removable Zipper Cover, Waterproof Pet Sofa with U-Shape Bolster,"/>
    <n v="1"/>
    <s v="amazon.co.uk"/>
    <s v="Amazon"/>
    <s v="SWINDON"/>
    <m/>
    <s v="SN25 4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9 Jan 2026 22:18:15 UTC"/>
    <n v="26256361782"/>
    <x v="0"/>
    <s v="206-6092575-7933114"/>
    <s v="DL63PC6183UK-1XL"/>
    <s v="Codi Extra Large Memory Foam Layer Dog Bed, Washable Orthopedic Dogs Beds Couch with Removable Zipper Cover, Waterproof Pet Sofa with U-Shape Bolster,"/>
    <n v="1"/>
    <s v="amazon.co.uk"/>
    <s v="Amazon"/>
    <s v="LLANTWIT MAJOR"/>
    <s v="S Glam"/>
    <s v="CF61 2"/>
    <s v="MarketplaceFacilitator"/>
    <n v="45.82"/>
    <n v="9.17"/>
    <n v="1.87"/>
    <n v="0.38"/>
    <n v="0"/>
    <n v="0"/>
    <n v="-1.87"/>
    <n v="-0.38"/>
    <n v="-9.17"/>
    <n v="-8.25"/>
    <n v="-5.16"/>
    <n v="-0.27"/>
    <n v="0"/>
    <n v="32.14"/>
  </r>
  <r>
    <s v="9 Jan 2026 22:26:36 UTC"/>
    <n v="26256361782"/>
    <x v="0"/>
    <s v="205-0006272-7950729"/>
    <s v="HYD50-0190UK"/>
    <s v="Hyde Lane Large Faux Fur Blanket, 150x200cm Oversized Reversible Throw with Long Pile Plush, Soft and Warm for Bed or Sofa, Perfect for Winter Layerin"/>
    <n v="1"/>
    <s v="amazon.co.uk"/>
    <s v="Amazon"/>
    <s v="Neyland"/>
    <s v="Pembrokeshire"/>
    <s v="SA731"/>
    <s v="MarketplaceFacilitator"/>
    <n v="41.66"/>
    <n v="8.33"/>
    <n v="1.87"/>
    <n v="0.37"/>
    <n v="0"/>
    <n v="0"/>
    <n v="-10.199999999999999"/>
    <n v="-2.0299999999999998"/>
    <n v="-6.67"/>
    <n v="-6"/>
    <n v="-4.99"/>
    <n v="-0.22"/>
    <n v="0"/>
    <n v="22.12"/>
  </r>
  <r>
    <s v="9 Jan 2026 23:59:36 UTC"/>
    <n v="26256361782"/>
    <x v="0"/>
    <s v="204-9465538-2269946"/>
    <s v="HYD50-0190UK"/>
    <s v="Hyde Lane Large Faux Fur Blanket, 150x200cm Oversized Reversible Throw with Long Pile Plush, Soft and Warm for Bed or Sofa, Perfect for Winter Layerin"/>
    <n v="1"/>
    <s v="amazon.co.uk"/>
    <s v="Amazon"/>
    <s v="AMERSHAM"/>
    <m/>
    <s v="HP6 6"/>
    <s v="MarketplaceFacilitator"/>
    <n v="41.66"/>
    <n v="8.33"/>
    <n v="0"/>
    <n v="0"/>
    <n v="0"/>
    <n v="0"/>
    <n v="-8.33"/>
    <n v="-1.67"/>
    <n v="-6.66"/>
    <n v="-6"/>
    <n v="-4.99"/>
    <n v="-0.22"/>
    <n v="0"/>
    <n v="22.12"/>
  </r>
  <r>
    <s v="10 Jan 2026 00:21:24 UTC"/>
    <n v="26256361782"/>
    <x v="0"/>
    <s v="203-9934580-3436311"/>
    <s v="DL63PC6185UK-1LG"/>
    <s v="Codi Large Memory Foam Layer Dog Bed, Washable Orthopedic Dogs Beds Couch with Removable Zipper Cover, Waterproof Pet Sofa with U-Shape Bolster, Navy"/>
    <n v="1"/>
    <s v="amazon.co.uk"/>
    <s v="Amazon"/>
    <s v="Worthing"/>
    <m/>
    <s v="BN132"/>
    <s v="MarketplaceFacilitator"/>
    <n v="39.159999999999997"/>
    <n v="7.83"/>
    <n v="0"/>
    <n v="0"/>
    <n v="0"/>
    <n v="0"/>
    <n v="0"/>
    <n v="0"/>
    <n v="-7.83"/>
    <n v="-7.05"/>
    <n v="-5.32"/>
    <n v="-0.25"/>
    <n v="0"/>
    <n v="26.54"/>
  </r>
  <r>
    <s v="10 Jan 2026 06:17:26 UTC"/>
    <n v="26256361782"/>
    <x v="2"/>
    <s v="202-2727008-7726769"/>
    <s v="COD63-1419UK"/>
    <s v="FBA Inventory Reimbursement - Customer Return"/>
    <n v="1"/>
    <m/>
    <m/>
    <m/>
    <m/>
    <m/>
    <m/>
    <n v="0"/>
    <n v="0"/>
    <n v="0"/>
    <n v="0"/>
    <n v="0"/>
    <n v="0"/>
    <n v="0"/>
    <n v="0"/>
    <n v="0"/>
    <n v="0"/>
    <n v="0"/>
    <n v="0"/>
    <n v="17.22"/>
    <n v="17.22"/>
  </r>
  <r>
    <s v="10 Jan 2026 07:04:21 UTC"/>
    <n v="26256361782"/>
    <x v="2"/>
    <s v="202-2727008-7726769"/>
    <s v="COD63-1419UK"/>
    <s v="FBA Inventory Reimbursement - Customer Return"/>
    <n v="1"/>
    <m/>
    <m/>
    <m/>
    <m/>
    <m/>
    <m/>
    <n v="0"/>
    <n v="0"/>
    <n v="0"/>
    <n v="0"/>
    <n v="0"/>
    <n v="0"/>
    <n v="0"/>
    <n v="0"/>
    <n v="0"/>
    <n v="0"/>
    <n v="0"/>
    <n v="0"/>
    <n v="17.22"/>
    <n v="17.22"/>
  </r>
  <r>
    <s v="10 Jan 2026 13:22:50 UTC"/>
    <n v="26256361782"/>
    <x v="0"/>
    <s v="203-5897444-0993115"/>
    <s v="HYD50-0188UK"/>
    <s v="Hyde Lane Large Faux Fur Blanket, 150x200cm Oversized Reversible Throw with Long Pile Plush, Soft and Warm for Bed or Sofa, Perfect for Winter Layerin"/>
    <n v="1"/>
    <s v="amazon.co.uk"/>
    <s v="Amazon"/>
    <s v="WALLSEND"/>
    <m/>
    <s v="NE28 9"/>
    <s v="MarketplaceFacilitator"/>
    <n v="45.82"/>
    <n v="9.17"/>
    <n v="0"/>
    <n v="0"/>
    <n v="0"/>
    <n v="0"/>
    <n v="0"/>
    <n v="0"/>
    <n v="-9.17"/>
    <n v="-8.25"/>
    <n v="-4.99"/>
    <n v="-0.27"/>
    <n v="0"/>
    <n v="32.31"/>
  </r>
  <r>
    <s v="10 Jan 2026 13:27:54 UTC"/>
    <n v="26256361782"/>
    <x v="0"/>
    <s v="203-2734347-7042758"/>
    <s v="DC16-0648-1UK"/>
    <s v="Degrees of Comfort 3 Inch Dual-Layer Memory Foam Mattress Topper Kingsize Bed for Pressure Relieving, 8cm Generous Thickness Mattress Topper King Size"/>
    <n v="1"/>
    <s v="amazon.co.uk"/>
    <s v="Amazon"/>
    <s v="LEICESTER"/>
    <m/>
    <s v="LE3 3"/>
    <s v="MarketplaceFacilitator"/>
    <n v="87.48"/>
    <n v="17.5"/>
    <n v="4.16"/>
    <n v="0.83"/>
    <n v="0"/>
    <n v="0"/>
    <n v="0"/>
    <n v="0"/>
    <n v="-18.329999999999998"/>
    <n v="-15.75"/>
    <n v="-11.44"/>
    <n v="-0.55000000000000004"/>
    <n v="0"/>
    <n v="63.9"/>
  </r>
  <r>
    <s v="10 Jan 2026 16:02:01 UTC"/>
    <n v="26256361782"/>
    <x v="0"/>
    <s v="026-3574675-1510749"/>
    <s v="DC16-0630-1UK"/>
    <s v="Degrees of Comfort 2 Inch Thick Memory Foam Mattress Topper Single Bed Soft Bamboo Cover for Back Pain, Mattress Topper with Anti-Slip Removable Washa"/>
    <n v="1"/>
    <s v="amazon.co.uk"/>
    <s v="Amazon"/>
    <s v="Shepperton"/>
    <s v="Middx"/>
    <s v="TW178"/>
    <s v="MarketplaceFacilitator"/>
    <n v="43.32"/>
    <n v="8.67"/>
    <n v="0"/>
    <n v="0"/>
    <n v="0"/>
    <n v="0"/>
    <n v="-4.33"/>
    <n v="-0.87"/>
    <n v="-7.8"/>
    <n v="-7.02"/>
    <n v="-5.3"/>
    <n v="-0.25"/>
    <n v="0"/>
    <n v="26.42"/>
  </r>
  <r>
    <s v="10 Jan 2026 16:04:56 UTC"/>
    <n v="26256361782"/>
    <x v="0"/>
    <s v="205-9872231-5766769"/>
    <s v="DC16-0648-1UK"/>
    <s v="Degrees of Comfort 3 Inch Dual-Layer Memory Foam Mattress Topper Kingsize Bed for Pressure Relieving, 8cm Generous Thickness Mattress Topper King Size"/>
    <n v="1"/>
    <s v="amazon.co.uk"/>
    <s v="Amazon"/>
    <s v="FAKENHAM"/>
    <m/>
    <s v="NR21 8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0 Jan 2026 16:50:56 UTC"/>
    <n v="26256361782"/>
    <x v="0"/>
    <s v="026-2196185-0631524"/>
    <s v="DC16-0648-1UK"/>
    <s v="Degrees of Comfort 3 Inch Dual-Layer Memory Foam Mattress Topper Kingsize Bed for Pressure Relieving, 8cm Generous Thickness Mattress Topper King Size"/>
    <n v="1"/>
    <s v="amazon.co.uk"/>
    <s v="Amazon"/>
    <s v="ABINGER COMMON"/>
    <m/>
    <s v="RH5 6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0 Jan 2026 17:16:50 UTC"/>
    <n v="26256361782"/>
    <x v="0"/>
    <s v="203-0161276-3713105"/>
    <s v="HYD50-0187UK"/>
    <s v="Hyde Lane Faux Fur Throw Blanket, Reversible Long Pile Plush, Soft &amp; Cozy for Couch or Bed, Gift-Ready Winter Throw, 125x150cm, Fox Golden"/>
    <n v="1"/>
    <s v="amazon.co.uk"/>
    <s v="Amazon"/>
    <s v="DUNNING"/>
    <s v="Perthshire"/>
    <s v="PH2 0"/>
    <s v="MarketplaceFacilitator"/>
    <n v="41.66"/>
    <n v="8.33"/>
    <n v="0"/>
    <n v="0"/>
    <n v="0"/>
    <n v="0"/>
    <n v="0"/>
    <n v="0"/>
    <n v="-8.33"/>
    <n v="-7.5"/>
    <n v="-4.6900000000000004"/>
    <n v="-0.24"/>
    <n v="0"/>
    <n v="29.23"/>
  </r>
  <r>
    <s v="10 Jan 2026 17:23:10 UTC"/>
    <n v="26256361782"/>
    <x v="0"/>
    <s v="206-0873560-5901952"/>
    <s v="HYD50-0189UK"/>
    <s v="Hyde Lane Faux Fur Throw Blanket, Reversible Long Pile Plush, Soft &amp; Cozy for Couch or Bed, Gift-Ready Winter Throw, 125x150cm, Direwolf"/>
    <n v="1"/>
    <s v="amazon.co.uk"/>
    <s v="Amazon"/>
    <s v="BEXHILL-ON-SEA"/>
    <m/>
    <s v="TN40 2"/>
    <s v="MarketplaceFacilitator"/>
    <n v="35.82"/>
    <n v="7.17"/>
    <n v="0"/>
    <n v="0"/>
    <n v="0"/>
    <n v="0"/>
    <n v="0"/>
    <n v="0"/>
    <n v="-7.17"/>
    <n v="-6.45"/>
    <n v="-4.72"/>
    <n v="-0.22"/>
    <n v="0"/>
    <n v="24.43"/>
  </r>
  <r>
    <s v="10 Jan 2026 17:25:16 UTC"/>
    <n v="26256361782"/>
    <x v="0"/>
    <s v="202-8331392-0401911"/>
    <s v="DL63PC6184UK-1MD"/>
    <s v="Codi Medium Memory Foam Layer Dog Bed, Washable Orthopedic Dogs Beds Couch with Removable Zipper Cover, Waterproof Pet Sofa with U-Shape Bolster, Khak"/>
    <n v="1"/>
    <s v="amazon.co.uk"/>
    <s v="Amazon"/>
    <s v="BASINGSTOKE"/>
    <m/>
    <s v="RG24 8"/>
    <s v="MarketplaceFacilitator"/>
    <n v="33.32"/>
    <n v="6.67"/>
    <n v="0"/>
    <n v="0"/>
    <n v="0"/>
    <n v="0"/>
    <n v="0"/>
    <n v="0"/>
    <n v="-6.67"/>
    <n v="-6"/>
    <n v="-5.15"/>
    <n v="-0.22"/>
    <n v="0"/>
    <n v="21.95"/>
  </r>
  <r>
    <s v="10 Jan 2026 18:06:52 UTC"/>
    <n v="26256361782"/>
    <x v="1"/>
    <s v="205-1417958-6485910"/>
    <s v="HYD50-0188UK"/>
    <s v="Hyde Lane Large Faux Fur Blanket, 150x200cm Oversized Reversible Throw with Long Pile Plush, Soft and Warm for Bed or Sofa, Perfect for Winter Layerin"/>
    <n v="1"/>
    <s v="amazon.co.uk"/>
    <s v="Amazon"/>
    <s v="NOTTINGHAM"/>
    <m/>
    <s v="NG5 1"/>
    <s v="MarketplaceFacilitator"/>
    <n v="-45.82"/>
    <n v="-9.17"/>
    <n v="0"/>
    <n v="0"/>
    <n v="0"/>
    <n v="0"/>
    <n v="4.58"/>
    <n v="0.92"/>
    <n v="8.25"/>
    <n v="5.94"/>
    <n v="0"/>
    <n v="0.15"/>
    <n v="0"/>
    <n v="-35.15"/>
  </r>
  <r>
    <s v="10 Jan 2026 18:20:04 UTC"/>
    <n v="26256361782"/>
    <x v="0"/>
    <s v="206-2588568-1706744"/>
    <s v="DC16-0631-2UK"/>
    <s v="Degrees of Comfort 2 Inch Thick Memory Foam Mattress Topper Double Bed Soft Bamboo Cover for Back Pain, Mattress Topper with Anti-Slip Removable Washa"/>
    <n v="1"/>
    <s v="amazon.co.uk"/>
    <s v="Amazon"/>
    <s v="BIRMINGHAM"/>
    <m/>
    <s v="B43 7"/>
    <s v="MarketplaceFacilitator"/>
    <n v="54.16"/>
    <n v="10.83"/>
    <n v="0"/>
    <n v="0"/>
    <n v="0"/>
    <n v="0"/>
    <n v="-5.42"/>
    <n v="-1.08"/>
    <n v="-9.75"/>
    <n v="-8.77"/>
    <n v="-6.02"/>
    <n v="-0.3"/>
    <n v="0"/>
    <n v="33.65"/>
  </r>
  <r>
    <s v="10 Jan 2026 18:50:09 UTC"/>
    <n v="26256361782"/>
    <x v="0"/>
    <s v="206-5667719-7834727"/>
    <s v="DC16-0647-1UK"/>
    <s v="Degrees of Comfort 3 Inch Dual-Layer Memory Foam Mattress Topper for Back Pain Relief, 8cm Thickness Mattress Topper Double Bed with Anti-Slip Breatha"/>
    <n v="1"/>
    <s v="amazon.co.uk"/>
    <s v="Amazon"/>
    <s v="NOTTINGHAM"/>
    <m/>
    <s v="NG11 9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0 Jan 2026 18:58:14 UTC"/>
    <n v="26256361782"/>
    <x v="0"/>
    <s v="026-9557051-6094736"/>
    <s v="DL63PC6183UK-1XL"/>
    <s v="Codi Extra Large Memory Foam Layer Dog Bed, Washable Orthopedic Dogs Beds Couch with Removable Zipper Cover, Waterproof Pet Sofa with U-Shape Bolster,"/>
    <n v="1"/>
    <s v="amazon.co.uk"/>
    <s v="Amazon"/>
    <s v="BROMLEY"/>
    <m/>
    <s v="BR1 2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0 Jan 2026 19:01:51 UTC"/>
    <n v="26256361782"/>
    <x v="0"/>
    <s v="203-1863592-1321960"/>
    <s v="DL63PC6184UK-1MD"/>
    <s v="Codi Medium Memory Foam Layer Dog Bed, Washable Orthopedic Dogs Beds Couch with Removable Zipper Cover, Waterproof Pet Sofa with U-Shape Bolster, Khak"/>
    <n v="1"/>
    <s v="amazon.co.uk"/>
    <s v="Amazon"/>
    <s v="Bude"/>
    <m/>
    <s v="EX23 0"/>
    <s v="MarketplaceFacilitator"/>
    <n v="33.32"/>
    <n v="6.67"/>
    <n v="1.25"/>
    <n v="0.25"/>
    <n v="0"/>
    <n v="0"/>
    <n v="-1.25"/>
    <n v="-0.25"/>
    <n v="-6.67"/>
    <n v="-6"/>
    <n v="-5.15"/>
    <n v="-0.22"/>
    <n v="0"/>
    <n v="21.95"/>
  </r>
  <r>
    <s v="10 Jan 2026 19:51:03 UTC"/>
    <n v="26256361782"/>
    <x v="0"/>
    <s v="204-3870664-1742707"/>
    <s v="DC16-0648-1UK"/>
    <s v="Degrees of Comfort 3 Inch Dual-Layer Memory Foam Mattress Topper Kingsize Bed for Pressure Relieving, 8cm Generous Thickness Mattress Topper King Size"/>
    <n v="1"/>
    <s v="amazon.co.uk"/>
    <s v="Amazon"/>
    <s v="LIVERPOOL"/>
    <m/>
    <s v="L22 0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0 Jan 2026 20:06:11 UTC"/>
    <n v="26256361782"/>
    <x v="0"/>
    <s v="026-0284893-4199513"/>
    <s v="DC16-0647-1UK"/>
    <s v="Degrees of Comfort 3 Inch Dual-Layer Memory Foam Mattress Topper for Back Pain Relief, 8cm Thickness Mattress Topper Double Bed with Anti-Slip Breatha"/>
    <n v="1"/>
    <s v="amazon.co.uk"/>
    <s v="Amazon"/>
    <s v="LEEK"/>
    <m/>
    <s v="ST13 6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0 Jan 2026 20:13:15 UTC"/>
    <n v="26256361782"/>
    <x v="1"/>
    <s v="205-8147455-6241918"/>
    <s v="DL63PC6184UK-1MD"/>
    <s v="Codi Medium Memory Foam Layer Dog Bed, Washable Orthopedic Dogs Beds Couch with Removable Zipper Cover, Waterproof Pet Sofa with U-Shape Bolster, Khak"/>
    <n v="1"/>
    <s v="amazon.co.uk"/>
    <s v="Amazon"/>
    <s v="LONDON"/>
    <m/>
    <s v="E5 8"/>
    <s v="MarketplaceFacilitator"/>
    <n v="-33.32"/>
    <n v="-6.67"/>
    <n v="-1.66"/>
    <n v="-0.33"/>
    <n v="0"/>
    <n v="0"/>
    <n v="1.66"/>
    <n v="0.33"/>
    <n v="6.67"/>
    <n v="4.8"/>
    <n v="0"/>
    <n v="0.12"/>
    <n v="0"/>
    <n v="-28.4"/>
  </r>
  <r>
    <s v="10 Jan 2026 20:25:24 UTC"/>
    <n v="26256361782"/>
    <x v="0"/>
    <s v="203-8811723-0217101"/>
    <s v="DL63PC6183UK-1XL"/>
    <s v="Codi Extra Large Memory Foam Layer Dog Bed, Washable Orthopedic Dogs Beds Couch with Removable Zipper Cover, Waterproof Pet Sofa with U-Shape Bolster,"/>
    <n v="1"/>
    <s v="amazon.co.uk"/>
    <s v="Amazon"/>
    <s v="HULL"/>
    <m/>
    <s v="HU4 6"/>
    <s v="MarketplaceFacilitator"/>
    <n v="45.82"/>
    <n v="9.17"/>
    <n v="1.66"/>
    <n v="0.33"/>
    <n v="0"/>
    <n v="0"/>
    <n v="-1.66"/>
    <n v="-0.33"/>
    <n v="-9.17"/>
    <n v="-8.25"/>
    <n v="-5.16"/>
    <n v="-0.27"/>
    <n v="0"/>
    <n v="32.14"/>
  </r>
  <r>
    <s v="10 Jan 2026 20:25:43 UTC"/>
    <n v="26256361782"/>
    <x v="0"/>
    <s v="026-3372647-1544347"/>
    <s v="DC16-0648-1UK"/>
    <s v="Degrees of Comfort 3 Inch Dual-Layer Memory Foam Mattress Topper Kingsize Bed for Pressure Relieving, 8cm Generous Thickness Mattress Topper King Size"/>
    <n v="1"/>
    <s v="amazon.co.uk"/>
    <s v="Amazon"/>
    <s v="STAMFORD"/>
    <s v="Lincs"/>
    <s v="PE9 4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0 Jan 2026 20:34:08 UTC"/>
    <n v="26256361782"/>
    <x v="0"/>
    <s v="205-8810820-0716323"/>
    <s v="DC16-0647-1UK"/>
    <s v="Degrees of Comfort 3 Inch Dual-Layer Memory Foam Mattress Topper for Back Pain Relief, 8cm Thickness Mattress Topper Double Bed with Anti-Slip Breatha"/>
    <n v="1"/>
    <s v="amazon.co.uk"/>
    <s v="Amazon"/>
    <s v="ALTRINCHAM"/>
    <m/>
    <s v="WA14 4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0 Jan 2026 20:59:38 UTC"/>
    <n v="26256361782"/>
    <x v="0"/>
    <s v="206-4223895-6651522"/>
    <s v="DC16-0646-1UK"/>
    <s v="Degrees of Comfort 3 Inch Dual-Layer Memory Foam Mattress Topper for Pressure Relieving, 8cm Thickness Mattress Topper Single Bed with Anti-Slip Breat"/>
    <n v="1"/>
    <s v="amazon.co.uk"/>
    <s v="Amazon"/>
    <s v="Hartlepool"/>
    <m/>
    <s v="TS25 3"/>
    <s v="MarketplaceFacilitator"/>
    <n v="66.66"/>
    <n v="13.33"/>
    <n v="3.74"/>
    <n v="0.75"/>
    <n v="0"/>
    <n v="0"/>
    <n v="-3.74"/>
    <n v="-0.75"/>
    <n v="-13.33"/>
    <n v="-12"/>
    <n v="-6.02"/>
    <n v="-0.36"/>
    <n v="0"/>
    <n v="48.28"/>
  </r>
  <r>
    <s v="10 Jan 2026 21:10:01 UTC"/>
    <n v="26256361782"/>
    <x v="0"/>
    <s v="206-9655846-6425123"/>
    <s v="DC16-0648-1UK"/>
    <s v="Degrees of Comfort 3 Inch Dual-Layer Memory Foam Mattress Topper Kingsize Bed for Pressure Relieving, 8cm Generous Thickness Mattress Topper King Size"/>
    <n v="1"/>
    <s v="amazon.co.uk"/>
    <s v="Amazon"/>
    <s v="PONTEFRACT"/>
    <m/>
    <s v="WF8 2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0 Jan 2026 21:14:47 UTC"/>
    <n v="26256361782"/>
    <x v="0"/>
    <s v="204-5779335-9653107"/>
    <s v="DC16-0647-1UK"/>
    <s v="Degrees of Comfort 3 Inch Dual-Layer Memory Foam Mattress Topper for Back Pain Relief, 8cm Thickness Mattress Topper Double Bed with Anti-Slip Breatha"/>
    <n v="1"/>
    <s v="amazon.co.uk"/>
    <s v="Amazon"/>
    <s v="OLDHAM"/>
    <s v="Lancs"/>
    <s v="OL3 5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0 Jan 2026 21:34:14 UTC"/>
    <n v="26256361782"/>
    <x v="0"/>
    <s v="206-9451595-2183512"/>
    <s v="DC16-0647-1UK"/>
    <s v="Degrees of Comfort 3 Inch Dual-Layer Memory Foam Mattress Topper for Back Pain Relief, 8cm Thickness Mattress Topper Double Bed with Anti-Slip Breatha"/>
    <n v="1"/>
    <s v="amazon.co.uk"/>
    <s v="Amazon"/>
    <s v="BRIGHTON"/>
    <m/>
    <s v="BN2 5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0 Jan 2026 21:51:26 UTC"/>
    <n v="26256361782"/>
    <x v="0"/>
    <s v="203-9369541-9925127"/>
    <s v="HYD50-0190UK"/>
    <s v="Hyde Lane Large Faux Fur Blanket, 150x200cm Oversized Reversible Throw with Long Pile Plush, Soft and Warm for Bed or Sofa, Perfect for Winter Layerin"/>
    <n v="1"/>
    <s v="amazon.co.uk"/>
    <s v="Amazon"/>
    <s v="NEWCASTLE UPON TYNE"/>
    <m/>
    <s v="NE13 8"/>
    <s v="MarketplaceFacilitator"/>
    <n v="41.66"/>
    <n v="8.33"/>
    <n v="0"/>
    <n v="0"/>
    <n v="0"/>
    <n v="0"/>
    <n v="-8.33"/>
    <n v="-1.67"/>
    <n v="-6.66"/>
    <n v="-6"/>
    <n v="-4.99"/>
    <n v="-0.22"/>
    <n v="0"/>
    <n v="22.12"/>
  </r>
  <r>
    <s v="10 Jan 2026 22:10:12 UTC"/>
    <n v="26256361782"/>
    <x v="0"/>
    <s v="202-1699340-3240321"/>
    <s v="HYD50-0188UK"/>
    <s v="Hyde Lane Large Faux Fur Blanket, 150x200cm Oversized Reversible Throw with Long Pile Plush, Soft and Warm for Bed or Sofa, Perfect for Winter Layerin"/>
    <n v="1"/>
    <s v="amazon.co.uk"/>
    <s v="Amazon"/>
    <s v="ELY"/>
    <s v="Cambridgeshire"/>
    <s v="CB6 1"/>
    <s v="MarketplaceFacilitator"/>
    <n v="45.82"/>
    <n v="9.17"/>
    <n v="0"/>
    <n v="0"/>
    <n v="0"/>
    <n v="0"/>
    <n v="0"/>
    <n v="0"/>
    <n v="-9.17"/>
    <n v="-8.25"/>
    <n v="-4.99"/>
    <n v="-0.27"/>
    <n v="0"/>
    <n v="32.31"/>
  </r>
  <r>
    <s v="10 Jan 2026 22:16:39 UTC"/>
    <n v="26256361782"/>
    <x v="0"/>
    <s v="026-4312707-4190726"/>
    <s v="DC16-0647-1UK"/>
    <s v="Degrees of Comfort 3 Inch Dual-Layer Memory Foam Mattress Topper for Back Pain Relief, 8cm Thickness Mattress Topper Double Bed with Anti-Slip Breatha"/>
    <n v="1"/>
    <s v="amazon.co.uk"/>
    <s v="Amazon"/>
    <s v="MAIDSTONE"/>
    <m/>
    <s v="ME16 8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0 Jan 2026 22:20:25 UTC"/>
    <n v="26256361782"/>
    <x v="0"/>
    <s v="204-9961509-9834758"/>
    <s v="DC16-0647-1UK"/>
    <s v="Degrees of Comfort 3 Inch Dual-Layer Memory Foam Mattress Topper for Back Pain Relief, 8cm Thickness Mattress Topper Double Bed with Anti-Slip Breatha"/>
    <n v="1"/>
    <s v="amazon.co.uk"/>
    <s v="Amazon"/>
    <s v="luton"/>
    <s v="Bedfordshire"/>
    <s v="LU11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0 Jan 2026 22:25:37 UTC"/>
    <n v="26256361782"/>
    <x v="0"/>
    <s v="203-0813370-5170762"/>
    <s v="DL63PC6184UK-1LG"/>
    <s v="Codi Large Memory Foam Layer Dog Bed, Washable Orthopedic Dogs Beds Couch with Removable Zipper Cover, Waterproof Pet Sofa with U-Shape Bolster, Khaki"/>
    <n v="1"/>
    <s v="amazon.co.uk"/>
    <s v="Amazon"/>
    <s v="DUNBAR"/>
    <m/>
    <s v="EH42 1"/>
    <s v="MarketplaceFacilitator"/>
    <n v="32.49"/>
    <n v="6.5"/>
    <n v="0"/>
    <n v="0"/>
    <n v="0"/>
    <n v="0"/>
    <n v="0"/>
    <n v="0"/>
    <n v="-6.5"/>
    <n v="-5.85"/>
    <n v="-5.15"/>
    <n v="-0.22"/>
    <n v="0"/>
    <n v="21.27"/>
  </r>
  <r>
    <s v="10 Jan 2026 22:31:18 UTC"/>
    <n v="26256361782"/>
    <x v="0"/>
    <s v="204-8285971-0325146"/>
    <s v="DL63PC6183UK-1XL"/>
    <s v="Codi Extra Large Memory Foam Layer Dog Bed, Washable Orthopedic Dogs Beds Couch with Removable Zipper Cover, Waterproof Pet Sofa with U-Shape Bolster,"/>
    <n v="1"/>
    <s v="amazon.co.uk"/>
    <s v="Amazon"/>
    <s v="MALDON"/>
    <s v="Essex"/>
    <s v="CM9 8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0 Jan 2026 22:46:02 UTC"/>
    <n v="26256361782"/>
    <x v="0"/>
    <s v="205-8147455-6241918"/>
    <s v="DL63PC6184UK-1MD"/>
    <s v="Codi Medium Memory Foam Layer Dog Bed, Washable Orthopedic Dogs Beds Couch with Removable Zipper Cover, Waterproof Pet Sofa with U-Shape Bolster, Khak"/>
    <n v="1"/>
    <s v="amazon.co.uk"/>
    <s v="Amazon"/>
    <s v="LONDON"/>
    <m/>
    <s v="E5 8"/>
    <s v="MarketplaceFacilitator"/>
    <n v="33.32"/>
    <n v="6.67"/>
    <n v="1.66"/>
    <n v="0.33"/>
    <n v="0"/>
    <n v="0"/>
    <n v="-1.66"/>
    <n v="-0.33"/>
    <n v="-6.67"/>
    <n v="-6"/>
    <n v="-5.15"/>
    <n v="-0.22"/>
    <n v="0"/>
    <n v="21.95"/>
  </r>
  <r>
    <s v="10 Jan 2026 23:11:25 UTC"/>
    <n v="26256361782"/>
    <x v="1"/>
    <s v="203-9369541-9925127"/>
    <s v="HYD50-0190UK"/>
    <s v="Hyde Lane Large Faux Fur Blanket, 150x200cm Oversized Reversible Throw with Long Pile Plush, Soft and Warm for Bed or Sofa, Perfect for Winter Layerin"/>
    <n v="1"/>
    <s v="amazon.co.uk"/>
    <s v="Amazon"/>
    <s v="NEWCASTLE UPON TYNE"/>
    <m/>
    <s v="NE13 8"/>
    <s v="MarketplaceFacilitator"/>
    <n v="-41.66"/>
    <n v="-8.33"/>
    <n v="0"/>
    <n v="0"/>
    <n v="0"/>
    <n v="0"/>
    <n v="8.33"/>
    <n v="1.67"/>
    <n v="6.66"/>
    <n v="4.8"/>
    <n v="0"/>
    <n v="0.12"/>
    <n v="0"/>
    <n v="-28.41"/>
  </r>
  <r>
    <s v="10 Jan 2026 23:18:29 UTC"/>
    <n v="26256361782"/>
    <x v="0"/>
    <s v="203-4619953-4876338"/>
    <s v="DL63PC6185UK-1LG"/>
    <s v="Codi Large Memory Foam Layer Dog Bed, Washable Orthopedic Dogs Beds Couch with Removable Zipper Cover, Waterproof Pet Sofa with U-Shape Bolster, Navy"/>
    <n v="1"/>
    <s v="amazon.co.uk"/>
    <s v="Amazon"/>
    <s v="ALCESTER"/>
    <m/>
    <s v="B50 4"/>
    <s v="MarketplaceFacilitator"/>
    <n v="39.159999999999997"/>
    <n v="7.83"/>
    <n v="0"/>
    <n v="0"/>
    <n v="0"/>
    <n v="0"/>
    <n v="0"/>
    <n v="0"/>
    <n v="-7.83"/>
    <n v="-7.05"/>
    <n v="-5.32"/>
    <n v="-0.25"/>
    <n v="0"/>
    <n v="26.54"/>
  </r>
  <r>
    <s v="10 Jan 2026 23:19:24 UTC"/>
    <n v="26256361782"/>
    <x v="0"/>
    <s v="204-1618924-1798764"/>
    <s v="DC16-0648-1UK"/>
    <s v="Degrees of Comfort 3 Inch Dual-Layer Memory Foam Mattress Topper Kingsize Bed for Pressure Relieving, 8cm Generous Thickness Mattress Topper King Size"/>
    <n v="1"/>
    <s v="amazon.co.uk"/>
    <s v="Amazon"/>
    <s v="MANSFIELD"/>
    <s v="Notts"/>
    <s v="NG18 5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0 Jan 2026 23:37:07 UTC"/>
    <n v="26256361782"/>
    <x v="0"/>
    <s v="026-2273105-4981161"/>
    <s v="DC16-0647-1UK"/>
    <s v="Degrees of Comfort 3 Inch Dual-Layer Memory Foam Mattress Topper for Back Pain Relief, 8cm Thickness Mattress Topper Double Bed with Anti-Slip Breatha"/>
    <n v="1"/>
    <s v="amazon.co.uk"/>
    <s v="Amazon"/>
    <s v="SKEGNESS"/>
    <s v="Lincolnshire"/>
    <s v="PE24 5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0 Jan 2026 23:41:36 UTC"/>
    <n v="26256361782"/>
    <x v="0"/>
    <s v="202-6225425-3032304"/>
    <s v="DL63PC6183UK-1XL"/>
    <s v="Codi Extra Large Memory Foam Layer Dog Bed, Washable Orthopedic Dogs Beds Couch with Removable Zipper Cover, Waterproof Pet Sofa with U-Shape Bolster,"/>
    <n v="1"/>
    <s v="amazon.co.uk"/>
    <s v="Amazon"/>
    <s v="COTTINGHAM"/>
    <m/>
    <s v="HU16 4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1 Jan 2026 04:12:57 UTC"/>
    <n v="26256361782"/>
    <x v="7"/>
    <s v="7ee29c4b-ebd3-432f-bb01-e96a9b21ba52"/>
    <m/>
    <s v="Voucher performance-based fee"/>
    <m/>
    <s v="amazon.co.uk"/>
    <m/>
    <m/>
    <m/>
    <m/>
    <m/>
    <n v="0"/>
    <n v="0"/>
    <n v="0"/>
    <n v="0"/>
    <n v="0"/>
    <n v="0"/>
    <n v="0"/>
    <n v="0"/>
    <n v="0"/>
    <n v="-29.96"/>
    <n v="0"/>
    <n v="0"/>
    <n v="0"/>
    <n v="-29.96"/>
  </r>
  <r>
    <s v="11 Jan 2026 06:09:47 UTC"/>
    <n v="26256361782"/>
    <x v="7"/>
    <s v="7ee29c4b-ebd3-432f-bb01-e96a9b21ba52"/>
    <m/>
    <s v="Voucher participation fee"/>
    <m/>
    <s v="amazon.co.uk"/>
    <m/>
    <m/>
    <m/>
    <m/>
    <m/>
    <n v="0"/>
    <n v="0"/>
    <n v="0"/>
    <n v="0"/>
    <n v="0"/>
    <n v="0"/>
    <n v="0"/>
    <n v="0"/>
    <n v="0"/>
    <n v="-2"/>
    <n v="0"/>
    <n v="0"/>
    <n v="0"/>
    <n v="-2"/>
  </r>
  <r>
    <s v="11 Jan 2026 06:18:08 UTC"/>
    <n v="26256361782"/>
    <x v="2"/>
    <s v="202-5082020-5271553"/>
    <s v="DC16-0647-1UK"/>
    <s v="FBA Inventory Reimbursement - Customer Return"/>
    <n v="1"/>
    <m/>
    <m/>
    <m/>
    <m/>
    <m/>
    <m/>
    <n v="0"/>
    <n v="0"/>
    <n v="0"/>
    <n v="0"/>
    <n v="0"/>
    <n v="0"/>
    <n v="0"/>
    <n v="0"/>
    <n v="0"/>
    <n v="0"/>
    <n v="0"/>
    <n v="0"/>
    <n v="51.15"/>
    <n v="51.15"/>
  </r>
  <r>
    <s v="11 Jan 2026 06:18:53 UTC"/>
    <n v="26256361782"/>
    <x v="5"/>
    <m/>
    <m/>
    <s v="Cost of Advertising"/>
    <m/>
    <m/>
    <m/>
    <m/>
    <m/>
    <m/>
    <m/>
    <n v="0"/>
    <n v="0"/>
    <n v="0"/>
    <n v="0"/>
    <n v="0"/>
    <n v="0"/>
    <n v="0"/>
    <n v="0"/>
    <n v="0"/>
    <n v="0"/>
    <n v="0"/>
    <n v="-501.95"/>
    <n v="0"/>
    <n v="-501.95"/>
  </r>
  <r>
    <s v="11 Jan 2026 10:51:33 UTC"/>
    <n v="26256361782"/>
    <x v="5"/>
    <m/>
    <m/>
    <s v="Subscription"/>
    <m/>
    <s v="amazon.co.uk"/>
    <m/>
    <m/>
    <m/>
    <m/>
    <m/>
    <n v="0"/>
    <n v="0"/>
    <n v="0"/>
    <n v="0"/>
    <n v="0"/>
    <n v="0"/>
    <n v="0"/>
    <n v="0"/>
    <n v="0"/>
    <n v="0"/>
    <n v="0"/>
    <n v="0"/>
    <n v="-8.07"/>
    <n v="-8.07"/>
  </r>
  <r>
    <s v="11 Jan 2026 11:45:15 UTC"/>
    <n v="26256361782"/>
    <x v="2"/>
    <s v="206-5109855-7253950"/>
    <s v="5S-RR9H-AYYX"/>
    <s v="FBA Inventory Reimbursement - Customer Return"/>
    <n v="1"/>
    <m/>
    <m/>
    <m/>
    <m/>
    <m/>
    <m/>
    <n v="0"/>
    <n v="0"/>
    <n v="0"/>
    <n v="0"/>
    <n v="0"/>
    <n v="0"/>
    <n v="0"/>
    <n v="0"/>
    <n v="0"/>
    <n v="0"/>
    <n v="0"/>
    <n v="0"/>
    <n v="29.01"/>
    <n v="29.01"/>
  </r>
  <r>
    <s v="11 Jan 2026 15:14:46 UTC"/>
    <n v="26256361782"/>
    <x v="0"/>
    <s v="205-9981708-2861930"/>
    <s v="DL63PC6184UK-1XL"/>
    <s v="Codi Extra Large Memory Foam Layer Dog Bed, Washable Orthopedic Dogs Beds Couch with Removable Zipper Cover, Waterproof Pet Sofa with U-Shape Bolster,"/>
    <n v="1"/>
    <s v="amazon.co.uk"/>
    <s v="Amazon"/>
    <s v="MANCHESTER"/>
    <s v="Lancashire"/>
    <s v="M41 9"/>
    <s v="MarketplaceFacilitator"/>
    <n v="48.32"/>
    <n v="9.67"/>
    <n v="3.74"/>
    <n v="0.75"/>
    <n v="0"/>
    <n v="0"/>
    <n v="-3.74"/>
    <n v="-0.75"/>
    <n v="-9.67"/>
    <n v="-8.6999999999999993"/>
    <n v="-5.16"/>
    <n v="-0.27"/>
    <n v="0"/>
    <n v="34.19"/>
  </r>
  <r>
    <s v="11 Jan 2026 18:00:19 UTC"/>
    <n v="26256361782"/>
    <x v="0"/>
    <s v="205-8639688-3579552"/>
    <s v="DC16-0648-1UK"/>
    <s v="Degrees of Comfort 3 Inch Dual-Layer Memory Foam Mattress Topper Kingsize Bed for Pressure Relieving, 8cm Generous Thickness Mattress Topper King Size"/>
    <n v="1"/>
    <s v="amazon.co.uk"/>
    <s v="Amazon"/>
    <s v="BRADFORD-ON-AVON"/>
    <m/>
    <s v="BA15 1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1 Jan 2026 18:00:40 UTC"/>
    <n v="26256361782"/>
    <x v="2"/>
    <s v="206-4002811-4697907"/>
    <s v="COD63-1412UK"/>
    <s v="FBA Inventory Reimbursement - Customer Return"/>
    <n v="1"/>
    <m/>
    <m/>
    <m/>
    <m/>
    <m/>
    <m/>
    <n v="0"/>
    <n v="0"/>
    <n v="0"/>
    <n v="0"/>
    <n v="0"/>
    <n v="0"/>
    <n v="0"/>
    <n v="0"/>
    <n v="0"/>
    <n v="0"/>
    <n v="0"/>
    <n v="0"/>
    <n v="16.54"/>
    <n v="16.54"/>
  </r>
  <r>
    <s v="11 Jan 2026 18:23:30 UTC"/>
    <n v="26256361782"/>
    <x v="0"/>
    <s v="205-2498657-7058750"/>
    <s v="DC16-0647-1UK"/>
    <s v="Degrees of Comfort 3 Inch Dual-Layer Memory Foam Mattress Topper for Back Pain Relief, 8cm Thickness Mattress Topper Double Bed with Anti-Slip Breatha"/>
    <n v="1"/>
    <s v="amazon.co.uk"/>
    <s v="Amazon"/>
    <s v="CHESTERFIELD"/>
    <s v="Derbyshire"/>
    <s v="S43 4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1 Jan 2026 19:10:21 UTC"/>
    <n v="26256361782"/>
    <x v="0"/>
    <s v="204-9978515-8006701"/>
    <s v="DL63PC6183UK-1XL"/>
    <s v="Codi Extra Large Memory Foam Layer Dog Bed, Washable Orthopedic Dogs Beds Couch with Removable Zipper Cover, Waterproof Pet Sofa with U-Shape Bolster,"/>
    <n v="1"/>
    <s v="amazon.co.uk"/>
    <s v="Amazon"/>
    <s v="REDHILL"/>
    <s v="Surrey"/>
    <s v="RH1 4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1 Jan 2026 19:38:34 UTC"/>
    <n v="26256361782"/>
    <x v="0"/>
    <s v="204-0294460-6407546"/>
    <s v="DL63PC6184UK-1MD"/>
    <s v="Codi Medium Memory Foam Layer Dog Bed, Washable Orthopedic Dogs Beds Couch with Removable Zipper Cover, Waterproof Pet Sofa with U-Shape Bolster, Khak"/>
    <n v="1"/>
    <s v="amazon.co.uk"/>
    <s v="Amazon"/>
    <s v="LLANWRTYD WELLS"/>
    <m/>
    <s v="LD5 4"/>
    <s v="MarketplaceFacilitator"/>
    <n v="33.32"/>
    <n v="6.67"/>
    <n v="0"/>
    <n v="0"/>
    <n v="0"/>
    <n v="0"/>
    <n v="0"/>
    <n v="0"/>
    <n v="-6.67"/>
    <n v="-6"/>
    <n v="-5.15"/>
    <n v="-0.22"/>
    <n v="0"/>
    <n v="21.95"/>
  </r>
  <r>
    <s v="11 Jan 2026 20:12:11 UTC"/>
    <n v="26256361782"/>
    <x v="0"/>
    <s v="204-2040991-4093958"/>
    <s v="HYD50-0188UK"/>
    <s v="Hyde Lane Large Faux Fur Blanket, 150x200cm Oversized Reversible Throw with Long Pile Plush, Soft and Warm for Bed or Sofa, Perfect for Winter Layerin"/>
    <n v="1"/>
    <s v="amazon.co.uk"/>
    <s v="Amazon"/>
    <s v="Oxford"/>
    <m/>
    <s v="OX3 9"/>
    <s v="MarketplaceFacilitator"/>
    <n v="45.82"/>
    <n v="9.17"/>
    <n v="0"/>
    <n v="0"/>
    <n v="0"/>
    <n v="0"/>
    <n v="0"/>
    <n v="0"/>
    <n v="-9.17"/>
    <n v="-8.25"/>
    <n v="-4.99"/>
    <n v="-0.27"/>
    <n v="0"/>
    <n v="32.31"/>
  </r>
  <r>
    <s v="11 Jan 2026 20:22:52 UTC"/>
    <n v="26256361782"/>
    <x v="0"/>
    <s v="026-6623712-4899568"/>
    <s v="DC16-0647-1UK"/>
    <s v="Degrees of Comfort 3 Inch Dual-Layer Memory Foam Mattress Topper for Back Pain Relief, 8cm Thickness Mattress Topper Double Bed with Anti-Slip Breatha"/>
    <n v="1"/>
    <s v="amazon.co.uk"/>
    <s v="Amazon"/>
    <s v="SHREWSBURY"/>
    <s v="Shropshire"/>
    <s v="SY1 4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1 Jan 2026 20:26:05 UTC"/>
    <n v="26256361782"/>
    <x v="0"/>
    <s v="204-8932197-4561144"/>
    <s v="DL63PC6183UK-1XL"/>
    <s v="Codi Extra Large Memory Foam Layer Dog Bed, Washable Orthopedic Dogs Beds Couch with Removable Zipper Cover, Waterproof Pet Sofa with U-Shape Bolster,"/>
    <n v="1"/>
    <s v="amazon.co.uk"/>
    <s v="Amazon"/>
    <s v="CRAWLEY"/>
    <m/>
    <s v="RH10 7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1 Jan 2026 20:42:21 UTC"/>
    <n v="26256361782"/>
    <x v="0"/>
    <s v="026-5542596-1024329"/>
    <s v="DC16-0647-1UK"/>
    <s v="Degrees of Comfort 3 Inch Dual-Layer Memory Foam Mattress Topper for Back Pain Relief, 8cm Thickness Mattress Topper Double Bed with Anti-Slip Breatha"/>
    <n v="1"/>
    <s v="amazon.co.uk"/>
    <s v="Amazon"/>
    <s v="HEXHAM"/>
    <m/>
    <s v="NE46 1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1 Jan 2026 20:43:40 UTC"/>
    <n v="26256361782"/>
    <x v="0"/>
    <s v="205-1893990-1884303"/>
    <s v="DC16-0648-1UK"/>
    <s v="Degrees of Comfort 3 Inch Dual-Layer Memory Foam Mattress Topper Kingsize Bed for Pressure Relieving, 8cm Generous Thickness Mattress Topper King Size"/>
    <n v="1"/>
    <s v="amazon.co.uk"/>
    <s v="Amazon"/>
    <s v="WIGAN"/>
    <m/>
    <s v="WN1 2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1 Jan 2026 21:00:17 UTC"/>
    <n v="26256361782"/>
    <x v="0"/>
    <s v="206-5752289-3711523"/>
    <s v="HYD50-0187UK"/>
    <s v="Hyde Lane Faux Fur Throw Blanket, Reversible Long Pile Plush, Soft &amp; Cozy for Couch or Bed, Gift-Ready Winter Throw, 125x150cm, Fox Golden"/>
    <n v="1"/>
    <s v="amazon.co.uk"/>
    <s v="Amazon"/>
    <s v="PRESTON"/>
    <m/>
    <s v="PR2 6"/>
    <s v="MarketplaceFacilitator"/>
    <n v="41.66"/>
    <n v="8.33"/>
    <n v="1.25"/>
    <n v="0.25"/>
    <n v="0"/>
    <n v="0"/>
    <n v="-1.25"/>
    <n v="-0.25"/>
    <n v="-8.33"/>
    <n v="-7.5"/>
    <n v="-4.6900000000000004"/>
    <n v="-0.24"/>
    <n v="0"/>
    <n v="29.23"/>
  </r>
  <r>
    <s v="11 Jan 2026 21:00:37 UTC"/>
    <n v="26256361782"/>
    <x v="0"/>
    <s v="204-2785028-7819542"/>
    <s v="DL63PC6183UK-1XL"/>
    <s v="Codi Extra Large Memory Foam Layer Dog Bed, Washable Orthopedic Dogs Beds Couch with Removable Zipper Cover, Waterproof Pet Sofa with U-Shape Bolster,"/>
    <n v="1"/>
    <s v="amazon.co.uk"/>
    <s v="Amazon"/>
    <s v="LINCOLN"/>
    <s v="Lincs"/>
    <s v="LN5 0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1 Jan 2026 21:11:20 UTC"/>
    <n v="26256361782"/>
    <x v="0"/>
    <s v="204-2510570-2834747"/>
    <s v="HYD50-0190UK"/>
    <s v="Hyde Lane Large Faux Fur Blanket, 150x200cm Oversized Reversible Throw with Long Pile Plush, Soft and Warm for Bed or Sofa, Perfect for Winter Layerin"/>
    <n v="1"/>
    <s v="amazon.co.uk"/>
    <s v="Amazon"/>
    <s v="WELWYN"/>
    <m/>
    <s v="AL60"/>
    <s v="MarketplaceFacilitator"/>
    <n v="41.66"/>
    <n v="8.33"/>
    <n v="0"/>
    <n v="0"/>
    <n v="0"/>
    <n v="0"/>
    <n v="0"/>
    <n v="0"/>
    <n v="-8.33"/>
    <n v="-7.5"/>
    <n v="-4.99"/>
    <n v="-0.25"/>
    <n v="0"/>
    <n v="28.92"/>
  </r>
  <r>
    <s v="11 Jan 2026 21:21:30 UTC"/>
    <n v="26256361782"/>
    <x v="0"/>
    <s v="026-3297624-8911531"/>
    <s v="DL63PC6185UK-1LG"/>
    <s v="Codi Large Memory Foam Layer Dog Bed, Washable Orthopedic Dogs Beds Couch with Removable Zipper Cover, Waterproof Pet Sofa with U-Shape Bolster, Navy"/>
    <n v="1"/>
    <s v="amazon.co.uk"/>
    <s v="Amazon"/>
    <s v="Dublin"/>
    <s v="Dublin"/>
    <m/>
    <s v="MarketplaceFacilitator"/>
    <n v="39.159999999999997"/>
    <n v="9.01"/>
    <n v="0"/>
    <n v="0"/>
    <n v="0"/>
    <n v="0"/>
    <n v="0"/>
    <n v="0"/>
    <n v="-9.01"/>
    <n v="-7.05"/>
    <n v="-5.32"/>
    <n v="-0.25"/>
    <n v="0"/>
    <n v="26.54"/>
  </r>
  <r>
    <s v="11 Jan 2026 21:46:26 UTC"/>
    <n v="26256361782"/>
    <x v="0"/>
    <s v="205-1554543-7117903"/>
    <s v="DL63PC6184UK-1MD"/>
    <s v="Codi Medium Memory Foam Layer Dog Bed, Washable Orthopedic Dogs Beds Couch with Removable Zipper Cover, Waterproof Pet Sofa with U-Shape Bolster, Khak"/>
    <n v="1"/>
    <s v="amazon.co.uk"/>
    <s v="Amazon"/>
    <s v="hamilton"/>
    <s v="south lanarkshire"/>
    <s v="ML3 8"/>
    <s v="MarketplaceFacilitator"/>
    <n v="33.32"/>
    <n v="6.67"/>
    <n v="0"/>
    <n v="0"/>
    <n v="0"/>
    <n v="0"/>
    <n v="0"/>
    <n v="0"/>
    <n v="-6.67"/>
    <n v="-6"/>
    <n v="-5.15"/>
    <n v="-0.22"/>
    <n v="0"/>
    <n v="21.95"/>
  </r>
  <r>
    <s v="11 Jan 2026 21:58:57 UTC"/>
    <n v="26256361782"/>
    <x v="0"/>
    <s v="026-6894911-0172301"/>
    <s v="HYD50-0188UK"/>
    <s v="Hyde Lane Large Faux Fur Blanket, 150x200cm Oversized Reversible Throw with Long Pile Plush, Soft and Warm for Bed or Sofa, Perfect for Winter Layerin"/>
    <n v="1"/>
    <s v="amazon.co.uk"/>
    <s v="Amazon"/>
    <s v="ROCHESTER"/>
    <m/>
    <s v="ME1 3"/>
    <s v="MarketplaceFacilitator"/>
    <n v="45.82"/>
    <n v="9.17"/>
    <n v="0"/>
    <n v="0"/>
    <n v="0"/>
    <n v="0"/>
    <n v="0"/>
    <n v="0"/>
    <n v="-9.17"/>
    <n v="-8.25"/>
    <n v="-4.99"/>
    <n v="-0.27"/>
    <n v="0"/>
    <n v="32.31"/>
  </r>
  <r>
    <s v="11 Jan 2026 22:07:41 UTC"/>
    <n v="26256361782"/>
    <x v="0"/>
    <s v="205-1162049-0457956"/>
    <s v="DC16-0647-1UK"/>
    <s v="Degrees of Comfort 3 Inch Dual-Layer Memory Foam Mattress Topper for Back Pain Relief, 8cm Thickness Mattress Topper Double Bed with Anti-Slip Breatha"/>
    <n v="1"/>
    <s v="amazon.co.uk"/>
    <s v="Amazon"/>
    <s v="DONCASTER"/>
    <m/>
    <s v="DN6 8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1 Jan 2026 22:26:49 UTC"/>
    <n v="26256361782"/>
    <x v="0"/>
    <s v="026-9797907-7041953"/>
    <s v="DL63PC6184UK-1LG"/>
    <s v="Codi Large Memory Foam Layer Dog Bed, Washable Orthopedic Dogs Beds Couch with Removable Zipper Cover, Waterproof Pet Sofa with U-Shape Bolster, Khaki"/>
    <n v="1"/>
    <s v="amazon.co.uk"/>
    <s v="Amazon"/>
    <s v="MILTON KEYNES"/>
    <m/>
    <s v="MK17 9"/>
    <s v="MarketplaceFacilitator"/>
    <n v="32.49"/>
    <n v="6.5"/>
    <n v="0"/>
    <n v="0"/>
    <n v="0"/>
    <n v="0"/>
    <n v="0"/>
    <n v="0"/>
    <n v="-6.5"/>
    <n v="-5.85"/>
    <n v="-5.15"/>
    <n v="-0.22"/>
    <n v="0"/>
    <n v="21.27"/>
  </r>
  <r>
    <s v="11 Jan 2026 22:27:59 UTC"/>
    <n v="26256361782"/>
    <x v="0"/>
    <s v="204-9167681-7193109"/>
    <s v="DC16-0648-1UK"/>
    <s v="Degrees of Comfort 3 Inch Dual-Layer Memory Foam Mattress Topper Kingsize Bed for Pressure Relieving, 8cm Generous Thickness Mattress Topper King Size"/>
    <n v="1"/>
    <s v="amazon.co.uk"/>
    <s v="Amazon"/>
    <s v="NEWTON ABBOT"/>
    <m/>
    <s v="TQ12 6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1 Jan 2026 22:32:37 UTC"/>
    <n v="26256361782"/>
    <x v="0"/>
    <s v="203-4079822-8161114"/>
    <s v="DC16-0631-2UK"/>
    <s v="Degrees of Comfort 2 Inch Thick Memory Foam Mattress Topper Double Bed Soft Bamboo Cover for Back Pain, Mattress Topper with Anti-Slip Removable Washa"/>
    <n v="1"/>
    <s v="amazon.co.uk"/>
    <s v="Amazon"/>
    <s v="FEATHERSTONE"/>
    <m/>
    <s v="WF7 5"/>
    <s v="MarketplaceFacilitator"/>
    <n v="54.16"/>
    <n v="10.83"/>
    <n v="0"/>
    <n v="0"/>
    <n v="0"/>
    <n v="0"/>
    <n v="-5.42"/>
    <n v="-1.08"/>
    <n v="-9.75"/>
    <n v="-8.77"/>
    <n v="-6.02"/>
    <n v="-0.3"/>
    <n v="0"/>
    <n v="33.65"/>
  </r>
  <r>
    <s v="11 Jan 2026 22:40:53 UTC"/>
    <n v="26256361782"/>
    <x v="0"/>
    <s v="203-8542967-4490760"/>
    <s v="DL63PC6184UK-1MD"/>
    <s v="Codi Medium Memory Foam Layer Dog Bed, Washable Orthopedic Dogs Beds Couch with Removable Zipper Cover, Waterproof Pet Sofa with U-Shape Bolster, Khak"/>
    <n v="1"/>
    <s v="amazon.co.uk"/>
    <s v="Amazon"/>
    <s v="BELFAST"/>
    <m/>
    <s v="BT14 8"/>
    <s v="MarketplaceFacilitator"/>
    <n v="33.32"/>
    <n v="6.67"/>
    <n v="0"/>
    <n v="0"/>
    <n v="0"/>
    <n v="0"/>
    <n v="0"/>
    <n v="0"/>
    <n v="-6.67"/>
    <n v="-6"/>
    <n v="-5.15"/>
    <n v="-0.22"/>
    <n v="0"/>
    <n v="21.95"/>
  </r>
  <r>
    <s v="11 Jan 2026 22:45:47 UTC"/>
    <n v="26256361782"/>
    <x v="0"/>
    <s v="203-6474673-6540332"/>
    <s v="HYD50-0190UK"/>
    <s v="Hyde Lane Large Faux Fur Blanket, 150x200cm Oversized Reversible Throw with Long Pile Plush, Soft and Warm for Bed or Sofa, Perfect for Winter Layerin"/>
    <n v="1"/>
    <s v="amazon.co.uk"/>
    <s v="Amazon"/>
    <s v="MILTON KEYNES"/>
    <m/>
    <s v="MK5 6"/>
    <s v="MarketplaceFacilitator"/>
    <n v="41.66"/>
    <n v="8.33"/>
    <n v="0"/>
    <n v="0"/>
    <n v="0"/>
    <n v="0"/>
    <n v="-8.33"/>
    <n v="-1.67"/>
    <n v="-6.66"/>
    <n v="-6"/>
    <n v="-4.99"/>
    <n v="-0.22"/>
    <n v="0"/>
    <n v="22.12"/>
  </r>
  <r>
    <s v="11 Jan 2026 22:48:00 UTC"/>
    <n v="26256361782"/>
    <x v="0"/>
    <s v="204-0401862-9321927"/>
    <s v="DL63PC6185UK-1XL"/>
    <s v="Codi Extra Large Memory Foam Layer Dog Bed, Washable Orthopedic Dogs Beds Couch with Removable Zipper Cover, Waterproof Pet Sofa with U-Shape Bolster,"/>
    <n v="1"/>
    <s v="amazon.co.uk"/>
    <s v="Amazon"/>
    <s v="MALMESBURY"/>
    <m/>
    <s v="SN16 9"/>
    <s v="MarketplaceFacilitator"/>
    <n v="58.32"/>
    <n v="11.67"/>
    <n v="0"/>
    <n v="0"/>
    <n v="0"/>
    <n v="0"/>
    <n v="0"/>
    <n v="0"/>
    <n v="-11.67"/>
    <n v="-10.5"/>
    <n v="-5.16"/>
    <n v="-0.31"/>
    <n v="0"/>
    <n v="42.35"/>
  </r>
  <r>
    <s v="11 Jan 2026 22:56:41 UTC"/>
    <n v="26256361782"/>
    <x v="0"/>
    <s v="202-2767897-1233901"/>
    <s v="DC16-0647-1UK"/>
    <s v="Degrees of Comfort 3 Inch Dual-Layer Memory Foam Mattress Topper for Back Pain Relief, 8cm Thickness Mattress Topper Double Bed with Anti-Slip Breatha"/>
    <n v="1"/>
    <s v="amazon.co.uk"/>
    <s v="Amazon"/>
    <s v="NORTHWICH"/>
    <m/>
    <s v="CW8 4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1 Jan 2026 22:57:02 UTC"/>
    <n v="26256361782"/>
    <x v="0"/>
    <s v="206-1468410-2816353"/>
    <s v="DL63PC6184UK-1LG"/>
    <s v="Codi Large Memory Foam Layer Dog Bed, Washable Orthopedic Dogs Beds Couch with Removable Zipper Cover, Waterproof Pet Sofa with U-Shape Bolster, Khaki"/>
    <n v="1"/>
    <s v="amazon.co.uk"/>
    <s v="Amazon"/>
    <s v="WORTHING"/>
    <m/>
    <s v="BN11 5"/>
    <s v="MarketplaceFacilitator"/>
    <n v="32.49"/>
    <n v="6.5"/>
    <n v="0"/>
    <n v="0"/>
    <n v="0"/>
    <n v="0"/>
    <n v="0"/>
    <n v="0"/>
    <n v="-6.5"/>
    <n v="-5.85"/>
    <n v="-5.15"/>
    <n v="-0.22"/>
    <n v="0"/>
    <n v="21.27"/>
  </r>
  <r>
    <s v="11 Jan 2026 23:13:22 UTC"/>
    <n v="26256361782"/>
    <x v="0"/>
    <s v="206-4751503-7520323"/>
    <s v="DL63PC6185UK-1MD"/>
    <s v="Codi Medium Memory Foam Layer Dog Bed, Washable Orthopedic Dogs Beds Couch with Removable Zipper Cover, Waterproof Pet Sofa with U-Shape Bolster, Navy"/>
    <n v="1"/>
    <s v="amazon.co.uk"/>
    <s v="Amazon"/>
    <s v="LONDON"/>
    <m/>
    <s v="E17 9"/>
    <s v="MarketplaceFacilitator"/>
    <n v="40.82"/>
    <n v="8.17"/>
    <n v="0"/>
    <n v="0"/>
    <n v="0"/>
    <n v="0"/>
    <n v="0"/>
    <n v="0"/>
    <n v="-8.17"/>
    <n v="-7.35"/>
    <n v="-5.15"/>
    <n v="-0.25"/>
    <n v="0"/>
    <n v="28.07"/>
  </r>
  <r>
    <s v="11 Jan 2026 23:13:31 UTC"/>
    <n v="26256361782"/>
    <x v="0"/>
    <s v="205-0077022-7456338"/>
    <s v="DC16-0647-1UK"/>
    <s v="Degrees of Comfort 3 Inch Dual-Layer Memory Foam Mattress Topper for Back Pain Relief, 8cm Thickness Mattress Topper Double Bed with Anti-Slip Breatha"/>
    <n v="1"/>
    <s v="amazon.co.uk"/>
    <s v="Amazon"/>
    <s v="LONDON"/>
    <m/>
    <s v="W6 8"/>
    <s v="MarketplaceFacilitator"/>
    <n v="70.819999999999993"/>
    <n v="14.17"/>
    <n v="1.24"/>
    <n v="0.25"/>
    <n v="0"/>
    <n v="0"/>
    <n v="-1.24"/>
    <n v="-0.25"/>
    <n v="-14.17"/>
    <n v="-12.75"/>
    <n v="-6.92"/>
    <n v="-0.4"/>
    <n v="0"/>
    <n v="50.75"/>
  </r>
  <r>
    <s v="11 Jan 2026 23:18:35 UTC"/>
    <n v="26256361782"/>
    <x v="0"/>
    <s v="206-3574164-9873934"/>
    <s v="DL63PC6183UK-1XL"/>
    <s v="Codi Extra Large Memory Foam Layer Dog Bed, Washable Orthopedic Dogs Beds Couch with Removable Zipper Cover, Waterproof Pet Sofa with U-Shape Bolster,"/>
    <n v="1"/>
    <s v="amazon.co.uk"/>
    <s v="Amazon"/>
    <s v="TAUNTON"/>
    <m/>
    <s v="TA2 8"/>
    <s v="MarketplaceFacilitator"/>
    <n v="45.82"/>
    <n v="9.17"/>
    <n v="2.0699999999999998"/>
    <n v="0.42"/>
    <n v="0"/>
    <n v="0"/>
    <n v="0"/>
    <n v="0"/>
    <n v="-9.59"/>
    <n v="-8.25"/>
    <n v="-7.23"/>
    <n v="-0.31"/>
    <n v="0"/>
    <n v="32.1"/>
  </r>
  <r>
    <s v="11 Jan 2026 23:18:37 UTC"/>
    <n v="26256361782"/>
    <x v="0"/>
    <s v="204-6705346-0237969"/>
    <s v="DC16-0647-1UK"/>
    <s v="Degrees of Comfort 3 Inch Dual-Layer Memory Foam Mattress Topper for Back Pain Relief, 8cm Thickness Mattress Topper Double Bed with Anti-Slip Breatha"/>
    <n v="1"/>
    <s v="amazon.co.uk"/>
    <s v="Amazon"/>
    <s v="LEICESTER"/>
    <s v="Leics"/>
    <s v="LE8 8"/>
    <s v="MarketplaceFacilitator"/>
    <n v="70.819999999999993"/>
    <n v="14.17"/>
    <n v="1.87"/>
    <n v="0.37"/>
    <n v="0"/>
    <n v="0"/>
    <n v="-1.87"/>
    <n v="-0.37"/>
    <n v="-14.17"/>
    <n v="-12.75"/>
    <n v="-6.92"/>
    <n v="-0.4"/>
    <n v="0"/>
    <n v="50.75"/>
  </r>
  <r>
    <s v="11 Jan 2026 23:32:07 UTC"/>
    <n v="26256361782"/>
    <x v="0"/>
    <s v="205-0029314-9661160"/>
    <s v="HYD50-0188UK"/>
    <s v="Hyde Lane Large Faux Fur Blanket, 150x200cm Oversized Reversible Throw with Long Pile Plush, Soft and Warm for Bed or Sofa, Perfect for Winter Layerin"/>
    <n v="1"/>
    <s v="amazon.co.uk"/>
    <s v="Amazon"/>
    <s v="CHESTERFIELD"/>
    <m/>
    <s v="S42 6"/>
    <s v="MarketplaceFacilitator"/>
    <n v="45.82"/>
    <n v="9.17"/>
    <n v="0"/>
    <n v="0"/>
    <n v="0"/>
    <n v="0"/>
    <n v="0"/>
    <n v="0"/>
    <n v="-9.17"/>
    <n v="-8.25"/>
    <n v="-4.99"/>
    <n v="-0.27"/>
    <n v="0"/>
    <n v="32.31"/>
  </r>
  <r>
    <s v="11 Jan 2026 23:52:10 UTC"/>
    <n v="26256361782"/>
    <x v="0"/>
    <s v="204-9978515-8006701"/>
    <s v="DL63PC6183UK-1XL"/>
    <s v="Codi Extra Large Memory Foam Layer Dog Bed, Washable Orthopedic Dogs Beds Couch with Removable Zipper Cover, Waterproof Pet Sofa with U-Shape Bolster,"/>
    <n v="1"/>
    <s v="amazon.co.uk"/>
    <s v="Amazon"/>
    <s v="REDHILL"/>
    <s v="Surrey"/>
    <s v="RH1 4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2 Jan 2026 00:02:03 UTC"/>
    <n v="26256361782"/>
    <x v="0"/>
    <s v="204-9372049-1455528"/>
    <s v="DC16-0630-1UK"/>
    <s v="Degrees of Comfort 2 Inch Thick Memory Foam Mattress Topper Single Bed Soft Bamboo Cover for Back Pain, Mattress Topper with Anti-Slip Removable Washa"/>
    <n v="1"/>
    <s v="amazon.co.uk"/>
    <s v="Amazon"/>
    <s v="ASCOT"/>
    <s v="BERKS"/>
    <s v="SL5 9"/>
    <s v="MarketplaceFacilitator"/>
    <n v="43.32"/>
    <n v="8.67"/>
    <n v="0"/>
    <n v="0"/>
    <n v="0"/>
    <n v="0"/>
    <n v="0"/>
    <n v="0"/>
    <n v="-8.67"/>
    <n v="-7.8"/>
    <n v="-5.3"/>
    <n v="-0.27"/>
    <n v="0"/>
    <n v="29.95"/>
  </r>
  <r>
    <s v="12 Jan 2026 00:13:07 UTC"/>
    <n v="26256361782"/>
    <x v="0"/>
    <s v="026-9066766-7678760"/>
    <s v="DL63PC6183UK-1XL"/>
    <s v="Codi Extra Large Memory Foam Layer Dog Bed, Washable Orthopedic Dogs Beds Couch with Removable Zipper Cover, Waterproof Pet Sofa with U-Shape Bolster,"/>
    <n v="1"/>
    <s v="amazon.co.uk"/>
    <s v="Amazon"/>
    <s v="HASWELL"/>
    <m/>
    <s v="DH6 2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2 Jan 2026 00:15:22 UTC"/>
    <n v="26256361782"/>
    <x v="0"/>
    <s v="203-1757448-6007512"/>
    <s v="DL63PC6183UK-1XL"/>
    <s v="Codi Extra Large Memory Foam Layer Dog Bed, Washable Orthopedic Dogs Beds Couch with Removable Zipper Cover, Waterproof Pet Sofa with U-Shape Bolster,"/>
    <n v="1"/>
    <s v="amazon.co.uk"/>
    <s v="Amazon"/>
    <s v="MARCH"/>
    <m/>
    <s v="PE15 9"/>
    <s v="MarketplaceFacilitator"/>
    <n v="45.82"/>
    <n v="9.17"/>
    <n v="1.66"/>
    <n v="0.33"/>
    <n v="0"/>
    <n v="0"/>
    <n v="-1.66"/>
    <n v="-0.33"/>
    <n v="-9.17"/>
    <n v="-8.25"/>
    <n v="-5.16"/>
    <n v="-0.27"/>
    <n v="0"/>
    <n v="32.14"/>
  </r>
  <r>
    <s v="12 Jan 2026 00:18:22 UTC"/>
    <n v="26256361782"/>
    <x v="0"/>
    <s v="204-6326104-9164311"/>
    <s v="DC16-0631-2UK"/>
    <s v="Degrees of Comfort 2 Inch Thick Memory Foam Mattress Topper Double Bed Soft Bamboo Cover for Back Pain, Mattress Topper with Anti-Slip Removable Washa"/>
    <n v="1"/>
    <s v="amazon.co.uk"/>
    <s v="Amazon"/>
    <s v="HULL"/>
    <m/>
    <s v="HU7 4"/>
    <s v="MarketplaceFacilitator"/>
    <n v="54.16"/>
    <n v="10.83"/>
    <n v="0"/>
    <n v="0"/>
    <n v="0"/>
    <n v="0"/>
    <n v="-5.42"/>
    <n v="-1.08"/>
    <n v="-9.75"/>
    <n v="-8.77"/>
    <n v="-6.02"/>
    <n v="-0.3"/>
    <n v="0"/>
    <n v="33.65"/>
  </r>
  <r>
    <s v="12 Jan 2026 10:03:00 UTC"/>
    <n v="26256361782"/>
    <x v="2"/>
    <s v="026-5620430-5483512"/>
    <s v="COD63-1413UK"/>
    <s v="FBA Inventory Reimbursement - Customer Return"/>
    <n v="1"/>
    <m/>
    <m/>
    <m/>
    <m/>
    <m/>
    <m/>
    <n v="0"/>
    <n v="0"/>
    <n v="0"/>
    <n v="0"/>
    <n v="0"/>
    <n v="0"/>
    <n v="0"/>
    <n v="0"/>
    <n v="0"/>
    <n v="0"/>
    <n v="0"/>
    <n v="0"/>
    <n v="25.59"/>
    <n v="25.59"/>
  </r>
  <r>
    <s v="12 Jan 2026 11:48:43 UTC"/>
    <n v="26256361782"/>
    <x v="1"/>
    <s v="204-3663306-4106724"/>
    <s v="DL63PC6183UK-1MD"/>
    <s v="Codi Medium Memory Foam Layer Dog Bed, Washable Orthopedic Dogs Beds Couch with Removable Zipper Cover, Waterproof Pet Sofa with U-Shape Bolster, Grey"/>
    <n v="1"/>
    <s v="amazon.co.uk"/>
    <s v="Amazon"/>
    <s v="KING'S LYNN"/>
    <m/>
    <s v="PE32 2"/>
    <s v="MarketplaceFacilitator"/>
    <n v="-34.159999999999997"/>
    <n v="-6.83"/>
    <n v="0"/>
    <n v="0"/>
    <n v="0"/>
    <n v="0"/>
    <n v="0"/>
    <n v="0"/>
    <n v="6.83"/>
    <n v="4.92"/>
    <n v="0"/>
    <n v="0.12"/>
    <n v="0"/>
    <n v="-29.12"/>
  </r>
  <r>
    <s v="12 Jan 2026 14:45:14 UTC"/>
    <n v="26256361782"/>
    <x v="0"/>
    <s v="026-8174327-6381940"/>
    <s v="DC16-0647-1UK"/>
    <s v="Degrees of Comfort 3 Inch Dual-Layer Memory Foam Mattress Topper for Back Pain Relief, 8cm Thickness Mattress Topper Double Bed with Anti-Slip Breatha"/>
    <n v="1"/>
    <s v="amazon.co.uk"/>
    <s v="Amazon"/>
    <s v="BRIGHTON"/>
    <m/>
    <s v="BN1 8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2 Jan 2026 14:49:47 UTC"/>
    <n v="26256361782"/>
    <x v="0"/>
    <s v="206-0265788-9507514"/>
    <s v="DC16-0647-1UK"/>
    <s v="Degrees of Comfort 3 Inch Dual-Layer Memory Foam Mattress Topper for Back Pain Relief, 8cm Thickness Mattress Topper Double Bed with Anti-Slip Breatha"/>
    <n v="1"/>
    <s v="amazon.co.uk"/>
    <s v="Amazon"/>
    <s v="Heywood"/>
    <m/>
    <s v="OL10 2"/>
    <s v="MarketplaceFacilitator"/>
    <n v="70.819999999999993"/>
    <n v="14.17"/>
    <n v="0.94"/>
    <n v="0.19"/>
    <n v="0"/>
    <n v="0"/>
    <n v="-0.94"/>
    <n v="-0.19"/>
    <n v="-14.17"/>
    <n v="-12.75"/>
    <n v="-6.92"/>
    <n v="-0.4"/>
    <n v="0"/>
    <n v="50.75"/>
  </r>
  <r>
    <s v="12 Jan 2026 15:33:56 UTC"/>
    <n v="26256361782"/>
    <x v="0"/>
    <s v="026-7377024-5723561"/>
    <s v="DL63PC6183UK-1XL"/>
    <s v="Codi Extra Large Memory Foam Layer Dog Bed, Washable Orthopedic Dogs Beds Couch with Removable Zipper Cover, Waterproof Pet Sofa with U-Shape Bolster,"/>
    <n v="1"/>
    <s v="amazon.co.uk"/>
    <s v="Amazon"/>
    <s v="GRIMSBY"/>
    <m/>
    <s v="DN41 7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2 Jan 2026 16:07:20 UTC"/>
    <n v="26256361782"/>
    <x v="1"/>
    <s v="203-3507066-1897147"/>
    <s v="DL63PC6184UK-1MD"/>
    <s v="Codi Medium Memory Foam Layer Dog Bed, Washable Orthopedic Dogs Beds Couch with Removable Zipper Cover, Waterproof Pet Sofa with U-Shape Bolster, Khak"/>
    <n v="1"/>
    <s v="amazon.co.uk"/>
    <s v="Amazon"/>
    <s v="Shepton Mallet"/>
    <s v="Somerset"/>
    <s v="BA4 6"/>
    <s v="MarketplaceFacilitator"/>
    <n v="-33.32"/>
    <n v="-6.67"/>
    <n v="0"/>
    <n v="0"/>
    <n v="0"/>
    <n v="0"/>
    <n v="0"/>
    <n v="0"/>
    <n v="6.67"/>
    <n v="4.8"/>
    <n v="0"/>
    <n v="0.12"/>
    <n v="0"/>
    <n v="-28.4"/>
  </r>
  <r>
    <s v="12 Jan 2026 16:29:47 UTC"/>
    <n v="26256361782"/>
    <x v="2"/>
    <s v="205-5057861-5363545"/>
    <s v="COD63-1415UK"/>
    <s v="FBA Inventory Reimbursement - Customer Return"/>
    <n v="1"/>
    <m/>
    <m/>
    <m/>
    <m/>
    <m/>
    <m/>
    <n v="0"/>
    <n v="0"/>
    <n v="0"/>
    <n v="0"/>
    <n v="0"/>
    <n v="0"/>
    <n v="0"/>
    <n v="0"/>
    <n v="0"/>
    <n v="0"/>
    <n v="0"/>
    <n v="0"/>
    <n v="22.17"/>
    <n v="22.17"/>
  </r>
  <r>
    <s v="12 Jan 2026 16:34:04 UTC"/>
    <n v="26256361782"/>
    <x v="0"/>
    <s v="206-2008137-0464313"/>
    <s v="DC16-0647-1UK"/>
    <s v="Degrees of Comfort 3 Inch Dual-Layer Memory Foam Mattress Topper for Back Pain Relief, 8cm Thickness Mattress Topper Double Bed with Anti-Slip Breatha"/>
    <n v="1"/>
    <s v="amazon.co.uk"/>
    <s v="Amazon"/>
    <s v="Penrith"/>
    <s v="Cumbria"/>
    <s v="CA10 2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2 Jan 2026 16:39:40 UTC"/>
    <n v="26256361782"/>
    <x v="0"/>
    <s v="203-2664654-3074769"/>
    <s v="DL63PC6183UK-1MD"/>
    <s v="Codi Medium Memory Foam Layer Dog Bed, Washable Orthopedic Dogs Beds Couch with Removable Zipper Cover, Waterproof Pet Sofa with U-Shape Bolster, Grey"/>
    <n v="1"/>
    <s v="amazon.co.uk"/>
    <s v="Amazon"/>
    <s v="ALFRETON"/>
    <m/>
    <s v="DE55 1"/>
    <s v="MarketplaceFacilitator"/>
    <n v="43.32"/>
    <n v="8.67"/>
    <n v="0"/>
    <n v="0"/>
    <n v="0"/>
    <n v="0"/>
    <n v="0"/>
    <n v="0"/>
    <n v="-17.34"/>
    <n v="-15.6"/>
    <n v="-5.32"/>
    <n v="-0.42"/>
    <n v="0"/>
    <n v="13.31"/>
  </r>
  <r>
    <s v="12 Jan 2026 16:39:40 UTC"/>
    <n v="26256361782"/>
    <x v="0"/>
    <s v="203-2664654-3074769"/>
    <s v="DL63PC6183UK-1MD"/>
    <s v="Codi Medium Memory Foam Layer Dog Bed, Washable Orthopedic Dogs Beds Couch with Removable Zipper Cover, Waterproof Pet Sofa with U-Shape Bolster, Grey"/>
    <n v="1"/>
    <s v="amazon.co.uk"/>
    <s v="Amazon"/>
    <s v="ALFRETON"/>
    <m/>
    <s v="DE55 1"/>
    <m/>
    <n v="43.32"/>
    <n v="8.67"/>
    <n v="0"/>
    <n v="0"/>
    <n v="0"/>
    <n v="0"/>
    <n v="0"/>
    <n v="0"/>
    <n v="0"/>
    <n v="0"/>
    <n v="-5.32"/>
    <n v="-0.11"/>
    <n v="0"/>
    <n v="46.56"/>
  </r>
  <r>
    <s v="12 Jan 2026 16:45:49 UTC"/>
    <n v="26256361782"/>
    <x v="0"/>
    <s v="206-7002750-1634752"/>
    <s v="DC16-0632-1UK"/>
    <s v="Degrees of Comfort 2 Inch Memory Foam Mattress Topper kingsize Bed, Rayon Derived from Bamboo Cover, Anti-Slip Washable Hypoallergenic, Orthopedic Sup"/>
    <n v="1"/>
    <s v="amazon.co.uk"/>
    <s v="Amazon"/>
    <s v="COVENTRY"/>
    <m/>
    <s v="CV4 7"/>
    <s v="MarketplaceFacilitator"/>
    <n v="65.91"/>
    <n v="13.18"/>
    <n v="0"/>
    <n v="0"/>
    <n v="0"/>
    <n v="0"/>
    <n v="-6.59"/>
    <n v="-1.32"/>
    <n v="-11.86"/>
    <n v="-10.68"/>
    <n v="-6.2"/>
    <n v="-0.33"/>
    <n v="0"/>
    <n v="42.11"/>
  </r>
  <r>
    <s v="12 Jan 2026 16:53:04 UTC"/>
    <n v="26256361782"/>
    <x v="0"/>
    <s v="203-9128569-6468349"/>
    <s v="HYD50-0190UK"/>
    <s v="Hyde Lane Large Faux Fur Blanket, 150x200cm Oversized Reversible Throw with Long Pile Plush, Soft and Warm for Bed or Sofa, Perfect for Winter Layerin"/>
    <n v="1"/>
    <s v="amazon.co.uk"/>
    <s v="Amazon"/>
    <s v="SUTTON-IN-ASHFIELD"/>
    <m/>
    <s v="NG17 3"/>
    <s v="MarketplaceFacilitator"/>
    <n v="35.409999999999997"/>
    <n v="7.08"/>
    <n v="0"/>
    <n v="0"/>
    <n v="0"/>
    <n v="0"/>
    <n v="-3.54"/>
    <n v="-0.71"/>
    <n v="-6.37"/>
    <n v="-5.74"/>
    <n v="-4.99"/>
    <n v="-0.21"/>
    <n v="0"/>
    <n v="20.93"/>
  </r>
  <r>
    <s v="12 Jan 2026 17:08:23 UTC"/>
    <n v="26256361782"/>
    <x v="0"/>
    <s v="205-7329132-6776360"/>
    <s v="DC16-0647-1UK"/>
    <s v="Degrees of Comfort 3 Inch Dual-Layer Memory Foam Mattress Topper for Back Pain Relief, 8cm Thickness Mattress Topper Double Bed with Anti-Slip Breatha"/>
    <n v="1"/>
    <s v="amazon.co.uk"/>
    <s v="Amazon"/>
    <s v="Richmond"/>
    <m/>
    <s v="TW10 7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2 Jan 2026 17:20:26 UTC"/>
    <n v="26256361782"/>
    <x v="0"/>
    <s v="203-7417731-0425902"/>
    <s v="DC16-0631-2UK"/>
    <s v="Degrees of Comfort 2 Inch Thick Memory Foam Mattress Topper Double Bed Soft Bamboo Cover for Back Pain, Mattress Topper with Anti-Slip Removable Washa"/>
    <n v="1"/>
    <s v="amazon.co.uk"/>
    <s v="Amazon"/>
    <s v="DAVENTRY"/>
    <m/>
    <s v="NN11 2"/>
    <s v="MarketplaceFacilitator"/>
    <n v="54.16"/>
    <n v="10.83"/>
    <n v="0"/>
    <n v="0"/>
    <n v="0"/>
    <n v="0"/>
    <n v="-5.42"/>
    <n v="-1.08"/>
    <n v="-9.75"/>
    <n v="-8.77"/>
    <n v="-6.02"/>
    <n v="-0.3"/>
    <n v="0"/>
    <n v="33.65"/>
  </r>
  <r>
    <s v="12 Jan 2026 17:26:54 UTC"/>
    <n v="26256361782"/>
    <x v="0"/>
    <s v="203-5808194-4023537"/>
    <s v="HYD50-0188UK"/>
    <s v="Hyde Lane Large Faux Fur Blanket, 150x200cm Oversized Reversible Throw with Long Pile Plush, Soft and Warm for Bed or Sofa, Perfect for Winter Layerin"/>
    <n v="1"/>
    <s v="amazon.co.uk"/>
    <s v="Amazon"/>
    <s v="WALLSEND"/>
    <m/>
    <s v="NE28 9"/>
    <s v="MarketplaceFacilitator"/>
    <n v="45.82"/>
    <n v="9.17"/>
    <n v="0"/>
    <n v="0"/>
    <n v="0"/>
    <n v="0"/>
    <n v="0"/>
    <n v="0"/>
    <n v="-9.17"/>
    <n v="-8.25"/>
    <n v="-4.99"/>
    <n v="-0.27"/>
    <n v="0"/>
    <n v="32.31"/>
  </r>
  <r>
    <s v="12 Jan 2026 17:37:42 UTC"/>
    <n v="26256361782"/>
    <x v="0"/>
    <s v="205-1683289-4581119"/>
    <s v="DL63PC6183UK-1XL"/>
    <s v="Codi Extra Large Memory Foam Layer Dog Bed, Washable Orthopedic Dogs Beds Couch with Removable Zipper Cover, Waterproof Pet Sofa with U-Shape Bolster,"/>
    <n v="1"/>
    <s v="amazon.co.uk"/>
    <s v="Amazon"/>
    <s v="DUNS"/>
    <m/>
    <s v="TD11 3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2 Jan 2026 17:44:01 UTC"/>
    <n v="26256361782"/>
    <x v="0"/>
    <s v="203-3114789-0434735"/>
    <s v="DL63PC6184UK-1LG"/>
    <s v="Codi Large Memory Foam Layer Dog Bed, Washable Orthopedic Dogs Beds Couch with Removable Zipper Cover, Waterproof Pet Sofa with U-Shape Bolster, Khaki"/>
    <n v="1"/>
    <s v="amazon.co.uk"/>
    <s v="Amazon"/>
    <s v="CARLISLE"/>
    <m/>
    <s v="CA3 0"/>
    <s v="MarketplaceFacilitator"/>
    <n v="32.49"/>
    <n v="6.5"/>
    <n v="0"/>
    <n v="0"/>
    <n v="0"/>
    <n v="0"/>
    <n v="0"/>
    <n v="0"/>
    <n v="-6.5"/>
    <n v="-5.85"/>
    <n v="-5.15"/>
    <n v="-0.22"/>
    <n v="0"/>
    <n v="21.27"/>
  </r>
  <r>
    <s v="12 Jan 2026 18:00:19 UTC"/>
    <n v="26256361782"/>
    <x v="0"/>
    <s v="206-9729420-0484300"/>
    <s v="DL63PC6183UK-1XL"/>
    <s v="Codi Extra Large Memory Foam Layer Dog Bed, Washable Orthopedic Dogs Beds Couch with Removable Zipper Cover, Waterproof Pet Sofa with U-Shape Bolster,"/>
    <n v="1"/>
    <s v="amazon.co.uk"/>
    <s v="Amazon"/>
    <s v="WORCESTER"/>
    <m/>
    <s v="WR3 7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2 Jan 2026 18:01:13 UTC"/>
    <n v="26256361782"/>
    <x v="0"/>
    <s v="205-9419019-7379563"/>
    <s v="DC16-0648-1UK"/>
    <s v="Degrees of Comfort 3 Inch Dual-Layer Memory Foam Mattress Topper Kingsize Bed for Pressure Relieving, 8cm Generous Thickness Mattress Topper King Size"/>
    <n v="1"/>
    <s v="amazon.co.uk"/>
    <s v="Amazon"/>
    <s v="Burnley"/>
    <m/>
    <s v="BB126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2 Jan 2026 18:23:20 UTC"/>
    <n v="26256361782"/>
    <x v="0"/>
    <s v="202-3577037-0033112"/>
    <s v="DL63PC6184UK-1LG"/>
    <s v="Codi Large Memory Foam Layer Dog Bed, Washable Orthopedic Dogs Beds Couch with Removable Zipper Cover, Waterproof Pet Sofa with U-Shape Bolster, Khaki"/>
    <n v="1"/>
    <s v="amazon.co.uk"/>
    <s v="Amazon"/>
    <s v="skipton"/>
    <s v="n.yorks"/>
    <s v="BD23 3"/>
    <s v="MarketplaceFacilitator"/>
    <n v="32.49"/>
    <n v="6.5"/>
    <n v="0"/>
    <n v="0"/>
    <n v="0"/>
    <n v="0"/>
    <n v="0"/>
    <n v="0"/>
    <n v="-6.5"/>
    <n v="-5.85"/>
    <n v="-5.15"/>
    <n v="-0.22"/>
    <n v="0"/>
    <n v="21.27"/>
  </r>
  <r>
    <s v="12 Jan 2026 18:47:38 UTC"/>
    <n v="26256361782"/>
    <x v="0"/>
    <s v="203-8051834-7825919"/>
    <s v="DC16-0649-1UK"/>
    <s v="Degrees of Comfort 3 Inch Dual-Layer Memory Foam Mattress Topper Super King - Orthopedic Support for Back Pain Relief, Anti-Slip &amp; Breathable Hypoalle"/>
    <n v="1"/>
    <s v="amazon.co.uk"/>
    <s v="Amazon"/>
    <s v="Wishaw"/>
    <s v="Lanarkshire"/>
    <s v="ML2 7"/>
    <s v="MarketplaceFacilitator"/>
    <n v="106.24"/>
    <n v="21.25"/>
    <n v="0"/>
    <n v="0"/>
    <n v="0"/>
    <n v="0"/>
    <n v="0"/>
    <n v="0"/>
    <n v="-21.25"/>
    <n v="-19.12"/>
    <n v="-7.82"/>
    <n v="-0.54"/>
    <n v="0"/>
    <n v="78.760000000000005"/>
  </r>
  <r>
    <s v="12 Jan 2026 19:16:25 UTC"/>
    <n v="26256361782"/>
    <x v="0"/>
    <s v="205-6598611-2381941"/>
    <s v="DC16-0648-1UK"/>
    <s v="Degrees of Comfort 3 Inch Dual-Layer Memory Foam Mattress Topper Kingsize Bed for Pressure Relieving, 8cm Generous Thickness Mattress Topper King Size"/>
    <n v="1"/>
    <s v="amazon.co.uk"/>
    <s v="Amazon"/>
    <s v="MELKSHAM"/>
    <s v="Wiltshire"/>
    <s v="SN12 7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2 Jan 2026 20:12:20 UTC"/>
    <n v="26256361782"/>
    <x v="0"/>
    <s v="204-9009896-0333938"/>
    <s v="DC16-0647-1UK"/>
    <s v="Degrees of Comfort 3 Inch Dual-Layer Memory Foam Mattress Topper for Back Pain Relief, 8cm Thickness Mattress Topper Double Bed with Anti-Slip Breatha"/>
    <n v="1"/>
    <s v="amazon.co.uk"/>
    <s v="Amazon"/>
    <s v="BANBURY"/>
    <m/>
    <s v="OX16 0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2 Jan 2026 20:15:22 UTC"/>
    <n v="26256361782"/>
    <x v="0"/>
    <s v="026-0721493-8968345"/>
    <s v="DC16-0646-1UK"/>
    <s v="Degrees of Comfort 3 Inch Dual-Layer Memory Foam Mattress Topper for Pressure Relieving, 8cm Thickness Mattress Topper Single Bed with Anti-Slip Breat"/>
    <n v="1"/>
    <s v="amazon.co.uk"/>
    <s v="Amazon"/>
    <s v="Preston"/>
    <s v="Lancs"/>
    <s v="PR1 0"/>
    <s v="MarketplaceFacilitator"/>
    <n v="66.66"/>
    <n v="13.33"/>
    <n v="0"/>
    <n v="0"/>
    <n v="0"/>
    <n v="0"/>
    <n v="0"/>
    <n v="0"/>
    <n v="-13.33"/>
    <n v="-12"/>
    <n v="-6.02"/>
    <n v="-0.36"/>
    <n v="0"/>
    <n v="48.28"/>
  </r>
  <r>
    <s v="12 Jan 2026 20:32:53 UTC"/>
    <n v="26256361782"/>
    <x v="1"/>
    <s v="203-7417731-0425902"/>
    <s v="DC16-0631-2UK"/>
    <s v="Degrees of Comfort 2 Inch Thick Memory Foam Mattress Topper Double Bed Soft Bamboo Cover for Back Pain, Mattress Topper with Anti-Slip Removable Washa"/>
    <n v="1"/>
    <s v="amazon.co.uk"/>
    <s v="Amazon"/>
    <s v="DAVENTRY"/>
    <m/>
    <s v="NN11 2"/>
    <s v="MarketplaceFacilitator"/>
    <n v="-54.16"/>
    <n v="-10.83"/>
    <n v="0"/>
    <n v="0"/>
    <n v="0"/>
    <n v="0"/>
    <n v="5.42"/>
    <n v="1.08"/>
    <n v="9.75"/>
    <n v="7.02"/>
    <n v="0"/>
    <n v="0.18"/>
    <n v="0"/>
    <n v="-41.54"/>
  </r>
  <r>
    <s v="12 Jan 2026 20:36:41 UTC"/>
    <n v="26256361782"/>
    <x v="0"/>
    <s v="203-4852985-3904336"/>
    <s v="DL63PC6184UK-1XL"/>
    <s v="Codi Extra Large Memory Foam Layer Dog Bed, Washable Orthopedic Dogs Beds Couch with Removable Zipper Cover, Waterproof Pet Sofa with U-Shape Bolster,"/>
    <n v="1"/>
    <s v="amazon.co.uk"/>
    <s v="Amazon"/>
    <s v="MAUCHLINE"/>
    <m/>
    <s v="KA5 5"/>
    <s v="MarketplaceFacilitator"/>
    <n v="48.32"/>
    <n v="9.67"/>
    <n v="0"/>
    <n v="0"/>
    <n v="0"/>
    <n v="0"/>
    <n v="0"/>
    <n v="0"/>
    <n v="-9.67"/>
    <n v="-8.6999999999999993"/>
    <n v="-5.16"/>
    <n v="-0.27"/>
    <n v="0"/>
    <n v="34.19"/>
  </r>
  <r>
    <s v="12 Jan 2026 20:38:08 UTC"/>
    <n v="26256361782"/>
    <x v="0"/>
    <s v="203-4348238-9412314"/>
    <s v="HYD50-0190UK"/>
    <s v="Hyde Lane Large Faux Fur Blanket, 150x200cm Oversized Reversible Throw with Long Pile Plush, Soft and Warm for Bed or Sofa, Perfect for Winter Layerin"/>
    <n v="1"/>
    <s v="amazon.co.uk"/>
    <s v="Amazon"/>
    <s v="HAMILTON"/>
    <s v="lanarkshire"/>
    <s v="ML3 7"/>
    <s v="MarketplaceFacilitator"/>
    <n v="41.66"/>
    <n v="8.33"/>
    <n v="3.74"/>
    <n v="0.75"/>
    <n v="0"/>
    <n v="0"/>
    <n v="-12.07"/>
    <n v="-2.42"/>
    <n v="-6.66"/>
    <n v="-6"/>
    <n v="-4.99"/>
    <n v="-0.22"/>
    <n v="0"/>
    <n v="22.12"/>
  </r>
  <r>
    <s v="12 Jan 2026 20:49:16 UTC"/>
    <n v="26256361782"/>
    <x v="0"/>
    <s v="203-2830902-6729106"/>
    <s v="HYD50-0187UK"/>
    <s v="Hyde Lane Faux Fur Throw Blanket, Reversible Long Pile Plush, Soft &amp; Cozy for Couch or Bed, Gift-Ready Winter Throw, 125x150cm, Fox Golden"/>
    <n v="1"/>
    <s v="amazon.co.uk"/>
    <s v="Amazon"/>
    <s v="DUNNING"/>
    <s v="Perthshire"/>
    <s v="PH2 0"/>
    <s v="MarketplaceFacilitator"/>
    <n v="41.66"/>
    <n v="8.33"/>
    <n v="0"/>
    <n v="0"/>
    <n v="0"/>
    <n v="0"/>
    <n v="0"/>
    <n v="0"/>
    <n v="-8.33"/>
    <n v="-7.5"/>
    <n v="-4.6900000000000004"/>
    <n v="-0.24"/>
    <n v="0"/>
    <n v="29.23"/>
  </r>
  <r>
    <s v="12 Jan 2026 21:19:33 UTC"/>
    <n v="26256361782"/>
    <x v="0"/>
    <s v="204-5015471-4205904"/>
    <s v="DL63PC6185UK-1MD"/>
    <s v="Codi Medium Memory Foam Layer Dog Bed, Washable Orthopedic Dogs Beds Couch with Removable Zipper Cover, Waterproof Pet Sofa with U-Shape Bolster, Navy"/>
    <n v="1"/>
    <s v="amazon.co.uk"/>
    <s v="Amazon"/>
    <s v="MOSSLEY"/>
    <s v="Lancashire"/>
    <s v="OL5 0"/>
    <s v="MarketplaceFacilitator"/>
    <n v="40.82"/>
    <n v="8.17"/>
    <n v="0"/>
    <n v="0"/>
    <n v="0"/>
    <n v="0"/>
    <n v="0"/>
    <n v="0"/>
    <n v="-8.17"/>
    <n v="-7.35"/>
    <n v="-5.15"/>
    <n v="-0.25"/>
    <n v="0"/>
    <n v="28.07"/>
  </r>
  <r>
    <s v="12 Jan 2026 21:23:16 UTC"/>
    <n v="26256361782"/>
    <x v="0"/>
    <s v="203-5753681-0022729"/>
    <s v="DL63PC6183UK-1MD"/>
    <s v="Codi Medium Memory Foam Layer Dog Bed, Washable Orthopedic Dogs Beds Couch with Removable Zipper Cover, Waterproof Pet Sofa with U-Shape Bolster, Grey"/>
    <n v="1"/>
    <s v="amazon.co.uk"/>
    <s v="Amazon"/>
    <s v="SOUTHMINSTER"/>
    <s v="Essex"/>
    <s v="CM0 7"/>
    <s v="MarketplaceFacilitator"/>
    <n v="43.32"/>
    <n v="8.67"/>
    <n v="1.66"/>
    <n v="0.33"/>
    <n v="0"/>
    <n v="0"/>
    <n v="-1.66"/>
    <n v="-0.33"/>
    <n v="-8.67"/>
    <n v="-7.8"/>
    <n v="-5.32"/>
    <n v="-0.27"/>
    <n v="0"/>
    <n v="29.93"/>
  </r>
  <r>
    <s v="12 Jan 2026 21:32:56 UTC"/>
    <n v="26256361782"/>
    <x v="2"/>
    <m/>
    <s v="DC16-0631-1UK"/>
    <s v="FBA Inventory Reimbursement - Lost:Warehouse"/>
    <n v="1"/>
    <m/>
    <m/>
    <m/>
    <m/>
    <m/>
    <m/>
    <n v="0"/>
    <n v="0"/>
    <n v="0"/>
    <n v="0"/>
    <n v="0"/>
    <n v="0"/>
    <n v="0"/>
    <n v="0"/>
    <n v="0"/>
    <n v="0"/>
    <n v="0"/>
    <n v="0"/>
    <n v="20.93"/>
    <n v="20.93"/>
  </r>
  <r>
    <s v="12 Jan 2026 21:39:49 UTC"/>
    <n v="26256361782"/>
    <x v="0"/>
    <s v="203-2830902-6729106"/>
    <s v="HYD50-0187UK"/>
    <s v="Hyde Lane Faux Fur Throw Blanket, Reversible Long Pile Plush, Soft &amp; Cozy for Couch or Bed, Gift-Ready Winter Throw, 125x150cm, Fox Golden"/>
    <n v="1"/>
    <s v="amazon.co.uk"/>
    <s v="Amazon"/>
    <s v="DUNNING"/>
    <s v="Perthshire"/>
    <s v="PH2 0"/>
    <s v="MarketplaceFacilitator"/>
    <n v="41.66"/>
    <n v="8.33"/>
    <n v="0"/>
    <n v="0"/>
    <n v="0"/>
    <n v="0"/>
    <n v="0"/>
    <n v="0"/>
    <n v="-8.33"/>
    <n v="-7.5"/>
    <n v="-4.6900000000000004"/>
    <n v="-0.24"/>
    <n v="0"/>
    <n v="29.23"/>
  </r>
  <r>
    <s v="12 Jan 2026 21:59:24 UTC"/>
    <n v="26256361782"/>
    <x v="0"/>
    <s v="204-8056655-3945103"/>
    <s v="DC16-0647-1UK"/>
    <s v="Degrees of Comfort 3 Inch Dual-Layer Memory Foam Mattress Topper for Back Pain Relief, 8cm Thickness Mattress Topper Double Bed with Anti-Slip Breatha"/>
    <n v="1"/>
    <s v="amazon.co.uk"/>
    <s v="Amazon"/>
    <s v="DALKEITH"/>
    <m/>
    <s v="EH22 4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2 Jan 2026 21:59:26 UTC"/>
    <n v="26256361782"/>
    <x v="0"/>
    <s v="205-7877708-0960339"/>
    <s v="DL63PC6184UK-1LG"/>
    <s v="Codi Large Memory Foam Layer Dog Bed, Washable Orthopedic Dogs Beds Couch with Removable Zipper Cover, Waterproof Pet Sofa with U-Shape Bolster, Khaki"/>
    <n v="1"/>
    <s v="amazon.co.uk"/>
    <s v="Amazon"/>
    <s v="Sidmouth"/>
    <s v="Devon"/>
    <s v="EX109"/>
    <s v="MarketplaceFacilitator"/>
    <n v="32.49"/>
    <n v="6.5"/>
    <n v="0"/>
    <n v="0"/>
    <n v="0"/>
    <n v="0"/>
    <n v="0"/>
    <n v="0"/>
    <n v="-6.5"/>
    <n v="-5.85"/>
    <n v="-5.15"/>
    <n v="-0.22"/>
    <n v="0"/>
    <n v="21.27"/>
  </r>
  <r>
    <s v="12 Jan 2026 22:13:42 UTC"/>
    <n v="26256361782"/>
    <x v="0"/>
    <s v="203-1337583-7553965"/>
    <s v="DC16-0648-1UK"/>
    <s v="Degrees of Comfort 3 Inch Dual-Layer Memory Foam Mattress Topper Kingsize Bed for Pressure Relieving, 8cm Generous Thickness Mattress Topper King Size"/>
    <n v="1"/>
    <s v="amazon.co.uk"/>
    <s v="Amazon"/>
    <s v="EDENBRIDGE"/>
    <m/>
    <s v="TN8 6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2 Jan 2026 22:24:51 UTC"/>
    <n v="26256361782"/>
    <x v="0"/>
    <s v="202-2116141-1151501"/>
    <s v="HYD50-0189UK"/>
    <s v="Hyde Lane Faux Fur Throw Blanket, Reversible Long Pile Plush, Soft &amp; Cozy for Couch or Bed, Gift-Ready Winter Throw, 125x150cm, Direwolf"/>
    <n v="1"/>
    <s v="amazon.co.uk"/>
    <s v="Amazon"/>
    <s v="SIX ASHES"/>
    <s v="Shropshire"/>
    <s v="WV15 6"/>
    <s v="MarketplaceFacilitator"/>
    <n v="33.32"/>
    <n v="6.67"/>
    <n v="0"/>
    <n v="0"/>
    <n v="0"/>
    <n v="0"/>
    <n v="0"/>
    <n v="0"/>
    <n v="-6.67"/>
    <n v="-6"/>
    <n v="-4.72"/>
    <n v="-0.21"/>
    <n v="0"/>
    <n v="22.39"/>
  </r>
  <r>
    <s v="12 Jan 2026 22:42:37 UTC"/>
    <n v="26256361782"/>
    <x v="0"/>
    <s v="202-9030159-1433943"/>
    <s v="DC16-0648-1UK"/>
    <s v="Degrees of Comfort 3 Inch Dual-Layer Memory Foam Mattress Topper Kingsize Bed for Pressure Relieving, 8cm Generous Thickness Mattress Topper King Size"/>
    <n v="1"/>
    <s v="amazon.co.uk"/>
    <s v="Amazon"/>
    <s v="WHITBURN"/>
    <m/>
    <s v="EH47 8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2 Jan 2026 22:44:24 UTC"/>
    <n v="26256361782"/>
    <x v="0"/>
    <s v="202-3982175-5622753"/>
    <s v="DC16-0647-1UK"/>
    <s v="Degrees of Comfort 3 Inch Dual-Layer Memory Foam Mattress Topper for Back Pain Relief, 8cm Thickness Mattress Topper Double Bed with Anti-Slip Breatha"/>
    <n v="1"/>
    <s v="amazon.co.uk"/>
    <s v="Amazon"/>
    <s v="MIDDLEWICH"/>
    <s v="Cheshire"/>
    <s v="CW10 9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2 Jan 2026 22:48:38 UTC"/>
    <n v="26256361782"/>
    <x v="0"/>
    <s v="202-4978075-3243535"/>
    <s v="DC16-0648-1UK"/>
    <s v="Degrees of Comfort 3 Inch Dual-Layer Memory Foam Mattress Topper Kingsize Bed for Pressure Relieving, 8cm Generous Thickness Mattress Topper King Size"/>
    <n v="1"/>
    <s v="amazon.co.uk"/>
    <s v="Amazon"/>
    <s v="BEVERLEY"/>
    <m/>
    <s v="HU17 0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2 Jan 2026 23:03:47 UTC"/>
    <n v="26256361782"/>
    <x v="0"/>
    <s v="203-6710568-4989947"/>
    <s v="DL63PC6184UK-1MD"/>
    <s v="Codi Medium Memory Foam Layer Dog Bed, Washable Orthopedic Dogs Beds Couch with Removable Zipper Cover, Waterproof Pet Sofa with U-Shape Bolster, Khak"/>
    <n v="1"/>
    <s v="amazon.co.uk"/>
    <s v="Amazon"/>
    <s v="Bury"/>
    <s v="Lancashire"/>
    <s v="BL9 8"/>
    <s v="MarketplaceFacilitator"/>
    <n v="33.32"/>
    <n v="6.67"/>
    <n v="0"/>
    <n v="0"/>
    <n v="0"/>
    <n v="0"/>
    <n v="0"/>
    <n v="0"/>
    <n v="-6.67"/>
    <n v="-6"/>
    <n v="-5.15"/>
    <n v="-0.22"/>
    <n v="0"/>
    <n v="21.95"/>
  </r>
  <r>
    <s v="12 Jan 2026 23:11:23 UTC"/>
    <n v="26256361782"/>
    <x v="0"/>
    <s v="205-5972059-9426753"/>
    <s v="DC16-0648-1UK"/>
    <s v="Degrees of Comfort 3 Inch Dual-Layer Memory Foam Mattress Topper Kingsize Bed for Pressure Relieving, 8cm Generous Thickness Mattress Topper King Size"/>
    <n v="1"/>
    <s v="amazon.co.uk"/>
    <s v="Amazon"/>
    <s v="Dolwyddelan"/>
    <s v="Conwy"/>
    <s v="LL25 0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2 Jan 2026 23:58:47 UTC"/>
    <n v="26256361782"/>
    <x v="0"/>
    <s v="206-8462472-7450743"/>
    <s v="DL63PC6183UK-1XL"/>
    <s v="Codi Extra Large Memory Foam Layer Dog Bed, Washable Orthopedic Dogs Beds Couch with Removable Zipper Cover, Waterproof Pet Sofa with U-Shape Bolster,"/>
    <n v="1"/>
    <s v="amazon.co.uk"/>
    <s v="Amazon"/>
    <s v="London"/>
    <m/>
    <s v="N22 7"/>
    <s v="MarketplaceFacilitator"/>
    <n v="45.82"/>
    <n v="9.17"/>
    <n v="1.66"/>
    <n v="0.33"/>
    <n v="0"/>
    <n v="0"/>
    <n v="-1.66"/>
    <n v="-0.33"/>
    <n v="-9.17"/>
    <n v="-8.25"/>
    <n v="-5.16"/>
    <n v="-0.27"/>
    <n v="0"/>
    <n v="32.14"/>
  </r>
  <r>
    <s v="13 Jan 2026 00:09:10 UTC"/>
    <n v="26256361782"/>
    <x v="5"/>
    <m/>
    <m/>
    <s v="Cost of Advertising"/>
    <m/>
    <m/>
    <m/>
    <m/>
    <m/>
    <m/>
    <m/>
    <n v="0"/>
    <n v="0"/>
    <n v="0"/>
    <n v="0"/>
    <n v="0"/>
    <n v="0"/>
    <n v="0"/>
    <n v="0"/>
    <n v="0"/>
    <n v="0"/>
    <n v="0"/>
    <n v="-505.45"/>
    <n v="0"/>
    <n v="-505.45"/>
  </r>
  <r>
    <s v="13 Jan 2026 04:03:01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03:01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03:01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03:01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03:01 UTC"/>
    <n v="26256361782"/>
    <x v="3"/>
    <n v="82522784919552"/>
    <s v="B0D9NFFNVM"/>
    <s v="Degrees of Comfort 1 Inch 3cm Memory Foam Mattress Topper King Bed, Mattress Pad with Soft Bamboo Cover with Extra Deep Pock, Breathable 150x200x3cm"/>
    <n v="2"/>
    <m/>
    <m/>
    <m/>
    <m/>
    <m/>
    <m/>
    <n v="2.5"/>
    <n v="0.5"/>
    <n v="0"/>
    <n v="0"/>
    <n v="0"/>
    <n v="0"/>
    <n v="0"/>
    <n v="0"/>
    <n v="0"/>
    <n v="0"/>
    <n v="0"/>
    <n v="-7"/>
    <n v="0"/>
    <n v="-4"/>
  </r>
  <r>
    <s v="13 Jan 2026 04:03:01 UTC"/>
    <n v="26256361782"/>
    <x v="3"/>
    <n v="82522784919552"/>
    <s v="B0D9NFFNVM"/>
    <s v="Degrees of Comfort 1 Inch 3cm Memory Foam Mattress Topper King Bed, Mattress Pad with Soft Bamboo Cover with Extra Deep Pock, Breathable 150x200x3cm"/>
    <n v="2"/>
    <m/>
    <m/>
    <m/>
    <m/>
    <m/>
    <m/>
    <n v="2.5"/>
    <n v="0.5"/>
    <n v="0"/>
    <n v="0"/>
    <n v="0"/>
    <n v="0"/>
    <n v="0"/>
    <n v="0"/>
    <n v="0"/>
    <n v="0"/>
    <n v="0"/>
    <n v="-7"/>
    <n v="0"/>
    <n v="-4"/>
  </r>
  <r>
    <s v="13 Jan 2026 04:03:01 UTC"/>
    <n v="26256361782"/>
    <x v="3"/>
    <n v="82522784919552"/>
    <s v="B0D9NFFNVM"/>
    <s v="Degrees of Comfort 1 Inch 3cm Memory Foam Mattress Topper King Bed, Mattress Pad with Soft Bamboo Cover with Extra Deep Pock, Breathable 150x200x3cm"/>
    <n v="3"/>
    <m/>
    <m/>
    <m/>
    <m/>
    <m/>
    <m/>
    <n v="3.75"/>
    <n v="0.75"/>
    <n v="0"/>
    <n v="0"/>
    <n v="0"/>
    <n v="0"/>
    <n v="0"/>
    <n v="0"/>
    <n v="0"/>
    <n v="0"/>
    <n v="0"/>
    <n v="-10.5"/>
    <n v="0"/>
    <n v="-6"/>
  </r>
  <r>
    <s v="13 Jan 2026 04:03:01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03:01 UTC"/>
    <n v="26256361782"/>
    <x v="3"/>
    <n v="82522784919552"/>
    <s v="B0D9NFFNVM"/>
    <s v="Degrees of Comfort 1 Inch 3cm Memory Foam Mattress Topper King Bed, Mattress Pad with Soft Bamboo Cover with Extra Deep Pock, Breathable 150x200x3cm"/>
    <n v="2"/>
    <m/>
    <m/>
    <m/>
    <m/>
    <m/>
    <m/>
    <n v="2.5"/>
    <n v="0.5"/>
    <n v="0"/>
    <n v="0"/>
    <n v="0"/>
    <n v="0"/>
    <n v="0"/>
    <n v="0"/>
    <n v="0"/>
    <n v="0"/>
    <n v="0"/>
    <n v="-7"/>
    <n v="0"/>
    <n v="-4"/>
  </r>
  <r>
    <s v="13 Jan 2026 04:03:01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03:01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03:01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03:01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03:01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03:01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03:01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03:01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03:51 UTC"/>
    <n v="26256361782"/>
    <x v="3"/>
    <n v="90634742323552"/>
    <s v="B0C6XH38KR"/>
    <s v="Codi Medium Memory Foam Layer Dog Bed, Washable Orthopedic Dogs Beds Couch with Removable Zipper Cover, Waterproof Pet Sofa with U-Shape Bolster, Grey, 71x58x(7.5+8.9) cm"/>
    <n v="1"/>
    <m/>
    <m/>
    <m/>
    <m/>
    <m/>
    <m/>
    <n v="0.52"/>
    <n v="0.1"/>
    <n v="0"/>
    <n v="0"/>
    <n v="0"/>
    <n v="0"/>
    <n v="0"/>
    <n v="0"/>
    <n v="0"/>
    <n v="0"/>
    <n v="0"/>
    <n v="-1.68"/>
    <n v="0"/>
    <n v="-1.06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2"/>
    <m/>
    <m/>
    <m/>
    <m/>
    <m/>
    <m/>
    <n v="2.5"/>
    <n v="0.5"/>
    <n v="0"/>
    <n v="0"/>
    <n v="0"/>
    <n v="0"/>
    <n v="0"/>
    <n v="0"/>
    <n v="0"/>
    <n v="0"/>
    <n v="0"/>
    <n v="-7"/>
    <n v="0"/>
    <n v="-4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2"/>
    <m/>
    <m/>
    <m/>
    <m/>
    <m/>
    <m/>
    <n v="2.5"/>
    <n v="0.5"/>
    <n v="0"/>
    <n v="0"/>
    <n v="0"/>
    <n v="0"/>
    <n v="0"/>
    <n v="0"/>
    <n v="0"/>
    <n v="0"/>
    <n v="0"/>
    <n v="-7"/>
    <n v="0"/>
    <n v="-4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2"/>
    <m/>
    <m/>
    <m/>
    <m/>
    <m/>
    <m/>
    <n v="2.5"/>
    <n v="0.5"/>
    <n v="0"/>
    <n v="0"/>
    <n v="0"/>
    <n v="0"/>
    <n v="0"/>
    <n v="0"/>
    <n v="0"/>
    <n v="0"/>
    <n v="0"/>
    <n v="-7"/>
    <n v="0"/>
    <n v="-4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3"/>
    <m/>
    <m/>
    <m/>
    <m/>
    <m/>
    <m/>
    <n v="3.75"/>
    <n v="0.75"/>
    <n v="0"/>
    <n v="0"/>
    <n v="0"/>
    <n v="0"/>
    <n v="0"/>
    <n v="0"/>
    <n v="0"/>
    <n v="0"/>
    <n v="0"/>
    <n v="-10.5"/>
    <n v="0"/>
    <n v="-6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2"/>
    <m/>
    <m/>
    <m/>
    <m/>
    <m/>
    <m/>
    <n v="2.5"/>
    <n v="0.5"/>
    <n v="0"/>
    <n v="0"/>
    <n v="0"/>
    <n v="0"/>
    <n v="0"/>
    <n v="0"/>
    <n v="0"/>
    <n v="0"/>
    <n v="0"/>
    <n v="-7"/>
    <n v="0"/>
    <n v="-4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2:51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3:33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3:33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3:33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3:33 UTC"/>
    <n v="26256361782"/>
    <x v="3"/>
    <n v="82522784920552"/>
    <s v="B0D9NFFNVM"/>
    <s v="Degrees of Comfort 1 Inch 3cm Memory Foam Mattress Topper King Bed, Mattress Pad with Soft Bamboo Cover with Extra Deep Pock, Breathable 150x200x3cm"/>
    <n v="2"/>
    <m/>
    <m/>
    <m/>
    <m/>
    <m/>
    <m/>
    <n v="2.5"/>
    <n v="0.5"/>
    <n v="0"/>
    <n v="0"/>
    <n v="0"/>
    <n v="0"/>
    <n v="0"/>
    <n v="0"/>
    <n v="0"/>
    <n v="0"/>
    <n v="0"/>
    <n v="-7"/>
    <n v="0"/>
    <n v="-4"/>
  </r>
  <r>
    <s v="13 Jan 2026 04:13:33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3:33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3:33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3:33 UTC"/>
    <n v="26256361782"/>
    <x v="3"/>
    <n v="82522784920552"/>
    <s v="B0D9NFFNVM"/>
    <s v="Degrees of Comfort 1 Inch 3cm Memory Foam Mattress Topper King Bed, Mattress Pad with Soft Bamboo Cover with Extra Deep Pock, Breathable 150x200x3cm"/>
    <n v="2"/>
    <m/>
    <m/>
    <m/>
    <m/>
    <m/>
    <m/>
    <n v="2.5"/>
    <n v="0.5"/>
    <n v="0"/>
    <n v="0"/>
    <n v="0"/>
    <n v="0"/>
    <n v="0"/>
    <n v="0"/>
    <n v="0"/>
    <n v="0"/>
    <n v="0"/>
    <n v="-7"/>
    <n v="0"/>
    <n v="-4"/>
  </r>
  <r>
    <s v="13 Jan 2026 04:13:33 UTC"/>
    <n v="26256361782"/>
    <x v="3"/>
    <n v="82522784920552"/>
    <s v="B0D9NFFNVM"/>
    <s v="Degrees of Comfort 1 Inch 3cm Memory Foam Mattress Topper King Bed, Mattress Pad with Soft Bamboo Cover with Extra Deep Pock, Breathable 150x200x3cm"/>
    <n v="2"/>
    <m/>
    <m/>
    <m/>
    <m/>
    <m/>
    <m/>
    <n v="2.5"/>
    <n v="0.5"/>
    <n v="0"/>
    <n v="0"/>
    <n v="0"/>
    <n v="0"/>
    <n v="0"/>
    <n v="0"/>
    <n v="0"/>
    <n v="0"/>
    <n v="0"/>
    <n v="-7"/>
    <n v="0"/>
    <n v="-4"/>
  </r>
  <r>
    <s v="13 Jan 2026 04:13:33 UTC"/>
    <n v="26256361782"/>
    <x v="3"/>
    <n v="82522784920552"/>
    <s v="B0D9NFFNVM"/>
    <s v="Degrees of Comfort 1 Inch 3cm Memory Foam Mattress Topper King Bed, Mattress Pad with Soft Bamboo Cover with Extra Deep Pock, Breathable 150x200x3cm"/>
    <n v="2"/>
    <m/>
    <m/>
    <m/>
    <m/>
    <m/>
    <m/>
    <n v="2.5"/>
    <n v="0.5"/>
    <n v="0"/>
    <n v="0"/>
    <n v="0"/>
    <n v="0"/>
    <n v="0"/>
    <n v="0"/>
    <n v="0"/>
    <n v="0"/>
    <n v="0"/>
    <n v="-7"/>
    <n v="0"/>
    <n v="-4"/>
  </r>
  <r>
    <s v="13 Jan 2026 04:13:33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3:33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3:33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3:33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3:33 UTC"/>
    <n v="26256361782"/>
    <x v="3"/>
    <n v="82522784920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13:33 UTC"/>
    <n v="26256361782"/>
    <x v="3"/>
    <n v="82522784920552"/>
    <s v="B0D9NFFNVM"/>
    <s v="Degrees of Comfort 1 Inch 3cm Memory Foam Mattress Topper King Bed, Mattress Pad with Soft Bamboo Cover with Extra Deep Pock, Breathable 150x200x3cm"/>
    <n v="2"/>
    <m/>
    <m/>
    <m/>
    <m/>
    <m/>
    <m/>
    <n v="2.5"/>
    <n v="0.5"/>
    <n v="0"/>
    <n v="0"/>
    <n v="0"/>
    <n v="0"/>
    <n v="0"/>
    <n v="0"/>
    <n v="0"/>
    <n v="0"/>
    <n v="0"/>
    <n v="-7"/>
    <n v="0"/>
    <n v="-4"/>
  </r>
  <r>
    <s v="13 Jan 2026 04:18:24 UTC"/>
    <n v="26256361782"/>
    <x v="3"/>
    <n v="84728181627552"/>
    <s v="B0CD1QM3MX"/>
    <s v="Degrees of Comfort 2 Inch Thick Memory Foam Mattress Topper Single Bed Soft Bamboo Cover for Back Pain, Mattress Topper with Anti-Slip Removable Washable Cover Rest Easy (5cm, Single Size 90x190cm)"/>
    <n v="1"/>
    <m/>
    <m/>
    <m/>
    <m/>
    <m/>
    <m/>
    <n v="2.39"/>
    <n v="0.48"/>
    <n v="0"/>
    <n v="0"/>
    <n v="0"/>
    <n v="0"/>
    <n v="0"/>
    <n v="0"/>
    <n v="0"/>
    <n v="0"/>
    <n v="0"/>
    <n v="-3.67"/>
    <n v="0"/>
    <n v="-0.8"/>
  </r>
  <r>
    <s v="13 Jan 2026 04:18:24 UTC"/>
    <n v="26256361782"/>
    <x v="3"/>
    <n v="84728181627552"/>
    <s v="B0CD1QM3MX"/>
    <s v="Degrees of Comfort 2 Inch Thick Memory Foam Mattress Topper Single Bed Soft Bamboo Cover for Back Pain, Mattress Topper with Anti-Slip Removable Washable Cover Rest Easy (5cm, Single Size 90x190cm)"/>
    <n v="1"/>
    <m/>
    <m/>
    <m/>
    <m/>
    <m/>
    <m/>
    <n v="2.39"/>
    <n v="0.48"/>
    <n v="0"/>
    <n v="0"/>
    <n v="0"/>
    <n v="0"/>
    <n v="0"/>
    <n v="0"/>
    <n v="0"/>
    <n v="0"/>
    <n v="0"/>
    <n v="-3.67"/>
    <n v="0"/>
    <n v="-0.8"/>
  </r>
  <r>
    <s v="13 Jan 2026 04:23:44 UTC"/>
    <n v="26256361782"/>
    <x v="3"/>
    <n v="92181998338552"/>
    <s v="B0CD1Q1SP9"/>
    <s v="Degrees of Comfort 2 Inch Thick Memory Foam Mattress Topper Double Bed Soft Bamboo Cover for Back Pain, Mattress Topper with Anti-Slip Removable Washable Cover Rest Easy (5cm, Double Size 135x190cm)"/>
    <n v="1"/>
    <m/>
    <m/>
    <m/>
    <m/>
    <m/>
    <m/>
    <n v="4.22"/>
    <n v="0.84"/>
    <n v="0"/>
    <n v="0"/>
    <n v="0"/>
    <n v="0"/>
    <n v="0"/>
    <n v="0"/>
    <n v="0"/>
    <n v="0"/>
    <n v="0"/>
    <n v="-5.8"/>
    <n v="0"/>
    <n v="-0.74"/>
  </r>
  <r>
    <s v="13 Jan 2026 04:25:40 UTC"/>
    <n v="26256361782"/>
    <x v="3"/>
    <n v="89550487519552"/>
    <s v="B0C6XHYHHG"/>
    <s v="Codi Medium Memory Foam Layer Dog Bed, Washable Orthopedic Dogs Beds Couch with Removable Zipper Cover, Waterproof Pet Sofa with U-Shape Bolster, Khaki, 71x58x(7.5+8.9) cm"/>
    <n v="1"/>
    <m/>
    <m/>
    <m/>
    <m/>
    <m/>
    <m/>
    <n v="0.55000000000000004"/>
    <n v="0.11"/>
    <n v="0"/>
    <n v="0"/>
    <n v="0"/>
    <n v="0"/>
    <n v="0"/>
    <n v="0"/>
    <n v="0"/>
    <n v="0"/>
    <n v="0"/>
    <n v="-1.68"/>
    <n v="0"/>
    <n v="-1.02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2"/>
    <m/>
    <m/>
    <m/>
    <m/>
    <m/>
    <m/>
    <n v="2.5"/>
    <n v="0.5"/>
    <n v="0"/>
    <n v="0"/>
    <n v="0"/>
    <n v="0"/>
    <n v="0"/>
    <n v="0"/>
    <n v="0"/>
    <n v="0"/>
    <n v="0"/>
    <n v="-7"/>
    <n v="0"/>
    <n v="-4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2"/>
    <m/>
    <m/>
    <m/>
    <m/>
    <m/>
    <m/>
    <n v="2.5"/>
    <n v="0.5"/>
    <n v="0"/>
    <n v="0"/>
    <n v="0"/>
    <n v="0"/>
    <n v="0"/>
    <n v="0"/>
    <n v="0"/>
    <n v="0"/>
    <n v="0"/>
    <n v="-7"/>
    <n v="0"/>
    <n v="-4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2"/>
    <m/>
    <m/>
    <m/>
    <m/>
    <m/>
    <m/>
    <n v="2.5"/>
    <n v="0.5"/>
    <n v="0"/>
    <n v="0"/>
    <n v="0"/>
    <n v="0"/>
    <n v="0"/>
    <n v="0"/>
    <n v="0"/>
    <n v="0"/>
    <n v="0"/>
    <n v="-7"/>
    <n v="0"/>
    <n v="-4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2"/>
    <m/>
    <m/>
    <m/>
    <m/>
    <m/>
    <m/>
    <n v="2.5"/>
    <n v="0.5"/>
    <n v="0"/>
    <n v="0"/>
    <n v="0"/>
    <n v="0"/>
    <n v="0"/>
    <n v="0"/>
    <n v="0"/>
    <n v="0"/>
    <n v="0"/>
    <n v="-7"/>
    <n v="0"/>
    <n v="-4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2"/>
    <m/>
    <m/>
    <m/>
    <m/>
    <m/>
    <m/>
    <n v="2.5"/>
    <n v="0.5"/>
    <n v="0"/>
    <n v="0"/>
    <n v="0"/>
    <n v="0"/>
    <n v="0"/>
    <n v="0"/>
    <n v="0"/>
    <n v="0"/>
    <n v="0"/>
    <n v="-7"/>
    <n v="0"/>
    <n v="-4"/>
  </r>
  <r>
    <s v="13 Jan 2026 04:26:25 UTC"/>
    <n v="26256361782"/>
    <x v="3"/>
    <n v="82522784919552"/>
    <s v="B0D9NFFNVM"/>
    <s v="Degrees of Comfort 1 Inch 3cm Memory Foam Mattress Topper King Bed, Mattress Pad with Soft Bamboo Cover with Extra Deep Pock, Breathable 150x200x3cm"/>
    <n v="1"/>
    <m/>
    <m/>
    <m/>
    <m/>
    <m/>
    <m/>
    <n v="1.25"/>
    <n v="0.25"/>
    <n v="0"/>
    <n v="0"/>
    <n v="0"/>
    <n v="0"/>
    <n v="0"/>
    <n v="0"/>
    <n v="0"/>
    <n v="0"/>
    <n v="0"/>
    <n v="-3.5"/>
    <n v="0"/>
    <n v="-2"/>
  </r>
  <r>
    <s v="13 Jan 2026 10:23:10 UTC"/>
    <n v="26256361782"/>
    <x v="6"/>
    <s v="204-9897418-1067511"/>
    <m/>
    <s v="FBA Disposal Fee"/>
    <m/>
    <s v="amazon.co.uk"/>
    <m/>
    <m/>
    <m/>
    <m/>
    <m/>
    <n v="0"/>
    <n v="0"/>
    <n v="0"/>
    <n v="0"/>
    <n v="0"/>
    <n v="0"/>
    <n v="0"/>
    <n v="0"/>
    <n v="0"/>
    <n v="0"/>
    <n v="0"/>
    <n v="0"/>
    <n v="-4.49"/>
    <n v="-4.49"/>
  </r>
  <r>
    <s v="13 Jan 2026 13:18:58 UTC"/>
    <n v="26256361782"/>
    <x v="2"/>
    <m/>
    <s v="DC16-0631-1UK"/>
    <s v="FBA Inventory Reimbursement - Lost:Warehouse"/>
    <n v="1"/>
    <m/>
    <m/>
    <m/>
    <m/>
    <m/>
    <m/>
    <n v="0"/>
    <n v="0"/>
    <n v="0"/>
    <n v="0"/>
    <n v="0"/>
    <n v="0"/>
    <n v="0"/>
    <n v="0"/>
    <n v="0"/>
    <n v="0"/>
    <n v="0"/>
    <n v="0"/>
    <n v="20.93"/>
    <n v="20.93"/>
  </r>
  <r>
    <s v="13 Jan 2026 13:18:58 UTC"/>
    <n v="26256361782"/>
    <x v="2"/>
    <m/>
    <s v="DC16-0631-1UK"/>
    <s v="FBA Inventory Reimbursement - Lost:Warehouse"/>
    <n v="1"/>
    <m/>
    <m/>
    <m/>
    <m/>
    <m/>
    <m/>
    <n v="0"/>
    <n v="0"/>
    <n v="0"/>
    <n v="0"/>
    <n v="0"/>
    <n v="0"/>
    <n v="0"/>
    <n v="0"/>
    <n v="0"/>
    <n v="0"/>
    <n v="0"/>
    <n v="0"/>
    <n v="20.93"/>
    <n v="20.93"/>
  </r>
  <r>
    <s v="13 Jan 2026 13:57:22 UTC"/>
    <n v="26256361782"/>
    <x v="0"/>
    <s v="203-7495634-8549951"/>
    <s v="DC16-0648-1UK"/>
    <s v="Degrees of Comfort 3 Inch Dual-Layer Memory Foam Mattress Topper Kingsize Bed for Pressure Relieving, 8cm Generous Thickness Mattress Topper King Size"/>
    <n v="1"/>
    <s v="amazon.co.uk"/>
    <s v="Amazon"/>
    <s v="WHITEHAVEN"/>
    <m/>
    <s v="CA28 8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3 Jan 2026 17:48:39 UTC"/>
    <n v="26256361782"/>
    <x v="0"/>
    <s v="204-7900497-1659527"/>
    <s v="HYD50-0190UK"/>
    <s v="Hyde Lane Large Faux Fur Blanket, 150x200cm Oversized Reversible Throw with Long Pile Plush, Soft and Warm for Bed or Sofa, Perfect for Winter Layerin"/>
    <n v="1"/>
    <s v="amazon.co.uk"/>
    <s v="Amazon"/>
    <s v="Tankersley"/>
    <s v="South yorkshire"/>
    <s v="S753"/>
    <s v="MarketplaceFacilitator"/>
    <n v="35.409999999999997"/>
    <n v="7.08"/>
    <n v="0"/>
    <n v="0"/>
    <n v="0"/>
    <n v="0"/>
    <n v="-3.54"/>
    <n v="-0.71"/>
    <n v="-6.37"/>
    <n v="-5.74"/>
    <n v="-4.99"/>
    <n v="-0.21"/>
    <n v="0"/>
    <n v="20.93"/>
  </r>
  <r>
    <s v="13 Jan 2026 19:17:10 UTC"/>
    <n v="26256361782"/>
    <x v="0"/>
    <s v="026-6409459-5199567"/>
    <s v="DC16-0632-1UK"/>
    <s v="Degrees of Comfort 2 Inch Memory Foam Mattress Topper kingsize Bed, Rayon Derived from Bamboo Cover, Anti-Slip Washable Hypoallergenic, Orthopedic Sup"/>
    <n v="1"/>
    <s v="amazon.co.uk"/>
    <s v="Amazon"/>
    <s v="CHIPPENHAM"/>
    <s v="WILTSHIRE"/>
    <s v="SN14 0"/>
    <s v="MarketplaceFacilitator"/>
    <n v="65.91"/>
    <n v="13.18"/>
    <n v="0"/>
    <n v="0"/>
    <n v="0"/>
    <n v="0"/>
    <n v="0"/>
    <n v="0"/>
    <n v="-13.18"/>
    <n v="-11.86"/>
    <n v="-6.2"/>
    <n v="-0.36"/>
    <n v="0"/>
    <n v="47.49"/>
  </r>
  <r>
    <s v="13 Jan 2026 19:18:12 UTC"/>
    <n v="26256361782"/>
    <x v="0"/>
    <s v="204-2125850-4065908"/>
    <s v="DL63PC6183UK-1XL"/>
    <s v="Codi Extra Large Memory Foam Layer Dog Bed, Washable Orthopedic Dogs Beds Couch with Removable Zipper Cover, Waterproof Pet Sofa with U-Shape Bolster,"/>
    <n v="1"/>
    <s v="amazon.co.uk"/>
    <s v="Amazon"/>
    <s v="Tagoat"/>
    <s v="Wexford"/>
    <m/>
    <s v="MarketplaceFacilitator"/>
    <n v="45.82"/>
    <n v="10.54"/>
    <n v="2.4300000000000002"/>
    <n v="0.56000000000000005"/>
    <n v="0"/>
    <n v="0"/>
    <n v="0"/>
    <n v="0"/>
    <n v="-11.1"/>
    <n v="-8.25"/>
    <n v="-7.65"/>
    <n v="-0.32"/>
    <n v="0"/>
    <n v="32.03"/>
  </r>
  <r>
    <s v="13 Jan 2026 19:20:44 UTC"/>
    <n v="26256361782"/>
    <x v="0"/>
    <s v="205-1822482-9941941"/>
    <s v="HYD50-0189UK"/>
    <s v="Hyde Lane Faux Fur Throw Blanket, Reversible Long Pile Plush, Soft &amp; Cozy for Couch or Bed, Gift-Ready Winter Throw, 125x150cm, Direwolf"/>
    <n v="1"/>
    <s v="amazon.co.uk"/>
    <s v="Amazon"/>
    <s v="CHRISTCHURCH"/>
    <m/>
    <s v="BH23 3"/>
    <s v="MarketplaceFacilitator"/>
    <n v="33.32"/>
    <n v="6.67"/>
    <n v="1.66"/>
    <n v="0.33"/>
    <n v="0"/>
    <n v="0"/>
    <n v="-1.66"/>
    <n v="-0.33"/>
    <n v="-6.67"/>
    <n v="-6"/>
    <n v="-4.72"/>
    <n v="-0.21"/>
    <n v="0"/>
    <n v="22.39"/>
  </r>
  <r>
    <s v="13 Jan 2026 20:06:20 UTC"/>
    <n v="26256361782"/>
    <x v="0"/>
    <s v="206-3619184-3136322"/>
    <s v="DC16-0648-1UK"/>
    <s v="Degrees of Comfort 3 Inch Dual-Layer Memory Foam Mattress Topper Kingsize Bed for Pressure Relieving, 8cm Generous Thickness Mattress Topper King Size"/>
    <n v="1"/>
    <s v="amazon.co.uk"/>
    <s v="Amazon"/>
    <s v="ORPINGTON"/>
    <m/>
    <s v="BR6 9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3 Jan 2026 20:12:40 UTC"/>
    <n v="26256361782"/>
    <x v="0"/>
    <s v="204-4186027-1932349"/>
    <s v="DC16-0647-1UK"/>
    <s v="Degrees of Comfort 3 Inch Dual-Layer Memory Foam Mattress Topper for Back Pain Relief, 8cm Thickness Mattress Topper Double Bed with Anti-Slip Breatha"/>
    <n v="1"/>
    <s v="amazon.co.uk"/>
    <s v="Amazon"/>
    <s v="ST. LEONARDS-ON-SEA"/>
    <m/>
    <s v="TN37 7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3 Jan 2026 20:20:50 UTC"/>
    <n v="26256361782"/>
    <x v="0"/>
    <s v="206-4838234-7207555"/>
    <s v="HYD50-0188UK"/>
    <s v="Hyde Lane Large Faux Fur Blanket, 150x200cm Oversized Reversible Throw with Long Pile Plush, Soft and Warm for Bed or Sofa, Perfect for Winter Layerin"/>
    <n v="1"/>
    <s v="amazon.co.uk"/>
    <s v="Amazon"/>
    <s v="EAST BOLDON"/>
    <s v="TYNE AND WEAR"/>
    <s v="NE36 0"/>
    <s v="MarketplaceFacilitator"/>
    <n v="41.66"/>
    <n v="8.33"/>
    <n v="0"/>
    <n v="0"/>
    <n v="0"/>
    <n v="0"/>
    <n v="0"/>
    <n v="0"/>
    <n v="-8.33"/>
    <n v="-7.5"/>
    <n v="-4.99"/>
    <n v="-0.25"/>
    <n v="0"/>
    <n v="28.92"/>
  </r>
  <r>
    <s v="13 Jan 2026 20:27:15 UTC"/>
    <n v="26256361782"/>
    <x v="0"/>
    <s v="205-0866159-0505156"/>
    <s v="DL63PC6184UK-1LG"/>
    <s v="Codi Large Memory Foam Layer Dog Bed, Washable Orthopedic Dogs Beds Couch with Removable Zipper Cover, Waterproof Pet Sofa with U-Shape Bolster, Khaki"/>
    <n v="1"/>
    <s v="amazon.co.uk"/>
    <s v="Amazon"/>
    <s v="PRUDHOE"/>
    <m/>
    <s v="NE42 5"/>
    <m/>
    <n v="32.49"/>
    <n v="6.5"/>
    <n v="0"/>
    <n v="0"/>
    <n v="0"/>
    <n v="0"/>
    <n v="0"/>
    <n v="0"/>
    <n v="0"/>
    <n v="-5.85"/>
    <n v="-5.15"/>
    <n v="0"/>
    <n v="0"/>
    <n v="27.99"/>
  </r>
  <r>
    <s v="13 Jan 2026 20:32:37 UTC"/>
    <n v="26256361782"/>
    <x v="0"/>
    <s v="202-8342547-3950745"/>
    <s v="DC16-0649-1UK"/>
    <s v="Degrees of Comfort 3 Inch Dual-Layer Memory Foam Mattress Topper Super King - Orthopedic Support for Back Pain Relief, Anti-Slip &amp; Breathable Hypoalle"/>
    <n v="1"/>
    <s v="amazon.co.uk"/>
    <s v="Amazon"/>
    <s v="STEVENAGE"/>
    <m/>
    <s v="SG1 5"/>
    <s v="MarketplaceFacilitator"/>
    <n v="106.24"/>
    <n v="21.25"/>
    <n v="0"/>
    <n v="0"/>
    <n v="0"/>
    <n v="0"/>
    <n v="0"/>
    <n v="0"/>
    <n v="-21.25"/>
    <n v="-19.12"/>
    <n v="-7.82"/>
    <n v="-0.54"/>
    <n v="0"/>
    <n v="78.760000000000005"/>
  </r>
  <r>
    <s v="13 Jan 2026 20:43:08 UTC"/>
    <n v="26256361782"/>
    <x v="0"/>
    <s v="026-5235698-3045900"/>
    <s v="DC16-0647-1UK"/>
    <s v="Degrees of Comfort 3 Inch Dual-Layer Memory Foam Mattress Topper for Back Pain Relief, 8cm Thickness Mattress Topper Double Bed with Anti-Slip Breatha"/>
    <n v="1"/>
    <s v="amazon.co.uk"/>
    <s v="Amazon"/>
    <s v="WEDNESBURY"/>
    <m/>
    <s v="WS10 8"/>
    <s v="MarketplaceFacilitator"/>
    <n v="70.819999999999993"/>
    <n v="14.17"/>
    <n v="3.74"/>
    <n v="0.75"/>
    <n v="0"/>
    <n v="0"/>
    <n v="-3.74"/>
    <n v="-0.75"/>
    <n v="-14.17"/>
    <n v="-12.75"/>
    <n v="-6.92"/>
    <n v="-0.4"/>
    <n v="0"/>
    <n v="50.75"/>
  </r>
  <r>
    <s v="13 Jan 2026 20:51:01 UTC"/>
    <n v="26256361782"/>
    <x v="0"/>
    <s v="204-4345070-8461124"/>
    <s v="HYD50-0189UK"/>
    <s v="Hyde Lane Faux Fur Throw Blanket, Reversible Long Pile Plush, Soft &amp; Cozy for Couch or Bed, Gift-Ready Winter Throw, 125x150cm, Direwolf"/>
    <n v="1"/>
    <s v="amazon.co.uk"/>
    <s v="Amazon"/>
    <s v="SHEFFIELD"/>
    <m/>
    <s v="S25 2"/>
    <s v="MarketplaceFacilitator"/>
    <n v="33.32"/>
    <n v="6.67"/>
    <n v="0"/>
    <n v="0"/>
    <n v="0"/>
    <n v="0"/>
    <n v="0"/>
    <n v="0"/>
    <n v="-6.67"/>
    <n v="-6"/>
    <n v="-4.72"/>
    <n v="-0.21"/>
    <n v="0"/>
    <n v="22.39"/>
  </r>
  <r>
    <s v="13 Jan 2026 20:52:13 UTC"/>
    <n v="26256361782"/>
    <x v="0"/>
    <s v="206-0479165-4390732"/>
    <s v="DL63PC6183UK-1MD"/>
    <s v="Codi Medium Memory Foam Layer Dog Bed, Washable Orthopedic Dogs Beds Couch with Removable Zipper Cover, Waterproof Pet Sofa with U-Shape Bolster, Grey"/>
    <n v="1"/>
    <s v="amazon.co.uk"/>
    <s v="Amazon"/>
    <s v="WOKING"/>
    <s v="Surrey"/>
    <s v="GU23 6"/>
    <s v="MarketplaceFacilitator"/>
    <n v="43.32"/>
    <n v="8.67"/>
    <n v="0"/>
    <n v="0"/>
    <n v="0"/>
    <n v="0"/>
    <n v="0"/>
    <n v="0"/>
    <n v="-8.67"/>
    <n v="-7.8"/>
    <n v="-5.32"/>
    <n v="-0.27"/>
    <n v="0"/>
    <n v="29.93"/>
  </r>
  <r>
    <s v="13 Jan 2026 20:58:15 UTC"/>
    <n v="26256361782"/>
    <x v="0"/>
    <s v="205-9475249-2985959"/>
    <s v="HYD50-0185UK"/>
    <s v="Hyde Lane Faux Fur Throw Blanket, Reversible Long Pile Plush, Soft &amp; Cozy for Couch or Bed, Gift-Ready Winter Throw, 125x150cm, Brown Bear"/>
    <n v="1"/>
    <s v="amazon.co.uk"/>
    <s v="Amazon"/>
    <s v="ABINGDON"/>
    <m/>
    <s v="OX14 4"/>
    <s v="MarketplaceFacilitator"/>
    <n v="33.32"/>
    <n v="6.67"/>
    <n v="0"/>
    <n v="0"/>
    <n v="0"/>
    <n v="0"/>
    <n v="0"/>
    <n v="0"/>
    <n v="-6.67"/>
    <n v="-6"/>
    <n v="-4.6900000000000004"/>
    <n v="-0.21"/>
    <n v="0"/>
    <n v="22.42"/>
  </r>
  <r>
    <s v="13 Jan 2026 21:01:49 UTC"/>
    <n v="26256361782"/>
    <x v="0"/>
    <s v="206-0687999-6257902"/>
    <s v="DC16-0647-1UK"/>
    <s v="Degrees of Comfort 3 Inch Dual-Layer Memory Foam Mattress Topper for Back Pain Relief, 8cm Thickness Mattress Topper Double Bed with Anti-Slip Breatha"/>
    <n v="1"/>
    <s v="amazon.co.uk"/>
    <s v="Amazon"/>
    <s v="TORQUAY"/>
    <m/>
    <s v="TQ2 6"/>
    <s v="MarketplaceFacilitator"/>
    <n v="70.819999999999993"/>
    <n v="14.17"/>
    <n v="1.24"/>
    <n v="0.25"/>
    <n v="0"/>
    <n v="0"/>
    <n v="-1.24"/>
    <n v="-0.25"/>
    <n v="-14.17"/>
    <n v="-12.75"/>
    <n v="-6.92"/>
    <n v="-0.4"/>
    <n v="0"/>
    <n v="50.75"/>
  </r>
  <r>
    <s v="13 Jan 2026 21:04:07 UTC"/>
    <n v="26256361782"/>
    <x v="0"/>
    <s v="206-9754667-0937964"/>
    <s v="DC16-0632-1UK"/>
    <s v="Degrees of Comfort 2 Inch Memory Foam Mattress Topper kingsize Bed, Rayon Derived from Bamboo Cover, Anti-Slip Washable Hypoallergenic, Orthopedic Sup"/>
    <n v="1"/>
    <s v="amazon.co.uk"/>
    <s v="Amazon"/>
    <s v="DUNSTABLE"/>
    <m/>
    <s v="LU5 5"/>
    <s v="MarketplaceFacilitator"/>
    <n v="65.91"/>
    <n v="13.18"/>
    <n v="1.25"/>
    <n v="0.25"/>
    <n v="0"/>
    <n v="0"/>
    <n v="-1.25"/>
    <n v="-0.25"/>
    <n v="-13.18"/>
    <n v="-11.86"/>
    <n v="-6.2"/>
    <n v="-0.36"/>
    <n v="0"/>
    <n v="47.49"/>
  </r>
  <r>
    <s v="13 Jan 2026 21:14:20 UTC"/>
    <n v="26256361782"/>
    <x v="0"/>
    <s v="205-5885055-9405948"/>
    <s v="DC16-0647-1UK"/>
    <s v="Degrees of Comfort 3 Inch Dual-Layer Memory Foam Mattress Topper for Back Pain Relief, 8cm Thickness Mattress Topper Double Bed with Anti-Slip Breatha"/>
    <n v="1"/>
    <s v="amazon.co.uk"/>
    <s v="Amazon"/>
    <s v="FALKIRK"/>
    <m/>
    <s v="FK1 2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3 Jan 2026 21:18:48 UTC"/>
    <n v="26256361782"/>
    <x v="0"/>
    <s v="202-5263289-1899550"/>
    <s v="DL63PC6184UK-1XL"/>
    <s v="Codi Extra Large Memory Foam Layer Dog Bed, Washable Orthopedic Dogs Beds Couch with Removable Zipper Cover, Waterproof Pet Sofa with U-Shape Bolster,"/>
    <n v="1"/>
    <s v="amazon.co.uk"/>
    <s v="Amazon"/>
    <s v="GODALMING"/>
    <m/>
    <s v="GU8 6"/>
    <s v="MarketplaceFacilitator"/>
    <n v="48.32"/>
    <n v="9.67"/>
    <n v="0"/>
    <n v="0"/>
    <n v="0"/>
    <n v="0"/>
    <n v="0"/>
    <n v="0"/>
    <n v="-9.67"/>
    <n v="-8.6999999999999993"/>
    <n v="-5.16"/>
    <n v="-0.27"/>
    <n v="0"/>
    <n v="34.19"/>
  </r>
  <r>
    <s v="13 Jan 2026 21:27:09 UTC"/>
    <n v="26256361782"/>
    <x v="0"/>
    <s v="206-9621990-5336341"/>
    <s v="HYD50-0190UK"/>
    <s v="Hyde Lane Large Faux Fur Blanket, 150x200cm Oversized Reversible Throw with Long Pile Plush, Soft and Warm for Bed or Sofa, Perfect for Winter Layerin"/>
    <n v="1"/>
    <s v="amazon.co.uk"/>
    <s v="Amazon"/>
    <s v="Burnham On Sea"/>
    <m/>
    <s v="TA8 2"/>
    <s v="MarketplaceFacilitator"/>
    <n v="35.409999999999997"/>
    <n v="7.08"/>
    <n v="0"/>
    <n v="0"/>
    <n v="0"/>
    <n v="0"/>
    <n v="0"/>
    <n v="0"/>
    <n v="-7.08"/>
    <n v="-6.37"/>
    <n v="-4.99"/>
    <n v="-0.23"/>
    <n v="0"/>
    <n v="23.82"/>
  </r>
  <r>
    <s v="13 Jan 2026 21:30:58 UTC"/>
    <n v="26256361782"/>
    <x v="0"/>
    <s v="206-0224496-7005947"/>
    <s v="DL63PC6184UK-1LG"/>
    <s v="Codi Large Memory Foam Layer Dog Bed, Washable Orthopedic Dogs Beds Couch with Removable Zipper Cover, Waterproof Pet Sofa with U-Shape Bolster, Khaki"/>
    <n v="1"/>
    <s v="amazon.co.uk"/>
    <s v="Amazon"/>
    <s v="WORTHING"/>
    <m/>
    <s v="BN11 5"/>
    <s v="MarketplaceFacilitator"/>
    <n v="32.49"/>
    <n v="6.5"/>
    <n v="0"/>
    <n v="0"/>
    <n v="0"/>
    <n v="0"/>
    <n v="0"/>
    <n v="0"/>
    <n v="-6.5"/>
    <n v="-5.85"/>
    <n v="-5.15"/>
    <n v="-0.22"/>
    <n v="0"/>
    <n v="21.27"/>
  </r>
  <r>
    <s v="13 Jan 2026 21:35:22 UTC"/>
    <n v="26256361782"/>
    <x v="0"/>
    <s v="203-6913964-1931553"/>
    <s v="DC16-0647-1UK"/>
    <s v="Degrees of Comfort 3 Inch Dual-Layer Memory Foam Mattress Topper for Back Pain Relief, 8cm Thickness Mattress Topper Double Bed with Anti-Slip Breatha"/>
    <n v="1"/>
    <s v="amazon.co.uk"/>
    <s v="Amazon"/>
    <s v="Gloucester"/>
    <s v="Glos"/>
    <s v="GL2 4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3 Jan 2026 22:01:06 UTC"/>
    <n v="26256361782"/>
    <x v="0"/>
    <s v="026-5007436-9641167"/>
    <s v="DC16-0647-1UK"/>
    <s v="Degrees of Comfort 3 Inch Dual-Layer Memory Foam Mattress Topper for Back Pain Relief, 8cm Thickness Mattress Topper Double Bed with Anti-Slip Breatha"/>
    <n v="1"/>
    <s v="amazon.co.uk"/>
    <s v="Amazon"/>
    <s v="Blackrock, Dundalk,"/>
    <m/>
    <m/>
    <s v="MarketplaceFacilitator"/>
    <n v="70.819999999999993"/>
    <n v="16.29"/>
    <n v="0"/>
    <n v="0"/>
    <n v="0"/>
    <n v="0"/>
    <n v="0"/>
    <n v="0"/>
    <n v="-16.29"/>
    <n v="-12.75"/>
    <n v="-6.92"/>
    <n v="-0.4"/>
    <n v="0"/>
    <n v="50.75"/>
  </r>
  <r>
    <s v="13 Jan 2026 22:08:45 UTC"/>
    <n v="26256361782"/>
    <x v="0"/>
    <s v="202-2865335-3297941"/>
    <s v="DC16-0647-1UK"/>
    <s v="Degrees of Comfort 3 Inch Dual-Layer Memory Foam Mattress Topper for Back Pain Relief, 8cm Thickness Mattress Topper Double Bed with Anti-Slip Breatha"/>
    <n v="1"/>
    <s v="amazon.co.uk"/>
    <s v="Amazon"/>
    <s v="Lancaster"/>
    <m/>
    <s v="LA1 1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3 Jan 2026 22:25:00 UTC"/>
    <n v="26256361782"/>
    <x v="0"/>
    <s v="026-3504902-9791520"/>
    <s v="DL63PC6183UK-1XL"/>
    <s v="Codi Extra Large Memory Foam Layer Dog Bed, Washable Orthopedic Dogs Beds Couch with Removable Zipper Cover, Waterproof Pet Sofa with U-Shape Bolster,"/>
    <n v="1"/>
    <s v="amazon.co.uk"/>
    <s v="Amazon"/>
    <s v="WINCHESTER"/>
    <m/>
    <s v="SO22 5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3 Jan 2026 22:32:19 UTC"/>
    <n v="26256361782"/>
    <x v="0"/>
    <s v="204-5599795-1886747"/>
    <s v="DL63PC6183UK-1LG"/>
    <s v="Codi Large Memory Foam Layer Dog Bed, Washable Orthopedic Dogs Beds Couch with Removable Zipper Cover, Waterproof Pet Sofa with U-Shape Bolster, Grey,"/>
    <n v="1"/>
    <s v="amazon.co.uk"/>
    <s v="Amazon"/>
    <s v="Manchester"/>
    <m/>
    <s v="M22 9"/>
    <s v="MarketplaceFacilitator"/>
    <n v="62.49"/>
    <n v="12.5"/>
    <n v="0"/>
    <n v="0"/>
    <n v="0"/>
    <n v="0"/>
    <n v="0"/>
    <n v="0"/>
    <n v="-12.5"/>
    <n v="-11.25"/>
    <n v="-5.15"/>
    <n v="-0.33"/>
    <n v="0"/>
    <n v="45.76"/>
  </r>
  <r>
    <s v="13 Jan 2026 22:42:13 UTC"/>
    <n v="26256361782"/>
    <x v="0"/>
    <s v="203-1887743-9202727"/>
    <s v="HYD50-0188UK"/>
    <s v="Hyde Lane Large Faux Fur Blanket, 150x200cm Oversized Reversible Throw with Long Pile Plush, Soft and Warm for Bed or Sofa, Perfect for Winter Layerin"/>
    <n v="1"/>
    <s v="amazon.co.uk"/>
    <s v="Amazon"/>
    <s v="Solihull"/>
    <s v="West Midlands"/>
    <s v="B91 2"/>
    <s v="MarketplaceFacilitator"/>
    <n v="41.66"/>
    <n v="8.33"/>
    <n v="0"/>
    <n v="0"/>
    <n v="0"/>
    <n v="0"/>
    <n v="0"/>
    <n v="0"/>
    <n v="-8.33"/>
    <n v="-7.5"/>
    <n v="-4.99"/>
    <n v="-0.25"/>
    <n v="0"/>
    <n v="28.92"/>
  </r>
  <r>
    <s v="13 Jan 2026 22:52:18 UTC"/>
    <n v="26256361782"/>
    <x v="0"/>
    <s v="206-8669359-4531532"/>
    <s v="DC16-0647-1UK"/>
    <s v="Degrees of Comfort 3 Inch Dual-Layer Memory Foam Mattress Topper for Back Pain Relief, 8cm Thickness Mattress Topper Double Bed with Anti-Slip Breatha"/>
    <n v="1"/>
    <s v="amazon.co.uk"/>
    <s v="Amazon"/>
    <s v="Penzance"/>
    <m/>
    <s v="TR19 7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3 Jan 2026 23:22:49 UTC"/>
    <n v="26256361782"/>
    <x v="1"/>
    <s v="202-1285289-2641901"/>
    <s v="DL63PC6183UK-1XL"/>
    <s v="Codi Extra Large Memory Foam Layer Dog Bed, Washable Orthopedic Dogs Beds Couch with Removable Zipper Cover, Waterproof Pet Sofa with U-Shape Bolster,"/>
    <n v="1"/>
    <s v="amazon.co.uk"/>
    <s v="Amazon"/>
    <s v="LONDON"/>
    <m/>
    <s v="SW1P 4"/>
    <s v="MarketplaceFacilitator"/>
    <n v="-45.82"/>
    <n v="-9.17"/>
    <n v="0"/>
    <n v="0"/>
    <n v="0"/>
    <n v="0"/>
    <n v="0"/>
    <n v="0"/>
    <n v="9.17"/>
    <n v="6.6"/>
    <n v="0"/>
    <n v="0.17"/>
    <n v="0"/>
    <n v="-39.049999999999997"/>
  </r>
  <r>
    <s v="13 Jan 2026 23:22:58 UTC"/>
    <n v="26256361782"/>
    <x v="0"/>
    <s v="206-5008826-1312318"/>
    <s v="DC16-0649-1UK"/>
    <s v="Degrees of Comfort 3 Inch Dual-Layer Memory Foam Mattress Topper Super King - Orthopedic Support for Back Pain Relief, Anti-Slip &amp; Breathable Hypoalle"/>
    <n v="1"/>
    <s v="amazon.co.uk"/>
    <s v="Amazon"/>
    <s v="Preston"/>
    <m/>
    <s v="PR1 5"/>
    <s v="MarketplaceFacilitator"/>
    <n v="106.24"/>
    <n v="21.25"/>
    <n v="0"/>
    <n v="0"/>
    <n v="0"/>
    <n v="0"/>
    <n v="0"/>
    <n v="0"/>
    <n v="-21.25"/>
    <n v="-19.12"/>
    <n v="-7.82"/>
    <n v="-0.54"/>
    <n v="0"/>
    <n v="78.760000000000005"/>
  </r>
  <r>
    <s v="13 Jan 2026 23:28:13 UTC"/>
    <n v="26256361782"/>
    <x v="0"/>
    <s v="202-5068869-0196318"/>
    <s v="DC16-0647-1UK"/>
    <s v="Degrees of Comfort 3 Inch Dual-Layer Memory Foam Mattress Topper for Back Pain Relief, 8cm Thickness Mattress Topper Double Bed with Anti-Slip Breatha"/>
    <n v="1"/>
    <s v="amazon.co.uk"/>
    <s v="Amazon"/>
    <s v="BOURNEMOUTH"/>
    <m/>
    <s v="BH8 8"/>
    <s v="MarketplaceFacilitator"/>
    <n v="70.819999999999993"/>
    <n v="14.17"/>
    <n v="4.16"/>
    <n v="0.83"/>
    <n v="0"/>
    <n v="0"/>
    <n v="0"/>
    <n v="0"/>
    <n v="-15"/>
    <n v="-12.75"/>
    <n v="-11.08"/>
    <n v="-0.48"/>
    <n v="0"/>
    <n v="50.67"/>
  </r>
  <r>
    <s v="13 Jan 2026 23:32:26 UTC"/>
    <n v="26256361782"/>
    <x v="0"/>
    <s v="026-4821363-7201959"/>
    <s v="DC16-0647-1UK"/>
    <s v="Degrees of Comfort 3 Inch Dual-Layer Memory Foam Mattress Topper for Back Pain Relief, 8cm Thickness Mattress Topper Double Bed with Anti-Slip Breatha"/>
    <n v="1"/>
    <s v="amazon.co.uk"/>
    <s v="Amazon"/>
    <s v="BRIGHTON"/>
    <m/>
    <s v="BN1 2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3 Jan 2026 23:35:42 UTC"/>
    <n v="26256361782"/>
    <x v="0"/>
    <s v="202-6359353-2085922"/>
    <s v="DC16-0648-1UK"/>
    <s v="Degrees of Comfort 3 Inch Dual-Layer Memory Foam Mattress Topper Kingsize Bed for Pressure Relieving, 8cm Generous Thickness Mattress Topper King Size"/>
    <n v="1"/>
    <s v="amazon.co.uk"/>
    <s v="Amazon"/>
    <s v="SKELMERSDALE"/>
    <s v="Lancashire"/>
    <s v="WN8 0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3 Jan 2026 23:51:34 UTC"/>
    <n v="26256361782"/>
    <x v="0"/>
    <s v="202-1285289-2641901"/>
    <s v="DL63PC6183UK-1XL"/>
    <s v="Codi Extra Large Memory Foam Layer Dog Bed, Washable Orthopedic Dogs Beds Couch with Removable Zipper Cover, Waterproof Pet Sofa with U-Shape Bolster,"/>
    <n v="1"/>
    <s v="amazon.co.uk"/>
    <s v="Amazon"/>
    <s v="LONDON"/>
    <m/>
    <s v="SW1P 4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4 Jan 2026 08:34:01 UTC"/>
    <n v="26256361782"/>
    <x v="2"/>
    <s v="202-3694686-5897144"/>
    <s v="DC16-0647-1UK"/>
    <s v="FBA Inventory Reimbursement - Customer Return"/>
    <n v="1"/>
    <m/>
    <m/>
    <m/>
    <m/>
    <m/>
    <m/>
    <n v="0"/>
    <n v="0"/>
    <n v="0"/>
    <n v="0"/>
    <n v="0"/>
    <n v="0"/>
    <n v="0"/>
    <n v="0"/>
    <n v="0"/>
    <n v="0"/>
    <n v="0"/>
    <n v="0"/>
    <n v="51.15"/>
    <n v="51.15"/>
  </r>
  <r>
    <s v="14 Jan 2026 10:30:25 UTC"/>
    <n v="26256361782"/>
    <x v="6"/>
    <s v="026-8443089-1093115"/>
    <m/>
    <s v="FBA Disposal Fee"/>
    <m/>
    <s v="amazon.co.uk"/>
    <m/>
    <m/>
    <m/>
    <m/>
    <m/>
    <n v="0"/>
    <n v="0"/>
    <n v="0"/>
    <n v="0"/>
    <n v="0"/>
    <n v="0"/>
    <n v="0"/>
    <n v="0"/>
    <n v="0"/>
    <n v="0"/>
    <n v="0"/>
    <n v="0"/>
    <n v="-6.25"/>
    <n v="-6.25"/>
  </r>
  <r>
    <s v="14 Jan 2026 15:23:59 UTC"/>
    <n v="26256361782"/>
    <x v="0"/>
    <s v="203-7190216-0031529"/>
    <s v="DC16-0647-1UK"/>
    <s v="Degrees of Comfort 3 Inch Dual-Layer Memory Foam Mattress Topper for Back Pain Relief, 8cm Thickness Mattress Topper Double Bed with Anti-Slip Breatha"/>
    <n v="1"/>
    <s v="amazon.co.uk"/>
    <s v="Amazon"/>
    <s v="CONSETT"/>
    <s v="Co Durham"/>
    <s v="DH8 9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4 Jan 2026 15:40:53 UTC"/>
    <n v="26256361782"/>
    <x v="0"/>
    <s v="026-3558275-5949122"/>
    <s v="DC16-0631-2UK"/>
    <s v="Degrees of Comfort 2 Inch Thick Memory Foam Mattress Topper Double Bed Soft Bamboo Cover for Back Pain, Mattress Topper with Anti-Slip Removable Washa"/>
    <n v="1"/>
    <s v="amazon.co.uk"/>
    <s v="Amazon"/>
    <s v="BUDE"/>
    <m/>
    <s v="EX23 9"/>
    <s v="MarketplaceFacilitator"/>
    <n v="54.16"/>
    <n v="10.83"/>
    <n v="0"/>
    <n v="0"/>
    <n v="0"/>
    <n v="0"/>
    <n v="-5.42"/>
    <n v="-1.08"/>
    <n v="-9.75"/>
    <n v="-8.77"/>
    <n v="-6.02"/>
    <n v="-0.3"/>
    <n v="0"/>
    <n v="33.65"/>
  </r>
  <r>
    <s v="14 Jan 2026 15:50:36 UTC"/>
    <n v="26256361782"/>
    <x v="0"/>
    <s v="206-7198175-1606700"/>
    <s v="DC16-0649-1UK"/>
    <s v="Degrees of Comfort 3 Inch Dual-Layer Memory Foam Mattress Topper Super King - Orthopedic Support for Back Pain Relief, Anti-Slip &amp; Breathable Hypoalle"/>
    <n v="1"/>
    <s v="amazon.co.uk"/>
    <s v="Amazon"/>
    <s v="CULCHETH"/>
    <m/>
    <s v="WA3 5"/>
    <s v="MarketplaceFacilitator"/>
    <n v="106.24"/>
    <n v="21.25"/>
    <n v="0"/>
    <n v="0"/>
    <n v="0"/>
    <n v="0"/>
    <n v="0"/>
    <n v="0"/>
    <n v="-21.25"/>
    <n v="-19.12"/>
    <n v="-7.82"/>
    <n v="-0.54"/>
    <n v="0"/>
    <n v="78.760000000000005"/>
  </r>
  <r>
    <s v="14 Jan 2026 16:23:34 UTC"/>
    <n v="26256361782"/>
    <x v="0"/>
    <s v="205-3348558-2417105"/>
    <s v="HYD50-0189UK"/>
    <s v="Hyde Lane Faux Fur Throw Blanket, Reversible Long Pile Plush, Soft &amp; Cozy for Couch or Bed, Gift-Ready Winter Throw, 125x150cm, Direwolf"/>
    <n v="1"/>
    <s v="amazon.co.uk"/>
    <s v="Amazon"/>
    <s v="HEADCORN"/>
    <m/>
    <s v="TN27 9"/>
    <s v="MarketplaceFacilitator"/>
    <n v="33.32"/>
    <n v="6.67"/>
    <n v="0"/>
    <n v="0"/>
    <n v="0"/>
    <n v="0"/>
    <n v="0"/>
    <n v="0"/>
    <n v="-6.67"/>
    <n v="-6"/>
    <n v="-4.72"/>
    <n v="-0.21"/>
    <n v="0"/>
    <n v="22.39"/>
  </r>
  <r>
    <s v="14 Jan 2026 16:35:47 UTC"/>
    <n v="26256361782"/>
    <x v="0"/>
    <s v="202-3635872-2035522"/>
    <s v="DL63PC6183UK-1XL"/>
    <s v="Codi Extra Large Memory Foam Layer Dog Bed, Washable Orthopedic Dogs Beds Couch with Removable Zipper Cover, Waterproof Pet Sofa with U-Shape Bolster,"/>
    <n v="1"/>
    <s v="amazon.co.uk"/>
    <s v="Amazon"/>
    <s v="Greenford"/>
    <s v="Middlesex"/>
    <s v="UB6 0"/>
    <s v="MarketplaceFacilitator"/>
    <n v="45.82"/>
    <n v="9.17"/>
    <n v="4.16"/>
    <n v="0.83"/>
    <n v="0"/>
    <n v="0"/>
    <n v="0"/>
    <n v="0"/>
    <n v="-10"/>
    <n v="-8.25"/>
    <n v="-9.32"/>
    <n v="-0.35"/>
    <n v="0"/>
    <n v="32.06"/>
  </r>
  <r>
    <s v="14 Jan 2026 16:39:53 UTC"/>
    <n v="26256361782"/>
    <x v="0"/>
    <s v="203-6896286-3746764"/>
    <s v="DC16-0647-1UK"/>
    <s v="Degrees of Comfort 3 Inch Dual-Layer Memory Foam Mattress Topper for Back Pain Relief, 8cm Thickness Mattress Topper Double Bed with Anti-Slip Breatha"/>
    <n v="1"/>
    <s v="amazon.co.uk"/>
    <s v="Amazon"/>
    <s v="LONDON"/>
    <m/>
    <s v="SE5 0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4 Jan 2026 16:48:41 UTC"/>
    <n v="26256361782"/>
    <x v="0"/>
    <s v="026-4092609-9526733"/>
    <s v="HYD50-0189UK"/>
    <s v="Hyde Lane Faux Fur Throw Blanket, Reversible Long Pile Plush, Soft &amp; Cozy for Couch or Bed, Gift-Ready Winter Throw, 125x150cm, Direwolf"/>
    <n v="1"/>
    <s v="amazon.co.uk"/>
    <s v="Amazon"/>
    <s v="KIRRIEMUIR"/>
    <m/>
    <s v="DD8 5"/>
    <s v="MarketplaceFacilitator"/>
    <n v="33.32"/>
    <n v="6.67"/>
    <n v="0"/>
    <n v="0"/>
    <n v="0"/>
    <n v="0"/>
    <n v="0"/>
    <n v="0"/>
    <n v="-6.67"/>
    <n v="-6"/>
    <n v="-4.72"/>
    <n v="-0.21"/>
    <n v="0"/>
    <n v="22.39"/>
  </r>
  <r>
    <s v="14 Jan 2026 16:54:14 UTC"/>
    <n v="26256361782"/>
    <x v="0"/>
    <s v="203-0222393-5023574"/>
    <s v="HYD50-0187UK"/>
    <s v="Hyde Lane Faux Fur Throw Blanket, Reversible Long Pile Plush, Soft &amp; Cozy for Couch or Bed, Gift-Ready Winter Throw, 125x150cm, Fox Golden"/>
    <n v="1"/>
    <s v="amazon.co.uk"/>
    <s v="Amazon"/>
    <s v="LYDNEY"/>
    <m/>
    <s v="GL15 6"/>
    <s v="MarketplaceFacilitator"/>
    <n v="33.32"/>
    <n v="6.67"/>
    <n v="0"/>
    <n v="0"/>
    <n v="0"/>
    <n v="0"/>
    <n v="0"/>
    <n v="0"/>
    <n v="-6.67"/>
    <n v="-6"/>
    <n v="-4.6900000000000004"/>
    <n v="-0.21"/>
    <n v="0"/>
    <n v="22.42"/>
  </r>
  <r>
    <s v="14 Jan 2026 17:05:07 UTC"/>
    <n v="26256361782"/>
    <x v="0"/>
    <s v="202-3998131-8827550"/>
    <s v="DL63PC6183UK-1XL"/>
    <s v="Codi Extra Large Memory Foam Layer Dog Bed, Washable Orthopedic Dogs Beds Couch with Removable Zipper Cover, Waterproof Pet Sofa with U-Shape Bolster,"/>
    <n v="1"/>
    <s v="amazon.co.uk"/>
    <s v="Amazon"/>
    <s v="WILMSLOW"/>
    <m/>
    <s v="SK9 6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4 Jan 2026 17:12:37 UTC"/>
    <n v="26256361782"/>
    <x v="0"/>
    <s v="206-5424865-7875501"/>
    <s v="DL63PC6184UK-1XL"/>
    <s v="Codi Extra Large Memory Foam Layer Dog Bed, Washable Orthopedic Dogs Beds Couch with Removable Zipper Cover, Waterproof Pet Sofa with U-Shape Bolster,"/>
    <n v="1"/>
    <s v="amazon.co.uk"/>
    <s v="Amazon"/>
    <s v="LLANFACHRAETH"/>
    <s v="Isle of Anglesey"/>
    <s v="LL65 4"/>
    <s v="MarketplaceFacilitator"/>
    <n v="48.32"/>
    <n v="9.67"/>
    <n v="0"/>
    <n v="0"/>
    <n v="0"/>
    <n v="0"/>
    <n v="0"/>
    <n v="0"/>
    <n v="-9.67"/>
    <n v="-8.6999999999999993"/>
    <n v="-5.16"/>
    <n v="-0.27"/>
    <n v="0"/>
    <n v="34.19"/>
  </r>
  <r>
    <s v="14 Jan 2026 17:47:09 UTC"/>
    <n v="26256361782"/>
    <x v="0"/>
    <s v="205-1704181-7224359"/>
    <s v="DC16-0647-1UK"/>
    <s v="Degrees of Comfort 3 Inch Dual-Layer Memory Foam Mattress Topper for Back Pain Relief, 8cm Thickness Mattress Topper Double Bed with Anti-Slip Breatha"/>
    <n v="1"/>
    <s v="amazon.co.uk"/>
    <s v="Amazon"/>
    <s v="NOTTINGHAM"/>
    <s v="Notts"/>
    <s v="NG16 5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4 Jan 2026 17:53:50 UTC"/>
    <n v="26256361782"/>
    <x v="0"/>
    <s v="206-4930004-7525114"/>
    <s v="DC16-0647-1UK"/>
    <s v="Degrees of Comfort 3 Inch Dual-Layer Memory Foam Mattress Topper for Back Pain Relief, 8cm Thickness Mattress Topper Double Bed with Anti-Slip Breatha"/>
    <n v="1"/>
    <s v="amazon.co.uk"/>
    <s v="Amazon"/>
    <s v="London"/>
    <m/>
    <s v="SW20 0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4 Jan 2026 18:36:59 UTC"/>
    <n v="26256361782"/>
    <x v="0"/>
    <s v="203-6449563-6802759"/>
    <s v="HYD50-0190UK"/>
    <s v="Hyde Lane Large Faux Fur Blanket, 150x200cm Oversized Reversible Throw with Long Pile Plush, Soft and Warm for Bed or Sofa, Perfect for Winter Layerin"/>
    <n v="1"/>
    <s v="amazon.co.uk"/>
    <s v="Amazon"/>
    <s v="Ascot"/>
    <s v="Berkshire"/>
    <s v="SL59"/>
    <s v="MarketplaceFacilitator"/>
    <n v="35.409999999999997"/>
    <n v="7.08"/>
    <n v="0"/>
    <n v="0"/>
    <n v="0"/>
    <n v="0"/>
    <n v="0"/>
    <n v="0"/>
    <n v="-7.08"/>
    <n v="-6.37"/>
    <n v="-4.99"/>
    <n v="-0.23"/>
    <n v="0"/>
    <n v="23.82"/>
  </r>
  <r>
    <s v="14 Jan 2026 18:37:28 UTC"/>
    <n v="26256361782"/>
    <x v="0"/>
    <s v="204-9852371-6246755"/>
    <s v="HYD50-0190UK"/>
    <s v="Hyde Lane Large Faux Fur Blanket, 150x200cm Oversized Reversible Throw with Long Pile Plush, Soft and Warm for Bed or Sofa, Perfect for Winter Layerin"/>
    <n v="1"/>
    <s v="amazon.co.uk"/>
    <s v="Amazon"/>
    <s v="NOTTINGHAM"/>
    <m/>
    <s v="NG8 4"/>
    <s v="MarketplaceFacilitator"/>
    <n v="35.409999999999997"/>
    <n v="7.08"/>
    <n v="3.74"/>
    <n v="0.75"/>
    <n v="0"/>
    <n v="0"/>
    <n v="-7.28"/>
    <n v="-1.46"/>
    <n v="-6.37"/>
    <n v="-5.74"/>
    <n v="-4.99"/>
    <n v="-0.21"/>
    <n v="0"/>
    <n v="20.93"/>
  </r>
  <r>
    <s v="14 Jan 2026 18:49:49 UTC"/>
    <n v="26256361782"/>
    <x v="6"/>
    <s v="NEf9cmbP8R"/>
    <m/>
    <s v="FBA Disposal Fee"/>
    <m/>
    <s v="amazon.co.uk"/>
    <m/>
    <m/>
    <m/>
    <m/>
    <m/>
    <n v="0"/>
    <n v="0"/>
    <n v="0"/>
    <n v="0"/>
    <n v="0"/>
    <n v="0"/>
    <n v="0"/>
    <n v="0"/>
    <n v="0"/>
    <n v="0"/>
    <n v="0"/>
    <n v="0"/>
    <n v="-12.26"/>
    <n v="-12.26"/>
  </r>
  <r>
    <s v="14 Jan 2026 19:01:57 UTC"/>
    <n v="26256361782"/>
    <x v="0"/>
    <s v="206-2007810-1186711"/>
    <s v="HYD50-0185UK"/>
    <s v="Hyde Lane Faux Fur Throw Blanket, Reversible Long Pile Plush, Soft &amp; Cozy for Couch or Bed, Gift-Ready Winter Throw, 125x150cm, Brown Bear"/>
    <n v="1"/>
    <s v="amazon.co.uk"/>
    <s v="Amazon"/>
    <s v="Alkham , Dover"/>
    <s v="Kent"/>
    <s v="CT15 7"/>
    <s v="MarketplaceFacilitator"/>
    <n v="33.32"/>
    <n v="6.67"/>
    <n v="0"/>
    <n v="0"/>
    <n v="0"/>
    <n v="0"/>
    <n v="0"/>
    <n v="0"/>
    <n v="-6.67"/>
    <n v="-6"/>
    <n v="-4.6900000000000004"/>
    <n v="-0.21"/>
    <n v="0"/>
    <n v="22.42"/>
  </r>
  <r>
    <s v="14 Jan 2026 19:07:49 UTC"/>
    <n v="26256361782"/>
    <x v="0"/>
    <s v="206-4748700-3951564"/>
    <s v="DC16-0647-1UK"/>
    <s v="Degrees of Comfort 3 Inch Dual-Layer Memory Foam Mattress Topper for Back Pain Relief, 8cm Thickness Mattress Topper Double Bed with Anti-Slip Breatha"/>
    <n v="1"/>
    <s v="amazon.co.uk"/>
    <s v="Amazon"/>
    <s v="LONDON"/>
    <m/>
    <s v="SE13 7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4 Jan 2026 19:25:36 UTC"/>
    <n v="26256361782"/>
    <x v="0"/>
    <s v="204-4179084-0002727"/>
    <s v="HYD50-0187UK"/>
    <s v="Hyde Lane Faux Fur Throw Blanket, Reversible Long Pile Plush, Soft &amp; Cozy for Couch or Bed, Gift-Ready Winter Throw, 125x150cm, Fox Golden"/>
    <n v="1"/>
    <s v="amazon.co.uk"/>
    <s v="Amazon"/>
    <s v="PONTRILAS"/>
    <s v="Herefordshire"/>
    <s v="HR2 0"/>
    <s v="MarketplaceFacilitator"/>
    <n v="33.32"/>
    <n v="6.67"/>
    <n v="0"/>
    <n v="0"/>
    <n v="0"/>
    <n v="0"/>
    <n v="0"/>
    <n v="0"/>
    <n v="-6.67"/>
    <n v="-6"/>
    <n v="-4.6900000000000004"/>
    <n v="-0.21"/>
    <n v="0"/>
    <n v="22.42"/>
  </r>
  <r>
    <s v="14 Jan 2026 20:06:07 UTC"/>
    <n v="26256361782"/>
    <x v="1"/>
    <s v="204-9978515-8006701"/>
    <s v="DL63PC6183UK-1XL"/>
    <s v="Codi Extra Large Memory Foam Layer Dog Bed, Washable Orthopedic Dogs Beds Couch with Removable Zipper Cover, Waterproof Pet Sofa with U-Shape Bolster,"/>
    <n v="1"/>
    <s v="amazon.co.uk"/>
    <s v="Amazon"/>
    <s v="REDHILL"/>
    <s v="Surrey"/>
    <s v="RH1 4"/>
    <s v="MarketplaceFacilitator"/>
    <n v="-45.82"/>
    <n v="-9.17"/>
    <n v="0"/>
    <n v="0"/>
    <n v="0"/>
    <n v="0"/>
    <n v="0"/>
    <n v="0"/>
    <n v="9.17"/>
    <n v="6.6"/>
    <n v="0"/>
    <n v="0.17"/>
    <n v="0"/>
    <n v="-39.049999999999997"/>
  </r>
  <r>
    <s v="14 Jan 2026 20:11:45 UTC"/>
    <n v="26256361782"/>
    <x v="1"/>
    <s v="204-9978515-8006701"/>
    <s v="DL63PC6183UK-1XL"/>
    <s v="Codi Extra Large Memory Foam Layer Dog Bed, Washable Orthopedic Dogs Beds Couch with Removable Zipper Cover, Waterproof Pet Sofa with U-Shape Bolster,"/>
    <n v="1"/>
    <s v="amazon.co.uk"/>
    <s v="Amazon"/>
    <s v="REDHILL"/>
    <s v="Surrey"/>
    <s v="RH1 4"/>
    <s v="MarketplaceFacilitator"/>
    <n v="-45.82"/>
    <n v="-9.17"/>
    <n v="0"/>
    <n v="0"/>
    <n v="0"/>
    <n v="0"/>
    <n v="0"/>
    <n v="0"/>
    <n v="9.17"/>
    <n v="6.6"/>
    <n v="0"/>
    <n v="0.17"/>
    <n v="0"/>
    <n v="-39.049999999999997"/>
  </r>
  <r>
    <s v="14 Jan 2026 20:39:26 UTC"/>
    <n v="26256361782"/>
    <x v="0"/>
    <s v="203-8115573-3315508"/>
    <s v="DC16-0631-2UK"/>
    <s v="Degrees of Comfort 2 Inch Thick Memory Foam Mattress Topper Double Bed Soft Bamboo Cover for Back Pain, Mattress Topper with Anti-Slip Removable Washa"/>
    <n v="1"/>
    <s v="amazon.co.uk"/>
    <s v="Amazon"/>
    <s v="LONG EATON"/>
    <m/>
    <s v="NG10 4"/>
    <s v="MarketplaceFacilitator"/>
    <n v="54.16"/>
    <n v="10.83"/>
    <n v="0"/>
    <n v="0"/>
    <n v="0"/>
    <n v="0"/>
    <n v="-5.42"/>
    <n v="-1.08"/>
    <n v="-9.75"/>
    <n v="-8.77"/>
    <n v="-6.02"/>
    <n v="-0.3"/>
    <n v="0"/>
    <n v="33.65"/>
  </r>
  <r>
    <s v="14 Jan 2026 21:00:09 UTC"/>
    <n v="26256361782"/>
    <x v="0"/>
    <s v="202-3015312-8466710"/>
    <s v="DC16-0647-1UK"/>
    <s v="Degrees of Comfort 3 Inch Dual-Layer Memory Foam Mattress Topper for Back Pain Relief, 8cm Thickness Mattress Topper Double Bed with Anti-Slip Breatha"/>
    <n v="1"/>
    <s v="amazon.co.uk"/>
    <s v="Amazon"/>
    <s v="CHICHESTER"/>
    <m/>
    <s v="PO19 8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4 Jan 2026 21:02:09 UTC"/>
    <n v="26256361782"/>
    <x v="0"/>
    <s v="205-5530670-5741962"/>
    <s v="DC16-0631-2UK"/>
    <s v="Degrees of Comfort 2 Inch Thick Memory Foam Mattress Topper Double Bed Soft Bamboo Cover for Back Pain, Mattress Topper with Anti-Slip Removable Washa"/>
    <n v="1"/>
    <s v="amazon.co.uk"/>
    <s v="Amazon"/>
    <s v="Yeovil"/>
    <s v="Somerset"/>
    <s v="BA21 4"/>
    <s v="MarketplaceFacilitator"/>
    <n v="54.16"/>
    <n v="10.83"/>
    <n v="0"/>
    <n v="0"/>
    <n v="0"/>
    <n v="0"/>
    <n v="-5.42"/>
    <n v="-1.08"/>
    <n v="-9.75"/>
    <n v="-8.77"/>
    <n v="-6.02"/>
    <n v="-0.3"/>
    <n v="0"/>
    <n v="33.65"/>
  </r>
  <r>
    <s v="14 Jan 2026 21:03:55 UTC"/>
    <n v="26256361782"/>
    <x v="0"/>
    <s v="026-8082825-5636347"/>
    <s v="HYD50-0190UK"/>
    <s v="Hyde Lane Large Faux Fur Blanket, 150x200cm Oversized Reversible Throw with Long Pile Plush, Soft and Warm for Bed or Sofa, Perfect for Winter Layerin"/>
    <n v="1"/>
    <s v="amazon.co.uk"/>
    <s v="Amazon"/>
    <s v="WAKEFIELD"/>
    <m/>
    <s v="WF3 4"/>
    <s v="MarketplaceFacilitator"/>
    <n v="35.409999999999997"/>
    <n v="7.08"/>
    <n v="3.74"/>
    <n v="0.75"/>
    <n v="0"/>
    <n v="0"/>
    <n v="-3.74"/>
    <n v="-0.75"/>
    <n v="-7.08"/>
    <n v="-6.37"/>
    <n v="-4.99"/>
    <n v="-0.23"/>
    <n v="0"/>
    <n v="23.82"/>
  </r>
  <r>
    <s v="14 Jan 2026 21:05:02 UTC"/>
    <n v="26256361782"/>
    <x v="0"/>
    <s v="204-6164909-6432319"/>
    <s v="DC16-0632-1UK"/>
    <s v="Degrees of Comfort 2 Inch Memory Foam Mattress Topper kingsize Bed, Rayon Derived from Bamboo Cover, Anti-Slip Washable Hypoallergenic, Orthopedic Sup"/>
    <n v="1"/>
    <s v="amazon.co.uk"/>
    <s v="Amazon"/>
    <s v="BECKENHAM"/>
    <m/>
    <s v="BR3 4"/>
    <s v="MarketplaceFacilitator"/>
    <n v="65.91"/>
    <n v="13.18"/>
    <n v="0"/>
    <n v="0"/>
    <n v="0"/>
    <n v="0"/>
    <n v="-6.59"/>
    <n v="-1.32"/>
    <n v="-11.86"/>
    <n v="-10.68"/>
    <n v="-6.2"/>
    <n v="-0.33"/>
    <n v="0"/>
    <n v="42.11"/>
  </r>
  <r>
    <s v="14 Jan 2026 21:10:33 UTC"/>
    <n v="26256361782"/>
    <x v="1"/>
    <s v="203-5356004-0703559"/>
    <s v="HYD50-0188UK"/>
    <s v="Hyde Lane Large Faux Fur Blanket, 150x200cm Oversized Reversible Throw with Long Pile Plush, Soft and Warm for Bed or Sofa, Perfect for Winter Layerin"/>
    <n v="1"/>
    <s v="amazon.co.uk"/>
    <s v="Amazon"/>
    <s v="MANSFIELD"/>
    <m/>
    <s v="NG19 7"/>
    <s v="MarketplaceFacilitator"/>
    <n v="-41.66"/>
    <n v="-8.33"/>
    <n v="0"/>
    <n v="0"/>
    <n v="0"/>
    <n v="0"/>
    <n v="0"/>
    <n v="0"/>
    <n v="8.33"/>
    <n v="6"/>
    <n v="0"/>
    <n v="0.15"/>
    <n v="0"/>
    <n v="-35.51"/>
  </r>
  <r>
    <s v="14 Jan 2026 21:41:05 UTC"/>
    <n v="26256361782"/>
    <x v="0"/>
    <s v="202-8360972-4318726"/>
    <s v="DC16-0646-1UK"/>
    <s v="Degrees of Comfort 3 Inch Dual-Layer Memory Foam Mattress Topper for Pressure Relieving, 8cm Thickness Mattress Topper Single Bed with Anti-Slip Breat"/>
    <n v="1"/>
    <s v="amazon.co.uk"/>
    <s v="Amazon"/>
    <s v="Mitcham"/>
    <s v="Surrey"/>
    <s v="CR4 2"/>
    <s v="MarketplaceFacilitator"/>
    <n v="66.66"/>
    <n v="13.33"/>
    <n v="0"/>
    <n v="0"/>
    <n v="0"/>
    <n v="0"/>
    <n v="0"/>
    <n v="0"/>
    <n v="-13.33"/>
    <n v="-12"/>
    <n v="-6.02"/>
    <n v="-0.36"/>
    <n v="0"/>
    <n v="48.28"/>
  </r>
  <r>
    <s v="14 Jan 2026 21:52:07 UTC"/>
    <n v="26256361782"/>
    <x v="0"/>
    <s v="204-7846036-7835510"/>
    <s v="HYD50-0185UK"/>
    <s v="Hyde Lane Faux Fur Throw Blanket, Reversible Long Pile Plush, Soft &amp; Cozy for Couch or Bed, Gift-Ready Winter Throw, 125x150cm, Brown Bear"/>
    <n v="1"/>
    <s v="amazon.co.uk"/>
    <s v="Amazon"/>
    <s v="BRISTOL"/>
    <m/>
    <s v="BS9 2"/>
    <s v="MarketplaceFacilitator"/>
    <n v="33.32"/>
    <n v="6.67"/>
    <n v="0"/>
    <n v="0"/>
    <n v="0"/>
    <n v="0"/>
    <n v="0"/>
    <n v="0"/>
    <n v="-6.67"/>
    <n v="-6"/>
    <n v="-4.6900000000000004"/>
    <n v="-0.21"/>
    <n v="0"/>
    <n v="22.42"/>
  </r>
  <r>
    <s v="14 Jan 2026 21:52:11 UTC"/>
    <n v="26256361782"/>
    <x v="0"/>
    <s v="206-1739180-1697914"/>
    <s v="HYD50-0188UK"/>
    <s v="Hyde Lane Large Faux Fur Blanket, 150x200cm Oversized Reversible Throw with Long Pile Plush, Soft and Warm for Bed or Sofa, Perfect for Winter Layerin"/>
    <n v="1"/>
    <s v="amazon.co.uk"/>
    <s v="Amazon"/>
    <s v="Chesham"/>
    <s v="Buckinghamshire"/>
    <s v="HP5 1"/>
    <s v="MarketplaceFacilitator"/>
    <n v="41.66"/>
    <n v="8.33"/>
    <n v="0"/>
    <n v="0"/>
    <n v="0"/>
    <n v="0"/>
    <n v="0"/>
    <n v="0"/>
    <n v="-8.33"/>
    <n v="-7.5"/>
    <n v="-4.99"/>
    <n v="-0.25"/>
    <n v="0"/>
    <n v="28.92"/>
  </r>
  <r>
    <s v="14 Jan 2026 21:57:50 UTC"/>
    <n v="26256361782"/>
    <x v="0"/>
    <s v="206-0175872-2518750"/>
    <s v="HYD50-0190UK"/>
    <s v="Hyde Lane Large Faux Fur Blanket, 150x200cm Oversized Reversible Throw with Long Pile Plush, Soft and Warm for Bed or Sofa, Perfect for Winter Layerin"/>
    <n v="1"/>
    <s v="amazon.co.uk"/>
    <s v="Amazon"/>
    <s v="camberley"/>
    <s v="surrey"/>
    <s v="GU15 4"/>
    <s v="MarketplaceFacilitator"/>
    <n v="35.409999999999997"/>
    <n v="7.08"/>
    <n v="0"/>
    <n v="0"/>
    <n v="0"/>
    <n v="0"/>
    <n v="0"/>
    <n v="0"/>
    <n v="-7.08"/>
    <n v="-6.37"/>
    <n v="-4.99"/>
    <n v="-0.23"/>
    <n v="0"/>
    <n v="23.82"/>
  </r>
  <r>
    <s v="14 Jan 2026 22:01:48 UTC"/>
    <n v="26256361782"/>
    <x v="0"/>
    <s v="206-6543454-0390739"/>
    <s v="DC16-0648-1UK"/>
    <s v="Degrees of Comfort 3 Inch Dual-Layer Memory Foam Mattress Topper Kingsize Bed for Pressure Relieving, 8cm Generous Thickness Mattress Topper King Size"/>
    <n v="1"/>
    <s v="amazon.co.uk"/>
    <s v="Amazon"/>
    <s v="NORTON"/>
    <m/>
    <s v="TS20 1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4 Jan 2026 22:06:04 UTC"/>
    <n v="26256361782"/>
    <x v="0"/>
    <s v="204-6891726-6552334"/>
    <s v="DL63PC6183UK-1XL"/>
    <s v="Codi Extra Large Memory Foam Layer Dog Bed, Washable Orthopedic Dogs Beds Couch with Removable Zipper Cover, Waterproof Pet Sofa with U-Shape Bolster,"/>
    <n v="1"/>
    <s v="amazon.co.uk"/>
    <s v="Amazon"/>
    <s v="OXFORD"/>
    <s v="Oxfordshire"/>
    <s v="OX4 2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4 Jan 2026 22:17:05 UTC"/>
    <n v="26256361782"/>
    <x v="0"/>
    <s v="203-5356004-0703559"/>
    <s v="HYD50-0188UK"/>
    <s v="Hyde Lane Large Faux Fur Blanket, 150x200cm Oversized Reversible Throw with Long Pile Plush, Soft and Warm for Bed or Sofa, Perfect for Winter Layerin"/>
    <n v="1"/>
    <s v="amazon.co.uk"/>
    <s v="Amazon"/>
    <s v="MANSFIELD"/>
    <m/>
    <s v="NG19 7"/>
    <s v="MarketplaceFacilitator"/>
    <n v="41.66"/>
    <n v="8.33"/>
    <n v="0"/>
    <n v="0"/>
    <n v="0"/>
    <n v="0"/>
    <n v="0"/>
    <n v="0"/>
    <n v="-8.33"/>
    <n v="-7.5"/>
    <n v="-4.99"/>
    <n v="-0.25"/>
    <n v="0"/>
    <n v="28.92"/>
  </r>
  <r>
    <s v="14 Jan 2026 22:26:43 UTC"/>
    <n v="26256361782"/>
    <x v="0"/>
    <s v="026-5089319-5246764"/>
    <s v="DC16-0631-2UK"/>
    <s v="Degrees of Comfort 2 Inch Thick Memory Foam Mattress Topper Double Bed Soft Bamboo Cover for Back Pain, Mattress Topper with Anti-Slip Removable Washa"/>
    <n v="1"/>
    <s v="amazon.co.uk"/>
    <s v="Amazon"/>
    <s v="BUXTON"/>
    <s v="Derbyshire"/>
    <s v="SK17 6"/>
    <s v="MarketplaceFacilitator"/>
    <n v="54.16"/>
    <n v="10.83"/>
    <n v="0"/>
    <n v="0"/>
    <n v="0"/>
    <n v="0"/>
    <n v="0"/>
    <n v="0"/>
    <n v="-10.83"/>
    <n v="-9.75"/>
    <n v="-6.02"/>
    <n v="-0.32"/>
    <n v="0"/>
    <n v="38.07"/>
  </r>
  <r>
    <s v="14 Jan 2026 22:37:34 UTC"/>
    <n v="26256361782"/>
    <x v="0"/>
    <s v="204-8632923-4324364"/>
    <s v="DL63PC6185UK-1MD"/>
    <s v="Codi Medium Memory Foam Layer Dog Bed, Washable Orthopedic Dogs Beds Couch with Removable Zipper Cover, Waterproof Pet Sofa with U-Shape Bolster, Navy"/>
    <n v="1"/>
    <s v="amazon.co.uk"/>
    <s v="Amazon"/>
    <s v="BLACKBURN"/>
    <m/>
    <s v="BB1 2"/>
    <s v="MarketplaceFacilitator"/>
    <n v="40.82"/>
    <n v="8.17"/>
    <n v="0"/>
    <n v="0"/>
    <n v="0"/>
    <n v="0"/>
    <n v="0"/>
    <n v="0"/>
    <n v="-8.17"/>
    <n v="-7.35"/>
    <n v="-5.15"/>
    <n v="-0.25"/>
    <n v="0"/>
    <n v="28.07"/>
  </r>
  <r>
    <s v="14 Jan 2026 22:45:32 UTC"/>
    <n v="26256361782"/>
    <x v="0"/>
    <s v="206-6381126-7199549"/>
    <s v="DL63PC6184UK-1LG"/>
    <s v="Codi Large Memory Foam Layer Dog Bed, Washable Orthopedic Dogs Beds Couch with Removable Zipper Cover, Waterproof Pet Sofa with U-Shape Bolster, Khaki"/>
    <n v="1"/>
    <s v="amazon.co.uk"/>
    <s v="Amazon"/>
    <s v="LEAMINGTON SPA"/>
    <m/>
    <s v="CV32 5"/>
    <s v="MarketplaceFacilitator"/>
    <n v="32.49"/>
    <n v="6.5"/>
    <n v="1.87"/>
    <n v="0.37"/>
    <n v="0"/>
    <n v="0"/>
    <n v="-1.87"/>
    <n v="-0.37"/>
    <n v="-6.5"/>
    <n v="-5.85"/>
    <n v="-5.15"/>
    <n v="-0.22"/>
    <n v="0"/>
    <n v="21.27"/>
  </r>
  <r>
    <s v="14 Jan 2026 22:48:04 UTC"/>
    <n v="26256361782"/>
    <x v="0"/>
    <s v="203-0222393-5023574"/>
    <s v="HYD50-0187UK"/>
    <s v="Hyde Lane Faux Fur Throw Blanket, Reversible Long Pile Plush, Soft &amp; Cozy for Couch or Bed, Gift-Ready Winter Throw, 125x150cm, Fox Golden"/>
    <n v="1"/>
    <s v="amazon.co.uk"/>
    <s v="Amazon"/>
    <s v="LYDNEY"/>
    <m/>
    <s v="GL15 6"/>
    <s v="MarketplaceFacilitator"/>
    <n v="33.32"/>
    <n v="6.67"/>
    <n v="0"/>
    <n v="0"/>
    <n v="0"/>
    <n v="0"/>
    <n v="0"/>
    <n v="0"/>
    <n v="-6.67"/>
    <n v="-6"/>
    <n v="-4.6900000000000004"/>
    <n v="-0.21"/>
    <n v="0"/>
    <n v="22.42"/>
  </r>
  <r>
    <s v="14 Jan 2026 23:00:18 UTC"/>
    <n v="26256361782"/>
    <x v="0"/>
    <s v="204-1152749-7616335"/>
    <s v="DC16-0648-1UK"/>
    <s v="Degrees of Comfort 3 Inch Dual-Layer Memory Foam Mattress Topper Kingsize Bed for Pressure Relieving, 8cm Generous Thickness Mattress Topper King Size"/>
    <n v="1"/>
    <s v="amazon.co.uk"/>
    <s v="Amazon"/>
    <s v="Maynooth"/>
    <s v="Kildare"/>
    <m/>
    <s v="MarketplaceFacilitator"/>
    <n v="87.48"/>
    <n v="20.12"/>
    <n v="0"/>
    <n v="0"/>
    <n v="0"/>
    <n v="0"/>
    <n v="0"/>
    <n v="0"/>
    <n v="-20.12"/>
    <n v="-15.75"/>
    <n v="-7.28"/>
    <n v="-0.47"/>
    <n v="0"/>
    <n v="63.98"/>
  </r>
  <r>
    <s v="14 Jan 2026 23:13:06 UTC"/>
    <n v="26256361782"/>
    <x v="0"/>
    <s v="203-0222393-5023574"/>
    <s v="HYD50-0187UK"/>
    <s v="Hyde Lane Faux Fur Throw Blanket, Reversible Long Pile Plush, Soft &amp; Cozy for Couch or Bed, Gift-Ready Winter Throw, 125x150cm, Fox Golden"/>
    <n v="1"/>
    <s v="amazon.co.uk"/>
    <s v="Amazon"/>
    <s v="LYDNEY"/>
    <m/>
    <s v="GL15 6"/>
    <s v="MarketplaceFacilitator"/>
    <n v="33.32"/>
    <n v="6.67"/>
    <n v="0"/>
    <n v="0"/>
    <n v="0"/>
    <n v="0"/>
    <n v="0"/>
    <n v="0"/>
    <n v="-6.67"/>
    <n v="-6"/>
    <n v="-4.6900000000000004"/>
    <n v="-0.21"/>
    <n v="0"/>
    <n v="22.42"/>
  </r>
  <r>
    <s v="14 Jan 2026 23:33:09 UTC"/>
    <n v="26256361782"/>
    <x v="0"/>
    <s v="203-2434158-4810751"/>
    <s v="HYD50-0188UK"/>
    <s v="Hyde Lane Large Faux Fur Blanket, 150x200cm Oversized Reversible Throw with Long Pile Plush, Soft and Warm for Bed or Sofa, Perfect for Winter Layerin"/>
    <n v="1"/>
    <s v="amazon.co.uk"/>
    <s v="Amazon"/>
    <s v="MANCHESTER"/>
    <m/>
    <s v="M20 4"/>
    <s v="MarketplaceFacilitator"/>
    <n v="41.66"/>
    <n v="8.33"/>
    <n v="0"/>
    <n v="0"/>
    <n v="0"/>
    <n v="0"/>
    <n v="0"/>
    <n v="0"/>
    <n v="-8.33"/>
    <n v="-7.5"/>
    <n v="-4.99"/>
    <n v="-0.25"/>
    <n v="0"/>
    <n v="28.92"/>
  </r>
  <r>
    <s v="14 Jan 2026 23:48:34 UTC"/>
    <n v="26256361782"/>
    <x v="0"/>
    <s v="205-7219885-3416365"/>
    <s v="HYD50-0190UK"/>
    <s v="Hyde Lane Large Faux Fur Blanket, 150x200cm Oversized Reversible Throw with Long Pile Plush, Soft and Warm for Bed or Sofa, Perfect for Winter Layerin"/>
    <n v="1"/>
    <s v="amazon.co.uk"/>
    <s v="Amazon"/>
    <s v="KINGSWOOD"/>
    <m/>
    <s v="HU7 3"/>
    <s v="MarketplaceFacilitator"/>
    <n v="35.409999999999997"/>
    <n v="7.08"/>
    <n v="0"/>
    <n v="0"/>
    <n v="0"/>
    <n v="0"/>
    <n v="-3.54"/>
    <n v="-0.71"/>
    <n v="-6.37"/>
    <n v="-5.74"/>
    <n v="-4.99"/>
    <n v="-0.21"/>
    <n v="0"/>
    <n v="20.93"/>
  </r>
  <r>
    <s v="14 Jan 2026 23:57:53 UTC"/>
    <n v="26256361782"/>
    <x v="0"/>
    <s v="206-4949680-4529939"/>
    <s v="HYD50-0190UK"/>
    <s v="Hyde Lane Large Faux Fur Blanket, 150x200cm Oversized Reversible Throw with Long Pile Plush, Soft and Warm for Bed or Sofa, Perfect for Winter Layerin"/>
    <n v="1"/>
    <s v="amazon.co.uk"/>
    <s v="Amazon"/>
    <s v="CHINNOR"/>
    <m/>
    <s v="OX39 4"/>
    <s v="MarketplaceFacilitator"/>
    <n v="35.409999999999997"/>
    <n v="7.08"/>
    <n v="3.74"/>
    <n v="0.75"/>
    <n v="0"/>
    <n v="0"/>
    <n v="-3.74"/>
    <n v="-0.75"/>
    <n v="-7.08"/>
    <n v="-6.37"/>
    <n v="-4.99"/>
    <n v="-0.23"/>
    <n v="0"/>
    <n v="23.82"/>
  </r>
  <r>
    <s v="15 Jan 2026 03:08:17 UTC"/>
    <n v="26256361782"/>
    <x v="1"/>
    <s v="202-5390708-6579540"/>
    <s v="DC16-0647-1UK"/>
    <s v="Degrees of Comfort 3 Inch Dual-Layer Memory Foam Mattress Topper for Back Pain Relief, 8cm Thickness Mattress Topper Double Bed with Anti-Slip Breatha"/>
    <n v="1"/>
    <s v="amazon.co.uk"/>
    <s v="Amazon"/>
    <s v="STEVENAGE"/>
    <m/>
    <s v="SG1 5"/>
    <s v="MarketplaceFacilitator"/>
    <n v="-70.819999999999993"/>
    <n v="-14.17"/>
    <n v="0"/>
    <n v="0"/>
    <n v="0"/>
    <n v="0"/>
    <n v="0"/>
    <n v="0"/>
    <n v="14.17"/>
    <n v="10.199999999999999"/>
    <n v="0"/>
    <n v="0.26"/>
    <n v="0"/>
    <n v="-60.36"/>
  </r>
  <r>
    <s v="15 Jan 2026 06:33:41 UTC"/>
    <n v="26256361782"/>
    <x v="2"/>
    <s v="026-9094232-1962711"/>
    <s v="DC16-0630-1UK"/>
    <s v="FBA Inventory Reimbursement - Customer Return"/>
    <n v="1"/>
    <m/>
    <m/>
    <m/>
    <m/>
    <m/>
    <m/>
    <n v="0"/>
    <n v="0"/>
    <n v="0"/>
    <n v="0"/>
    <n v="0"/>
    <n v="0"/>
    <n v="0"/>
    <n v="0"/>
    <n v="0"/>
    <n v="0"/>
    <n v="0"/>
    <n v="0"/>
    <n v="26.67"/>
    <n v="26.67"/>
  </r>
  <r>
    <s v="15 Jan 2026 08:43:09 UTC"/>
    <n v="26256361782"/>
    <x v="2"/>
    <s v="205-4988030-4302712"/>
    <s v="HYD50-0188UK"/>
    <s v="FBA Inventory Reimbursement - Customer Return"/>
    <n v="1"/>
    <m/>
    <m/>
    <m/>
    <m/>
    <m/>
    <m/>
    <n v="0"/>
    <n v="0"/>
    <n v="0"/>
    <n v="0"/>
    <n v="0"/>
    <n v="0"/>
    <n v="0"/>
    <n v="0"/>
    <n v="0"/>
    <n v="0"/>
    <n v="0"/>
    <n v="0"/>
    <n v="29.29"/>
    <n v="29.29"/>
  </r>
  <r>
    <s v="15 Jan 2026 13:47:22 UTC"/>
    <n v="26256361782"/>
    <x v="0"/>
    <s v="203-2582015-6116301"/>
    <s v="DC16-0632-1UK"/>
    <s v="Degrees of Comfort 2 Inch Memory Foam Mattress Topper kingsize Bed, Rayon Derived from Bamboo Cover, Anti-Slip Washable Hypoallergenic, Orthopedic Sup"/>
    <n v="1"/>
    <s v="amazon.co.uk"/>
    <s v="Amazon"/>
    <s v="Hull"/>
    <m/>
    <s v="HU8 7"/>
    <s v="MarketplaceFacilitator"/>
    <n v="65.91"/>
    <n v="13.18"/>
    <n v="0"/>
    <n v="0"/>
    <n v="0"/>
    <n v="0"/>
    <n v="-6.59"/>
    <n v="-1.32"/>
    <n v="-11.86"/>
    <n v="-10.68"/>
    <n v="-6.2"/>
    <n v="-0.33"/>
    <n v="0"/>
    <n v="42.11"/>
  </r>
  <r>
    <s v="15 Jan 2026 15:24:11 UTC"/>
    <n v="26256361782"/>
    <x v="0"/>
    <s v="026-3139336-6228368"/>
    <s v="DL63PC6183UK-1XL"/>
    <s v="Codi Extra Large Memory Foam Layer Dog Bed, Washable Orthopedic Dogs Beds Couch with Removable Zipper Cover, Waterproof Pet Sofa with U-Shape Bolster,"/>
    <n v="1"/>
    <s v="amazon.co.uk"/>
    <s v="Amazon"/>
    <s v="STURMINSTER MARSHALL"/>
    <m/>
    <s v="BH21 4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5 Jan 2026 15:46:08 UTC"/>
    <n v="26256361782"/>
    <x v="0"/>
    <s v="206-6878463-8602756"/>
    <s v="DC16-0648-1UK"/>
    <s v="Degrees of Comfort 3 Inch Dual-Layer Memory Foam Mattress Topper Kingsize Bed for Pressure Relieving, 8cm Generous Thickness Mattress Topper King Size"/>
    <n v="1"/>
    <s v="amazon.co.uk"/>
    <s v="Amazon"/>
    <s v="BARNSLEY"/>
    <m/>
    <s v="S71 4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5 Jan 2026 16:02:50 UTC"/>
    <n v="26256361782"/>
    <x v="5"/>
    <m/>
    <m/>
    <s v="Cost of Advertising"/>
    <m/>
    <m/>
    <m/>
    <m/>
    <m/>
    <m/>
    <m/>
    <n v="0"/>
    <n v="0"/>
    <n v="0"/>
    <n v="0"/>
    <n v="0"/>
    <n v="0"/>
    <n v="0"/>
    <n v="0"/>
    <n v="0"/>
    <n v="0"/>
    <n v="0"/>
    <n v="-500.82"/>
    <n v="0"/>
    <n v="-500.82"/>
  </r>
  <r>
    <s v="15 Jan 2026 16:32:43 UTC"/>
    <n v="26256361782"/>
    <x v="0"/>
    <s v="205-2429853-9113139"/>
    <s v="DL63PC6185UK-1LG"/>
    <s v="Codi Large Memory Foam Layer Dog Bed, Washable Orthopedic Dogs Beds Couch with Removable Zipper Cover, Waterproof Pet Sofa with U-Shape Bolster, Navy"/>
    <n v="1"/>
    <s v="amazon.co.uk"/>
    <s v="Amazon"/>
    <s v="Dalkeith"/>
    <s v="Midlothian"/>
    <s v="EH22 3"/>
    <s v="MarketplaceFacilitator"/>
    <n v="39.159999999999997"/>
    <n v="7.83"/>
    <n v="0"/>
    <n v="0"/>
    <n v="0"/>
    <n v="0"/>
    <n v="0"/>
    <n v="0"/>
    <n v="-7.83"/>
    <n v="-7.05"/>
    <n v="-5.32"/>
    <n v="-0.25"/>
    <n v="0"/>
    <n v="26.54"/>
  </r>
  <r>
    <s v="15 Jan 2026 16:50:12 UTC"/>
    <n v="26256361782"/>
    <x v="0"/>
    <s v="026-5387515-2114769"/>
    <s v="DC16-0632-1UK"/>
    <s v="Degrees of Comfort 2 Inch Memory Foam Mattress Topper kingsize Bed, Rayon Derived from Bamboo Cover, Anti-Slip Washable Hypoallergenic, Orthopedic Sup"/>
    <n v="1"/>
    <s v="amazon.co.uk"/>
    <s v="Amazon"/>
    <s v="BLACKPOOL"/>
    <s v="Blackpool Lancashire"/>
    <s v="FY2 0"/>
    <s v="MarketplaceFacilitator"/>
    <n v="65.91"/>
    <n v="13.18"/>
    <n v="0"/>
    <n v="0"/>
    <n v="0"/>
    <n v="0"/>
    <n v="-6.59"/>
    <n v="-1.32"/>
    <n v="-11.86"/>
    <n v="-10.68"/>
    <n v="-6.2"/>
    <n v="-0.33"/>
    <n v="0"/>
    <n v="42.11"/>
  </r>
  <r>
    <s v="15 Jan 2026 17:02:25 UTC"/>
    <n v="26256361782"/>
    <x v="0"/>
    <s v="206-3611619-6639541"/>
    <s v="HYD50-0189UK"/>
    <s v="Hyde Lane Faux Fur Throw Blanket, Reversible Long Pile Plush, Soft &amp; Cozy for Couch or Bed, Gift-Ready Winter Throw, 125x150cm, Direwolf"/>
    <n v="1"/>
    <s v="amazon.co.uk"/>
    <s v="Amazon"/>
    <s v="ST. NEOTS"/>
    <m/>
    <s v="PE19 7"/>
    <s v="MarketplaceFacilitator"/>
    <n v="33.32"/>
    <n v="6.67"/>
    <n v="0"/>
    <n v="0"/>
    <n v="0"/>
    <n v="0"/>
    <n v="0"/>
    <n v="0"/>
    <n v="-6.67"/>
    <n v="-6"/>
    <n v="-4.72"/>
    <n v="-0.21"/>
    <n v="0"/>
    <n v="22.39"/>
  </r>
  <r>
    <s v="15 Jan 2026 17:14:43 UTC"/>
    <n v="26256361782"/>
    <x v="0"/>
    <s v="206-3721729-4217903"/>
    <s v="HYD50-0187UK"/>
    <s v="Hyde Lane Faux Fur Throw Blanket, Reversible Long Pile Plush, Soft &amp; Cozy for Couch or Bed, Gift-Ready Winter Throw, 125x150cm, Fox Golden"/>
    <n v="1"/>
    <s v="amazon.co.uk"/>
    <s v="Amazon"/>
    <s v="EASTBOURNE"/>
    <s v="East Sussex"/>
    <s v="BN23 7"/>
    <s v="MarketplaceFacilitator"/>
    <n v="33.32"/>
    <n v="6.67"/>
    <n v="0"/>
    <n v="0"/>
    <n v="0"/>
    <n v="0"/>
    <n v="0"/>
    <n v="0"/>
    <n v="-6.67"/>
    <n v="-6"/>
    <n v="-4.6900000000000004"/>
    <n v="-0.21"/>
    <n v="0"/>
    <n v="22.42"/>
  </r>
  <r>
    <s v="15 Jan 2026 18:01:42 UTC"/>
    <n v="26256361782"/>
    <x v="0"/>
    <s v="204-0188067-7916348"/>
    <s v="DC16-0647-1UK"/>
    <s v="Degrees of Comfort 3 Inch Dual-Layer Memory Foam Mattress Topper for Back Pain Relief, 8cm Thickness Mattress Topper Double Bed with Anti-Slip Breatha"/>
    <n v="1"/>
    <s v="amazon.co.uk"/>
    <s v="Amazon"/>
    <s v="CHATHAM"/>
    <s v="Kent"/>
    <s v="ME5 0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5 Jan 2026 18:10:49 UTC"/>
    <n v="26256361782"/>
    <x v="0"/>
    <s v="206-4073977-0909133"/>
    <s v="DL63PC6183UK-1XL"/>
    <s v="Codi Extra Large Memory Foam Layer Dog Bed, Washable Orthopedic Dogs Beds Couch with Removable Zipper Cover, Waterproof Pet Sofa with U-Shape Bolster,"/>
    <n v="1"/>
    <s v="amazon.co.uk"/>
    <s v="Amazon"/>
    <s v="BOLTON"/>
    <m/>
    <s v="BL2 3"/>
    <s v="MarketplaceFacilitator"/>
    <n v="45.82"/>
    <n v="9.17"/>
    <n v="3.74"/>
    <n v="0.75"/>
    <n v="0"/>
    <n v="0"/>
    <n v="-3.74"/>
    <n v="-0.75"/>
    <n v="-9.17"/>
    <n v="-8.25"/>
    <n v="-5.16"/>
    <n v="-0.27"/>
    <n v="0"/>
    <n v="32.14"/>
  </r>
  <r>
    <s v="15 Jan 2026 18:55:41 UTC"/>
    <n v="26256361782"/>
    <x v="0"/>
    <s v="203-4442389-7547560"/>
    <s v="HYD50-0188UK"/>
    <s v="Hyde Lane Large Faux Fur Blanket, 150x200cm Oversized Reversible Throw with Long Pile Plush, Soft and Warm for Bed or Sofa, Perfect for Winter Layerin"/>
    <n v="1"/>
    <s v="amazon.co.uk"/>
    <s v="Amazon"/>
    <s v="BARNSTAPLE"/>
    <m/>
    <s v="EX32 8"/>
    <s v="MarketplaceFacilitator"/>
    <n v="41.66"/>
    <n v="8.33"/>
    <n v="1.24"/>
    <n v="0.25"/>
    <n v="0"/>
    <n v="0"/>
    <n v="-1.24"/>
    <n v="-0.25"/>
    <n v="-8.33"/>
    <n v="-7.5"/>
    <n v="-4.99"/>
    <n v="-0.25"/>
    <n v="0"/>
    <n v="28.92"/>
  </r>
  <r>
    <s v="15 Jan 2026 19:20:52 UTC"/>
    <n v="26256361782"/>
    <x v="0"/>
    <s v="203-6244423-2310712"/>
    <s v="DC16-0646-1UK"/>
    <s v="Degrees of Comfort 3 Inch Dual-Layer Memory Foam Mattress Topper for Pressure Relieving, 8cm Thickness Mattress Topper Single Bed with Anti-Slip Breat"/>
    <n v="1"/>
    <s v="amazon.co.uk"/>
    <s v="Amazon"/>
    <s v="HYTHE"/>
    <s v="Kent"/>
    <s v="CT21 4"/>
    <s v="MarketplaceFacilitator"/>
    <n v="66.66"/>
    <n v="13.33"/>
    <n v="2.08"/>
    <n v="0.42"/>
    <n v="0"/>
    <n v="0"/>
    <n v="0"/>
    <n v="0"/>
    <n v="-13.75"/>
    <n v="-12"/>
    <n v="-8.1"/>
    <n v="-0.4"/>
    <n v="0"/>
    <n v="48.24"/>
  </r>
  <r>
    <s v="15 Jan 2026 20:03:36 UTC"/>
    <n v="26256361782"/>
    <x v="0"/>
    <s v="206-6967307-1433921"/>
    <s v="DL63PC6184UK-1XL"/>
    <s v="Codi Extra Large Memory Foam Layer Dog Bed, Washable Orthopedic Dogs Beds Couch with Removable Zipper Cover, Waterproof Pet Sofa with U-Shape Bolster,"/>
    <n v="1"/>
    <s v="amazon.co.uk"/>
    <s v="Amazon"/>
    <s v="COLCHESTER"/>
    <m/>
    <s v="CO7 0"/>
    <s v="MarketplaceFacilitator"/>
    <n v="48.32"/>
    <n v="9.67"/>
    <n v="0"/>
    <n v="0"/>
    <n v="0"/>
    <n v="0"/>
    <n v="0"/>
    <n v="0"/>
    <n v="-9.67"/>
    <n v="-8.6999999999999993"/>
    <n v="-5.16"/>
    <n v="-0.27"/>
    <n v="0"/>
    <n v="34.19"/>
  </r>
  <r>
    <s v="15 Jan 2026 20:19:45 UTC"/>
    <n v="26256361782"/>
    <x v="0"/>
    <s v="205-3391549-2737137"/>
    <s v="DC16-0647-1UK"/>
    <s v="Degrees of Comfort 3 Inch Dual-Layer Memory Foam Mattress Topper for Back Pain Relief, 8cm Thickness Mattress Topper Double Bed with Anti-Slip Breatha"/>
    <n v="1"/>
    <s v="amazon.co.uk"/>
    <s v="Amazon"/>
    <s v="ROYSTON"/>
    <m/>
    <s v="SG8 9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5 Jan 2026 20:50:53 UTC"/>
    <n v="26256361782"/>
    <x v="0"/>
    <s v="026-0537175-5730743"/>
    <s v="HYD50-0188UK"/>
    <s v="Hyde Lane Large Faux Fur Blanket, 150x200cm Oversized Reversible Throw with Long Pile Plush, Soft and Warm for Bed or Sofa, Perfect for Winter Layerin"/>
    <n v="1"/>
    <s v="amazon.co.uk"/>
    <s v="Amazon"/>
    <s v="SCUNTHORPE"/>
    <m/>
    <s v="DN16 3"/>
    <s v="MarketplaceFacilitator"/>
    <n v="41.66"/>
    <n v="8.33"/>
    <n v="0"/>
    <n v="0"/>
    <n v="0"/>
    <n v="0"/>
    <n v="0"/>
    <n v="0"/>
    <n v="-8.33"/>
    <n v="-7.5"/>
    <n v="-4.99"/>
    <n v="-0.25"/>
    <n v="0"/>
    <n v="28.92"/>
  </r>
  <r>
    <s v="15 Jan 2026 20:57:08 UTC"/>
    <n v="26256361782"/>
    <x v="0"/>
    <s v="026-1152589-9240359"/>
    <s v="DC16-0631-2UK"/>
    <s v="Degrees of Comfort 2 Inch Thick Memory Foam Mattress Topper Double Bed Soft Bamboo Cover for Back Pain, Mattress Topper with Anti-Slip Removable Washa"/>
    <n v="1"/>
    <s v="amazon.co.uk"/>
    <s v="Amazon"/>
    <s v="Dartford"/>
    <s v="Kent"/>
    <s v="DA15"/>
    <s v="MarketplaceFacilitator"/>
    <n v="54.16"/>
    <n v="10.83"/>
    <n v="0"/>
    <n v="0"/>
    <n v="0"/>
    <n v="0"/>
    <n v="-5.42"/>
    <n v="-1.08"/>
    <n v="-9.75"/>
    <n v="-8.77"/>
    <n v="-6.02"/>
    <n v="-0.3"/>
    <n v="0"/>
    <n v="33.65"/>
  </r>
  <r>
    <s v="15 Jan 2026 20:58:34 UTC"/>
    <n v="26256361782"/>
    <x v="0"/>
    <s v="204-2704296-8383534"/>
    <s v="DC16-0631-2UK"/>
    <s v="Degrees of Comfort 2 Inch Thick Memory Foam Mattress Topper Double Bed Soft Bamboo Cover for Back Pain, Mattress Topper with Anti-Slip Removable Washa"/>
    <n v="1"/>
    <s v="amazon.co.uk"/>
    <s v="Amazon"/>
    <s v="DENTON"/>
    <s v="Greater manchester"/>
    <s v="M34 2"/>
    <s v="MarketplaceFacilitator"/>
    <n v="54.16"/>
    <n v="10.83"/>
    <n v="0"/>
    <n v="0"/>
    <n v="0"/>
    <n v="0"/>
    <n v="-5.42"/>
    <n v="-1.08"/>
    <n v="-9.75"/>
    <n v="-8.77"/>
    <n v="-6.02"/>
    <n v="-0.3"/>
    <n v="0"/>
    <n v="33.65"/>
  </r>
  <r>
    <s v="15 Jan 2026 21:39:23 UTC"/>
    <n v="26256361782"/>
    <x v="1"/>
    <s v="205-2429853-9113139"/>
    <s v="DL63PC6185UK-1LG"/>
    <s v="Codi Large Memory Foam Layer Dog Bed, Washable Orthopedic Dogs Beds Couch with Removable Zipper Cover, Waterproof Pet Sofa with U-Shape Bolster, Navy"/>
    <n v="1"/>
    <s v="amazon.co.uk"/>
    <s v="Amazon"/>
    <s v="Dalkeith"/>
    <s v="Midlothian"/>
    <s v="EH22 3"/>
    <s v="MarketplaceFacilitator"/>
    <n v="-39.159999999999997"/>
    <n v="-7.83"/>
    <n v="0"/>
    <n v="0"/>
    <n v="0"/>
    <n v="0"/>
    <n v="0"/>
    <n v="0"/>
    <n v="7.83"/>
    <n v="5.64"/>
    <n v="0"/>
    <n v="0.14000000000000001"/>
    <n v="0"/>
    <n v="-33.380000000000003"/>
  </r>
  <r>
    <s v="15 Jan 2026 21:46:54 UTC"/>
    <n v="26256361782"/>
    <x v="0"/>
    <s v="204-9404384-4450729"/>
    <s v="DC16-0647-1UK"/>
    <s v="Degrees of Comfort 3 Inch Dual-Layer Memory Foam Mattress Topper for Back Pain Relief, 8cm Thickness Mattress Topper Double Bed with Anti-Slip Breatha"/>
    <n v="1"/>
    <s v="amazon.co.uk"/>
    <s v="Amazon"/>
    <s v="DEAL"/>
    <s v="Kent"/>
    <s v="CT14 6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5 Jan 2026 21:57:22 UTC"/>
    <n v="26256361782"/>
    <x v="0"/>
    <s v="026-1056860-1521161"/>
    <s v="HYD50-0190UK"/>
    <s v="Hyde Lane Large Faux Fur Blanket, 150x200cm Oversized Reversible Throw with Long Pile Plush, Soft and Warm for Bed or Sofa, Perfect for Winter Layerin"/>
    <n v="1"/>
    <s v="amazon.co.uk"/>
    <s v="Amazon"/>
    <s v="STOURBRIDGE"/>
    <m/>
    <s v="DY8 3"/>
    <s v="MarketplaceFacilitator"/>
    <n v="35.409999999999997"/>
    <n v="7.08"/>
    <n v="0"/>
    <n v="0"/>
    <n v="0"/>
    <n v="0"/>
    <n v="0"/>
    <n v="0"/>
    <n v="-7.08"/>
    <n v="-6.37"/>
    <n v="-4.99"/>
    <n v="-0.23"/>
    <n v="0"/>
    <n v="23.82"/>
  </r>
  <r>
    <s v="15 Jan 2026 22:02:32 UTC"/>
    <n v="26256361782"/>
    <x v="0"/>
    <s v="026-4497790-7281159"/>
    <s v="DC16-0632-1UK"/>
    <s v="Degrees of Comfort 2 Inch Memory Foam Mattress Topper kingsize Bed, Rayon Derived from Bamboo Cover, Anti-Slip Washable Hypoallergenic, Orthopedic Sup"/>
    <n v="1"/>
    <s v="amazon.co.uk"/>
    <s v="Amazon"/>
    <s v="SOUTHAMPTON"/>
    <s v="Hants"/>
    <s v="SO40 8"/>
    <s v="MarketplaceFacilitator"/>
    <n v="65.91"/>
    <n v="13.18"/>
    <n v="3.74"/>
    <n v="0.75"/>
    <n v="0"/>
    <n v="0"/>
    <n v="-10.33"/>
    <n v="-2.0699999999999998"/>
    <n v="-11.86"/>
    <n v="-10.68"/>
    <n v="-6.2"/>
    <n v="-0.33"/>
    <n v="0"/>
    <n v="42.11"/>
  </r>
  <r>
    <s v="15 Jan 2026 22:04:55 UTC"/>
    <n v="26256361782"/>
    <x v="0"/>
    <s v="205-3793818-2887566"/>
    <s v="HYD50-0188UK"/>
    <s v="Hyde Lane Large Faux Fur Blanket, 150x200cm Oversized Reversible Throw with Long Pile Plush, Soft and Warm for Bed or Sofa, Perfect for Winter Layerin"/>
    <n v="1"/>
    <s v="amazon.co.uk"/>
    <s v="Amazon"/>
    <s v="STORRINGTON"/>
    <m/>
    <s v="RH20 3"/>
    <s v="MarketplaceFacilitator"/>
    <n v="41.66"/>
    <n v="8.33"/>
    <n v="0"/>
    <n v="0"/>
    <n v="0"/>
    <n v="0"/>
    <n v="0"/>
    <n v="0"/>
    <n v="-8.33"/>
    <n v="-7.5"/>
    <n v="-4.99"/>
    <n v="-0.25"/>
    <n v="0"/>
    <n v="28.92"/>
  </r>
  <r>
    <s v="15 Jan 2026 22:36:36 UTC"/>
    <n v="26256361782"/>
    <x v="0"/>
    <s v="026-7982392-5156358"/>
    <s v="HYD50-0190UK"/>
    <s v="Hyde Lane Large Faux Fur Blanket, 150x200cm Oversized Reversible Throw with Long Pile Plush, Soft and Warm for Bed or Sofa, Perfect for Winter Layerin"/>
    <n v="1"/>
    <s v="amazon.co.uk"/>
    <s v="Amazon"/>
    <s v="LOCHGILPHEAD"/>
    <s v="Argyll"/>
    <s v="PA30 8"/>
    <s v="MarketplaceFacilitator"/>
    <n v="35.409999999999997"/>
    <n v="7.08"/>
    <n v="0"/>
    <n v="0"/>
    <n v="0"/>
    <n v="0"/>
    <n v="-3.54"/>
    <n v="-0.71"/>
    <n v="-6.37"/>
    <n v="-5.74"/>
    <n v="-4.99"/>
    <n v="-0.21"/>
    <n v="0"/>
    <n v="20.93"/>
  </r>
  <r>
    <s v="15 Jan 2026 22:37:55 UTC"/>
    <n v="26256361782"/>
    <x v="0"/>
    <s v="202-1165100-5247519"/>
    <s v="HYD50-0189UK"/>
    <s v="Hyde Lane Faux Fur Throw Blanket, Reversible Long Pile Plush, Soft &amp; Cozy for Couch or Bed, Gift-Ready Winter Throw, 125x150cm, Direwolf"/>
    <n v="1"/>
    <s v="amazon.co.uk"/>
    <s v="Amazon"/>
    <s v="BATH"/>
    <m/>
    <s v="BA1 7"/>
    <s v="MarketplaceFacilitator"/>
    <n v="33.32"/>
    <n v="6.67"/>
    <n v="1.25"/>
    <n v="0.25"/>
    <n v="0"/>
    <n v="0"/>
    <n v="-1.25"/>
    <n v="-0.25"/>
    <n v="-6.67"/>
    <n v="-6"/>
    <n v="-4.72"/>
    <n v="-0.21"/>
    <n v="0"/>
    <n v="22.39"/>
  </r>
  <r>
    <s v="15 Jan 2026 22:44:07 UTC"/>
    <n v="26256361782"/>
    <x v="0"/>
    <s v="205-4346382-3432351"/>
    <s v="DC16-0648-1UK"/>
    <s v="Degrees of Comfort 3 Inch Dual-Layer Memory Foam Mattress Topper Kingsize Bed for Pressure Relieving, 8cm Generous Thickness Mattress Topper King Size"/>
    <n v="1"/>
    <s v="amazon.co.uk"/>
    <s v="Amazon"/>
    <s v="WREXHAM"/>
    <m/>
    <s v="LL11 3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5 Jan 2026 22:53:14 UTC"/>
    <n v="26256361782"/>
    <x v="0"/>
    <s v="203-4696363-7608336"/>
    <s v="DL63PC6185UK-1LG"/>
    <s v="Codi Large Memory Foam Layer Dog Bed, Washable Orthopedic Dogs Beds Couch with Removable Zipper Cover, Waterproof Pet Sofa with U-Shape Bolster, Navy"/>
    <n v="1"/>
    <s v="amazon.co.uk"/>
    <s v="Amazon"/>
    <s v="KIDDERMINSTER"/>
    <m/>
    <s v="DY10 4"/>
    <s v="MarketplaceFacilitator"/>
    <n v="39.159999999999997"/>
    <n v="7.83"/>
    <n v="0"/>
    <n v="0"/>
    <n v="0"/>
    <n v="0"/>
    <n v="0"/>
    <n v="0"/>
    <n v="-7.83"/>
    <n v="-7.05"/>
    <n v="-5.32"/>
    <n v="-0.25"/>
    <n v="0"/>
    <n v="26.54"/>
  </r>
  <r>
    <s v="15 Jan 2026 22:53:45 UTC"/>
    <n v="26256361782"/>
    <x v="0"/>
    <s v="204-6358810-3069114"/>
    <s v="DC16-0648-1UK"/>
    <s v="Degrees of Comfort 3 Inch Dual-Layer Memory Foam Mattress Topper Kingsize Bed for Pressure Relieving, 8cm Generous Thickness Mattress Topper King Size"/>
    <n v="1"/>
    <s v="amazon.co.uk"/>
    <s v="Amazon"/>
    <s v="CARRICKFERGUS"/>
    <s v="Antrim"/>
    <s v="BT38 9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5 Jan 2026 22:56:24 UTC"/>
    <n v="26256361782"/>
    <x v="0"/>
    <s v="026-9918046-4215545"/>
    <s v="DC16-0647-1UK"/>
    <s v="Degrees of Comfort 3 Inch Dual-Layer Memory Foam Mattress Topper for Back Pain Relief, 8cm Thickness Mattress Topper Double Bed with Anti-Slip Breatha"/>
    <n v="1"/>
    <s v="amazon.co.uk"/>
    <s v="Amazon"/>
    <s v="London"/>
    <m/>
    <s v="NW8 7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5 Jan 2026 22:56:42 UTC"/>
    <n v="26256361782"/>
    <x v="0"/>
    <s v="202-1860664-5628332"/>
    <s v="HYD50-0188UK"/>
    <s v="Hyde Lane Large Faux Fur Blanket, 150x200cm Oversized Reversible Throw with Long Pile Plush, Soft and Warm for Bed or Sofa, Perfect for Winter Layerin"/>
    <n v="1"/>
    <s v="amazon.co.uk"/>
    <s v="Amazon"/>
    <s v="GUERNSEY"/>
    <m/>
    <s v="GY8 0"/>
    <m/>
    <n v="45.82"/>
    <n v="0"/>
    <n v="4.49"/>
    <n v="0"/>
    <n v="0"/>
    <n v="0"/>
    <n v="-4.49"/>
    <n v="0"/>
    <n v="0"/>
    <n v="-8.25"/>
    <n v="-4.99"/>
    <n v="-0.27"/>
    <n v="0"/>
    <n v="32.31"/>
  </r>
  <r>
    <s v="15 Jan 2026 23:31:06 UTC"/>
    <n v="26256361782"/>
    <x v="0"/>
    <s v="204-9533920-8693104"/>
    <s v="DC16-0632-1UK"/>
    <s v="Degrees of Comfort 2 Inch Memory Foam Mattress Topper kingsize Bed, Rayon Derived from Bamboo Cover, Anti-Slip Washable Hypoallergenic, Orthopedic Sup"/>
    <n v="1"/>
    <s v="amazon.co.uk"/>
    <s v="Amazon"/>
    <s v="BRIGG"/>
    <m/>
    <s v="DN20 8"/>
    <s v="MarketplaceFacilitator"/>
    <n v="65.91"/>
    <n v="13.18"/>
    <n v="3.74"/>
    <n v="0.75"/>
    <n v="0"/>
    <n v="0"/>
    <n v="-10.33"/>
    <n v="-2.0699999999999998"/>
    <n v="-11.86"/>
    <n v="-10.68"/>
    <n v="-6.2"/>
    <n v="-0.33"/>
    <n v="0"/>
    <n v="42.11"/>
  </r>
  <r>
    <s v="15 Jan 2026 23:33:03 UTC"/>
    <n v="26256361782"/>
    <x v="0"/>
    <s v="202-9390236-5413101"/>
    <s v="DL63PC6184UK-1MD"/>
    <s v="Codi Medium Memory Foam Layer Dog Bed, Washable Orthopedic Dogs Beds Couch with Removable Zipper Cover, Waterproof Pet Sofa with U-Shape Bolster, Khak"/>
    <n v="1"/>
    <s v="amazon.co.uk"/>
    <s v="Amazon"/>
    <s v="PURLEY"/>
    <m/>
    <s v="CR8 4"/>
    <s v="MarketplaceFacilitator"/>
    <n v="33.32"/>
    <n v="6.67"/>
    <n v="1.66"/>
    <n v="0.33"/>
    <n v="0"/>
    <n v="0"/>
    <n v="-1.66"/>
    <n v="-0.33"/>
    <n v="-6.67"/>
    <n v="-6"/>
    <n v="-5.15"/>
    <n v="-0.22"/>
    <n v="0"/>
    <n v="21.95"/>
  </r>
  <r>
    <s v="15 Jan 2026 23:34:51 UTC"/>
    <n v="26256361782"/>
    <x v="0"/>
    <s v="204-6506136-1604367"/>
    <s v="DL63PC6183UK-1XL"/>
    <s v="Codi Extra Large Memory Foam Layer Dog Bed, Washable Orthopedic Dogs Beds Couch with Removable Zipper Cover, Waterproof Pet Sofa with U-Shape Bolster,"/>
    <n v="1"/>
    <s v="amazon.co.uk"/>
    <s v="Amazon"/>
    <s v="LARBERT"/>
    <m/>
    <s v="FK5 3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5 Jan 2026 23:48:41 UTC"/>
    <n v="26256361782"/>
    <x v="0"/>
    <s v="205-3456325-6954721"/>
    <s v="DC16-0647-1UK"/>
    <s v="Degrees of Comfort 3 Inch Dual-Layer Memory Foam Mattress Topper for Back Pain Relief, 8cm Thickness Mattress Topper Double Bed with Anti-Slip Breatha"/>
    <n v="1"/>
    <s v="amazon.co.uk"/>
    <s v="Amazon"/>
    <s v="Harrow"/>
    <m/>
    <s v="HA3 0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6 Jan 2026 00:05:25 UTC"/>
    <n v="26256361782"/>
    <x v="0"/>
    <s v="206-5697211-1069167"/>
    <s v="DL63PC6185UK-1LG"/>
    <s v="Codi Large Memory Foam Layer Dog Bed, Washable Orthopedic Dogs Beds Couch with Removable Zipper Cover, Waterproof Pet Sofa with U-Shape Bolster, Navy"/>
    <n v="1"/>
    <s v="amazon.co.uk"/>
    <s v="Amazon"/>
    <s v="PERTH"/>
    <m/>
    <s v="PH2 7"/>
    <s v="MarketplaceFacilitator"/>
    <n v="39.159999999999997"/>
    <n v="7.83"/>
    <n v="0"/>
    <n v="0"/>
    <n v="0"/>
    <n v="0"/>
    <n v="0"/>
    <n v="0"/>
    <n v="-7.83"/>
    <n v="-7.05"/>
    <n v="-5.32"/>
    <n v="-0.25"/>
    <n v="0"/>
    <n v="26.54"/>
  </r>
  <r>
    <s v="16 Jan 2026 14:02:47 UTC"/>
    <n v="26256361782"/>
    <x v="1"/>
    <s v="026-6847992-1170701"/>
    <s v="DC16-0648-1UK"/>
    <s v="Degrees of Comfort 3 Inch Dual-Layer Memory Foam Mattress Topper Kingsize Bed for Pressure Relieving, 8cm Generous Thickness Mattress Topper King Size"/>
    <n v="1"/>
    <s v="amazon.co.uk"/>
    <s v="Amazon"/>
    <s v="BOURNEMOUTH"/>
    <m/>
    <s v="BH2 6"/>
    <s v="MarketplaceFacilitator"/>
    <n v="-87.48"/>
    <n v="-17.5"/>
    <n v="0"/>
    <n v="0"/>
    <n v="0"/>
    <n v="0"/>
    <n v="0"/>
    <n v="0"/>
    <n v="17.5"/>
    <n v="12.6"/>
    <n v="0"/>
    <n v="0.32"/>
    <n v="0"/>
    <n v="-74.56"/>
  </r>
  <r>
    <s v="16 Jan 2026 15:49:18 UTC"/>
    <n v="26256361782"/>
    <x v="0"/>
    <s v="206-9740423-5458710"/>
    <s v="DC16-0647-1UK"/>
    <s v="Degrees of Comfort 3 Inch Dual-Layer Memory Foam Mattress Topper for Back Pain Relief, 8cm Thickness Mattress Topper Double Bed with Anti-Slip Breatha"/>
    <n v="1"/>
    <s v="amazon.co.uk"/>
    <s v="Amazon"/>
    <s v="Kirkcaldy"/>
    <s v="Fife"/>
    <s v="KY2 5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6 Jan 2026 15:55:31 UTC"/>
    <n v="26256361782"/>
    <x v="0"/>
    <s v="205-4403381-6388333"/>
    <s v="DC16-0631-2UK"/>
    <s v="Degrees of Comfort 2 Inch Thick Memory Foam Mattress Topper Double Bed Soft Bamboo Cover for Back Pain, Mattress Topper with Anti-Slip Removable Washa"/>
    <n v="1"/>
    <s v="amazon.co.uk"/>
    <s v="Amazon"/>
    <s v="MANCHESTER"/>
    <m/>
    <s v="M38 9"/>
    <s v="MarketplaceFacilitator"/>
    <n v="54.16"/>
    <n v="10.83"/>
    <n v="0"/>
    <n v="0"/>
    <n v="0"/>
    <n v="0"/>
    <n v="0"/>
    <n v="0"/>
    <n v="-10.83"/>
    <n v="-9.75"/>
    <n v="-6.02"/>
    <n v="-0.32"/>
    <n v="0"/>
    <n v="38.07"/>
  </r>
  <r>
    <s v="16 Jan 2026 16:35:43 UTC"/>
    <n v="26256361782"/>
    <x v="0"/>
    <s v="203-7367681-2169151"/>
    <s v="DL63PC6185UK-1LG"/>
    <s v="Codi Large Memory Foam Layer Dog Bed, Washable Orthopedic Dogs Beds Couch with Removable Zipper Cover, Waterproof Pet Sofa with U-Shape Bolster, Navy"/>
    <n v="1"/>
    <s v="amazon.co.uk"/>
    <s v="Amazon"/>
    <s v="HASTINGS"/>
    <m/>
    <s v="TN34 3"/>
    <s v="MarketplaceFacilitator"/>
    <n v="39.159999999999997"/>
    <n v="7.83"/>
    <n v="0"/>
    <n v="0"/>
    <n v="0"/>
    <n v="0"/>
    <n v="0"/>
    <n v="0"/>
    <n v="-7.83"/>
    <n v="-7.05"/>
    <n v="-5.32"/>
    <n v="-0.25"/>
    <n v="0"/>
    <n v="26.54"/>
  </r>
  <r>
    <s v="16 Jan 2026 16:44:57 UTC"/>
    <n v="26256361782"/>
    <x v="0"/>
    <s v="203-0577587-5891569"/>
    <s v="DL63PC6185UK-1XL"/>
    <s v="Codi Extra Large Memory Foam Layer Dog Bed, Washable Orthopedic Dogs Beds Couch with Removable Zipper Cover, Waterproof Pet Sofa with U-Shape Bolster,"/>
    <n v="1"/>
    <s v="amazon.co.uk"/>
    <s v="Amazon"/>
    <s v="WATERLOOVILLE"/>
    <m/>
    <s v="PO8 0"/>
    <s v="MarketplaceFacilitator"/>
    <n v="58.32"/>
    <n v="11.67"/>
    <n v="0"/>
    <n v="0"/>
    <n v="0"/>
    <n v="0"/>
    <n v="0"/>
    <n v="0"/>
    <n v="-11.67"/>
    <n v="-10.5"/>
    <n v="-5.16"/>
    <n v="-0.31"/>
    <n v="0"/>
    <n v="42.35"/>
  </r>
  <r>
    <s v="16 Jan 2026 16:59:09 UTC"/>
    <n v="26256361782"/>
    <x v="0"/>
    <s v="203-1848595-8821127"/>
    <s v="DL63PC6185UK-1LG"/>
    <s v="Codi Large Memory Foam Layer Dog Bed, Washable Orthopedic Dogs Beds Couch with Removable Zipper Cover, Waterproof Pet Sofa with U-Shape Bolster, Navy"/>
    <n v="1"/>
    <s v="amazon.co.uk"/>
    <s v="Amazon"/>
    <s v="WESTCLIFF-ON-SEA"/>
    <s v="Essex"/>
    <s v="SS0 0"/>
    <s v="MarketplaceFacilitator"/>
    <n v="33.32"/>
    <n v="6.66"/>
    <n v="4.16"/>
    <n v="0.83"/>
    <n v="0"/>
    <n v="0"/>
    <n v="0"/>
    <n v="0"/>
    <n v="-7.49"/>
    <n v="-6"/>
    <n v="-9.48"/>
    <n v="-0.31"/>
    <n v="0"/>
    <n v="21.69"/>
  </r>
  <r>
    <s v="16 Jan 2026 17:05:38 UTC"/>
    <n v="26256361782"/>
    <x v="0"/>
    <s v="204-9388602-0024332"/>
    <s v="DC16-0647-1UK"/>
    <s v="Degrees of Comfort 3 Inch Dual-Layer Memory Foam Mattress Topper for Back Pain Relief, 8cm Thickness Mattress Topper Double Bed with Anti-Slip Breatha"/>
    <n v="1"/>
    <s v="amazon.co.uk"/>
    <s v="Amazon"/>
    <s v="GREATHAM"/>
    <s v="Hants"/>
    <s v="GU33 6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6 Jan 2026 17:18:11 UTC"/>
    <n v="26256361782"/>
    <x v="0"/>
    <s v="026-8656642-3510767"/>
    <s v="DC16-0647-1UK"/>
    <s v="Degrees of Comfort 3 Inch Dual-Layer Memory Foam Mattress Topper for Back Pain Relief, 8cm Thickness Mattress Topper Double Bed with Anti-Slip Breatha"/>
    <n v="1"/>
    <s v="amazon.co.uk"/>
    <s v="Amazon"/>
    <s v="WHITBY"/>
    <m/>
    <s v="YO21 3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6 Jan 2026 17:57:19 UTC"/>
    <n v="26256361782"/>
    <x v="0"/>
    <s v="206-3549526-2676341"/>
    <s v="DL63PC6185UK-1XL"/>
    <s v="Codi Extra Large Memory Foam Layer Dog Bed, Washable Orthopedic Dogs Beds Couch with Removable Zipper Cover, Waterproof Pet Sofa with U-Shape Bolster,"/>
    <n v="1"/>
    <s v="amazon.co.uk"/>
    <s v="Amazon"/>
    <s v="LONDON"/>
    <m/>
    <s v="SE11 4"/>
    <s v="MarketplaceFacilitator"/>
    <n v="58.32"/>
    <n v="11.67"/>
    <n v="0"/>
    <n v="0"/>
    <n v="0"/>
    <n v="0"/>
    <n v="0"/>
    <n v="0"/>
    <n v="-11.67"/>
    <n v="-10.5"/>
    <n v="-5.16"/>
    <n v="-0.31"/>
    <n v="0"/>
    <n v="42.35"/>
  </r>
  <r>
    <s v="16 Jan 2026 18:42:48 UTC"/>
    <n v="26256361782"/>
    <x v="0"/>
    <s v="202-8597237-8644322"/>
    <s v="HYD50-0187UK"/>
    <s v="Hyde Lane Faux Fur Throw Blanket, Reversible Long Pile Plush, Soft &amp; Cozy for Couch or Bed, Gift-Ready Winter Throw, 125x150cm, Fox Golden"/>
    <n v="1"/>
    <s v="amazon.co.uk"/>
    <s v="Amazon"/>
    <s v="HULL"/>
    <m/>
    <s v="HU5 5"/>
    <s v="MarketplaceFacilitator"/>
    <n v="33.32"/>
    <n v="6.67"/>
    <n v="0.55000000000000004"/>
    <n v="0.11"/>
    <n v="0"/>
    <n v="0"/>
    <n v="-0.55000000000000004"/>
    <n v="-0.11"/>
    <n v="-6.67"/>
    <n v="-6"/>
    <n v="-4.6900000000000004"/>
    <n v="-0.21"/>
    <n v="0"/>
    <n v="22.42"/>
  </r>
  <r>
    <s v="16 Jan 2026 18:49:54 UTC"/>
    <n v="26256361782"/>
    <x v="0"/>
    <s v="202-8597237-8644322"/>
    <s v="HYD50-0189UK"/>
    <s v="Hyde Lane Faux Fur Throw Blanket, Reversible Long Pile Plush, Soft &amp; Cozy for Couch or Bed, Gift-Ready Winter Throw, 125x150cm, Direwolf"/>
    <n v="1"/>
    <s v="amazon.co.uk"/>
    <s v="Amazon"/>
    <s v="HULL"/>
    <m/>
    <s v="HU5 5"/>
    <s v="MarketplaceFacilitator"/>
    <n v="33.32"/>
    <n v="6.67"/>
    <n v="0.55000000000000004"/>
    <n v="0.11"/>
    <n v="0"/>
    <n v="0"/>
    <n v="-0.55000000000000004"/>
    <n v="-0.11"/>
    <n v="-6.67"/>
    <n v="-6"/>
    <n v="-4.72"/>
    <n v="-0.21"/>
    <n v="0"/>
    <n v="22.39"/>
  </r>
  <r>
    <s v="16 Jan 2026 19:09:08 UTC"/>
    <n v="26256361782"/>
    <x v="0"/>
    <s v="026-6134126-2841155"/>
    <s v="HYD50-0189UK"/>
    <s v="Hyde Lane Faux Fur Throw Blanket, Reversible Long Pile Plush, Soft &amp; Cozy for Couch or Bed, Gift-Ready Winter Throw, 125x150cm, Direwolf"/>
    <n v="1"/>
    <s v="amazon.co.uk"/>
    <s v="Amazon"/>
    <s v="EDINBURGH"/>
    <s v="Midlothian"/>
    <s v="EH1 1"/>
    <s v="MarketplaceFacilitator"/>
    <n v="33.32"/>
    <n v="6.67"/>
    <n v="0"/>
    <n v="0"/>
    <n v="0"/>
    <n v="0"/>
    <n v="0"/>
    <n v="0"/>
    <n v="-6.67"/>
    <n v="-6"/>
    <n v="-4.72"/>
    <n v="-0.21"/>
    <n v="0"/>
    <n v="22.39"/>
  </r>
  <r>
    <s v="16 Jan 2026 19:30:04 UTC"/>
    <n v="26256361782"/>
    <x v="1"/>
    <s v="026-7982392-5156358"/>
    <s v="HYD50-0190UK"/>
    <s v="Hyde Lane Large Faux Fur Blanket, 150x200cm Oversized Reversible Throw with Long Pile Plush, Soft and Warm for Bed or Sofa, Perfect for Winter Layerin"/>
    <n v="1"/>
    <s v="amazon.co.uk"/>
    <s v="Amazon"/>
    <s v="LOCHGILPHEAD"/>
    <s v="Argyll"/>
    <s v="PA30 8"/>
    <s v="MarketplaceFacilitator"/>
    <n v="-35.409999999999997"/>
    <n v="-7.08"/>
    <n v="0"/>
    <n v="0"/>
    <n v="0"/>
    <n v="0"/>
    <n v="3.54"/>
    <n v="0.71"/>
    <n v="6.37"/>
    <n v="4.59"/>
    <n v="0"/>
    <n v="0.11"/>
    <n v="0"/>
    <n v="-27.17"/>
  </r>
  <r>
    <s v="16 Jan 2026 20:05:35 UTC"/>
    <n v="26256361782"/>
    <x v="0"/>
    <s v="204-1120836-8442768"/>
    <s v="HYD50-0190UK"/>
    <s v="Hyde Lane Large Faux Fur Blanket, 150x200cm Oversized Reversible Throw with Long Pile Plush, Soft and Warm for Bed or Sofa, Perfect for Winter Layerin"/>
    <n v="1"/>
    <s v="amazon.co.uk"/>
    <s v="Amazon"/>
    <s v="CRANLEIGH"/>
    <m/>
    <s v="GU6 8"/>
    <s v="MarketplaceFacilitator"/>
    <n v="35.409999999999997"/>
    <n v="7.08"/>
    <n v="0"/>
    <n v="0"/>
    <n v="0"/>
    <n v="0"/>
    <n v="-3.53"/>
    <n v="-0.71"/>
    <n v="-6.37"/>
    <n v="-5.74"/>
    <n v="-4.99"/>
    <n v="-0.21"/>
    <n v="0"/>
    <n v="20.94"/>
  </r>
  <r>
    <s v="16 Jan 2026 20:22:31 UTC"/>
    <n v="26256361782"/>
    <x v="0"/>
    <s v="202-6809429-9600342"/>
    <s v="DL63PC6183UK-1XL"/>
    <s v="Codi Extra Large Memory Foam Layer Dog Bed, Washable Orthopedic Dogs Beds Couch with Removable Zipper Cover, Waterproof Pet Sofa with U-Shape Bolster,"/>
    <n v="1"/>
    <s v="amazon.co.uk"/>
    <s v="Amazon"/>
    <s v="PETERCULTER"/>
    <s v="Aberdeenshire"/>
    <s v="AB14 0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6 Jan 2026 20:37:23 UTC"/>
    <n v="26256361782"/>
    <x v="0"/>
    <s v="202-6037694-1813167"/>
    <s v="DC16-0648-1UK"/>
    <s v="Degrees of Comfort 3 Inch Dual-Layer Memory Foam Mattress Topper Kingsize Bed for Pressure Relieving, 8cm Generous Thickness Mattress Topper King Size"/>
    <n v="1"/>
    <s v="amazon.co.uk"/>
    <s v="Amazon"/>
    <s v="HEMEL HEMPSTEAD"/>
    <m/>
    <s v="HP3 9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6 Jan 2026 20:37:55 UTC"/>
    <n v="26256361782"/>
    <x v="0"/>
    <s v="202-3647361-3573953"/>
    <s v="DL63PC6183UK-1XL"/>
    <s v="Codi Extra Large Memory Foam Layer Dog Bed, Washable Orthopedic Dogs Beds Couch with Removable Zipper Cover, Waterproof Pet Sofa with U-Shape Bolster,"/>
    <n v="1"/>
    <s v="amazon.co.uk"/>
    <s v="Amazon"/>
    <s v="Lytham St Annes"/>
    <s v="Lancashire"/>
    <s v="FY8 3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6 Jan 2026 20:51:29 UTC"/>
    <n v="26256361782"/>
    <x v="0"/>
    <s v="204-7484374-7407530"/>
    <s v="DC16-0631-2UK"/>
    <s v="Degrees of Comfort 2 Inch Thick Memory Foam Mattress Topper Double Bed Soft Bamboo Cover for Back Pain, Mattress Topper with Anti-Slip Removable Washa"/>
    <n v="1"/>
    <s v="amazon.co.uk"/>
    <s v="Amazon"/>
    <s v="Ashford"/>
    <m/>
    <s v="TN23 3"/>
    <s v="MarketplaceFacilitator"/>
    <n v="54.16"/>
    <n v="10.83"/>
    <n v="0"/>
    <n v="0"/>
    <n v="0"/>
    <n v="0"/>
    <n v="-5.42"/>
    <n v="-1.08"/>
    <n v="-9.75"/>
    <n v="-8.77"/>
    <n v="-6.02"/>
    <n v="-0.3"/>
    <n v="0"/>
    <n v="33.65"/>
  </r>
  <r>
    <s v="16 Jan 2026 20:53:16 UTC"/>
    <n v="26256361782"/>
    <x v="0"/>
    <s v="203-9499118-8124307"/>
    <s v="DL63PC6185UK-1LG"/>
    <s v="Codi Large Memory Foam Layer Dog Bed, Washable Orthopedic Dogs Beds Couch with Removable Zipper Cover, Waterproof Pet Sofa with U-Shape Bolster, Navy"/>
    <n v="1"/>
    <s v="amazon.co.uk"/>
    <s v="Amazon"/>
    <s v="ALTRINCHAM"/>
    <s v="CHESHIRE"/>
    <s v="WA145"/>
    <s v="MarketplaceFacilitator"/>
    <n v="39.159999999999997"/>
    <n v="7.83"/>
    <n v="0"/>
    <n v="0"/>
    <n v="0"/>
    <n v="0"/>
    <n v="0"/>
    <n v="0"/>
    <n v="-7.83"/>
    <n v="-7.05"/>
    <n v="-5.32"/>
    <n v="-0.25"/>
    <n v="0"/>
    <n v="26.54"/>
  </r>
  <r>
    <s v="16 Jan 2026 21:05:50 UTC"/>
    <n v="26256361782"/>
    <x v="0"/>
    <s v="204-1120836-8442768"/>
    <s v="HYD50-0190UK"/>
    <s v="Hyde Lane Large Faux Fur Blanket, 150x200cm Oversized Reversible Throw with Long Pile Plush, Soft and Warm for Bed or Sofa, Perfect for Winter Layerin"/>
    <n v="1"/>
    <s v="amazon.co.uk"/>
    <s v="Amazon"/>
    <s v="CRANLEIGH"/>
    <m/>
    <s v="GU6 8"/>
    <s v="MarketplaceFacilitator"/>
    <n v="35.409999999999997"/>
    <n v="7.08"/>
    <n v="0"/>
    <n v="0"/>
    <n v="0"/>
    <n v="0"/>
    <n v="-3.55"/>
    <n v="-0.71"/>
    <n v="-6.37"/>
    <n v="-5.73"/>
    <n v="-4.99"/>
    <n v="-0.21"/>
    <n v="0"/>
    <n v="20.93"/>
  </r>
  <r>
    <s v="16 Jan 2026 21:25:02 UTC"/>
    <n v="26256361782"/>
    <x v="0"/>
    <s v="203-8565148-4750766"/>
    <s v="DL63PC6185UK-1LG"/>
    <s v="Codi Large Memory Foam Layer Dog Bed, Washable Orthopedic Dogs Beds Couch with Removable Zipper Cover, Waterproof Pet Sofa with U-Shape Bolster, Navy"/>
    <n v="1"/>
    <s v="amazon.co.uk"/>
    <s v="Amazon"/>
    <s v="KENDAL"/>
    <m/>
    <s v="LA8 0"/>
    <s v="MarketplaceFacilitator"/>
    <n v="39.159999999999997"/>
    <n v="7.83"/>
    <n v="0"/>
    <n v="0"/>
    <n v="0"/>
    <n v="0"/>
    <n v="0"/>
    <n v="0"/>
    <n v="-7.83"/>
    <n v="-7.05"/>
    <n v="-5.32"/>
    <n v="-0.25"/>
    <n v="0"/>
    <n v="26.54"/>
  </r>
  <r>
    <s v="16 Jan 2026 21:26:55 UTC"/>
    <n v="26256361782"/>
    <x v="1"/>
    <s v="206-3721729-4217903"/>
    <s v="HYD50-0188UK"/>
    <s v="Hyde Lane Large Faux Fur Blanket, 150x200cm Oversized Reversible Throw with Long Pile Plush, Soft and Warm for Bed or Sofa, Perfect for Winter Layerin"/>
    <n v="1"/>
    <s v="amazon.co.uk"/>
    <s v="Amazon"/>
    <s v="EASTBOURNE"/>
    <s v="East Sussex"/>
    <s v="BN23 7"/>
    <s v="MarketplaceFacilitator"/>
    <n v="-41.66"/>
    <n v="-8.33"/>
    <n v="0"/>
    <n v="0"/>
    <n v="0"/>
    <n v="0"/>
    <n v="0"/>
    <n v="0"/>
    <n v="8.33"/>
    <n v="6"/>
    <n v="0"/>
    <n v="0.15"/>
    <n v="0"/>
    <n v="-35.51"/>
  </r>
  <r>
    <s v="16 Jan 2026 21:29:10 UTC"/>
    <n v="26256361782"/>
    <x v="0"/>
    <s v="205-7128912-9044365"/>
    <s v="DC16-0649-1UK"/>
    <s v="Degrees of Comfort 3 Inch Dual-Layer Memory Foam Mattress Topper Super King - Orthopedic Support for Back Pain Relief, Anti-Slip &amp; Breathable Hypoalle"/>
    <n v="1"/>
    <s v="amazon.co.uk"/>
    <s v="Amazon"/>
    <s v="LONDON"/>
    <m/>
    <s v="NW10 4"/>
    <s v="MarketplaceFacilitator"/>
    <n v="106.24"/>
    <n v="21.25"/>
    <n v="0"/>
    <n v="0"/>
    <n v="0"/>
    <n v="0"/>
    <n v="0"/>
    <n v="0"/>
    <n v="-21.25"/>
    <n v="-19.12"/>
    <n v="-7.82"/>
    <n v="-0.54"/>
    <n v="0"/>
    <n v="78.760000000000005"/>
  </r>
  <r>
    <s v="16 Jan 2026 22:02:06 UTC"/>
    <n v="26256361782"/>
    <x v="0"/>
    <s v="205-3325867-6854762"/>
    <s v="DC16-0647-1UK"/>
    <s v="Degrees of Comfort 3 Inch Dual-Layer Memory Foam Mattress Topper for Back Pain Relief, 8cm Thickness Mattress Topper Double Bed with Anti-Slip Breatha"/>
    <n v="1"/>
    <s v="amazon.co.uk"/>
    <s v="Amazon"/>
    <s v="ST. ANDREWS"/>
    <m/>
    <s v="KY16 8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6 Jan 2026 22:06:34 UTC"/>
    <n v="26256361782"/>
    <x v="0"/>
    <s v="203-6836345-0512336"/>
    <s v="DC16-0646-1UK"/>
    <s v="Degrees of Comfort 3 Inch Dual-Layer Memory Foam Mattress Topper for Pressure Relieving, 8cm Thickness Mattress Topper Single Bed with Anti-Slip Breat"/>
    <n v="1"/>
    <s v="amazon.co.uk"/>
    <s v="Amazon"/>
    <s v="wilmslow"/>
    <s v="cheshire"/>
    <s v="SK9 3"/>
    <s v="MarketplaceFacilitator"/>
    <n v="66.66"/>
    <n v="13.33"/>
    <n v="0"/>
    <n v="0"/>
    <n v="0"/>
    <n v="0"/>
    <n v="0"/>
    <n v="0"/>
    <n v="-13.33"/>
    <n v="-12"/>
    <n v="-6.02"/>
    <n v="-0.36"/>
    <n v="0"/>
    <n v="48.28"/>
  </r>
  <r>
    <s v="16 Jan 2026 22:08:35 UTC"/>
    <n v="26256361782"/>
    <x v="0"/>
    <s v="206-7929597-2632321"/>
    <s v="HYD50-0190UK"/>
    <s v="Hyde Lane Large Faux Fur Blanket, 150x200cm Oversized Reversible Throw with Long Pile Plush, Soft and Warm for Bed or Sofa, Perfect for Winter Layerin"/>
    <n v="1"/>
    <s v="amazon.co.uk"/>
    <s v="Amazon"/>
    <s v="HITCHIN"/>
    <m/>
    <s v="SG4 0"/>
    <s v="MarketplaceFacilitator"/>
    <n v="35.409999999999997"/>
    <n v="7.08"/>
    <n v="0"/>
    <n v="0"/>
    <n v="0"/>
    <n v="0"/>
    <n v="-3.54"/>
    <n v="-0.71"/>
    <n v="-6.37"/>
    <n v="-5.74"/>
    <n v="-4.99"/>
    <n v="-0.21"/>
    <n v="0"/>
    <n v="20.93"/>
  </r>
  <r>
    <s v="16 Jan 2026 22:09:45 UTC"/>
    <n v="26256361782"/>
    <x v="0"/>
    <s v="026-1939758-6693144"/>
    <s v="HYD50-0189UK"/>
    <s v="Hyde Lane Faux Fur Throw Blanket, Reversible Long Pile Plush, Soft &amp; Cozy for Couch or Bed, Gift-Ready Winter Throw, 125x150cm, Direwolf"/>
    <n v="1"/>
    <s v="amazon.co.uk"/>
    <s v="Amazon"/>
    <s v="WATFORD"/>
    <m/>
    <s v="WD18 7"/>
    <s v="MarketplaceFacilitator"/>
    <n v="33.32"/>
    <n v="6.67"/>
    <n v="0"/>
    <n v="0"/>
    <n v="0"/>
    <n v="0"/>
    <n v="0"/>
    <n v="0"/>
    <n v="-6.67"/>
    <n v="-6"/>
    <n v="-4.72"/>
    <n v="-0.21"/>
    <n v="0"/>
    <n v="22.39"/>
  </r>
  <r>
    <s v="16 Jan 2026 22:32:50 UTC"/>
    <n v="26256361782"/>
    <x v="0"/>
    <s v="206-3721729-4217903"/>
    <s v="HYD50-0188UK"/>
    <s v="Hyde Lane Large Faux Fur Blanket, 150x200cm Oversized Reversible Throw with Long Pile Plush, Soft and Warm for Bed or Sofa, Perfect for Winter Layerin"/>
    <n v="1"/>
    <s v="amazon.co.uk"/>
    <s v="Amazon"/>
    <s v="EASTBOURNE"/>
    <s v="East Sussex"/>
    <s v="BN23 7"/>
    <s v="MarketplaceFacilitator"/>
    <n v="41.66"/>
    <n v="8.33"/>
    <n v="0"/>
    <n v="0"/>
    <n v="0"/>
    <n v="0"/>
    <n v="0"/>
    <n v="0"/>
    <n v="-8.33"/>
    <n v="-7.5"/>
    <n v="-4.99"/>
    <n v="-0.25"/>
    <n v="0"/>
    <n v="28.92"/>
  </r>
  <r>
    <s v="16 Jan 2026 22:35:24 UTC"/>
    <n v="26256361782"/>
    <x v="0"/>
    <s v="204-1635802-8153116"/>
    <s v="DL63PC6185UK-1LG"/>
    <s v="Codi Large Memory Foam Layer Dog Bed, Washable Orthopedic Dogs Beds Couch with Removable Zipper Cover, Waterproof Pet Sofa with U-Shape Bolster, Navy"/>
    <n v="1"/>
    <s v="amazon.co.uk"/>
    <s v="Amazon"/>
    <s v="UPHOLLAND"/>
    <s v="Lancashire"/>
    <s v="WN8 0"/>
    <s v="MarketplaceFacilitator"/>
    <n v="39.159999999999997"/>
    <n v="7.83"/>
    <n v="3.74"/>
    <n v="0.75"/>
    <n v="0"/>
    <n v="0"/>
    <n v="-3.74"/>
    <n v="-0.75"/>
    <n v="-7.83"/>
    <n v="-7.05"/>
    <n v="-5.32"/>
    <n v="-0.25"/>
    <n v="0"/>
    <n v="26.54"/>
  </r>
  <r>
    <s v="16 Jan 2026 23:21:24 UTC"/>
    <n v="26256361782"/>
    <x v="0"/>
    <s v="205-0596716-9706753"/>
    <s v="HYD50-0190UK"/>
    <s v="Hyde Lane Large Faux Fur Blanket, 150x200cm Oversized Reversible Throw with Long Pile Plush, Soft and Warm for Bed or Sofa, Perfect for Winter Layerin"/>
    <n v="1"/>
    <s v="amazon.co.uk"/>
    <s v="Amazon"/>
    <s v="Burnley"/>
    <s v="Lancs"/>
    <s v="BB12 8"/>
    <s v="MarketplaceFacilitator"/>
    <n v="35.409999999999997"/>
    <n v="7.08"/>
    <n v="0"/>
    <n v="0"/>
    <n v="0"/>
    <n v="0"/>
    <n v="-3.54"/>
    <n v="-0.71"/>
    <n v="-6.37"/>
    <n v="-5.74"/>
    <n v="-4.99"/>
    <n v="-0.21"/>
    <n v="0"/>
    <n v="20.93"/>
  </r>
  <r>
    <s v="16 Jan 2026 23:21:27 UTC"/>
    <n v="26256361782"/>
    <x v="0"/>
    <s v="206-7131645-4625901"/>
    <s v="DL63PC6183UK-1XL"/>
    <s v="Codi Extra Large Memory Foam Layer Dog Bed, Washable Orthopedic Dogs Beds Couch with Removable Zipper Cover, Waterproof Pet Sofa with U-Shape Bolster,"/>
    <n v="1"/>
    <s v="amazon.co.uk"/>
    <s v="Amazon"/>
    <s v="PORT TALBOT"/>
    <s v="Neath port talbot"/>
    <s v="SA12 6"/>
    <s v="MarketplaceFacilitator"/>
    <n v="45.82"/>
    <n v="9.17"/>
    <n v="1.66"/>
    <n v="0.33"/>
    <n v="0"/>
    <n v="0"/>
    <n v="-1.66"/>
    <n v="-0.33"/>
    <n v="-9.17"/>
    <n v="-8.25"/>
    <n v="-5.16"/>
    <n v="-0.27"/>
    <n v="0"/>
    <n v="32.14"/>
  </r>
  <r>
    <s v="16 Jan 2026 23:41:44 UTC"/>
    <n v="26256361782"/>
    <x v="0"/>
    <s v="203-7733736-2221920"/>
    <s v="DL63PC6185UK-1LG"/>
    <s v="Codi Large Memory Foam Layer Dog Bed, Washable Orthopedic Dogs Beds Couch with Removable Zipper Cover, Waterproof Pet Sofa with U-Shape Bolster, Navy"/>
    <n v="1"/>
    <s v="amazon.co.uk"/>
    <s v="Amazon"/>
    <s v="SUDBURY"/>
    <m/>
    <s v="CO10 0"/>
    <s v="MarketplaceFacilitator"/>
    <n v="39.159999999999997"/>
    <n v="7.83"/>
    <n v="0"/>
    <n v="0"/>
    <n v="0"/>
    <n v="0"/>
    <n v="0"/>
    <n v="0"/>
    <n v="-7.83"/>
    <n v="-7.05"/>
    <n v="-5.32"/>
    <n v="-0.25"/>
    <n v="0"/>
    <n v="26.54"/>
  </r>
  <r>
    <s v="17 Jan 2026 00:01:32 UTC"/>
    <n v="26256361782"/>
    <x v="0"/>
    <s v="202-5612086-4791503"/>
    <s v="HYD50-0190UK"/>
    <s v="Hyde Lane Large Faux Fur Blanket, 150x200cm Oversized Reversible Throw with Long Pile Plush, Soft and Warm for Bed or Sofa, Perfect for Winter Layerin"/>
    <n v="1"/>
    <s v="amazon.co.uk"/>
    <s v="Amazon"/>
    <s v="Shaftesbury"/>
    <m/>
    <s v="SP78"/>
    <s v="MarketplaceFacilitator"/>
    <n v="35.409999999999997"/>
    <n v="7.08"/>
    <n v="0"/>
    <n v="0"/>
    <n v="0"/>
    <n v="0"/>
    <n v="-3.54"/>
    <n v="-0.71"/>
    <n v="-6.37"/>
    <n v="-5.74"/>
    <n v="-4.99"/>
    <n v="-0.21"/>
    <n v="0"/>
    <n v="20.93"/>
  </r>
  <r>
    <s v="17 Jan 2026 00:03:20 UTC"/>
    <n v="26256361782"/>
    <x v="0"/>
    <s v="204-5992856-9851520"/>
    <s v="DL63PC6184UK-1LG"/>
    <s v="Codi Large Memory Foam Layer Dog Bed, Washable Orthopedic Dogs Beds Couch with Removable Zipper Cover, Waterproof Pet Sofa with U-Shape Bolster, Khaki"/>
    <n v="1"/>
    <s v="amazon.co.uk"/>
    <s v="Amazon"/>
    <s v="RICHMOND"/>
    <m/>
    <s v="TW10 6"/>
    <s v="MarketplaceFacilitator"/>
    <n v="32.49"/>
    <n v="6.5"/>
    <n v="0"/>
    <n v="0"/>
    <n v="0"/>
    <n v="0"/>
    <n v="0"/>
    <n v="0"/>
    <n v="-6.5"/>
    <n v="-5.85"/>
    <n v="-5.15"/>
    <n v="-0.22"/>
    <n v="0"/>
    <n v="21.27"/>
  </r>
  <r>
    <s v="17 Jan 2026 08:17:46 UTC"/>
    <n v="26256361782"/>
    <x v="0"/>
    <s v="206-8477434-2893909"/>
    <s v="HYD50-0188UK"/>
    <s v="Hyde Lane Large Faux Fur Blanket, 150x200cm Oversized Reversible Throw with Long Pile Plush, Soft and Warm for Bed or Sofa, Perfect for Winter Layerin"/>
    <n v="1"/>
    <s v="amazon.co.uk"/>
    <s v="Amazon"/>
    <s v="LONDON"/>
    <m/>
    <s v="NW1 9"/>
    <s v="MarketplaceFacilitator"/>
    <n v="41.66"/>
    <n v="8.33"/>
    <n v="3.74"/>
    <n v="0.75"/>
    <n v="0"/>
    <n v="0"/>
    <n v="-3.74"/>
    <n v="-0.75"/>
    <n v="-8.33"/>
    <n v="-7.5"/>
    <n v="-4.99"/>
    <n v="-0.25"/>
    <n v="0"/>
    <n v="28.92"/>
  </r>
  <r>
    <s v="17 Jan 2026 13:25:00 UTC"/>
    <n v="26256361782"/>
    <x v="2"/>
    <s v="202-6028974-8865108"/>
    <s v="COD63-1415UK"/>
    <s v="FBA Inventory Reimbursement - Customer Return"/>
    <n v="1"/>
    <m/>
    <m/>
    <m/>
    <m/>
    <m/>
    <m/>
    <n v="0"/>
    <n v="0"/>
    <n v="0"/>
    <n v="0"/>
    <n v="0"/>
    <n v="0"/>
    <n v="0"/>
    <n v="0"/>
    <n v="0"/>
    <n v="0"/>
    <n v="0"/>
    <n v="0"/>
    <n v="23.95"/>
    <n v="23.95"/>
  </r>
  <r>
    <s v="17 Jan 2026 14:58:10 UTC"/>
    <n v="26256361782"/>
    <x v="0"/>
    <s v="202-5363625-9750744"/>
    <s v="DL63PC6184UK-1XL"/>
    <s v="Codi Extra Large Memory Foam Layer Dog Bed, Washable Orthopedic Dogs Beds Couch with Removable Zipper Cover, Waterproof Pet Sofa with U-Shape Bolster,"/>
    <n v="1"/>
    <s v="amazon.co.uk"/>
    <s v="Amazon"/>
    <s v="NORWICH"/>
    <m/>
    <s v="NR14 7"/>
    <s v="MarketplaceFacilitator"/>
    <n v="48.32"/>
    <n v="9.67"/>
    <n v="0"/>
    <n v="0"/>
    <n v="0"/>
    <n v="0"/>
    <n v="0"/>
    <n v="0"/>
    <n v="-9.67"/>
    <n v="-8.6999999999999993"/>
    <n v="-5.16"/>
    <n v="-0.27"/>
    <n v="0"/>
    <n v="34.19"/>
  </r>
  <r>
    <s v="17 Jan 2026 17:10:34 UTC"/>
    <n v="26256361782"/>
    <x v="0"/>
    <s v="202-3845914-8766729"/>
    <s v="HYD50-0190UK"/>
    <s v="Hyde Lane Large Faux Fur Blanket, 150x200cm Oversized Reversible Throw with Long Pile Plush, Soft and Warm for Bed or Sofa, Perfect for Winter Layerin"/>
    <n v="1"/>
    <s v="amazon.co.uk"/>
    <s v="Amazon"/>
    <s v="LONDON"/>
    <m/>
    <s v="NW8 7"/>
    <s v="MarketplaceFacilitator"/>
    <n v="35.409999999999997"/>
    <n v="7.08"/>
    <n v="0"/>
    <n v="0"/>
    <n v="0"/>
    <n v="0"/>
    <n v="-1.78"/>
    <n v="-0.35"/>
    <n v="-6.73"/>
    <n v="-6.05"/>
    <n v="-4.99"/>
    <n v="-0.22"/>
    <n v="0"/>
    <n v="22.37"/>
  </r>
  <r>
    <s v="17 Jan 2026 17:50:14 UTC"/>
    <n v="26256361782"/>
    <x v="0"/>
    <s v="203-6347920-4289145"/>
    <s v="HYD50-0190UK"/>
    <s v="Hyde Lane Large Faux Fur Blanket, 150x200cm Oversized Reversible Throw with Long Pile Plush, Soft and Warm for Bed or Sofa, Perfect for Winter Layerin"/>
    <n v="1"/>
    <s v="amazon.co.uk"/>
    <s v="Amazon"/>
    <s v="CROYDON"/>
    <s v="Surrey"/>
    <s v="CR0 0"/>
    <s v="MarketplaceFacilitator"/>
    <n v="35.409999999999997"/>
    <n v="7.08"/>
    <n v="0"/>
    <n v="0"/>
    <n v="0"/>
    <n v="0"/>
    <n v="-3.54"/>
    <n v="-0.71"/>
    <n v="-6.37"/>
    <n v="-5.74"/>
    <n v="-4.99"/>
    <n v="-0.21"/>
    <n v="0"/>
    <n v="20.93"/>
  </r>
  <r>
    <s v="17 Jan 2026 17:54:31 UTC"/>
    <n v="26256361782"/>
    <x v="0"/>
    <s v="204-7656031-6495543"/>
    <s v="DC16-0633-1UK"/>
    <s v="Degrees of Comfort 2 Inch Memory Foam Mattress Topper Super King - Rayon Derived from Bamboo Cover, Anti-Slip &amp; Hypoallergenic, Orthopedic Support for"/>
    <n v="1"/>
    <s v="amazon.co.uk"/>
    <s v="Amazon"/>
    <s v="ESHER"/>
    <s v="Surrey"/>
    <s v="KT10 0"/>
    <s v="MarketplaceFacilitator"/>
    <n v="77.489999999999995"/>
    <n v="15.5"/>
    <n v="0"/>
    <n v="0"/>
    <n v="0"/>
    <n v="0"/>
    <n v="0"/>
    <n v="0"/>
    <n v="-15.5"/>
    <n v="-13.95"/>
    <n v="-6.38"/>
    <n v="-0.41"/>
    <n v="0"/>
    <n v="56.75"/>
  </r>
  <r>
    <s v="17 Jan 2026 18:01:51 UTC"/>
    <n v="26256361782"/>
    <x v="0"/>
    <s v="026-0132177-4862723"/>
    <s v="DC16-0647-1UK"/>
    <s v="Degrees of Comfort 3 Inch Dual-Layer Memory Foam Mattress Topper for Back Pain Relief, 8cm Thickness Mattress Topper Double Bed with Anti-Slip Breatha"/>
    <n v="1"/>
    <s v="amazon.co.uk"/>
    <s v="Amazon"/>
    <s v="DARTFORD"/>
    <m/>
    <s v="DA1 5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7 Jan 2026 18:12:15 UTC"/>
    <n v="26256361782"/>
    <x v="0"/>
    <s v="026-5235290-8457134"/>
    <s v="DL63PC6183UK-1LG"/>
    <s v="Codi Large Memory Foam Layer Dog Bed, Washable Orthopedic Dogs Beds Couch with Removable Zipper Cover, Waterproof Pet Sofa with U-Shape Bolster, Grey,"/>
    <n v="1"/>
    <s v="amazon.co.uk"/>
    <s v="Amazon"/>
    <s v="Luton"/>
    <s v="Bedfordshire"/>
    <s v="LU3 2"/>
    <s v="MarketplaceFacilitator"/>
    <n v="62.49"/>
    <n v="12.5"/>
    <n v="1.66"/>
    <n v="0.33"/>
    <n v="0"/>
    <n v="0"/>
    <n v="-1.66"/>
    <n v="-0.33"/>
    <n v="-12.5"/>
    <n v="-11.25"/>
    <n v="-5.15"/>
    <n v="-0.33"/>
    <n v="0"/>
    <n v="45.76"/>
  </r>
  <r>
    <s v="17 Jan 2026 18:18:01 UTC"/>
    <n v="26256361782"/>
    <x v="0"/>
    <s v="202-8014175-5340335"/>
    <s v="DC16-0646-1UK"/>
    <s v="Degrees of Comfort 3 Inch Dual-Layer Memory Foam Mattress Topper for Pressure Relieving, 8cm Thickness Mattress Topper Single Bed with Anti-Slip Breat"/>
    <n v="1"/>
    <s v="amazon.co.uk"/>
    <s v="Amazon"/>
    <s v="BURNTWOOD"/>
    <m/>
    <s v="WS7 2"/>
    <s v="MarketplaceFacilitator"/>
    <n v="66.66"/>
    <n v="13.33"/>
    <n v="0"/>
    <n v="0"/>
    <n v="0"/>
    <n v="0"/>
    <n v="0"/>
    <n v="0"/>
    <n v="-13.33"/>
    <n v="-12"/>
    <n v="-6.02"/>
    <n v="-0.36"/>
    <n v="0"/>
    <n v="48.28"/>
  </r>
  <r>
    <s v="17 Jan 2026 18:52:43 UTC"/>
    <n v="26256361782"/>
    <x v="0"/>
    <s v="206-3617638-9237920"/>
    <s v="DL63PC6185UK-1LG"/>
    <s v="Codi Large Memory Foam Layer Dog Bed, Washable Orthopedic Dogs Beds Couch with Removable Zipper Cover, Waterproof Pet Sofa with U-Shape Bolster, Navy"/>
    <n v="1"/>
    <s v="amazon.co.uk"/>
    <s v="Amazon"/>
    <s v="Drogheda"/>
    <s v="County Louth"/>
    <m/>
    <s v="MarketplaceFacilitator"/>
    <n v="39.159999999999997"/>
    <n v="9.01"/>
    <n v="0"/>
    <n v="0"/>
    <n v="0"/>
    <n v="0"/>
    <n v="0"/>
    <n v="0"/>
    <n v="-9.01"/>
    <n v="-7.05"/>
    <n v="-5.32"/>
    <n v="-0.25"/>
    <n v="0"/>
    <n v="26.54"/>
  </r>
  <r>
    <s v="17 Jan 2026 19:22:00 UTC"/>
    <n v="26256361782"/>
    <x v="0"/>
    <s v="202-3027663-9193955"/>
    <s v="DC16-0648-1UK"/>
    <s v="Degrees of Comfort 3 Inch Dual-Layer Memory Foam Mattress Topper Kingsize Bed for Pressure Relieving, 8cm Generous Thickness Mattress Topper King Size"/>
    <n v="1"/>
    <s v="amazon.co.uk"/>
    <s v="Amazon"/>
    <s v="JOHNSTONE"/>
    <m/>
    <s v="PA5 8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7 Jan 2026 20:24:13 UTC"/>
    <n v="26256361782"/>
    <x v="0"/>
    <s v="203-1804535-6708335"/>
    <s v="DL63PC6185UK-1LG"/>
    <s v="Codi Large Memory Foam Layer Dog Bed, Washable Orthopedic Dogs Beds Couch with Removable Zipper Cover, Waterproof Pet Sofa with U-Shape Bolster, Navy"/>
    <n v="1"/>
    <s v="amazon.co.uk"/>
    <s v="Amazon"/>
    <s v="Dorchester"/>
    <s v="Dorset"/>
    <s v="DT2 7"/>
    <s v="MarketplaceFacilitator"/>
    <n v="39.159999999999997"/>
    <n v="7.83"/>
    <n v="1.87"/>
    <n v="0.37"/>
    <n v="0"/>
    <n v="0"/>
    <n v="-1.87"/>
    <n v="-0.37"/>
    <n v="-7.83"/>
    <n v="-7.05"/>
    <n v="-5.32"/>
    <n v="-0.25"/>
    <n v="0"/>
    <n v="26.54"/>
  </r>
  <r>
    <s v="17 Jan 2026 20:34:07 UTC"/>
    <n v="26256361782"/>
    <x v="0"/>
    <s v="204-5007787-2931520"/>
    <s v="DL63PC6184UK-1XL"/>
    <s v="Codi Extra Large Memory Foam Layer Dog Bed, Washable Orthopedic Dogs Beds Couch with Removable Zipper Cover, Waterproof Pet Sofa with U-Shape Bolster,"/>
    <n v="1"/>
    <s v="amazon.co.uk"/>
    <s v="Amazon"/>
    <s v="DONCASTER"/>
    <m/>
    <s v="DN9 2"/>
    <s v="MarketplaceFacilitator"/>
    <n v="48.32"/>
    <n v="9.67"/>
    <n v="0"/>
    <n v="0"/>
    <n v="0"/>
    <n v="0"/>
    <n v="0"/>
    <n v="0"/>
    <n v="-9.67"/>
    <n v="-8.6999999999999993"/>
    <n v="-5.16"/>
    <n v="-0.27"/>
    <n v="0"/>
    <n v="34.19"/>
  </r>
  <r>
    <s v="17 Jan 2026 20:39:37 UTC"/>
    <n v="26256361782"/>
    <x v="0"/>
    <s v="203-1626327-1108365"/>
    <s v="DL63PC6183UK-1MD"/>
    <s v="Codi Medium Memory Foam Layer Dog Bed, Washable Orthopedic Dogs Beds Couch with Removable Zipper Cover, Waterproof Pet Sofa with U-Shape Bolster, Grey"/>
    <n v="1"/>
    <s v="amazon.co.uk"/>
    <s v="Amazon"/>
    <s v="London"/>
    <s v="London"/>
    <s v="NW86"/>
    <s v="MarketplaceFacilitator"/>
    <n v="43.32"/>
    <n v="8.67"/>
    <n v="0"/>
    <n v="0"/>
    <n v="0"/>
    <n v="0"/>
    <n v="0"/>
    <n v="0"/>
    <n v="-8.67"/>
    <n v="-7.8"/>
    <n v="-5.32"/>
    <n v="-0.27"/>
    <n v="0"/>
    <n v="29.93"/>
  </r>
  <r>
    <s v="17 Jan 2026 20:47:54 UTC"/>
    <n v="26256361782"/>
    <x v="0"/>
    <s v="026-9127151-5844334"/>
    <s v="HYD50-0190UK"/>
    <s v="Hyde Lane Large Faux Fur Blanket, 150x200cm Oversized Reversible Throw with Long Pile Plush, Soft and Warm for Bed or Sofa, Perfect for Winter Layerin"/>
    <n v="1"/>
    <s v="amazon.co.uk"/>
    <s v="Amazon"/>
    <s v="Totnes"/>
    <s v="Devon"/>
    <s v="TQ9 5"/>
    <s v="MarketplaceFacilitator"/>
    <n v="35.409999999999997"/>
    <n v="7.08"/>
    <n v="0"/>
    <n v="0"/>
    <n v="0"/>
    <n v="0"/>
    <n v="0"/>
    <n v="0"/>
    <n v="-7.08"/>
    <n v="-6.37"/>
    <n v="-4.99"/>
    <n v="-0.23"/>
    <n v="0"/>
    <n v="23.82"/>
  </r>
  <r>
    <s v="17 Jan 2026 21:05:33 UTC"/>
    <n v="26256361782"/>
    <x v="0"/>
    <s v="026-6095011-0004353"/>
    <s v="DL63PC6184UK-1LG"/>
    <s v="Codi Large Memory Foam Layer Dog Bed, Washable Orthopedic Dogs Beds Couch with Removable Zipper Cover, Waterproof Pet Sofa with U-Shape Bolster, Khaki"/>
    <n v="1"/>
    <s v="amazon.co.uk"/>
    <s v="Amazon"/>
    <s v="LONDON"/>
    <m/>
    <s v="NW10 4"/>
    <s v="MarketplaceFacilitator"/>
    <n v="32.49"/>
    <n v="6.5"/>
    <n v="0"/>
    <n v="0"/>
    <n v="0"/>
    <n v="0"/>
    <n v="0"/>
    <n v="0"/>
    <n v="-6.5"/>
    <n v="-5.85"/>
    <n v="-5.15"/>
    <n v="-0.22"/>
    <n v="0"/>
    <n v="21.27"/>
  </r>
  <r>
    <s v="17 Jan 2026 21:18:09 UTC"/>
    <n v="26256361782"/>
    <x v="0"/>
    <s v="205-0239752-7093921"/>
    <s v="DL63PC6183UK-1MD"/>
    <s v="Codi Medium Memory Foam Layer Dog Bed, Washable Orthopedic Dogs Beds Couch with Removable Zipper Cover, Waterproof Pet Sofa with U-Shape Bolster, Grey"/>
    <n v="1"/>
    <s v="amazon.co.uk"/>
    <s v="Amazon"/>
    <s v="LONDON"/>
    <m/>
    <s v="SW6 7"/>
    <s v="MarketplaceFacilitator"/>
    <n v="43.32"/>
    <n v="8.67"/>
    <n v="0"/>
    <n v="0"/>
    <n v="0"/>
    <n v="0"/>
    <n v="0"/>
    <n v="0"/>
    <n v="-8.67"/>
    <n v="-7.8"/>
    <n v="-5.32"/>
    <n v="-0.27"/>
    <n v="0"/>
    <n v="29.93"/>
  </r>
  <r>
    <s v="17 Jan 2026 21:18:21 UTC"/>
    <n v="26256361782"/>
    <x v="0"/>
    <s v="026-2698634-4779538"/>
    <s v="DL63PC6185UK-1XL"/>
    <s v="Codi Extra Large Memory Foam Layer Dog Bed, Washable Orthopedic Dogs Beds Couch with Removable Zipper Cover, Waterproof Pet Sofa with U-Shape Bolster,"/>
    <n v="1"/>
    <s v="amazon.co.uk"/>
    <s v="Amazon"/>
    <s v="HULL"/>
    <m/>
    <s v="HU5 3"/>
    <s v="MarketplaceFacilitator"/>
    <n v="58.32"/>
    <n v="11.67"/>
    <n v="0"/>
    <n v="0"/>
    <n v="0"/>
    <n v="0"/>
    <n v="0"/>
    <n v="0"/>
    <n v="-11.67"/>
    <n v="-10.5"/>
    <n v="-5.16"/>
    <n v="-0.31"/>
    <n v="0"/>
    <n v="42.35"/>
  </r>
  <r>
    <s v="17 Jan 2026 21:26:12 UTC"/>
    <n v="26256361782"/>
    <x v="2"/>
    <s v="206-1923568-6249159"/>
    <s v="COD63-1413UK"/>
    <s v="FBA Inventory Reimbursement - Customer Return"/>
    <n v="1"/>
    <m/>
    <m/>
    <m/>
    <m/>
    <m/>
    <m/>
    <n v="0"/>
    <n v="0"/>
    <n v="0"/>
    <n v="0"/>
    <n v="0"/>
    <n v="0"/>
    <n v="0"/>
    <n v="0"/>
    <n v="0"/>
    <n v="0"/>
    <n v="0"/>
    <n v="0"/>
    <n v="27.37"/>
    <n v="27.37"/>
  </r>
  <r>
    <s v="17 Jan 2026 21:29:48 UTC"/>
    <n v="26256361782"/>
    <x v="0"/>
    <s v="026-6585879-7134710"/>
    <s v="DL63PC6184UK-1LG"/>
    <s v="Codi Large Memory Foam Layer Dog Bed, Washable Orthopedic Dogs Beds Couch with Removable Zipper Cover, Waterproof Pet Sofa with U-Shape Bolster, Khaki"/>
    <n v="1"/>
    <s v="amazon.co.uk"/>
    <s v="Amazon"/>
    <s v="MANCHESTER"/>
    <m/>
    <s v="M20 1"/>
    <s v="MarketplaceFacilitator"/>
    <n v="32.49"/>
    <n v="6.5"/>
    <n v="0"/>
    <n v="0"/>
    <n v="0"/>
    <n v="0"/>
    <n v="0"/>
    <n v="0"/>
    <n v="-6.5"/>
    <n v="-5.85"/>
    <n v="-5.15"/>
    <n v="-0.22"/>
    <n v="0"/>
    <n v="21.27"/>
  </r>
  <r>
    <s v="17 Jan 2026 21:30:16 UTC"/>
    <n v="26256361782"/>
    <x v="0"/>
    <s v="202-3845914-8766729"/>
    <s v="HYD50-0190UK"/>
    <s v="Hyde Lane Large Faux Fur Blanket, 150x200cm Oversized Reversible Throw with Long Pile Plush, Soft and Warm for Bed or Sofa, Perfect for Winter Layerin"/>
    <n v="1"/>
    <s v="amazon.co.uk"/>
    <s v="Amazon"/>
    <s v="LONDON"/>
    <m/>
    <s v="NW8 7"/>
    <s v="MarketplaceFacilitator"/>
    <n v="35.409999999999997"/>
    <n v="7.08"/>
    <n v="0"/>
    <n v="0"/>
    <n v="0"/>
    <n v="0"/>
    <n v="-1.77"/>
    <n v="-0.35"/>
    <n v="-6.73"/>
    <n v="-6.06"/>
    <n v="-4.99"/>
    <n v="-0.22"/>
    <n v="0"/>
    <n v="22.37"/>
  </r>
  <r>
    <s v="17 Jan 2026 21:48:10 UTC"/>
    <n v="26256361782"/>
    <x v="0"/>
    <s v="026-3949539-7109108"/>
    <s v="DL63PC6183UK-1XL"/>
    <s v="Codi Extra Large Memory Foam Layer Dog Bed, Washable Orthopedic Dogs Beds Couch with Removable Zipper Cover, Waterproof Pet Sofa with U-Shape Bolster,"/>
    <n v="1"/>
    <s v="amazon.co.uk"/>
    <s v="Amazon"/>
    <s v="South Tawton"/>
    <m/>
    <s v="EX20 2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7 Jan 2026 21:56:53 UTC"/>
    <n v="26256361782"/>
    <x v="0"/>
    <s v="026-2360221-2301142"/>
    <s v="HYD50-0188UK"/>
    <s v="Hyde Lane Large Faux Fur Blanket, 150x200cm Oversized Reversible Throw with Long Pile Plush, Soft and Warm for Bed or Sofa, Perfect for Winter Layerin"/>
    <n v="1"/>
    <s v="amazon.co.uk"/>
    <s v="Amazon"/>
    <s v="ROCHESTER"/>
    <m/>
    <s v="ME1 2"/>
    <s v="MarketplaceFacilitator"/>
    <n v="41.66"/>
    <n v="8.33"/>
    <n v="1.87"/>
    <n v="0.38"/>
    <n v="0"/>
    <n v="0"/>
    <n v="-1.87"/>
    <n v="-0.38"/>
    <n v="-8.33"/>
    <n v="-7.5"/>
    <n v="-4.99"/>
    <n v="-0.25"/>
    <n v="0"/>
    <n v="28.92"/>
  </r>
  <r>
    <s v="17 Jan 2026 22:25:12 UTC"/>
    <n v="26256361782"/>
    <x v="2"/>
    <m/>
    <s v="DC10-0606DE"/>
    <s v="FBA Inventory Reimbursement - Lost:Warehouse"/>
    <n v="1"/>
    <m/>
    <m/>
    <m/>
    <m/>
    <m/>
    <m/>
    <n v="0"/>
    <n v="0"/>
    <n v="0"/>
    <n v="0"/>
    <n v="0"/>
    <n v="0"/>
    <n v="0"/>
    <n v="0"/>
    <n v="0"/>
    <n v="0"/>
    <n v="0"/>
    <n v="0"/>
    <n v="7.69"/>
    <n v="7.69"/>
  </r>
  <r>
    <s v="17 Jan 2026 22:38:21 UTC"/>
    <n v="26256361782"/>
    <x v="0"/>
    <s v="202-2944812-7973905"/>
    <s v="DL63PC6185UK-1LG"/>
    <s v="Codi Large Memory Foam Layer Dog Bed, Washable Orthopedic Dogs Beds Couch with Removable Zipper Cover, Waterproof Pet Sofa with U-Shape Bolster, Navy"/>
    <n v="1"/>
    <s v="amazon.co.uk"/>
    <s v="Amazon"/>
    <s v="Stockton on tees"/>
    <m/>
    <s v="TS17 0"/>
    <s v="MarketplaceFacilitator"/>
    <n v="39.159999999999997"/>
    <n v="7.83"/>
    <n v="0"/>
    <n v="0"/>
    <n v="0"/>
    <n v="0"/>
    <n v="0"/>
    <n v="0"/>
    <n v="-7.83"/>
    <n v="-7.05"/>
    <n v="-5.32"/>
    <n v="-0.25"/>
    <n v="0"/>
    <n v="26.54"/>
  </r>
  <r>
    <s v="17 Jan 2026 23:02:58 UTC"/>
    <n v="26256361782"/>
    <x v="0"/>
    <s v="204-4814551-6855557"/>
    <s v="DL63PC6183UK-1XL"/>
    <s v="Codi Extra Large Memory Foam Layer Dog Bed, Washable Orthopedic Dogs Beds Couch with Removable Zipper Cover, Waterproof Pet Sofa with U-Shape Bolster,"/>
    <n v="1"/>
    <s v="amazon.co.uk"/>
    <s v="Amazon"/>
    <s v="Fraserburgh"/>
    <s v="Aberdeenshire"/>
    <s v="AB43 7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7 Jan 2026 23:18:18 UTC"/>
    <n v="26256361782"/>
    <x v="1"/>
    <s v="026-6585879-7134710"/>
    <s v="DL63PC6184UK-1LG"/>
    <s v="Codi Large Memory Foam Layer Dog Bed, Washable Orthopedic Dogs Beds Couch with Removable Zipper Cover, Waterproof Pet Sofa with U-Shape Bolster, Khaki"/>
    <n v="1"/>
    <s v="amazon.co.uk"/>
    <s v="Amazon"/>
    <s v="MANCHESTER"/>
    <m/>
    <s v="M20 1"/>
    <s v="MarketplaceFacilitator"/>
    <n v="-32.49"/>
    <n v="-6.5"/>
    <n v="0"/>
    <n v="0"/>
    <n v="0"/>
    <n v="0"/>
    <n v="0"/>
    <n v="0"/>
    <n v="6.5"/>
    <n v="4.68"/>
    <n v="0"/>
    <n v="0.12"/>
    <n v="0"/>
    <n v="-27.69"/>
  </r>
  <r>
    <s v="17 Jan 2026 23:20:13 UTC"/>
    <n v="26256361782"/>
    <x v="0"/>
    <s v="206-2830278-6725921"/>
    <s v="DL63PC6183UK-1LG"/>
    <s v="Codi Large Memory Foam Layer Dog Bed, Washable Orthopedic Dogs Beds Couch with Removable Zipper Cover, Waterproof Pet Sofa with U-Shape Bolster, Grey,"/>
    <n v="1"/>
    <s v="amazon.co.uk"/>
    <s v="Amazon"/>
    <s v="BANGOR"/>
    <m/>
    <s v="BT19 1"/>
    <s v="MarketplaceFacilitator"/>
    <n v="62.49"/>
    <n v="12.5"/>
    <n v="0"/>
    <n v="0"/>
    <n v="0"/>
    <n v="0"/>
    <n v="0"/>
    <n v="0"/>
    <n v="-12.5"/>
    <n v="-11.25"/>
    <n v="-5.15"/>
    <n v="-0.33"/>
    <n v="0"/>
    <n v="45.76"/>
  </r>
  <r>
    <s v="17 Jan 2026 23:32:34 UTC"/>
    <n v="26256361782"/>
    <x v="0"/>
    <s v="205-7992760-3131559"/>
    <s v="HYD50-0188UK"/>
    <s v="Hyde Lane Large Faux Fur Blanket, 150x200cm Oversized Reversible Throw with Long Pile Plush, Soft and Warm for Bed or Sofa, Perfect for Winter Layerin"/>
    <n v="1"/>
    <s v="amazon.co.uk"/>
    <s v="Amazon"/>
    <s v="DISS"/>
    <m/>
    <s v="IP21 4"/>
    <s v="MarketplaceFacilitator"/>
    <n v="41.66"/>
    <n v="8.33"/>
    <n v="0"/>
    <n v="0"/>
    <n v="0"/>
    <n v="0"/>
    <n v="0"/>
    <n v="0"/>
    <n v="-8.33"/>
    <n v="-7.5"/>
    <n v="-4.99"/>
    <n v="-0.25"/>
    <n v="0"/>
    <n v="28.92"/>
  </r>
  <r>
    <s v="17 Jan 2026 23:42:19 UTC"/>
    <n v="26256361782"/>
    <x v="0"/>
    <s v="204-2841703-9150714"/>
    <s v="DL63PC6183UK-1XL"/>
    <s v="Codi Extra Large Memory Foam Layer Dog Bed, Washable Orthopedic Dogs Beds Couch with Removable Zipper Cover, Waterproof Pet Sofa with U-Shape Bolster,"/>
    <n v="1"/>
    <s v="amazon.co.uk"/>
    <s v="Amazon"/>
    <s v="GLASGOW"/>
    <m/>
    <s v="G66 2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7 Jan 2026 23:42:39 UTC"/>
    <n v="26256361782"/>
    <x v="0"/>
    <s v="204-1682996-2360320"/>
    <s v="HYD50-0190UK"/>
    <s v="Hyde Lane Large Faux Fur Blanket, 150x200cm Oversized Reversible Throw with Long Pile Plush, Soft and Warm for Bed or Sofa, Perfect for Winter Layerin"/>
    <n v="1"/>
    <s v="amazon.co.uk"/>
    <s v="Amazon"/>
    <s v="Stoke on Trent"/>
    <s v="Stoke on Trent"/>
    <s v="ST12 9"/>
    <s v="MarketplaceFacilitator"/>
    <n v="35.409999999999997"/>
    <n v="7.08"/>
    <n v="0"/>
    <n v="0"/>
    <n v="0"/>
    <n v="0"/>
    <n v="0"/>
    <n v="0"/>
    <n v="-7.08"/>
    <n v="-6.37"/>
    <n v="-4.99"/>
    <n v="-0.23"/>
    <n v="0"/>
    <n v="23.82"/>
  </r>
  <r>
    <s v="17 Jan 2026 23:54:05 UTC"/>
    <n v="26256361782"/>
    <x v="0"/>
    <s v="205-7992760-3131559"/>
    <s v="HYD50-0188UK"/>
    <s v="Hyde Lane Large Faux Fur Blanket, 150x200cm Oversized Reversible Throw with Long Pile Plush, Soft and Warm for Bed or Sofa, Perfect for Winter Layerin"/>
    <n v="1"/>
    <s v="amazon.co.uk"/>
    <s v="Amazon"/>
    <s v="DISS"/>
    <m/>
    <s v="IP21 4"/>
    <s v="MarketplaceFacilitator"/>
    <n v="41.66"/>
    <n v="8.33"/>
    <n v="0"/>
    <n v="0"/>
    <n v="0"/>
    <n v="0"/>
    <n v="0"/>
    <n v="0"/>
    <n v="-8.33"/>
    <n v="-7.5"/>
    <n v="-4.99"/>
    <n v="-0.25"/>
    <n v="0"/>
    <n v="28.92"/>
  </r>
  <r>
    <s v="18 Jan 2026 00:03:50 UTC"/>
    <n v="26256361782"/>
    <x v="0"/>
    <s v="204-9286524-0975533"/>
    <s v="HYD50-0188UK"/>
    <s v="Hyde Lane Large Faux Fur Blanket, 150x200cm Oversized Reversible Throw with Long Pile Plush, Soft and Warm for Bed or Sofa, Perfect for Winter Layerin"/>
    <n v="1"/>
    <s v="amazon.co.uk"/>
    <s v="Amazon"/>
    <s v="PORTSMOUTH"/>
    <m/>
    <s v="PO6 2"/>
    <s v="MarketplaceFacilitator"/>
    <n v="41.66"/>
    <n v="8.33"/>
    <n v="0"/>
    <n v="0"/>
    <n v="0"/>
    <n v="0"/>
    <n v="0"/>
    <n v="0"/>
    <n v="-8.33"/>
    <n v="-7.5"/>
    <n v="-4.99"/>
    <n v="-0.25"/>
    <n v="0"/>
    <n v="28.92"/>
  </r>
  <r>
    <s v="18 Jan 2026 00:08:41 UTC"/>
    <n v="26256361782"/>
    <x v="0"/>
    <s v="026-6592832-6477941"/>
    <s v="DC16-0648-1UK"/>
    <s v="Degrees of Comfort 3 Inch Dual-Layer Memory Foam Mattress Topper Kingsize Bed for Pressure Relieving, 8cm Generous Thickness Mattress Topper King Size"/>
    <n v="1"/>
    <s v="amazon.co.uk"/>
    <s v="Amazon"/>
    <s v="BIRMINGHAM"/>
    <m/>
    <s v="B37 5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8 Jan 2026 01:02:01 UTC"/>
    <n v="26256361782"/>
    <x v="5"/>
    <m/>
    <m/>
    <s v="Cost of Advertising"/>
    <m/>
    <m/>
    <m/>
    <m/>
    <m/>
    <m/>
    <m/>
    <n v="0"/>
    <n v="0"/>
    <n v="0"/>
    <n v="0"/>
    <n v="0"/>
    <n v="0"/>
    <n v="0"/>
    <n v="0"/>
    <n v="0"/>
    <n v="0"/>
    <n v="0"/>
    <n v="-506.54"/>
    <n v="0"/>
    <n v="-506.54"/>
  </r>
  <r>
    <s v="18 Jan 2026 01:10:36 UTC"/>
    <n v="26256361782"/>
    <x v="2"/>
    <s v="205-5427147-4574703"/>
    <s v="DC16-0647-1UK"/>
    <s v="FBA Inventory Reimbursement - Customer Return"/>
    <n v="1"/>
    <m/>
    <m/>
    <m/>
    <m/>
    <m/>
    <m/>
    <n v="0"/>
    <n v="0"/>
    <n v="0"/>
    <n v="0"/>
    <n v="0"/>
    <n v="0"/>
    <n v="0"/>
    <n v="0"/>
    <n v="0"/>
    <n v="0"/>
    <n v="0"/>
    <n v="0"/>
    <n v="51.15"/>
    <n v="51.15"/>
  </r>
  <r>
    <s v="18 Jan 2026 09:36:57 UTC"/>
    <n v="26256361782"/>
    <x v="2"/>
    <s v="204-8364380-2805958"/>
    <s v="COD63-1412UK"/>
    <s v="FBA Inventory Reimbursement - Customer Return"/>
    <n v="1"/>
    <m/>
    <m/>
    <m/>
    <m/>
    <m/>
    <m/>
    <n v="0"/>
    <n v="0"/>
    <n v="0"/>
    <n v="0"/>
    <n v="0"/>
    <n v="0"/>
    <n v="0"/>
    <n v="0"/>
    <n v="0"/>
    <n v="0"/>
    <n v="0"/>
    <n v="0"/>
    <n v="24.47"/>
    <n v="24.47"/>
  </r>
  <r>
    <s v="18 Jan 2026 17:11:07 UTC"/>
    <n v="26256361782"/>
    <x v="0"/>
    <s v="203-0713754-6454709"/>
    <s v="DL63PC6183UK-1XL"/>
    <s v="Codi Extra Large Memory Foam Layer Dog Bed, Washable Orthopedic Dogs Beds Couch with Removable Zipper Cover, Waterproof Pet Sofa with U-Shape Bolster,"/>
    <n v="1"/>
    <s v="amazon.co.uk"/>
    <s v="Amazon"/>
    <s v="Basingstoke"/>
    <s v="Hants"/>
    <s v="RG24 7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8 Jan 2026 18:07:39 UTC"/>
    <n v="26256361782"/>
    <x v="0"/>
    <s v="204-5813245-4308345"/>
    <s v="DL63PC6184UK-1XL"/>
    <s v="Codi Extra Large Memory Foam Layer Dog Bed, Washable Orthopedic Dogs Beds Couch with Removable Zipper Cover, Waterproof Pet Sofa with U-Shape Bolster,"/>
    <n v="1"/>
    <s v="amazon.co.uk"/>
    <s v="Amazon"/>
    <s v="STOCKPORT"/>
    <s v="Cheshire"/>
    <s v="SK5 8"/>
    <s v="MarketplaceFacilitator"/>
    <n v="48.32"/>
    <n v="9.67"/>
    <n v="0"/>
    <n v="0"/>
    <n v="0"/>
    <n v="0"/>
    <n v="0"/>
    <n v="0"/>
    <n v="-9.67"/>
    <n v="-8.6999999999999993"/>
    <n v="-5.16"/>
    <n v="-0.27"/>
    <n v="0"/>
    <n v="34.19"/>
  </r>
  <r>
    <s v="18 Jan 2026 18:10:24 UTC"/>
    <n v="26256361782"/>
    <x v="0"/>
    <s v="204-9298464-9707517"/>
    <s v="HYD50-0187UK"/>
    <s v="Hyde Lane Faux Fur Throw Blanket, Reversible Long Pile Plush, Soft &amp; Cozy for Couch or Bed, Gift-Ready Winter Throw, 125x150cm, Fox Golden"/>
    <n v="1"/>
    <s v="amazon.co.uk"/>
    <s v="Amazon"/>
    <s v="London"/>
    <m/>
    <s v="SW16 1"/>
    <s v="MarketplaceFacilitator"/>
    <n v="33.32"/>
    <n v="6.67"/>
    <n v="0.93"/>
    <n v="0.19"/>
    <n v="0"/>
    <n v="0"/>
    <n v="-0.93"/>
    <n v="-0.19"/>
    <n v="-6.67"/>
    <n v="-6"/>
    <n v="-4.6900000000000004"/>
    <n v="-0.21"/>
    <n v="0"/>
    <n v="22.42"/>
  </r>
  <r>
    <s v="18 Jan 2026 18:27:48 UTC"/>
    <n v="26256361782"/>
    <x v="0"/>
    <s v="026-7168724-9939525"/>
    <s v="DC16-0648-1UK"/>
    <s v="Degrees of Comfort 3 Inch Dual-Layer Memory Foam Mattress Topper Kingsize Bed for Pressure Relieving, 8cm Generous Thickness Mattress Topper King Size"/>
    <n v="1"/>
    <s v="amazon.co.uk"/>
    <s v="Amazon"/>
    <s v="LONDON"/>
    <m/>
    <s v="W11 1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8 Jan 2026 19:12:20 UTC"/>
    <n v="26256361782"/>
    <x v="0"/>
    <s v="204-5453597-9218749"/>
    <s v="DC16-0647-1UK"/>
    <s v="Degrees of Comfort 3 Inch Dual-Layer Memory Foam Mattress Topper for Back Pain Relief, 8cm Thickness Mattress Topper Double Bed with Anti-Slip Breatha"/>
    <n v="1"/>
    <s v="amazon.co.uk"/>
    <s v="Amazon"/>
    <s v="HELENSBURGH"/>
    <m/>
    <s v="G84 7"/>
    <s v="MarketplaceFacilitator"/>
    <n v="70.819999999999993"/>
    <n v="14.17"/>
    <n v="3.74"/>
    <n v="0.75"/>
    <n v="0"/>
    <n v="0"/>
    <n v="-3.74"/>
    <n v="-0.75"/>
    <n v="-14.17"/>
    <n v="-12.75"/>
    <n v="-6.92"/>
    <n v="-0.4"/>
    <n v="0"/>
    <n v="50.75"/>
  </r>
  <r>
    <s v="18 Jan 2026 19:21:28 UTC"/>
    <n v="26256361782"/>
    <x v="0"/>
    <s v="204-8196410-7904337"/>
    <s v="DL63PC6184UK-1MD"/>
    <s v="Codi Medium Memory Foam Layer Dog Bed, Washable Orthopedic Dogs Beds Couch with Removable Zipper Cover, Waterproof Pet Sofa with U-Shape Bolster, Khak"/>
    <n v="1"/>
    <s v="amazon.co.uk"/>
    <s v="Amazon"/>
    <s v="BIRMINGHAM"/>
    <m/>
    <s v="B30 3"/>
    <s v="MarketplaceFacilitator"/>
    <n v="33.32"/>
    <n v="6.67"/>
    <n v="0"/>
    <n v="0"/>
    <n v="0"/>
    <n v="0"/>
    <n v="0"/>
    <n v="0"/>
    <n v="-6.67"/>
    <n v="-6"/>
    <n v="-5.15"/>
    <n v="-0.22"/>
    <n v="0"/>
    <n v="21.95"/>
  </r>
  <r>
    <s v="18 Jan 2026 20:30:07 UTC"/>
    <n v="26256361782"/>
    <x v="0"/>
    <s v="202-2778437-6618717"/>
    <s v="DL63PC6185UK-1MD"/>
    <s v="Codi Medium Memory Foam Layer Dog Bed, Washable Orthopedic Dogs Beds Couch with Removable Zipper Cover, Waterproof Pet Sofa with U-Shape Bolster, Navy"/>
    <n v="1"/>
    <s v="amazon.co.uk"/>
    <s v="Amazon"/>
    <s v="WILSTONE"/>
    <m/>
    <s v="HP23 4"/>
    <s v="MarketplaceFacilitator"/>
    <n v="40.82"/>
    <n v="8.17"/>
    <n v="0"/>
    <n v="0"/>
    <n v="0"/>
    <n v="0"/>
    <n v="0"/>
    <n v="0"/>
    <n v="-8.17"/>
    <n v="-7.35"/>
    <n v="-5.15"/>
    <n v="-0.25"/>
    <n v="0"/>
    <n v="28.07"/>
  </r>
  <r>
    <s v="18 Jan 2026 20:32:03 UTC"/>
    <n v="26256361782"/>
    <x v="0"/>
    <s v="202-4502617-1473101"/>
    <s v="DC16-0631-2UK"/>
    <s v="Degrees of Comfort 2 Inch Thick Memory Foam Mattress Topper Double Bed Soft Bamboo Cover for Back Pain, Mattress Topper with Anti-Slip Removable Washa"/>
    <n v="1"/>
    <s v="amazon.co.uk"/>
    <s v="Amazon"/>
    <s v="Gravesend"/>
    <s v="Kent"/>
    <s v="DA12 4"/>
    <s v="MarketplaceFacilitator"/>
    <n v="54.16"/>
    <n v="10.83"/>
    <n v="0"/>
    <n v="0"/>
    <n v="0"/>
    <n v="0"/>
    <n v="-5.42"/>
    <n v="-1.08"/>
    <n v="-9.75"/>
    <n v="-8.77"/>
    <n v="-6.02"/>
    <n v="-0.3"/>
    <n v="0"/>
    <n v="33.65"/>
  </r>
  <r>
    <s v="18 Jan 2026 20:46:07 UTC"/>
    <n v="26256361782"/>
    <x v="0"/>
    <s v="204-2725875-5141951"/>
    <s v="DL63PC6183UK-1XL"/>
    <s v="Codi Extra Large Memory Foam Layer Dog Bed, Washable Orthopedic Dogs Beds Couch with Removable Zipper Cover, Waterproof Pet Sofa with U-Shape Bolster,"/>
    <n v="1"/>
    <s v="amazon.co.uk"/>
    <s v="Amazon"/>
    <s v="WEST DRAYTON"/>
    <s v="Middlesex"/>
    <s v="UB7 7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8 Jan 2026 21:09:35 UTC"/>
    <n v="26256361782"/>
    <x v="1"/>
    <s v="203-9532354-1959518"/>
    <s v="DC16-0647-1UK"/>
    <s v="Degrees of Comfort 3 Inch Dual-Layer Memory Foam Mattress Topper for Back Pain Relief, 8cm Thickness Mattress Topper Double Bed with Anti-Slip Breatha"/>
    <n v="1"/>
    <s v="amazon.co.uk"/>
    <s v="Amazon"/>
    <s v="BRIDGWATER"/>
    <m/>
    <s v="TA6 3"/>
    <s v="MarketplaceFacilitator"/>
    <n v="-70.819999999999993"/>
    <n v="-14.17"/>
    <n v="0"/>
    <n v="0"/>
    <n v="0"/>
    <n v="0"/>
    <n v="0"/>
    <n v="0"/>
    <n v="14.17"/>
    <n v="10.199999999999999"/>
    <n v="0"/>
    <n v="0.26"/>
    <n v="0"/>
    <n v="-60.36"/>
  </r>
  <r>
    <s v="18 Jan 2026 21:12:51 UTC"/>
    <n v="26256361782"/>
    <x v="0"/>
    <s v="205-6451958-6380316"/>
    <s v="DC16-0648-1UK"/>
    <s v="Degrees of Comfort 3 Inch Dual-Layer Memory Foam Mattress Topper Kingsize Bed for Pressure Relieving, 8cm Generous Thickness Mattress Topper King Size"/>
    <n v="1"/>
    <s v="amazon.co.uk"/>
    <s v="Amazon"/>
    <s v="GRAVESEND"/>
    <s v="Kent"/>
    <s v="DA12 5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8 Jan 2026 21:27:02 UTC"/>
    <n v="26256361782"/>
    <x v="0"/>
    <s v="204-6475171-3963565"/>
    <s v="DC16-0648-1UK"/>
    <s v="Degrees of Comfort 3 Inch Dual-Layer Memory Foam Mattress Topper Kingsize Bed for Pressure Relieving, 8cm Generous Thickness Mattress Topper King Size"/>
    <n v="1"/>
    <s v="amazon.co.uk"/>
    <s v="Amazon"/>
    <s v="NEWCASTLE UPON TYNE"/>
    <m/>
    <s v="NE7 7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8 Jan 2026 21:30:40 UTC"/>
    <n v="26256361782"/>
    <x v="0"/>
    <s v="204-3749274-9968338"/>
    <s v="DC16-0647-1UK"/>
    <s v="Degrees of Comfort 3 Inch Dual-Layer Memory Foam Mattress Topper for Back Pain Relief, 8cm Thickness Mattress Topper Double Bed with Anti-Slip Breatha"/>
    <n v="1"/>
    <s v="amazon.co.uk"/>
    <s v="Amazon"/>
    <s v="SWANSEA"/>
    <m/>
    <s v="SA3 3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8 Jan 2026 21:32:12 UTC"/>
    <n v="26256361782"/>
    <x v="0"/>
    <s v="204-9293287-0103557"/>
    <s v="DC16-0647-1UK"/>
    <s v="Degrees of Comfort 3 Inch Dual-Layer Memory Foam Mattress Topper for Back Pain Relief, 8cm Thickness Mattress Topper Double Bed with Anti-Slip Breatha"/>
    <n v="1"/>
    <s v="amazon.co.uk"/>
    <s v="Amazon"/>
    <s v="CAERLEON"/>
    <m/>
    <s v="NP18 3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8 Jan 2026 21:40:15 UTC"/>
    <n v="26256361782"/>
    <x v="0"/>
    <s v="203-7730988-7332345"/>
    <s v="DC16-0647-1UK"/>
    <s v="Degrees of Comfort 3 Inch Dual-Layer Memory Foam Mattress Topper for Back Pain Relief, 8cm Thickness Mattress Topper Double Bed with Anti-Slip Breatha"/>
    <n v="1"/>
    <s v="amazon.co.uk"/>
    <s v="Amazon"/>
    <s v="NOTTINGHAM"/>
    <m/>
    <s v="NG10 4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8 Jan 2026 21:42:41 UTC"/>
    <n v="26256361782"/>
    <x v="0"/>
    <s v="026-9790094-1270727"/>
    <s v="DC16-0647-1UK"/>
    <s v="Degrees of Comfort 3 Inch Dual-Layer Memory Foam Mattress Topper for Back Pain Relief, 8cm Thickness Mattress Topper Double Bed with Anti-Slip Breatha"/>
    <n v="1"/>
    <s v="amazon.co.uk"/>
    <s v="Amazon"/>
    <s v="KEIGHLEY"/>
    <m/>
    <s v="BD22 6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8 Jan 2026 21:46:42 UTC"/>
    <n v="26256361782"/>
    <x v="0"/>
    <s v="202-3632633-6021925"/>
    <s v="DC16-0630-1UK"/>
    <s v="Degrees of Comfort 2 Inch Thick Memory Foam Mattress Topper Single Bed Soft Bamboo Cover for Back Pain, Mattress Topper with Anti-Slip Removable Washa"/>
    <n v="1"/>
    <s v="amazon.co.uk"/>
    <s v="Amazon"/>
    <s v="BUNGAY"/>
    <m/>
    <s v="NR35 2"/>
    <s v="MarketplaceFacilitator"/>
    <n v="43.32"/>
    <n v="8.67"/>
    <n v="0"/>
    <n v="0"/>
    <n v="0"/>
    <n v="0"/>
    <n v="0"/>
    <n v="0"/>
    <n v="-8.67"/>
    <n v="-7.8"/>
    <n v="-5.3"/>
    <n v="-0.27"/>
    <n v="0"/>
    <n v="29.95"/>
  </r>
  <r>
    <s v="18 Jan 2026 21:48:18 UTC"/>
    <n v="26256361782"/>
    <x v="0"/>
    <s v="203-0313830-2160316"/>
    <s v="DC16-0647-1UK"/>
    <s v="Degrees of Comfort 3 Inch Dual-Layer Memory Foam Mattress Topper for Back Pain Relief, 8cm Thickness Mattress Topper Double Bed with Anti-Slip Breatha"/>
    <n v="1"/>
    <s v="amazon.co.uk"/>
    <s v="Amazon"/>
    <s v="SURBITON"/>
    <m/>
    <s v="KT5 9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8 Jan 2026 22:03:13 UTC"/>
    <n v="26256361782"/>
    <x v="0"/>
    <s v="203-6687381-2786705"/>
    <s v="DC16-0647-1UK"/>
    <s v="Degrees of Comfort 3 Inch Dual-Layer Memory Foam Mattress Topper for Back Pain Relief, 8cm Thickness Mattress Topper Double Bed with Anti-Slip Breatha"/>
    <n v="1"/>
    <s v="amazon.co.uk"/>
    <s v="Amazon"/>
    <s v="LONDON"/>
    <m/>
    <s v="NW10 6"/>
    <s v="MarketplaceFacilitator"/>
    <n v="70.819999999999993"/>
    <n v="14.17"/>
    <n v="3.74"/>
    <n v="0.75"/>
    <n v="0"/>
    <n v="0"/>
    <n v="-3.74"/>
    <n v="-0.75"/>
    <n v="-14.17"/>
    <n v="-12.75"/>
    <n v="-6.92"/>
    <n v="-0.4"/>
    <n v="0"/>
    <n v="50.75"/>
  </r>
  <r>
    <s v="18 Jan 2026 22:08:18 UTC"/>
    <n v="26256361782"/>
    <x v="0"/>
    <s v="204-6076636-4797902"/>
    <s v="DC16-0647-1UK"/>
    <s v="Degrees of Comfort 3 Inch Dual-Layer Memory Foam Mattress Topper for Back Pain Relief, 8cm Thickness Mattress Topper Double Bed with Anti-Slip Breatha"/>
    <n v="1"/>
    <s v="amazon.co.uk"/>
    <s v="Amazon"/>
    <s v="Deal"/>
    <s v="Kent"/>
    <s v="CT14 6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8 Jan 2026 22:20:41 UTC"/>
    <n v="26256361782"/>
    <x v="0"/>
    <s v="026-2332560-2947568"/>
    <s v="HYD50-0190UK"/>
    <s v="Hyde Lane Large Faux Fur Blanket, 150x200cm Oversized Reversible Throw with Long Pile Plush, Soft and Warm for Bed or Sofa, Perfect for Winter Layerin"/>
    <n v="1"/>
    <s v="amazon.co.uk"/>
    <s v="Amazon"/>
    <s v="DOWNPATRICK"/>
    <s v="Co Down"/>
    <s v="BT30 6"/>
    <s v="MarketplaceFacilitator"/>
    <n v="35.409999999999997"/>
    <n v="7.08"/>
    <n v="0"/>
    <n v="0"/>
    <n v="0"/>
    <n v="0"/>
    <n v="0"/>
    <n v="0"/>
    <n v="-7.08"/>
    <n v="-6.37"/>
    <n v="-4.99"/>
    <n v="-0.23"/>
    <n v="0"/>
    <n v="23.82"/>
  </r>
  <r>
    <s v="18 Jan 2026 22:32:31 UTC"/>
    <n v="26256361782"/>
    <x v="0"/>
    <s v="202-0124292-3901929"/>
    <s v="DL63PC6184UK-1LG"/>
    <s v="Codi Large Memory Foam Layer Dog Bed, Washable Orthopedic Dogs Beds Couch with Removable Zipper Cover, Waterproof Pet Sofa with U-Shape Bolster, Khaki"/>
    <n v="1"/>
    <s v="amazon.co.uk"/>
    <s v="Amazon"/>
    <s v="Hull"/>
    <m/>
    <s v="HU7 3"/>
    <s v="MarketplaceFacilitator"/>
    <n v="32.49"/>
    <n v="6.5"/>
    <n v="0"/>
    <n v="0"/>
    <n v="0"/>
    <n v="0"/>
    <n v="0"/>
    <n v="0"/>
    <n v="-6.5"/>
    <n v="-5.85"/>
    <n v="-5.15"/>
    <n v="-0.22"/>
    <n v="0"/>
    <n v="21.27"/>
  </r>
  <r>
    <s v="18 Jan 2026 22:36:08 UTC"/>
    <n v="26256361782"/>
    <x v="0"/>
    <s v="203-2850920-1965142"/>
    <s v="HYD50-0188UK"/>
    <s v="Hyde Lane Large Faux Fur Blanket, 150x200cm Oversized Reversible Throw with Long Pile Plush, Soft and Warm for Bed or Sofa, Perfect for Winter Layerin"/>
    <n v="1"/>
    <s v="amazon.co.uk"/>
    <s v="Amazon"/>
    <s v="HAMILTON"/>
    <m/>
    <s v="ML3 7"/>
    <s v="MarketplaceFacilitator"/>
    <n v="41.66"/>
    <n v="8.33"/>
    <n v="3.74"/>
    <n v="0.75"/>
    <n v="0"/>
    <n v="0"/>
    <n v="-3.74"/>
    <n v="-0.75"/>
    <n v="-8.33"/>
    <n v="-7.5"/>
    <n v="-4.99"/>
    <n v="-0.25"/>
    <n v="0"/>
    <n v="28.92"/>
  </r>
  <r>
    <s v="18 Jan 2026 22:46:16 UTC"/>
    <n v="26256361782"/>
    <x v="0"/>
    <s v="202-4576016-9747556"/>
    <s v="DC16-0647-1UK"/>
    <s v="Degrees of Comfort 3 Inch Dual-Layer Memory Foam Mattress Topper for Back Pain Relief, 8cm Thickness Mattress Topper Double Bed with Anti-Slip Breatha"/>
    <n v="1"/>
    <s v="amazon.co.uk"/>
    <s v="Amazon"/>
    <s v="LONDON"/>
    <m/>
    <s v="SE19 2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8 Jan 2026 23:09:56 UTC"/>
    <n v="26256361782"/>
    <x v="0"/>
    <s v="026-9286826-1179503"/>
    <s v="DC16-0631-2UK"/>
    <s v="Degrees of Comfort 2 Inch Thick Memory Foam Mattress Topper Double Bed Soft Bamboo Cover for Back Pain, Mattress Topper with Anti-Slip Removable Washa"/>
    <n v="1"/>
    <s v="amazon.co.uk"/>
    <s v="Amazon"/>
    <s v="London"/>
    <s v="Newham"/>
    <s v="E13 9"/>
    <s v="MarketplaceFacilitator"/>
    <n v="54.16"/>
    <n v="10.83"/>
    <n v="0"/>
    <n v="0"/>
    <n v="0"/>
    <n v="0"/>
    <n v="-5.42"/>
    <n v="-1.08"/>
    <n v="-9.75"/>
    <n v="-8.77"/>
    <n v="-6.02"/>
    <n v="-0.3"/>
    <n v="0"/>
    <n v="33.65"/>
  </r>
  <r>
    <s v="18 Jan 2026 23:16:56 UTC"/>
    <n v="26256361782"/>
    <x v="0"/>
    <s v="203-9532354-1959518"/>
    <s v="DC16-0647-1UK"/>
    <s v="Degrees of Comfort 3 Inch Dual-Layer Memory Foam Mattress Topper for Back Pain Relief, 8cm Thickness Mattress Topper Double Bed with Anti-Slip Breatha"/>
    <n v="1"/>
    <s v="amazon.co.uk"/>
    <s v="Amazon"/>
    <s v="BRIDGWATER"/>
    <m/>
    <s v="TA6 3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8 Jan 2026 23:43:46 UTC"/>
    <n v="26256361782"/>
    <x v="0"/>
    <s v="206-5566557-3139551"/>
    <s v="DL63PC6183UK-1XL"/>
    <s v="Codi Extra Large Memory Foam Layer Dog Bed, Washable Orthopedic Dogs Beds Couch with Removable Zipper Cover, Waterproof Pet Sofa with U-Shape Bolster,"/>
    <n v="1"/>
    <s v="amazon.co.uk"/>
    <s v="Amazon"/>
    <s v="HUNTINGDON"/>
    <m/>
    <s v="PE26 2"/>
    <s v="MarketplaceFacilitator"/>
    <n v="45.82"/>
    <n v="9.17"/>
    <n v="0"/>
    <n v="0"/>
    <n v="0"/>
    <n v="0"/>
    <n v="0"/>
    <n v="0"/>
    <n v="-9.17"/>
    <n v="-8.25"/>
    <n v="-5.16"/>
    <n v="-0.27"/>
    <n v="0"/>
    <n v="32.14"/>
  </r>
  <r>
    <s v="18 Jan 2026 23:44:29 UTC"/>
    <n v="26256361782"/>
    <x v="0"/>
    <s v="204-2435686-8765910"/>
    <s v="DL63PC6185UK-1LG"/>
    <s v="Codi Large Memory Foam Layer Dog Bed, Washable Orthopedic Dogs Beds Couch with Removable Zipper Cover, Waterproof Pet Sofa with U-Shape Bolster, Navy"/>
    <n v="1"/>
    <s v="amazon.co.uk"/>
    <s v="Amazon"/>
    <s v="Alfreton"/>
    <s v="Derbyshire"/>
    <s v="DE55 5"/>
    <s v="MarketplaceFacilitator"/>
    <n v="39.159999999999997"/>
    <n v="7.83"/>
    <n v="0"/>
    <n v="0"/>
    <n v="0"/>
    <n v="0"/>
    <n v="0"/>
    <n v="0"/>
    <n v="-7.83"/>
    <n v="-7.05"/>
    <n v="-5.32"/>
    <n v="-0.25"/>
    <n v="0"/>
    <n v="26.54"/>
  </r>
  <r>
    <s v="19 Jan 2026 06:13:52 UTC"/>
    <n v="26256361782"/>
    <x v="2"/>
    <s v="026-4932933-6803510"/>
    <s v="HYD50-0188UK"/>
    <s v="FBA Inventory Reimbursement - Customer Return"/>
    <n v="1"/>
    <m/>
    <m/>
    <m/>
    <m/>
    <m/>
    <m/>
    <n v="0"/>
    <n v="0"/>
    <n v="0"/>
    <n v="0"/>
    <n v="0"/>
    <n v="0"/>
    <n v="0"/>
    <n v="0"/>
    <n v="0"/>
    <n v="0"/>
    <n v="0"/>
    <n v="0"/>
    <n v="29.29"/>
    <n v="29.29"/>
  </r>
  <r>
    <s v="19 Jan 2026 07:33:28 UTC"/>
    <n v="26256361782"/>
    <x v="2"/>
    <s v="204-8811724-3333967"/>
    <s v="5S-RR9H-AYYX"/>
    <s v="FBA Inventory Reimbursement - Customer Return"/>
    <n v="1"/>
    <m/>
    <m/>
    <m/>
    <m/>
    <m/>
    <m/>
    <n v="0"/>
    <n v="0"/>
    <n v="0"/>
    <n v="0"/>
    <n v="0"/>
    <n v="0"/>
    <n v="0"/>
    <n v="0"/>
    <n v="0"/>
    <n v="0"/>
    <n v="0"/>
    <n v="0"/>
    <n v="30.79"/>
    <n v="30.79"/>
  </r>
  <r>
    <s v="19 Jan 2026 08:55:26 UTC"/>
    <n v="26256361782"/>
    <x v="6"/>
    <s v="205-9983037-4420352"/>
    <m/>
    <s v="FBA Disposal Fee"/>
    <m/>
    <s v="amazon.co.uk"/>
    <m/>
    <m/>
    <m/>
    <m/>
    <m/>
    <n v="0"/>
    <n v="0"/>
    <n v="0"/>
    <n v="0"/>
    <n v="0"/>
    <n v="0"/>
    <n v="0"/>
    <n v="0"/>
    <n v="0"/>
    <n v="0"/>
    <n v="0"/>
    <n v="0"/>
    <n v="-23.1"/>
    <n v="-23.1"/>
  </r>
  <r>
    <s v="19 Jan 2026 13:27:30 UTC"/>
    <n v="26256361782"/>
    <x v="0"/>
    <s v="026-4196264-5706711"/>
    <s v="DC16-0647-1UK"/>
    <s v="Degrees of Comfort 3 Inch Dual-Layer Memory Foam Mattress Topper for Back Pain Relief, 8cm Thickness Mattress Topper Double Bed with Anti-Slip Breatha"/>
    <n v="1"/>
    <s v="amazon.co.uk"/>
    <s v="Amazon"/>
    <s v="Pontypool"/>
    <s v="gwent"/>
    <s v="NP4 6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9 Jan 2026 14:34:57 UTC"/>
    <n v="26256361782"/>
    <x v="0"/>
    <s v="026-0954799-9464352"/>
    <s v="DC16-0648-1UK"/>
    <s v="Degrees of Comfort 3 Inch Dual-Layer Memory Foam Mattress Topper Kingsize Bed for Pressure Relieving, 8cm Generous Thickness Mattress Topper King Size"/>
    <n v="1"/>
    <s v="amazon.co.uk"/>
    <s v="Amazon"/>
    <s v="WHITEHAVEN"/>
    <s v="Cumbria"/>
    <s v="CA28 8"/>
    <s v="MarketplaceFacilitator"/>
    <n v="87.48"/>
    <n v="17.5"/>
    <n v="2.0699999999999998"/>
    <n v="0.42"/>
    <n v="0"/>
    <n v="0"/>
    <n v="0"/>
    <n v="0"/>
    <n v="-17.920000000000002"/>
    <n v="-15.75"/>
    <n v="-9.35"/>
    <n v="-0.51"/>
    <n v="0"/>
    <n v="63.94"/>
  </r>
  <r>
    <s v="19 Jan 2026 17:07:26 UTC"/>
    <n v="26256361782"/>
    <x v="0"/>
    <s v="026-7924508-7641921"/>
    <s v="DC16-0647-1UK"/>
    <s v="Degrees of Comfort 3 Inch Dual-Layer Memory Foam Mattress Topper for Back Pain Relief, 8cm Thickness Mattress Topper Double Bed with Anti-Slip Breatha"/>
    <n v="1"/>
    <s v="amazon.co.uk"/>
    <s v="Amazon"/>
    <s v="PONTEFRACT"/>
    <m/>
    <s v="WF8 4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9 Jan 2026 17:47:22 UTC"/>
    <n v="26256361782"/>
    <x v="0"/>
    <s v="205-1576119-7264320"/>
    <s v="DC16-0647-1UK"/>
    <s v="Degrees of Comfort 3 Inch Dual-Layer Memory Foam Mattress Topper for Back Pain Relief, 8cm Thickness Mattress Topper Double Bed with Anti-Slip Breatha"/>
    <n v="1"/>
    <s v="amazon.co.uk"/>
    <s v="Amazon"/>
    <s v="CONINGSBY"/>
    <s v="Lincolnshire"/>
    <s v="LN4 4"/>
    <s v="MarketplaceFacilitator"/>
    <n v="70.819999999999993"/>
    <n v="14.17"/>
    <n v="3.74"/>
    <n v="0.75"/>
    <n v="0"/>
    <n v="0"/>
    <n v="-3.74"/>
    <n v="-0.75"/>
    <n v="-14.17"/>
    <n v="-12.75"/>
    <n v="-6.92"/>
    <n v="-0.4"/>
    <n v="0"/>
    <n v="50.75"/>
  </r>
  <r>
    <s v="19 Jan 2026 17:49:15 UTC"/>
    <n v="26256361782"/>
    <x v="0"/>
    <s v="205-7691235-3338748"/>
    <s v="DC16-0647-1UK"/>
    <s v="Degrees of Comfort 3 Inch Dual-Layer Memory Foam Mattress Topper for Back Pain Relief, 8cm Thickness Mattress Topper Double Bed with Anti-Slip Breatha"/>
    <n v="1"/>
    <s v="amazon.co.uk"/>
    <s v="Amazon"/>
    <s v="SOUTHAMPTON"/>
    <m/>
    <s v="SO15 1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9 Jan 2026 17:59:52 UTC"/>
    <n v="26256361782"/>
    <x v="0"/>
    <s v="026-5006679-9481904"/>
    <s v="DC16-0647-1UK"/>
    <s v="Degrees of Comfort 3 Inch Dual-Layer Memory Foam Mattress Topper for Back Pain Relief, 8cm Thickness Mattress Topper Double Bed with Anti-Slip Breatha"/>
    <n v="1"/>
    <s v="amazon.co.uk"/>
    <s v="Amazon"/>
    <s v="Birmingham"/>
    <s v="West Midlands"/>
    <s v="B1 3"/>
    <s v="MarketplaceFacilitator"/>
    <n v="70.819999999999993"/>
    <n v="14.17"/>
    <n v="0"/>
    <n v="0"/>
    <n v="0"/>
    <n v="0"/>
    <n v="0"/>
    <n v="0"/>
    <n v="-14.17"/>
    <n v="-12.75"/>
    <n v="-6.92"/>
    <n v="-0.4"/>
    <n v="0"/>
    <n v="50.75"/>
  </r>
  <r>
    <s v="19 Jan 2026 18:14:15 UTC"/>
    <n v="26256361782"/>
    <x v="0"/>
    <s v="206-5887206-4764350"/>
    <s v="DC16-0648-1UK"/>
    <s v="Degrees of Comfort 3 Inch Dual-Layer Memory Foam Mattress Topper Kingsize Bed for Pressure Relieving, 8cm Generous Thickness Mattress Topper King Size"/>
    <n v="1"/>
    <s v="amazon.co.uk"/>
    <s v="Amazon"/>
    <s v="ASHDON"/>
    <m/>
    <s v="CB10 2"/>
    <s v="MarketplaceFacilitator"/>
    <n v="87.48"/>
    <n v="17.5"/>
    <n v="0"/>
    <n v="0"/>
    <n v="0"/>
    <n v="0"/>
    <n v="0"/>
    <n v="0"/>
    <n v="-17.5"/>
    <n v="-15.75"/>
    <n v="-7.28"/>
    <n v="-0.47"/>
    <n v="0"/>
    <n v="63.98"/>
  </r>
  <r>
    <s v="19 Jan 2026 18:47:30 UTC"/>
    <n v="26256361782"/>
    <x v="0"/>
    <s v="206-6448791-1254735"/>
    <s v="DL63PC6183UK-1MD"/>
    <s v="Codi Medium Memory Foam Layer Dog Bed, Washable Orthopedic Dogs Beds Couch with Removable Zipper Cover, Waterproof Pet Sofa with U-Shape Bolster, Grey"/>
    <n v="1"/>
    <s v="amazon.co.uk"/>
    <s v="Amazon"/>
    <s v="HEREFORD"/>
    <s v="Herefordshire"/>
    <s v="HR2 7"/>
    <s v="MarketplaceFacilitator"/>
    <n v="43.32"/>
    <n v="8.67"/>
    <n v="0.93"/>
    <n v="0.19"/>
    <n v="0"/>
    <n v="0"/>
    <n v="-0.93"/>
    <n v="-0.19"/>
    <n v="-17.34"/>
    <n v="-15.6"/>
    <n v="-5.32"/>
    <n v="-0.42"/>
    <n v="0"/>
    <n v="13.31"/>
  </r>
  <r>
    <s v="19 Jan 2026 18:47:30 UTC"/>
    <n v="26256361782"/>
    <x v="0"/>
    <s v="206-6448791-1254735"/>
    <s v="DL63PC6183UK-1MD"/>
    <s v="Codi Medium Memory Foam Layer Dog Bed, Washable Orthopedic Dogs Beds Couch with Removable Zipper Cover, Waterproof Pet Sofa with U-Shape Bolster, Grey"/>
    <n v="1"/>
    <s v="amazon.co.uk"/>
    <s v="Amazon"/>
    <s v="HEREFORD"/>
    <s v="Herefordshire"/>
    <s v="HR2 7"/>
    <m/>
    <n v="43.32"/>
    <n v="8.67"/>
    <n v="0.94"/>
    <n v="0.19"/>
    <n v="0"/>
    <n v="0"/>
    <n v="-0.94"/>
    <n v="-0.19"/>
    <n v="0"/>
    <n v="0"/>
    <n v="-5.32"/>
    <n v="-0.11"/>
    <n v="0"/>
    <n v="46.56"/>
  </r>
  <r>
    <s v="19 Jan 2026 20:01:12 UTC"/>
    <n v="26256361782"/>
    <x v="0"/>
    <s v="026-7013264-1321964"/>
    <s v="DC16-0632-1UK"/>
    <s v="Degrees of Comfort 2 Inch Memory Foam Mattress Topper kingsize Bed, Rayon Derived from Bamboo Cover, Anti-Slip Washable Hypoallergenic, Orthopedic Sup"/>
    <n v="1"/>
    <s v="amazon.co.uk"/>
    <s v="Amazon"/>
    <s v="ELY"/>
    <m/>
    <s v="CB7 5"/>
    <s v="MarketplaceFacilitator"/>
    <n v="65.91"/>
    <n v="13.18"/>
    <n v="0"/>
    <n v="0"/>
    <n v="0"/>
    <n v="0"/>
    <n v="-6.59"/>
    <n v="-1.32"/>
    <n v="-11.86"/>
    <n v="-10.68"/>
    <n v="-6.2"/>
    <n v="-0.33"/>
    <n v="0"/>
    <n v="42.11"/>
  </r>
  <r>
    <s v="19 Jan 2026 20:28:28 UTC"/>
    <n v="26256361782"/>
    <x v="0"/>
    <s v="203-4240408-4514752"/>
    <s v="DL63PC6185UK-1XL"/>
    <s v="Codi Extra Large Memory Foam Layer Dog Bed, Washable Orthopedic Dogs Beds Couch with Removable Zipper Cover, Waterproof Pet Sofa with U-Shape Bolster,"/>
    <n v="1"/>
    <s v="amazon.co.uk"/>
    <s v="Amazon"/>
    <s v="Hamilton"/>
    <m/>
    <s v="ML38"/>
    <s v="MarketplaceFacilitator"/>
    <n v="58.32"/>
    <n v="11.67"/>
    <n v="3.74"/>
    <n v="0.75"/>
    <n v="0"/>
    <n v="0"/>
    <n v="-3.74"/>
    <n v="-0.75"/>
    <n v="-11.67"/>
    <n v="-10.5"/>
    <n v="-5.16"/>
    <n v="-0.31"/>
    <n v="0"/>
    <n v="42.35"/>
  </r>
  <r>
    <s v="19 Jan 2026 20:40:10 UTC"/>
    <n v="26256361782"/>
    <x v="0"/>
    <s v="204-2413265-8685103"/>
    <s v="DC16-0647-1UK"/>
    <s v="Degrees of Comfort 3 Inch Dual-Layer Memory Foam Mattress Topper for Back Pain Relief, 8cm Thickness Mattress Topper Double Bed with Anti-Slip Breatha"/>
    <n v="1"/>
    <s v="amazon.co.uk"/>
    <s v="Amazon"/>
    <s v="Haverfordwest"/>
    <s v="Pembrokeshire"/>
    <s v="SA61 1"/>
    <s v="MarketplaceFacilitator"/>
    <n v="70.819999999999993"/>
    <n v="14.17"/>
    <n v="3.74"/>
    <n v="0.75"/>
    <n v="0"/>
    <n v="0"/>
    <n v="-3.74"/>
    <n v="-0.75"/>
    <n v="-14.17"/>
    <n v="-12.75"/>
    <n v="-6.92"/>
    <n v="-0.4"/>
    <n v="0"/>
    <n v="50.75"/>
  </r>
  <r>
    <s v="19 Jan 2026 20:43:41 UTC"/>
    <n v="26256361782"/>
    <x v="0"/>
    <s v="026-6408889-6154751"/>
    <s v="HYD50-0190UK"/>
    <s v="Hyde Lane Large Faux Fur Blanket, 150x200cm Oversized Reversible Throw with Long Pile Plush, Soft and Warm for Bed or Sofa, Perfect for Winter Layerin"/>
    <n v="1"/>
    <s v="amazon.co.uk"/>
    <s v="Amazon"/>
    <s v="MOUNTNESSING"/>
    <m/>
    <s v="CM15 0"/>
    <s v="MarketplaceFacilitator"/>
    <n v="35.409999999999997"/>
    <n v="7.08"/>
    <n v="0"/>
    <n v="0"/>
    <n v="0"/>
    <n v="0"/>
    <n v="0"/>
    <n v="0"/>
    <n v="-7.08"/>
    <n v="-6.37"/>
    <n v="-4.99"/>
    <n v="-0.23"/>
    <n v="0"/>
    <n v="23.82"/>
  </r>
  <r>
    <s v="19 Jan 2026 21:05:10 UTC"/>
    <n v="26256361782"/>
    <x v="0"/>
    <s v="206-8214804-9096321"/>
    <s v="DL63PC6183UK-1LG"/>
    <s v="Codi Large Memory Foam Layer Dog Bed, Washable Orthopedic Dogs Beds Couch with Removable Zipper Cover, Waterproof Pet Sofa with U-Shape Bolster, Grey,"/>
    <n v="1"/>
    <s v="amazon.co.uk"/>
    <s v="Amazon"/>
    <s v="ENNISKILLEN"/>
    <m/>
    <s v="BT93 3"/>
    <s v="MarketplaceFacilitator"/>
    <n v="62.49"/>
    <n v="12.5"/>
    <n v="0"/>
    <n v="0"/>
    <n v="0"/>
    <n v="0"/>
    <n v="0"/>
    <n v="0"/>
    <n v="-12.5"/>
    <n v="-11.25"/>
    <n v="-5.15"/>
    <n v="-0.33"/>
    <n v="0"/>
    <n v="45.76"/>
  </r>
  <r>
    <s v="19 Jan 2026 21:12:31 UTC"/>
    <n v="26256361782"/>
    <x v="0"/>
    <s v="202-5543684-9967521"/>
    <s v="HYD50-0190UK"/>
    <s v="Hyde Lane Large Faux Fur Blanket, 150x200cm Oversized Reversible Throw with Long Pile Plush, Soft and Warm for Bed or Sofa, Perfect for Winter Layerin"/>
    <n v="1"/>
    <s v="amazon.co.uk"/>
    <s v="Amazon"/>
    <s v="Newcastle Upon Tyne"/>
    <s v="Tyne and Wear"/>
    <s v="NE15 8"/>
    <s v="MarketplaceFacilitator"/>
    <n v="35.409999999999997"/>
    <n v="7.08"/>
    <n v="0"/>
    <n v="0"/>
    <n v="0"/>
    <n v="0"/>
    <n v="0"/>
    <n v="0"/>
    <n v="-7.08"/>
    <n v="-6.37"/>
    <n v="-4.99"/>
    <n v="-0.23"/>
    <n v="0"/>
    <n v="23.82"/>
  </r>
  <r>
    <s v="19 Jan 2026 21:18:40 UTC"/>
    <n v="26256361782"/>
    <x v="0"/>
    <s v="203-6820379-9135541"/>
    <s v="HYD50-0190UK"/>
    <s v="Hyde Lane Large Faux Fur Blanket, 150x200cm Oversized Reversible Throw with Long Pile Plush, Soft and Warm for Bed or Sofa, Perfect for Winter Layerin"/>
    <n v="1"/>
    <s v="amazon.co.uk"/>
    <s v="Amazon"/>
    <s v="Fort Augustus"/>
    <s v="Inverness-shire"/>
    <s v="PH32 4"/>
    <s v="MarketplaceFacilitator"/>
    <n v="35.409999999999997"/>
    <n v="7.08"/>
    <n v="1.87"/>
    <n v="0.37"/>
    <n v="0"/>
    <n v="0"/>
    <n v="-5.4"/>
    <n v="-1.08"/>
    <n v="-6.37"/>
    <n v="-5.74"/>
    <n v="-4.99"/>
    <n v="-0.21"/>
    <n v="0"/>
    <n v="20.94"/>
  </r>
  <r>
    <s v="19 Jan 2026 21:20:05 UTC"/>
    <n v="26256361782"/>
    <x v="0"/>
    <s v="203-3624014-0057161"/>
    <s v="DL63PC6184UK-1LG"/>
    <s v="Codi Large Memory Foam Layer Dog Bed, Washable Orthopedic Dogs Beds Couch with Removable Zipper Cover, Waterproof Pet Sofa with U-Shape Bolster, Khaki"/>
    <n v="1"/>
    <s v="amazon.co.uk"/>
    <s v="Amazon"/>
    <s v="WINCHESTER"/>
    <m/>
    <s v="SO21 2"/>
    <s v="MarketplaceFacilitator"/>
    <n v="32.49"/>
    <n v="6.5"/>
    <n v="1.66"/>
    <n v="0.33"/>
    <n v="0"/>
    <n v="0"/>
    <n v="-1.66"/>
    <n v="-0.33"/>
    <n v="-6.5"/>
    <n v="-5.85"/>
    <n v="-5.15"/>
    <n v="-0.22"/>
    <n v="0"/>
    <n v="21.27"/>
  </r>
  <r>
    <s v="19 Jan 2026 21:22:45 UTC"/>
    <n v="26256361782"/>
    <x v="0"/>
    <s v="206-4133954-5915550"/>
    <s v="DL63PC6184UK-1LG"/>
    <s v="Codi Large Memory Foam Layer Dog Bed, Washable Orthopedic Dogs Beds Couch with Removable Zipper Cover, Waterproof Pet Sofa with U-Shape Bolster, Khaki"/>
    <n v="1"/>
    <s v="amazon.co.uk"/>
    <s v="Amazon"/>
    <s v="rochford"/>
    <s v="essex"/>
    <s v="SS4 3"/>
    <s v="MarketplaceFacilitator"/>
    <n v="32.49"/>
    <n v="6.5"/>
    <n v="0"/>
    <n v="0"/>
    <n v="0"/>
    <n v="0"/>
    <n v="0"/>
    <n v="0"/>
    <n v="-6.5"/>
    <n v="-5.85"/>
    <n v="-5.15"/>
    <n v="-0.22"/>
    <n v="0"/>
    <n v="21.27"/>
  </r>
  <r>
    <s v="19 Jan 2026 21:23:35 UTC"/>
    <n v="26256361782"/>
    <x v="0"/>
    <s v="206-6959676-4697919"/>
    <s v="DC16-0648-1UK"/>
    <s v="Degrees of Comfort 3 Inch Dual-Layer Memory Foam Mattress Topper Kingsize Bed for Pressure Relieving, 8cm Generous Thickness Mattress Topper King Size"/>
    <n v="1"/>
    <s v="amazon.co.uk"/>
    <s v="Amazon"/>
    <s v="STEVENAGE"/>
    <m/>
    <s v="SG1 6"/>
    <s v="MarketplaceFacilitator"/>
    <n v="87.48"/>
    <n v="17.5"/>
    <n v="1.87"/>
    <n v="0.37"/>
    <n v="0"/>
    <n v="0"/>
    <n v="-1.87"/>
    <n v="-0.37"/>
    <n v="-17.5"/>
    <n v="-15.75"/>
    <n v="-7.28"/>
    <n v="-0.47"/>
    <n v="0"/>
    <n v="63.98"/>
  </r>
  <r>
    <s v="19 Jan 2026 21:24:45 UTC"/>
    <n v="26256361782"/>
    <x v="0"/>
    <s v="204-0249475-8280350"/>
    <s v="DC16-0631-2UK"/>
    <s v="Degrees of Comfort 2 Inch Thick Memory Foam Mattress Topper Double Bed Soft Bamboo Cover for Back Pain, Mattress Topper with Anti-Slip Removable Washa"/>
    <n v="1"/>
    <s v="amazon.co.uk"/>
    <s v="Amazon"/>
    <s v="SOHAM"/>
    <m/>
    <s v="CB7 5"/>
    <s v="MarketplaceFacilitator"/>
    <n v="54.16"/>
    <n v="10.83"/>
    <n v="0"/>
    <n v="0"/>
    <n v="0"/>
    <n v="0"/>
    <n v="-5.42"/>
    <n v="-1.08"/>
    <n v="-9.75"/>
    <n v="-8.77"/>
    <n v="-6.02"/>
    <n v="-0.3"/>
    <n v="0"/>
    <n v="33.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794969-11F0-4EA5-BF8A-950167D01C30}" name="PivotTable1" cacheId="79" applyNumberFormats="0" applyBorderFormats="0" applyFontFormats="0" applyPatternFormats="0" applyAlignmentFormats="0" applyWidthHeightFormats="1" dataCaption="Values" updatedVersion="8" minRefreshableVersion="3" useAutoFormatting="1" itemPrintTitles="1" createdVersion="4" indent="0" compact="0" compactData="0" multipleFieldFilters="0">
  <location ref="A3:O11" firstHeaderRow="0" firstDataRow="1" firstDataCol="1"/>
  <pivotFields count="27">
    <pivotField compact="0" outline="0" subtotalTop="0" showAll="0"/>
    <pivotField compact="0" outline="0" subtotalTop="0" showAll="0"/>
    <pivotField axis="axisRow" compact="0" outline="0" subtotalTop="0" showAll="0">
      <items count="9">
        <item x="0"/>
        <item x="1"/>
        <item x="5"/>
        <item x="2"/>
        <item h="1" x="4"/>
        <item x="6"/>
        <item x="7"/>
        <item x="3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howAll="0" defaultSubtotal="0"/>
    <pivotField compact="0" outline="0" subtotalTop="0" showAll="0"/>
    <pivotField compact="0" outline="0" subtotalTop="0" showAll="0"/>
    <pivotField compact="0" outline="0" subtotalTop="0" showAll="0"/>
    <pivotField compact="0" outline="0" showAll="0" defaultSubtotal="0"/>
    <pivotField dataField="1" compact="0" outline="0" subtotalTop="0" showAl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ubtotalTop="0" showAll="0"/>
    <pivotField dataField="1" compact="0" outline="0" showAll="0" defaultSubtotal="0"/>
    <pivotField dataField="1" compact="0" outline="0" subtotalTop="0" showAll="0"/>
    <pivotField dataField="1" compact="0" outline="0" showAll="0" defaultSubtotal="0"/>
    <pivotField dataField="1" compact="0" outline="0" showAll="0" defaultSubtota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</pivotFields>
  <rowFields count="1">
    <field x="2"/>
  </rowFields>
  <rowItems count="8">
    <i>
      <x/>
    </i>
    <i>
      <x v="1"/>
    </i>
    <i>
      <x v="2"/>
    </i>
    <i>
      <x v="3"/>
    </i>
    <i>
      <x v="5"/>
    </i>
    <i>
      <x v="6"/>
    </i>
    <i>
      <x v="7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um of product sales" fld="13" baseField="0" baseItem="0"/>
    <dataField name="Sum of gift wrap credits" fld="17" baseField="0" baseItem="0"/>
    <dataField name="Sum of promotional rebates" fld="19" baseField="0" baseItem="0"/>
    <dataField name="Sum of selling fees" fld="22" baseField="0" baseItem="0"/>
    <dataField name="Sum of postage credits" fld="15" baseField="0" baseItem="0"/>
    <dataField name="Sum of fba fees" fld="23" baseField="0" baseItem="0"/>
    <dataField name="Sum of other transaction fees" fld="24" baseField="0" baseItem="0"/>
    <dataField name="Sum of other" fld="25" baseField="0" baseItem="0"/>
    <dataField name="Sum of shipping credits tax" fld="16" baseField="0" baseItem="0"/>
    <dataField name="Sum of giftwrap credits tax" fld="18" baseField="0" baseItem="0"/>
    <dataField name="Sum of promotional rebates tax" fld="20" baseField="0" baseItem="0"/>
    <dataField name="Sum of product sales tax" fld="14" baseField="0" baseItem="0"/>
    <dataField name="Sum of marketplace withheld tax" fld="21" baseField="0" baseItem="0"/>
    <dataField name="Sum of total" fld="26" baseField="0" baseItem="0"/>
  </dataFields>
  <formats count="40">
    <format dxfId="1">
      <pivotArea field="2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5"/>
            <x v="6"/>
            <x v="7"/>
            <x v="13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0"/>
          </reference>
          <reference field="2" count="1">
            <x v="1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0"/>
          </reference>
          <reference field="2" count="1">
            <x v="1"/>
          </reference>
        </references>
      </pivotArea>
    </format>
    <format dxfId="5">
      <pivotArea field="2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6">
      <pivotArea outline="0" collapsedLevelsAreSubtotals="1" fieldPosition="0"/>
    </format>
    <format dxfId="7">
      <pivotArea outline="0" collapsedLevelsAreSubtotals="1" fieldPosition="0"/>
    </format>
    <format dxfId="8">
      <pivotArea field="2" type="button" dataOnly="0" labelOnly="1" outline="0" axis="axisRow" fieldPosition="0"/>
    </format>
    <format dxfId="9">
      <pivotArea dataOnly="0" labelOnly="1" grandRow="1" outline="0" offset="IV256" fieldPosition="0"/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5"/>
            <x v="6"/>
            <x v="7"/>
            <x v="13"/>
          </reference>
        </references>
      </pivotArea>
    </format>
    <format dxfId="11">
      <pivotArea outline="0" collapsedLevelsAreSubtotals="1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format>
    <format dxfId="12">
      <pivotArea field="2" grandRow="1" outline="0" collapsedLevelsAreSubtotals="1" axis="axisRow" fieldPosition="0">
        <references count="1">
          <reference field="4294967294" count="4" selected="0">
            <x v="8"/>
            <x v="9"/>
            <x v="10"/>
            <x v="11"/>
          </reference>
        </references>
      </pivotArea>
    </format>
    <format dxfId="13">
      <pivotArea field="2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12">
            <x v="0"/>
            <x v="1"/>
            <x v="2"/>
            <x v="3"/>
            <x v="5"/>
            <x v="6"/>
            <x v="7"/>
            <x v="8"/>
            <x v="9"/>
            <x v="10"/>
            <x v="11"/>
            <x v="13"/>
          </reference>
        </references>
      </pivotArea>
    </format>
    <format dxfId="15">
      <pivotArea outline="0" collapsedLevelsAreSubtotals="1" fieldPosition="0">
        <references count="1">
          <reference field="4294967294" count="4" selected="0">
            <x v="8"/>
            <x v="9"/>
            <x v="10"/>
            <x v="11"/>
          </reference>
        </references>
      </pivotArea>
    </format>
    <format dxfId="16">
      <pivotArea outline="0" collapsedLevelsAreSubtotals="1" fieldPosition="0">
        <references count="2">
          <reference field="4294967294" count="1" selected="0">
            <x v="7"/>
          </reference>
          <reference field="2" count="1" selected="0">
            <x v="0"/>
          </reference>
        </references>
      </pivotArea>
    </format>
    <format dxfId="17">
      <pivotArea outline="0" collapsedLevelsAreSubtotals="1" fieldPosition="0">
        <references count="2">
          <reference field="4294967294" count="1" selected="0">
            <x v="7"/>
          </reference>
          <reference field="2" count="1" selected="0">
            <x v="0"/>
          </reference>
        </references>
      </pivotArea>
    </format>
    <format dxfId="18">
      <pivotArea field="2" grandRow="1" outline="0" collapsedLevelsAreSubtotals="1" axis="axisRow" fieldPosition="0">
        <references count="1">
          <reference field="4294967294" count="1" selected="0">
            <x v="12"/>
          </reference>
        </references>
      </pivotArea>
    </format>
    <format dxfId="19">
      <pivotArea outline="0" collapsedLevelsAreSubtotals="1" fieldPosition="0">
        <references count="2">
          <reference field="4294967294" count="1" selected="0">
            <x v="6"/>
          </reference>
          <reference field="2" count="1" selected="0">
            <x v="2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1">
      <pivotArea dataOnly="0" outline="0" fieldPosition="0">
        <references count="1">
          <reference field="4294967294" count="6">
            <x v="8"/>
            <x v="9"/>
            <x v="10"/>
            <x v="11"/>
            <x v="12"/>
            <x v="13"/>
          </reference>
        </references>
      </pivotArea>
    </format>
    <format dxfId="22">
      <pivotArea field="2" grandRow="1" outline="0" axis="axisRow" fieldPosition="0">
        <references count="1">
          <reference field="4294967294" count="1" selected="0">
            <x v="4"/>
          </reference>
        </references>
      </pivotArea>
    </format>
    <format dxfId="23">
      <pivotArea field="2" grandRow="1" outline="0" axis="axisRow" fieldPosition="0">
        <references count="1">
          <reference field="4294967294" count="3" selected="0">
            <x v="3"/>
            <x v="4"/>
            <x v="5"/>
          </reference>
        </references>
      </pivotArea>
    </format>
    <format dxfId="24">
      <pivotArea field="2" grandRow="1" outline="0" axis="axisRow" fieldPosition="0">
        <references count="1">
          <reference field="4294967294" count="1" selected="0">
            <x v="3"/>
          </reference>
        </references>
      </pivotArea>
    </format>
    <format dxfId="25">
      <pivotArea field="2" grandRow="1" outline="0" axis="axisRow" fieldPosition="0">
        <references count="1">
          <reference field="4294967294" count="1" selected="0">
            <x v="5"/>
          </reference>
        </references>
      </pivotArea>
    </format>
    <format dxfId="26">
      <pivotArea field="2" grandRow="1" outline="0" axis="axisRow" fieldPosition="0">
        <references count="1">
          <reference field="4294967294" count="1" selected="0">
            <x v="1"/>
          </reference>
        </references>
      </pivotArea>
    </format>
    <format dxfId="27">
      <pivotArea field="2" grandRow="1" outline="0" collapsedLevelsAreSubtotals="1" axis="axisRow" fieldPosition="0">
        <references count="1">
          <reference field="4294967294" count="1" selected="0">
            <x v="3"/>
          </reference>
        </references>
      </pivotArea>
    </format>
    <format dxfId="28">
      <pivotArea field="2" grandRow="1" outline="0" collapsedLevelsAreSubtotals="1" axis="axisRow" fieldPosition="0">
        <references count="1">
          <reference field="4294967294" count="1" selected="0">
            <x v="5"/>
          </reference>
        </references>
      </pivotArea>
    </format>
    <format dxfId="29">
      <pivotArea field="2" grandRow="1" outline="0" collapsedLevelsAreSubtotals="1" axis="axisRow" fieldPosition="0">
        <references count="1">
          <reference field="4294967294" count="1" selected="0">
            <x v="7"/>
          </reference>
        </references>
      </pivotArea>
    </format>
    <format dxfId="30">
      <pivotArea field="2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31">
      <pivotArea outline="0" collapsedLevelsAreSubtotals="1" fieldPosition="0">
        <references count="1">
          <reference field="2" count="0" selected="0"/>
        </references>
      </pivotArea>
    </format>
    <format dxfId="32">
      <pivotArea dataOnly="0" labelOnly="1" outline="0" fieldPosition="0">
        <references count="1">
          <reference field="2" count="0"/>
        </references>
      </pivotArea>
    </format>
    <format dxfId="33">
      <pivotArea grandRow="1" outline="0" collapsedLevelsAreSubtotals="1" fieldPosition="0"/>
    </format>
    <format dxfId="34">
      <pivotArea dataOnly="0" labelOnly="1" grandRow="1" outline="0" fieldPosition="0"/>
    </format>
    <format dxfId="35">
      <pivotArea field="2" grandRow="1" outline="0" axis="axisRow" fieldPosition="0">
        <references count="1">
          <reference field="4294967294" count="1" selected="0">
            <x v="1"/>
          </reference>
        </references>
      </pivotArea>
    </format>
    <format dxfId="36">
      <pivotArea field="2" grandRow="1" outline="0" axis="axisRow" fieldPosition="0">
        <references count="1">
          <reference field="4294967294" count="1" selected="0">
            <x v="4"/>
          </reference>
        </references>
      </pivotArea>
    </format>
    <format dxfId="37">
      <pivotArea outline="0" fieldPosition="0">
        <references count="2">
          <reference field="4294967294" count="1" selected="0">
            <x v="6"/>
          </reference>
          <reference field="2" count="2" selected="0">
            <x v="0"/>
            <x v="1"/>
          </reference>
        </references>
      </pivotArea>
    </format>
    <format dxfId="38">
      <pivotArea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format>
    <format dxfId="39">
      <pivotArea outline="0" fieldPosition="0">
        <references count="2">
          <reference field="4294967294" count="1" selected="0">
            <x v="6"/>
          </reference>
          <reference field="2" count="1" selected="0">
            <x v="7"/>
          </reference>
        </references>
      </pivotArea>
    </format>
    <format dxfId="40">
      <pivotArea outline="0" fieldPosition="0">
        <references count="2">
          <reference field="4294967294" count="1" selected="0">
            <x v="7"/>
          </reference>
          <reference field="2" count="2" selected="0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92B660-2F93-49B5-96EF-9E078ABE091A}" name="Table1" displayName="Table1" ref="A3:F381" totalsRowShown="0">
  <autoFilter ref="A3:F381" xr:uid="{5A92B660-2F93-49B5-96EF-9E078ABE091A}"/>
  <tableColumns count="6">
    <tableColumn id="1" xr3:uid="{9EB56102-A2CF-45A1-8DC6-DC083C5CF01A}" name="date/time"/>
    <tableColumn id="2" xr3:uid="{259E1F8B-C06A-43C3-BF22-DD64FAD9D6A0}" name="settlement id"/>
    <tableColumn id="3" xr3:uid="{BA43419B-017B-4F52-B412-948D9A59A080}" name="type"/>
    <tableColumn id="4" xr3:uid="{D8945EE8-500D-4E41-8AFB-224AD802D2FB}" name="order id"/>
    <tableColumn id="14" xr3:uid="{6A659F76-F6FE-44A9-868C-05CED61FB94D}" name="product sales"/>
    <tableColumn id="28" xr3:uid="{4F885604-718D-447E-A283-B438D6938FDB}" name="USD" dataDxfId="0">
      <calculatedColumnFormula>+E4*1.34766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20E7B-6863-4B20-9B55-884DE6B55BF4}">
  <sheetPr filterMode="1"/>
  <dimension ref="A1:AA584"/>
  <sheetViews>
    <sheetView workbookViewId="0">
      <selection activeCell="A8" sqref="A8:AA573"/>
    </sheetView>
  </sheetViews>
  <sheetFormatPr defaultRowHeight="15" x14ac:dyDescent="0.25"/>
  <cols>
    <col min="2" max="2" width="25.28515625" customWidth="1"/>
  </cols>
  <sheetData>
    <row r="1" spans="1:27" x14ac:dyDescent="0.25">
      <c r="A1" t="s">
        <v>0</v>
      </c>
    </row>
    <row r="2" spans="1:27" x14ac:dyDescent="0.25">
      <c r="A2" t="s">
        <v>1</v>
      </c>
    </row>
    <row r="3" spans="1:27" x14ac:dyDescent="0.25">
      <c r="A3" t="s">
        <v>2</v>
      </c>
    </row>
    <row r="4" spans="1:27" x14ac:dyDescent="0.25">
      <c r="A4" t="s">
        <v>3</v>
      </c>
    </row>
    <row r="5" spans="1:27" x14ac:dyDescent="0.25">
      <c r="A5" t="s">
        <v>4</v>
      </c>
    </row>
    <row r="6" spans="1:27" x14ac:dyDescent="0.25">
      <c r="A6" t="s">
        <v>5</v>
      </c>
    </row>
    <row r="7" spans="1:27" x14ac:dyDescent="0.25">
      <c r="A7" t="s">
        <v>6</v>
      </c>
    </row>
    <row r="8" spans="1:27" x14ac:dyDescent="0.25">
      <c r="A8" t="s">
        <v>7</v>
      </c>
      <c r="B8" t="s">
        <v>8</v>
      </c>
      <c r="C8" t="s">
        <v>9</v>
      </c>
      <c r="D8" t="s">
        <v>10</v>
      </c>
      <c r="E8" t="s">
        <v>11</v>
      </c>
      <c r="F8" t="s">
        <v>12</v>
      </c>
      <c r="G8" t="s">
        <v>13</v>
      </c>
      <c r="H8" t="s">
        <v>14</v>
      </c>
      <c r="I8" t="s">
        <v>15</v>
      </c>
      <c r="J8" t="s">
        <v>16</v>
      </c>
      <c r="K8" t="s">
        <v>17</v>
      </c>
      <c r="L8" t="s">
        <v>18</v>
      </c>
      <c r="M8" t="s">
        <v>19</v>
      </c>
      <c r="N8" t="s">
        <v>20</v>
      </c>
      <c r="O8" t="s">
        <v>21</v>
      </c>
      <c r="P8" t="s">
        <v>22</v>
      </c>
      <c r="Q8" t="s">
        <v>23</v>
      </c>
      <c r="R8" t="s">
        <v>24</v>
      </c>
      <c r="S8" t="s">
        <v>25</v>
      </c>
      <c r="T8" t="s">
        <v>26</v>
      </c>
      <c r="U8" t="s">
        <v>27</v>
      </c>
      <c r="V8" t="s">
        <v>28</v>
      </c>
      <c r="W8" t="s">
        <v>29</v>
      </c>
      <c r="X8" t="s">
        <v>30</v>
      </c>
      <c r="Y8" t="s">
        <v>31</v>
      </c>
      <c r="Z8" t="s">
        <v>32</v>
      </c>
      <c r="AA8" t="s">
        <v>33</v>
      </c>
    </row>
    <row r="9" spans="1:27" hidden="1" x14ac:dyDescent="0.25">
      <c r="A9" t="s">
        <v>34</v>
      </c>
      <c r="B9">
        <v>26162659982</v>
      </c>
      <c r="C9" t="s">
        <v>35</v>
      </c>
      <c r="F9" t="s">
        <v>36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-501</v>
      </c>
      <c r="Z9">
        <v>0</v>
      </c>
      <c r="AA9">
        <v>-501</v>
      </c>
    </row>
    <row r="10" spans="1:27" hidden="1" x14ac:dyDescent="0.25">
      <c r="A10" t="s">
        <v>37</v>
      </c>
      <c r="B10">
        <v>26162659982</v>
      </c>
      <c r="C10" t="s">
        <v>38</v>
      </c>
      <c r="D10" t="s">
        <v>39</v>
      </c>
      <c r="E10" t="s">
        <v>40</v>
      </c>
      <c r="F10" t="s">
        <v>41</v>
      </c>
      <c r="G10">
        <v>1</v>
      </c>
      <c r="H10" t="s">
        <v>42</v>
      </c>
      <c r="I10" t="s">
        <v>43</v>
      </c>
      <c r="J10" t="s">
        <v>44</v>
      </c>
      <c r="L10" t="s">
        <v>45</v>
      </c>
      <c r="M10" t="s">
        <v>46</v>
      </c>
      <c r="N10">
        <v>45.82</v>
      </c>
      <c r="O10">
        <v>9.17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-9.17</v>
      </c>
      <c r="W10">
        <v>-8.25</v>
      </c>
      <c r="X10">
        <v>-5.16</v>
      </c>
      <c r="Y10">
        <v>-0.27</v>
      </c>
      <c r="Z10">
        <v>0</v>
      </c>
      <c r="AA10">
        <v>32.14</v>
      </c>
    </row>
    <row r="11" spans="1:27" hidden="1" x14ac:dyDescent="0.25">
      <c r="A11" t="s">
        <v>47</v>
      </c>
      <c r="B11">
        <v>26162659982</v>
      </c>
      <c r="C11" t="s">
        <v>38</v>
      </c>
      <c r="D11" t="s">
        <v>48</v>
      </c>
      <c r="E11" t="s">
        <v>40</v>
      </c>
      <c r="F11" t="s">
        <v>41</v>
      </c>
      <c r="G11">
        <v>1</v>
      </c>
      <c r="H11" t="s">
        <v>42</v>
      </c>
      <c r="I11" t="s">
        <v>43</v>
      </c>
      <c r="J11" t="s">
        <v>49</v>
      </c>
      <c r="L11" t="s">
        <v>50</v>
      </c>
      <c r="M11" t="s">
        <v>46</v>
      </c>
      <c r="N11">
        <v>45.82</v>
      </c>
      <c r="O11">
        <v>9.17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-9.17</v>
      </c>
      <c r="W11">
        <v>-8.25</v>
      </c>
      <c r="X11">
        <v>-5.16</v>
      </c>
      <c r="Y11">
        <v>-0.27</v>
      </c>
      <c r="Z11">
        <v>0</v>
      </c>
      <c r="AA11">
        <v>32.14</v>
      </c>
    </row>
    <row r="12" spans="1:27" hidden="1" x14ac:dyDescent="0.25">
      <c r="A12" t="s">
        <v>51</v>
      </c>
      <c r="B12">
        <v>26162659982</v>
      </c>
      <c r="C12" t="s">
        <v>38</v>
      </c>
      <c r="D12" t="s">
        <v>52</v>
      </c>
      <c r="E12" t="s">
        <v>53</v>
      </c>
      <c r="F12" t="s">
        <v>54</v>
      </c>
      <c r="G12">
        <v>1</v>
      </c>
      <c r="H12" t="s">
        <v>42</v>
      </c>
      <c r="I12" t="s">
        <v>43</v>
      </c>
      <c r="J12" t="s">
        <v>55</v>
      </c>
      <c r="L12" t="s">
        <v>56</v>
      </c>
      <c r="M12" t="s">
        <v>46</v>
      </c>
      <c r="N12">
        <v>41.66</v>
      </c>
      <c r="O12">
        <v>8.33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-8.33</v>
      </c>
      <c r="W12">
        <v>-7.5</v>
      </c>
      <c r="X12">
        <v>-4.99</v>
      </c>
      <c r="Y12">
        <v>-0.25</v>
      </c>
      <c r="Z12">
        <v>0</v>
      </c>
      <c r="AA12">
        <v>28.92</v>
      </c>
    </row>
    <row r="13" spans="1:27" hidden="1" x14ac:dyDescent="0.25">
      <c r="A13" t="s">
        <v>57</v>
      </c>
      <c r="B13">
        <v>26162659982</v>
      </c>
      <c r="C13" t="s">
        <v>38</v>
      </c>
      <c r="D13" t="s">
        <v>58</v>
      </c>
      <c r="E13" t="s">
        <v>59</v>
      </c>
      <c r="F13" t="s">
        <v>41</v>
      </c>
      <c r="G13">
        <v>1</v>
      </c>
      <c r="H13" t="s">
        <v>42</v>
      </c>
      <c r="I13" t="s">
        <v>43</v>
      </c>
      <c r="J13" t="s">
        <v>60</v>
      </c>
      <c r="L13" t="s">
        <v>61</v>
      </c>
      <c r="M13" t="s">
        <v>46</v>
      </c>
      <c r="N13">
        <v>48.32</v>
      </c>
      <c r="O13">
        <v>9.67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-9.67</v>
      </c>
      <c r="W13">
        <v>-8.6999999999999993</v>
      </c>
      <c r="X13">
        <v>-5.16</v>
      </c>
      <c r="Y13">
        <v>-0.27</v>
      </c>
      <c r="Z13">
        <v>0</v>
      </c>
      <c r="AA13">
        <v>34.19</v>
      </c>
    </row>
    <row r="14" spans="1:27" hidden="1" x14ac:dyDescent="0.25">
      <c r="A14" t="s">
        <v>62</v>
      </c>
      <c r="B14">
        <v>26162659982</v>
      </c>
      <c r="C14" t="s">
        <v>38</v>
      </c>
      <c r="D14" t="s">
        <v>63</v>
      </c>
      <c r="E14" t="s">
        <v>64</v>
      </c>
      <c r="F14" t="s">
        <v>65</v>
      </c>
      <c r="G14">
        <v>1</v>
      </c>
      <c r="H14" t="s">
        <v>42</v>
      </c>
      <c r="I14" t="s">
        <v>43</v>
      </c>
      <c r="J14" t="s">
        <v>66</v>
      </c>
      <c r="L14" t="s">
        <v>67</v>
      </c>
      <c r="M14" t="s">
        <v>46</v>
      </c>
      <c r="N14">
        <v>54.16</v>
      </c>
      <c r="O14">
        <v>10.83</v>
      </c>
      <c r="P14">
        <v>0</v>
      </c>
      <c r="Q14">
        <v>0</v>
      </c>
      <c r="R14">
        <v>0</v>
      </c>
      <c r="S14">
        <v>0</v>
      </c>
      <c r="T14">
        <v>-5.42</v>
      </c>
      <c r="U14">
        <v>-1.08</v>
      </c>
      <c r="V14">
        <v>-9.75</v>
      </c>
      <c r="W14">
        <v>-8.77</v>
      </c>
      <c r="X14">
        <v>-6.02</v>
      </c>
      <c r="Y14">
        <v>-0.3</v>
      </c>
      <c r="Z14">
        <v>0</v>
      </c>
      <c r="AA14">
        <v>33.65</v>
      </c>
    </row>
    <row r="15" spans="1:27" hidden="1" x14ac:dyDescent="0.25">
      <c r="A15" t="s">
        <v>68</v>
      </c>
      <c r="B15">
        <v>26162659982</v>
      </c>
      <c r="C15" t="s">
        <v>69</v>
      </c>
      <c r="D15" t="s">
        <v>70</v>
      </c>
      <c r="E15" t="s">
        <v>71</v>
      </c>
      <c r="F15" t="s">
        <v>54</v>
      </c>
      <c r="G15">
        <v>1</v>
      </c>
      <c r="H15" t="s">
        <v>42</v>
      </c>
      <c r="I15" t="s">
        <v>43</v>
      </c>
      <c r="J15" t="s">
        <v>72</v>
      </c>
      <c r="K15" t="s">
        <v>73</v>
      </c>
      <c r="L15" t="s">
        <v>74</v>
      </c>
      <c r="M15" t="s">
        <v>46</v>
      </c>
      <c r="N15">
        <v>-41.66</v>
      </c>
      <c r="O15">
        <v>-8.33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8.33</v>
      </c>
      <c r="W15">
        <v>6</v>
      </c>
      <c r="X15">
        <v>0</v>
      </c>
      <c r="Y15">
        <v>0.15</v>
      </c>
      <c r="Z15">
        <v>0</v>
      </c>
      <c r="AA15">
        <v>-35.51</v>
      </c>
    </row>
    <row r="16" spans="1:27" hidden="1" x14ac:dyDescent="0.25">
      <c r="A16" t="s">
        <v>75</v>
      </c>
      <c r="B16">
        <v>26162659982</v>
      </c>
      <c r="C16" t="s">
        <v>38</v>
      </c>
      <c r="D16" t="s">
        <v>76</v>
      </c>
      <c r="E16" t="s">
        <v>40</v>
      </c>
      <c r="F16" t="s">
        <v>41</v>
      </c>
      <c r="G16">
        <v>1</v>
      </c>
      <c r="H16" t="s">
        <v>42</v>
      </c>
      <c r="I16" t="s">
        <v>43</v>
      </c>
      <c r="J16" t="s">
        <v>77</v>
      </c>
      <c r="K16" t="s">
        <v>78</v>
      </c>
      <c r="L16" t="s">
        <v>79</v>
      </c>
      <c r="M16" t="s">
        <v>46</v>
      </c>
      <c r="N16">
        <v>45.82</v>
      </c>
      <c r="O16">
        <v>9.17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-9.17</v>
      </c>
      <c r="W16">
        <v>-8.25</v>
      </c>
      <c r="X16">
        <v>-5.16</v>
      </c>
      <c r="Y16">
        <v>-0.27</v>
      </c>
      <c r="Z16">
        <v>0</v>
      </c>
      <c r="AA16">
        <v>32.14</v>
      </c>
    </row>
    <row r="17" spans="1:27" hidden="1" x14ac:dyDescent="0.25">
      <c r="A17" t="s">
        <v>80</v>
      </c>
      <c r="B17">
        <v>26162659982</v>
      </c>
      <c r="C17" t="s">
        <v>38</v>
      </c>
      <c r="D17" t="s">
        <v>81</v>
      </c>
      <c r="E17" t="s">
        <v>82</v>
      </c>
      <c r="F17" t="s">
        <v>83</v>
      </c>
      <c r="G17">
        <v>1</v>
      </c>
      <c r="H17" t="s">
        <v>42</v>
      </c>
      <c r="I17" t="s">
        <v>43</v>
      </c>
      <c r="J17" t="s">
        <v>84</v>
      </c>
      <c r="L17" t="s">
        <v>85</v>
      </c>
      <c r="M17" t="s">
        <v>46</v>
      </c>
      <c r="N17">
        <v>83.32</v>
      </c>
      <c r="O17">
        <v>16.670000000000002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-16.670000000000002</v>
      </c>
      <c r="W17">
        <v>-15</v>
      </c>
      <c r="X17">
        <v>-6.92</v>
      </c>
      <c r="Y17">
        <v>-0.44</v>
      </c>
      <c r="Z17">
        <v>0</v>
      </c>
      <c r="AA17">
        <v>60.96</v>
      </c>
    </row>
    <row r="18" spans="1:27" hidden="1" x14ac:dyDescent="0.25">
      <c r="A18" t="s">
        <v>86</v>
      </c>
      <c r="B18">
        <v>26162659982</v>
      </c>
      <c r="C18" t="s">
        <v>38</v>
      </c>
      <c r="D18" t="s">
        <v>87</v>
      </c>
      <c r="E18" t="s">
        <v>82</v>
      </c>
      <c r="F18" t="s">
        <v>83</v>
      </c>
      <c r="G18">
        <v>1</v>
      </c>
      <c r="H18" t="s">
        <v>42</v>
      </c>
      <c r="I18" t="s">
        <v>43</v>
      </c>
      <c r="J18" t="s">
        <v>60</v>
      </c>
      <c r="L18" t="s">
        <v>88</v>
      </c>
      <c r="M18" t="s">
        <v>46</v>
      </c>
      <c r="N18">
        <v>83.32</v>
      </c>
      <c r="O18">
        <v>16.670000000000002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-16.670000000000002</v>
      </c>
      <c r="W18">
        <v>-15</v>
      </c>
      <c r="X18">
        <v>-6.92</v>
      </c>
      <c r="Y18">
        <v>-0.44</v>
      </c>
      <c r="Z18">
        <v>0</v>
      </c>
      <c r="AA18">
        <v>60.96</v>
      </c>
    </row>
    <row r="19" spans="1:27" hidden="1" x14ac:dyDescent="0.25">
      <c r="A19" t="s">
        <v>89</v>
      </c>
      <c r="B19">
        <v>26162659982</v>
      </c>
      <c r="C19" t="s">
        <v>69</v>
      </c>
      <c r="D19" t="s">
        <v>90</v>
      </c>
      <c r="E19" t="s">
        <v>40</v>
      </c>
      <c r="F19" t="s">
        <v>41</v>
      </c>
      <c r="G19">
        <v>1</v>
      </c>
      <c r="H19" t="s">
        <v>42</v>
      </c>
      <c r="I19" t="s">
        <v>43</v>
      </c>
      <c r="J19" t="s">
        <v>91</v>
      </c>
      <c r="K19" t="s">
        <v>92</v>
      </c>
      <c r="L19" t="s">
        <v>93</v>
      </c>
      <c r="M19" t="s">
        <v>46</v>
      </c>
      <c r="N19">
        <v>-45.82</v>
      </c>
      <c r="O19">
        <v>-9.17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9.17</v>
      </c>
      <c r="W19">
        <v>6.6</v>
      </c>
      <c r="X19">
        <v>0</v>
      </c>
      <c r="Y19">
        <v>0.17</v>
      </c>
      <c r="Z19">
        <v>0</v>
      </c>
      <c r="AA19">
        <v>-39.049999999999997</v>
      </c>
    </row>
    <row r="20" spans="1:27" hidden="1" x14ac:dyDescent="0.25">
      <c r="A20" t="s">
        <v>94</v>
      </c>
      <c r="B20">
        <v>26162659982</v>
      </c>
      <c r="C20" t="s">
        <v>38</v>
      </c>
      <c r="D20" t="s">
        <v>95</v>
      </c>
      <c r="E20" t="s">
        <v>53</v>
      </c>
      <c r="F20" t="s">
        <v>54</v>
      </c>
      <c r="G20">
        <v>1</v>
      </c>
      <c r="H20" t="s">
        <v>42</v>
      </c>
      <c r="I20" t="s">
        <v>43</v>
      </c>
      <c r="J20" t="s">
        <v>96</v>
      </c>
      <c r="K20" t="s">
        <v>97</v>
      </c>
      <c r="L20" t="s">
        <v>98</v>
      </c>
      <c r="M20" t="s">
        <v>46</v>
      </c>
      <c r="N20">
        <v>41.66</v>
      </c>
      <c r="O20">
        <v>8.33</v>
      </c>
      <c r="P20">
        <v>0</v>
      </c>
      <c r="Q20">
        <v>0</v>
      </c>
      <c r="R20">
        <v>0</v>
      </c>
      <c r="S20">
        <v>0</v>
      </c>
      <c r="T20">
        <v>-8.33</v>
      </c>
      <c r="U20">
        <v>-1.67</v>
      </c>
      <c r="V20">
        <v>-6.66</v>
      </c>
      <c r="W20">
        <v>-6</v>
      </c>
      <c r="X20">
        <v>-4.99</v>
      </c>
      <c r="Y20">
        <v>-0.22</v>
      </c>
      <c r="Z20">
        <v>0</v>
      </c>
      <c r="AA20">
        <v>22.12</v>
      </c>
    </row>
    <row r="21" spans="1:27" hidden="1" x14ac:dyDescent="0.25">
      <c r="A21" t="s">
        <v>99</v>
      </c>
      <c r="B21">
        <v>26162659982</v>
      </c>
      <c r="C21" t="s">
        <v>38</v>
      </c>
      <c r="D21" t="s">
        <v>100</v>
      </c>
      <c r="E21" t="s">
        <v>101</v>
      </c>
      <c r="F21" t="s">
        <v>102</v>
      </c>
      <c r="G21">
        <v>1</v>
      </c>
      <c r="H21" t="s">
        <v>42</v>
      </c>
      <c r="I21" t="s">
        <v>43</v>
      </c>
      <c r="J21" t="s">
        <v>103</v>
      </c>
      <c r="K21" t="s">
        <v>104</v>
      </c>
      <c r="L21" t="s">
        <v>105</v>
      </c>
      <c r="M21" t="s">
        <v>46</v>
      </c>
      <c r="N21">
        <v>35.82</v>
      </c>
      <c r="O21">
        <v>7.17</v>
      </c>
      <c r="P21">
        <v>0</v>
      </c>
      <c r="Q21">
        <v>0</v>
      </c>
      <c r="R21">
        <v>0</v>
      </c>
      <c r="S21">
        <v>0</v>
      </c>
      <c r="T21">
        <v>-1.78</v>
      </c>
      <c r="U21">
        <v>-0.36</v>
      </c>
      <c r="V21">
        <v>-6.81</v>
      </c>
      <c r="W21">
        <v>-6.13</v>
      </c>
      <c r="X21">
        <v>-4.72</v>
      </c>
      <c r="Y21">
        <v>-0.21</v>
      </c>
      <c r="Z21">
        <v>0</v>
      </c>
      <c r="AA21">
        <v>22.98</v>
      </c>
    </row>
    <row r="22" spans="1:27" hidden="1" x14ac:dyDescent="0.25">
      <c r="A22" t="s">
        <v>106</v>
      </c>
      <c r="B22">
        <v>26162659982</v>
      </c>
      <c r="C22" t="s">
        <v>107</v>
      </c>
      <c r="D22" t="s">
        <v>108</v>
      </c>
      <c r="E22" t="s">
        <v>109</v>
      </c>
      <c r="F22" t="s">
        <v>110</v>
      </c>
      <c r="G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79.3</v>
      </c>
      <c r="AA22">
        <v>79.3</v>
      </c>
    </row>
    <row r="23" spans="1:27" hidden="1" x14ac:dyDescent="0.25">
      <c r="A23" t="s">
        <v>111</v>
      </c>
      <c r="B23">
        <v>26162659982</v>
      </c>
      <c r="C23" t="s">
        <v>38</v>
      </c>
      <c r="D23" t="s">
        <v>112</v>
      </c>
      <c r="E23" t="s">
        <v>53</v>
      </c>
      <c r="F23" t="s">
        <v>54</v>
      </c>
      <c r="G23">
        <v>1</v>
      </c>
      <c r="H23" t="s">
        <v>42</v>
      </c>
      <c r="I23" t="s">
        <v>43</v>
      </c>
      <c r="J23" t="s">
        <v>113</v>
      </c>
      <c r="K23" t="s">
        <v>114</v>
      </c>
      <c r="L23" t="s">
        <v>115</v>
      </c>
      <c r="M23" t="s">
        <v>46</v>
      </c>
      <c r="N23">
        <v>41.66</v>
      </c>
      <c r="O23">
        <v>8.33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-8.33</v>
      </c>
      <c r="W23">
        <v>-7.5</v>
      </c>
      <c r="X23">
        <v>-4.99</v>
      </c>
      <c r="Y23">
        <v>-0.25</v>
      </c>
      <c r="Z23">
        <v>0</v>
      </c>
      <c r="AA23">
        <v>28.92</v>
      </c>
    </row>
    <row r="24" spans="1:27" hidden="1" x14ac:dyDescent="0.25">
      <c r="A24" t="s">
        <v>116</v>
      </c>
      <c r="B24">
        <v>26162659982</v>
      </c>
      <c r="C24" t="s">
        <v>38</v>
      </c>
      <c r="D24" t="s">
        <v>100</v>
      </c>
      <c r="E24" t="s">
        <v>101</v>
      </c>
      <c r="F24" t="s">
        <v>102</v>
      </c>
      <c r="G24">
        <v>1</v>
      </c>
      <c r="H24" t="s">
        <v>42</v>
      </c>
      <c r="I24" t="s">
        <v>43</v>
      </c>
      <c r="J24" t="s">
        <v>103</v>
      </c>
      <c r="K24" t="s">
        <v>104</v>
      </c>
      <c r="L24" t="s">
        <v>105</v>
      </c>
      <c r="M24" t="s">
        <v>46</v>
      </c>
      <c r="N24">
        <v>35.82</v>
      </c>
      <c r="O24">
        <v>7.17</v>
      </c>
      <c r="P24">
        <v>0</v>
      </c>
      <c r="Q24">
        <v>0</v>
      </c>
      <c r="R24">
        <v>0</v>
      </c>
      <c r="S24">
        <v>0</v>
      </c>
      <c r="T24">
        <v>-1.8</v>
      </c>
      <c r="U24">
        <v>-0.36</v>
      </c>
      <c r="V24">
        <v>-6.81</v>
      </c>
      <c r="W24">
        <v>-6.12</v>
      </c>
      <c r="X24">
        <v>-4.72</v>
      </c>
      <c r="Y24">
        <v>-0.21</v>
      </c>
      <c r="Z24">
        <v>0</v>
      </c>
      <c r="AA24">
        <v>22.97</v>
      </c>
    </row>
    <row r="25" spans="1:27" hidden="1" x14ac:dyDescent="0.25">
      <c r="A25" t="s">
        <v>117</v>
      </c>
      <c r="B25">
        <v>26162659982</v>
      </c>
      <c r="C25" t="s">
        <v>38</v>
      </c>
      <c r="D25" t="s">
        <v>118</v>
      </c>
      <c r="E25" t="s">
        <v>53</v>
      </c>
      <c r="F25" t="s">
        <v>54</v>
      </c>
      <c r="G25">
        <v>1</v>
      </c>
      <c r="H25" t="s">
        <v>42</v>
      </c>
      <c r="I25" t="s">
        <v>43</v>
      </c>
      <c r="J25" t="s">
        <v>119</v>
      </c>
      <c r="L25" t="s">
        <v>120</v>
      </c>
      <c r="M25" t="s">
        <v>46</v>
      </c>
      <c r="N25">
        <v>41.66</v>
      </c>
      <c r="O25">
        <v>8.33</v>
      </c>
      <c r="P25">
        <v>2.08</v>
      </c>
      <c r="Q25">
        <v>0.42</v>
      </c>
      <c r="R25">
        <v>0</v>
      </c>
      <c r="S25">
        <v>0</v>
      </c>
      <c r="T25">
        <v>-8.33</v>
      </c>
      <c r="U25">
        <v>-1.67</v>
      </c>
      <c r="V25">
        <v>-7.08</v>
      </c>
      <c r="W25">
        <v>-6</v>
      </c>
      <c r="X25">
        <v>-7.07</v>
      </c>
      <c r="Y25">
        <v>-0.26</v>
      </c>
      <c r="Z25">
        <v>0</v>
      </c>
      <c r="AA25">
        <v>22.08</v>
      </c>
    </row>
    <row r="26" spans="1:27" hidden="1" x14ac:dyDescent="0.25">
      <c r="A26" t="s">
        <v>121</v>
      </c>
      <c r="B26">
        <v>26162659982</v>
      </c>
      <c r="C26" t="s">
        <v>38</v>
      </c>
      <c r="D26" t="s">
        <v>122</v>
      </c>
      <c r="E26" t="s">
        <v>123</v>
      </c>
      <c r="F26" t="s">
        <v>124</v>
      </c>
      <c r="G26">
        <v>1</v>
      </c>
      <c r="H26" t="s">
        <v>42</v>
      </c>
      <c r="I26" t="s">
        <v>43</v>
      </c>
      <c r="J26" t="s">
        <v>125</v>
      </c>
      <c r="L26" t="s">
        <v>126</v>
      </c>
      <c r="N26">
        <v>108.24</v>
      </c>
      <c r="O26">
        <v>21.65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-19.48</v>
      </c>
      <c r="X26">
        <v>-7.28</v>
      </c>
      <c r="Y26">
        <v>-0.54</v>
      </c>
      <c r="Z26">
        <v>0</v>
      </c>
      <c r="AA26">
        <v>102.59</v>
      </c>
    </row>
    <row r="27" spans="1:27" hidden="1" x14ac:dyDescent="0.25">
      <c r="A27" t="s">
        <v>127</v>
      </c>
      <c r="B27">
        <v>26162659982</v>
      </c>
      <c r="C27" t="s">
        <v>38</v>
      </c>
      <c r="D27" t="s">
        <v>128</v>
      </c>
      <c r="E27" t="s">
        <v>123</v>
      </c>
      <c r="F27" t="s">
        <v>124</v>
      </c>
      <c r="G27">
        <v>1</v>
      </c>
      <c r="H27" t="s">
        <v>42</v>
      </c>
      <c r="I27" t="s">
        <v>43</v>
      </c>
      <c r="J27" t="s">
        <v>129</v>
      </c>
      <c r="L27" t="s">
        <v>130</v>
      </c>
      <c r="M27" t="s">
        <v>46</v>
      </c>
      <c r="N27">
        <v>108.32</v>
      </c>
      <c r="O27">
        <v>21.67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-21.67</v>
      </c>
      <c r="W27">
        <v>-19.5</v>
      </c>
      <c r="X27">
        <v>-7.28</v>
      </c>
      <c r="Y27">
        <v>-0.54</v>
      </c>
      <c r="Z27">
        <v>0</v>
      </c>
      <c r="AA27">
        <v>81</v>
      </c>
    </row>
    <row r="28" spans="1:27" hidden="1" x14ac:dyDescent="0.25">
      <c r="A28" t="s">
        <v>131</v>
      </c>
      <c r="B28">
        <v>26162659982</v>
      </c>
      <c r="C28" t="s">
        <v>38</v>
      </c>
      <c r="D28" t="s">
        <v>132</v>
      </c>
      <c r="E28" t="s">
        <v>82</v>
      </c>
      <c r="F28" t="s">
        <v>83</v>
      </c>
      <c r="G28">
        <v>1</v>
      </c>
      <c r="H28" t="s">
        <v>42</v>
      </c>
      <c r="I28" t="s">
        <v>43</v>
      </c>
      <c r="J28" t="s">
        <v>133</v>
      </c>
      <c r="L28" t="s">
        <v>134</v>
      </c>
      <c r="M28" t="s">
        <v>46</v>
      </c>
      <c r="N28">
        <v>83.32</v>
      </c>
      <c r="O28">
        <v>16.670000000000002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-16.670000000000002</v>
      </c>
      <c r="W28">
        <v>-15</v>
      </c>
      <c r="X28">
        <v>-6.92</v>
      </c>
      <c r="Y28">
        <v>-0.44</v>
      </c>
      <c r="Z28">
        <v>0</v>
      </c>
      <c r="AA28">
        <v>60.96</v>
      </c>
    </row>
    <row r="29" spans="1:27" hidden="1" x14ac:dyDescent="0.25">
      <c r="A29" t="s">
        <v>135</v>
      </c>
      <c r="B29">
        <v>26162659982</v>
      </c>
      <c r="C29" t="s">
        <v>38</v>
      </c>
      <c r="D29" t="s">
        <v>136</v>
      </c>
      <c r="E29" t="s">
        <v>82</v>
      </c>
      <c r="F29" t="s">
        <v>83</v>
      </c>
      <c r="G29">
        <v>1</v>
      </c>
      <c r="H29" t="s">
        <v>42</v>
      </c>
      <c r="I29" t="s">
        <v>43</v>
      </c>
      <c r="J29" t="s">
        <v>137</v>
      </c>
      <c r="K29" t="s">
        <v>138</v>
      </c>
      <c r="L29" t="s">
        <v>139</v>
      </c>
      <c r="M29" t="s">
        <v>46</v>
      </c>
      <c r="N29">
        <v>83.32</v>
      </c>
      <c r="O29">
        <v>16.670000000000002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-16.670000000000002</v>
      </c>
      <c r="W29">
        <v>-15</v>
      </c>
      <c r="X29">
        <v>-6.92</v>
      </c>
      <c r="Y29">
        <v>-0.44</v>
      </c>
      <c r="Z29">
        <v>0</v>
      </c>
      <c r="AA29">
        <v>60.96</v>
      </c>
    </row>
    <row r="30" spans="1:27" hidden="1" x14ac:dyDescent="0.25">
      <c r="A30" t="s">
        <v>140</v>
      </c>
      <c r="B30">
        <v>26162659982</v>
      </c>
      <c r="C30" t="s">
        <v>38</v>
      </c>
      <c r="D30" t="s">
        <v>141</v>
      </c>
      <c r="E30" t="s">
        <v>40</v>
      </c>
      <c r="F30" t="s">
        <v>41</v>
      </c>
      <c r="G30">
        <v>1</v>
      </c>
      <c r="H30" t="s">
        <v>42</v>
      </c>
      <c r="I30" t="s">
        <v>43</v>
      </c>
      <c r="J30" t="s">
        <v>142</v>
      </c>
      <c r="L30" t="s">
        <v>143</v>
      </c>
      <c r="M30" t="s">
        <v>46</v>
      </c>
      <c r="N30">
        <v>45.82</v>
      </c>
      <c r="O30">
        <v>9.17</v>
      </c>
      <c r="P30">
        <v>3.74</v>
      </c>
      <c r="Q30">
        <v>0.75</v>
      </c>
      <c r="R30">
        <v>0</v>
      </c>
      <c r="S30">
        <v>0</v>
      </c>
      <c r="T30">
        <v>-3.74</v>
      </c>
      <c r="U30">
        <v>-0.75</v>
      </c>
      <c r="V30">
        <v>-9.17</v>
      </c>
      <c r="W30">
        <v>-8.25</v>
      </c>
      <c r="X30">
        <v>-5.16</v>
      </c>
      <c r="Y30">
        <v>-0.27</v>
      </c>
      <c r="Z30">
        <v>0</v>
      </c>
      <c r="AA30">
        <v>32.14</v>
      </c>
    </row>
    <row r="31" spans="1:27" x14ac:dyDescent="0.25">
      <c r="A31" t="s">
        <v>144</v>
      </c>
      <c r="B31">
        <v>26256361782</v>
      </c>
      <c r="C31" t="s">
        <v>38</v>
      </c>
      <c r="D31" t="s">
        <v>145</v>
      </c>
      <c r="E31" t="s">
        <v>53</v>
      </c>
      <c r="F31" t="s">
        <v>54</v>
      </c>
      <c r="G31">
        <v>1</v>
      </c>
      <c r="H31" t="s">
        <v>42</v>
      </c>
      <c r="I31" t="s">
        <v>43</v>
      </c>
      <c r="J31" t="s">
        <v>146</v>
      </c>
      <c r="L31" t="s">
        <v>147</v>
      </c>
      <c r="M31" t="s">
        <v>46</v>
      </c>
      <c r="N31">
        <v>41.66</v>
      </c>
      <c r="O31">
        <v>8.33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-8.33</v>
      </c>
      <c r="W31">
        <v>-7.5</v>
      </c>
      <c r="X31">
        <v>-4.99</v>
      </c>
      <c r="Y31">
        <v>-0.25</v>
      </c>
      <c r="Z31">
        <v>0</v>
      </c>
      <c r="AA31">
        <v>28.92</v>
      </c>
    </row>
    <row r="32" spans="1:27" x14ac:dyDescent="0.25">
      <c r="A32" t="s">
        <v>148</v>
      </c>
      <c r="B32">
        <v>26256361782</v>
      </c>
      <c r="C32" t="s">
        <v>38</v>
      </c>
      <c r="D32" t="s">
        <v>149</v>
      </c>
      <c r="E32" t="s">
        <v>40</v>
      </c>
      <c r="F32" t="s">
        <v>41</v>
      </c>
      <c r="G32">
        <v>1</v>
      </c>
      <c r="H32" t="s">
        <v>42</v>
      </c>
      <c r="I32" t="s">
        <v>43</v>
      </c>
      <c r="J32" t="s">
        <v>150</v>
      </c>
      <c r="K32" t="s">
        <v>138</v>
      </c>
      <c r="L32" t="s">
        <v>151</v>
      </c>
      <c r="M32" t="s">
        <v>46</v>
      </c>
      <c r="N32">
        <v>45.82</v>
      </c>
      <c r="O32">
        <v>9.17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-9.17</v>
      </c>
      <c r="W32">
        <v>-8.25</v>
      </c>
      <c r="X32">
        <v>-5.16</v>
      </c>
      <c r="Y32">
        <v>-0.27</v>
      </c>
      <c r="Z32">
        <v>0</v>
      </c>
      <c r="AA32">
        <v>32.14</v>
      </c>
    </row>
    <row r="33" spans="1:27" x14ac:dyDescent="0.25">
      <c r="A33" t="s">
        <v>152</v>
      </c>
      <c r="B33">
        <v>26256361782</v>
      </c>
      <c r="C33" t="s">
        <v>38</v>
      </c>
      <c r="D33" t="s">
        <v>153</v>
      </c>
      <c r="E33" t="s">
        <v>40</v>
      </c>
      <c r="F33" t="s">
        <v>41</v>
      </c>
      <c r="G33">
        <v>1</v>
      </c>
      <c r="H33" t="s">
        <v>42</v>
      </c>
      <c r="I33" t="s">
        <v>43</v>
      </c>
      <c r="J33" t="s">
        <v>154</v>
      </c>
      <c r="K33" t="s">
        <v>155</v>
      </c>
      <c r="L33" t="s">
        <v>156</v>
      </c>
      <c r="M33" t="s">
        <v>46</v>
      </c>
      <c r="N33">
        <v>45.82</v>
      </c>
      <c r="O33">
        <v>9.17</v>
      </c>
      <c r="P33">
        <v>3.74</v>
      </c>
      <c r="Q33">
        <v>0.75</v>
      </c>
      <c r="R33">
        <v>0</v>
      </c>
      <c r="S33">
        <v>0</v>
      </c>
      <c r="T33">
        <v>-3.74</v>
      </c>
      <c r="U33">
        <v>-0.75</v>
      </c>
      <c r="V33">
        <v>-9.17</v>
      </c>
      <c r="W33">
        <v>-8.25</v>
      </c>
      <c r="X33">
        <v>-5.16</v>
      </c>
      <c r="Y33">
        <v>-0.27</v>
      </c>
      <c r="Z33">
        <v>0</v>
      </c>
      <c r="AA33">
        <v>32.14</v>
      </c>
    </row>
    <row r="34" spans="1:27" x14ac:dyDescent="0.25">
      <c r="A34" t="s">
        <v>157</v>
      </c>
      <c r="B34">
        <v>26256361782</v>
      </c>
      <c r="C34" t="s">
        <v>38</v>
      </c>
      <c r="D34" t="s">
        <v>158</v>
      </c>
      <c r="E34" t="s">
        <v>53</v>
      </c>
      <c r="F34" t="s">
        <v>54</v>
      </c>
      <c r="G34">
        <v>1</v>
      </c>
      <c r="H34" t="s">
        <v>42</v>
      </c>
      <c r="I34" t="s">
        <v>43</v>
      </c>
      <c r="J34" t="s">
        <v>159</v>
      </c>
      <c r="K34" t="s">
        <v>160</v>
      </c>
      <c r="L34" t="s">
        <v>161</v>
      </c>
      <c r="M34" t="s">
        <v>46</v>
      </c>
      <c r="N34">
        <v>41.66</v>
      </c>
      <c r="O34">
        <v>8.33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-8.33</v>
      </c>
      <c r="W34">
        <v>-7.5</v>
      </c>
      <c r="X34">
        <v>-4.99</v>
      </c>
      <c r="Y34">
        <v>-0.25</v>
      </c>
      <c r="Z34">
        <v>0</v>
      </c>
      <c r="AA34">
        <v>28.92</v>
      </c>
    </row>
    <row r="35" spans="1:27" x14ac:dyDescent="0.25">
      <c r="A35" t="s">
        <v>162</v>
      </c>
      <c r="B35">
        <v>26256361782</v>
      </c>
      <c r="C35" t="s">
        <v>69</v>
      </c>
      <c r="D35" t="s">
        <v>100</v>
      </c>
      <c r="E35" t="s">
        <v>101</v>
      </c>
      <c r="F35" t="s">
        <v>102</v>
      </c>
      <c r="G35">
        <v>1</v>
      </c>
      <c r="H35" t="s">
        <v>42</v>
      </c>
      <c r="I35" t="s">
        <v>43</v>
      </c>
      <c r="J35" t="s">
        <v>103</v>
      </c>
      <c r="K35" t="s">
        <v>104</v>
      </c>
      <c r="L35" t="s">
        <v>105</v>
      </c>
      <c r="M35" t="s">
        <v>46</v>
      </c>
      <c r="N35">
        <v>-35.82</v>
      </c>
      <c r="O35">
        <v>-7.17</v>
      </c>
      <c r="P35">
        <v>0</v>
      </c>
      <c r="Q35">
        <v>0</v>
      </c>
      <c r="R35">
        <v>0</v>
      </c>
      <c r="S35">
        <v>0</v>
      </c>
      <c r="T35">
        <v>1.78</v>
      </c>
      <c r="U35">
        <v>0.36</v>
      </c>
      <c r="V35">
        <v>6.81</v>
      </c>
      <c r="W35">
        <v>4.9000000000000004</v>
      </c>
      <c r="X35">
        <v>0</v>
      </c>
      <c r="Y35">
        <v>0.12</v>
      </c>
      <c r="Z35">
        <v>0</v>
      </c>
      <c r="AA35">
        <v>-29.02</v>
      </c>
    </row>
    <row r="36" spans="1:27" x14ac:dyDescent="0.25">
      <c r="A36" t="s">
        <v>163</v>
      </c>
      <c r="B36">
        <v>26256361782</v>
      </c>
      <c r="C36" t="s">
        <v>38</v>
      </c>
      <c r="D36" t="s">
        <v>164</v>
      </c>
      <c r="E36" t="s">
        <v>109</v>
      </c>
      <c r="F36" t="s">
        <v>165</v>
      </c>
      <c r="G36">
        <v>1</v>
      </c>
      <c r="H36" t="s">
        <v>42</v>
      </c>
      <c r="I36" t="s">
        <v>43</v>
      </c>
      <c r="J36" t="s">
        <v>166</v>
      </c>
      <c r="K36" t="s">
        <v>167</v>
      </c>
      <c r="L36" t="s">
        <v>168</v>
      </c>
      <c r="M36" t="s">
        <v>46</v>
      </c>
      <c r="N36">
        <v>124.99</v>
      </c>
      <c r="O36">
        <v>25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-25</v>
      </c>
      <c r="W36">
        <v>-22.5</v>
      </c>
      <c r="X36">
        <v>-7.82</v>
      </c>
      <c r="Y36">
        <v>-0.61</v>
      </c>
      <c r="Z36">
        <v>0</v>
      </c>
      <c r="AA36">
        <v>94.06</v>
      </c>
    </row>
    <row r="37" spans="1:27" x14ac:dyDescent="0.25">
      <c r="A37" t="s">
        <v>169</v>
      </c>
      <c r="B37">
        <v>26256361782</v>
      </c>
      <c r="C37" t="s">
        <v>38</v>
      </c>
      <c r="D37" t="s">
        <v>170</v>
      </c>
      <c r="E37" t="s">
        <v>82</v>
      </c>
      <c r="F37" t="s">
        <v>83</v>
      </c>
      <c r="G37">
        <v>1</v>
      </c>
      <c r="H37" t="s">
        <v>42</v>
      </c>
      <c r="I37" t="s">
        <v>43</v>
      </c>
      <c r="J37" t="s">
        <v>171</v>
      </c>
      <c r="L37" t="s">
        <v>172</v>
      </c>
      <c r="M37" t="s">
        <v>46</v>
      </c>
      <c r="N37">
        <v>83.32</v>
      </c>
      <c r="O37">
        <v>16.670000000000002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-16.670000000000002</v>
      </c>
      <c r="W37">
        <v>-15</v>
      </c>
      <c r="X37">
        <v>-6.92</v>
      </c>
      <c r="Y37">
        <v>-0.44</v>
      </c>
      <c r="Z37">
        <v>0</v>
      </c>
      <c r="AA37">
        <v>60.96</v>
      </c>
    </row>
    <row r="38" spans="1:27" x14ac:dyDescent="0.25">
      <c r="A38" t="s">
        <v>173</v>
      </c>
      <c r="B38">
        <v>26256361782</v>
      </c>
      <c r="C38" t="s">
        <v>38</v>
      </c>
      <c r="D38" t="s">
        <v>174</v>
      </c>
      <c r="E38" t="s">
        <v>71</v>
      </c>
      <c r="F38" t="s">
        <v>54</v>
      </c>
      <c r="G38">
        <v>1</v>
      </c>
      <c r="H38" t="s">
        <v>42</v>
      </c>
      <c r="I38" t="s">
        <v>43</v>
      </c>
      <c r="J38" t="s">
        <v>175</v>
      </c>
      <c r="L38" t="s">
        <v>176</v>
      </c>
      <c r="M38" t="s">
        <v>46</v>
      </c>
      <c r="N38">
        <v>45.82</v>
      </c>
      <c r="O38">
        <v>9.17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-9.17</v>
      </c>
      <c r="W38">
        <v>-8.25</v>
      </c>
      <c r="X38">
        <v>-4.99</v>
      </c>
      <c r="Y38">
        <v>-0.27</v>
      </c>
      <c r="Z38">
        <v>0</v>
      </c>
      <c r="AA38">
        <v>32.31</v>
      </c>
    </row>
    <row r="39" spans="1:27" x14ac:dyDescent="0.25">
      <c r="A39" t="s">
        <v>177</v>
      </c>
      <c r="B39">
        <v>26256361782</v>
      </c>
      <c r="C39" t="s">
        <v>38</v>
      </c>
      <c r="D39" t="s">
        <v>178</v>
      </c>
      <c r="E39" t="s">
        <v>109</v>
      </c>
      <c r="F39" t="s">
        <v>165</v>
      </c>
      <c r="G39">
        <v>1</v>
      </c>
      <c r="H39" t="s">
        <v>42</v>
      </c>
      <c r="I39" t="s">
        <v>43</v>
      </c>
      <c r="J39" t="s">
        <v>179</v>
      </c>
      <c r="L39" t="s">
        <v>180</v>
      </c>
      <c r="M39" t="s">
        <v>46</v>
      </c>
      <c r="N39">
        <v>124.99</v>
      </c>
      <c r="O39">
        <v>25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-25</v>
      </c>
      <c r="W39">
        <v>-22.5</v>
      </c>
      <c r="X39">
        <v>-7.82</v>
      </c>
      <c r="Y39">
        <v>-0.61</v>
      </c>
      <c r="Z39">
        <v>0</v>
      </c>
      <c r="AA39">
        <v>94.06</v>
      </c>
    </row>
    <row r="40" spans="1:27" x14ac:dyDescent="0.25">
      <c r="A40" t="s">
        <v>181</v>
      </c>
      <c r="B40">
        <v>26256361782</v>
      </c>
      <c r="C40" t="s">
        <v>107</v>
      </c>
      <c r="D40" t="s">
        <v>182</v>
      </c>
      <c r="E40" t="s">
        <v>183</v>
      </c>
      <c r="F40" t="s">
        <v>110</v>
      </c>
      <c r="G40">
        <v>1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30.43</v>
      </c>
      <c r="AA40">
        <v>30.43</v>
      </c>
    </row>
    <row r="41" spans="1:27" x14ac:dyDescent="0.25">
      <c r="A41" t="s">
        <v>184</v>
      </c>
      <c r="B41">
        <v>26256361782</v>
      </c>
      <c r="C41" t="s">
        <v>69</v>
      </c>
      <c r="D41" t="s">
        <v>100</v>
      </c>
      <c r="E41" t="s">
        <v>101</v>
      </c>
      <c r="F41" t="s">
        <v>102</v>
      </c>
      <c r="G41">
        <v>1</v>
      </c>
      <c r="H41" t="s">
        <v>42</v>
      </c>
      <c r="I41" t="s">
        <v>43</v>
      </c>
      <c r="J41" t="s">
        <v>103</v>
      </c>
      <c r="K41" t="s">
        <v>104</v>
      </c>
      <c r="L41" t="s">
        <v>105</v>
      </c>
      <c r="M41" t="s">
        <v>46</v>
      </c>
      <c r="N41">
        <v>-35.82</v>
      </c>
      <c r="O41">
        <v>-7.17</v>
      </c>
      <c r="P41">
        <v>0</v>
      </c>
      <c r="Q41">
        <v>0</v>
      </c>
      <c r="R41">
        <v>0</v>
      </c>
      <c r="S41">
        <v>0</v>
      </c>
      <c r="T41">
        <v>1.8</v>
      </c>
      <c r="U41">
        <v>0.36</v>
      </c>
      <c r="V41">
        <v>6.81</v>
      </c>
      <c r="W41">
        <v>4.9000000000000004</v>
      </c>
      <c r="X41">
        <v>0</v>
      </c>
      <c r="Y41">
        <v>0.12</v>
      </c>
      <c r="Z41">
        <v>0</v>
      </c>
      <c r="AA41">
        <v>-29</v>
      </c>
    </row>
    <row r="42" spans="1:27" x14ac:dyDescent="0.25">
      <c r="A42" t="s">
        <v>185</v>
      </c>
      <c r="B42">
        <v>26256361782</v>
      </c>
      <c r="C42" t="s">
        <v>38</v>
      </c>
      <c r="D42" t="s">
        <v>186</v>
      </c>
      <c r="E42" t="s">
        <v>64</v>
      </c>
      <c r="F42" t="s">
        <v>65</v>
      </c>
      <c r="G42">
        <v>1</v>
      </c>
      <c r="H42" t="s">
        <v>42</v>
      </c>
      <c r="I42" t="s">
        <v>43</v>
      </c>
      <c r="J42" t="s">
        <v>187</v>
      </c>
      <c r="L42" t="s">
        <v>188</v>
      </c>
      <c r="M42" t="s">
        <v>46</v>
      </c>
      <c r="N42">
        <v>54.16</v>
      </c>
      <c r="O42">
        <v>10.83</v>
      </c>
      <c r="P42">
        <v>0</v>
      </c>
      <c r="Q42">
        <v>0</v>
      </c>
      <c r="R42">
        <v>0</v>
      </c>
      <c r="S42">
        <v>0</v>
      </c>
      <c r="T42">
        <v>-5.42</v>
      </c>
      <c r="U42">
        <v>-1.08</v>
      </c>
      <c r="V42">
        <v>-9.75</v>
      </c>
      <c r="W42">
        <v>-8.77</v>
      </c>
      <c r="X42">
        <v>-6.02</v>
      </c>
      <c r="Y42">
        <v>-0.3</v>
      </c>
      <c r="Z42">
        <v>0</v>
      </c>
      <c r="AA42">
        <v>33.65</v>
      </c>
    </row>
    <row r="43" spans="1:27" x14ac:dyDescent="0.25">
      <c r="A43" t="s">
        <v>189</v>
      </c>
      <c r="B43">
        <v>26256361782</v>
      </c>
      <c r="C43" t="s">
        <v>38</v>
      </c>
      <c r="D43" t="s">
        <v>190</v>
      </c>
      <c r="E43" t="s">
        <v>191</v>
      </c>
      <c r="F43" t="s">
        <v>192</v>
      </c>
      <c r="G43">
        <v>1</v>
      </c>
      <c r="H43" t="s">
        <v>42</v>
      </c>
      <c r="I43" t="s">
        <v>43</v>
      </c>
      <c r="J43" t="s">
        <v>193</v>
      </c>
      <c r="L43" t="s">
        <v>194</v>
      </c>
      <c r="M43" t="s">
        <v>46</v>
      </c>
      <c r="N43">
        <v>62.49</v>
      </c>
      <c r="O43">
        <v>12.5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-12.5</v>
      </c>
      <c r="W43">
        <v>-11.25</v>
      </c>
      <c r="X43">
        <v>-5.15</v>
      </c>
      <c r="Y43">
        <v>-0.33</v>
      </c>
      <c r="Z43">
        <v>0</v>
      </c>
      <c r="AA43">
        <v>45.76</v>
      </c>
    </row>
    <row r="44" spans="1:27" x14ac:dyDescent="0.25">
      <c r="A44" t="s">
        <v>195</v>
      </c>
      <c r="B44">
        <v>26256361782</v>
      </c>
      <c r="C44" t="s">
        <v>69</v>
      </c>
      <c r="D44" t="s">
        <v>196</v>
      </c>
      <c r="E44" t="s">
        <v>197</v>
      </c>
      <c r="F44" t="s">
        <v>198</v>
      </c>
      <c r="G44">
        <v>1</v>
      </c>
      <c r="H44" t="s">
        <v>42</v>
      </c>
      <c r="I44" t="s">
        <v>43</v>
      </c>
      <c r="J44" t="s">
        <v>199</v>
      </c>
      <c r="L44" t="s">
        <v>200</v>
      </c>
      <c r="M44" t="s">
        <v>46</v>
      </c>
      <c r="N44">
        <v>-41.66</v>
      </c>
      <c r="O44">
        <v>-8.33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8.33</v>
      </c>
      <c r="W44">
        <v>6</v>
      </c>
      <c r="X44">
        <v>0</v>
      </c>
      <c r="Y44">
        <v>0.15</v>
      </c>
      <c r="Z44">
        <v>0</v>
      </c>
      <c r="AA44">
        <v>-35.51</v>
      </c>
    </row>
    <row r="45" spans="1:27" x14ac:dyDescent="0.25">
      <c r="A45" t="s">
        <v>201</v>
      </c>
      <c r="B45">
        <v>26256361782</v>
      </c>
      <c r="C45" t="s">
        <v>202</v>
      </c>
      <c r="D45">
        <v>85168224030552</v>
      </c>
      <c r="E45" t="s">
        <v>203</v>
      </c>
      <c r="F45" t="s">
        <v>204</v>
      </c>
      <c r="G45">
        <v>1</v>
      </c>
      <c r="N45">
        <v>1.4</v>
      </c>
      <c r="O45">
        <v>0.28000000000000003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-2.21</v>
      </c>
      <c r="Z45">
        <v>0</v>
      </c>
      <c r="AA45">
        <v>-0.53</v>
      </c>
    </row>
    <row r="46" spans="1:27" x14ac:dyDescent="0.25">
      <c r="A46" t="s">
        <v>205</v>
      </c>
      <c r="B46">
        <v>26256361782</v>
      </c>
      <c r="C46" t="s">
        <v>202</v>
      </c>
      <c r="D46">
        <v>83388982732552</v>
      </c>
      <c r="E46" t="s">
        <v>206</v>
      </c>
      <c r="F46" t="s">
        <v>207</v>
      </c>
      <c r="G46">
        <v>1</v>
      </c>
      <c r="N46">
        <v>1.88</v>
      </c>
      <c r="O46">
        <v>0.38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-2.68</v>
      </c>
      <c r="Z46">
        <v>0</v>
      </c>
      <c r="AA46">
        <v>-0.42</v>
      </c>
    </row>
    <row r="47" spans="1:27" x14ac:dyDescent="0.25">
      <c r="A47" t="s">
        <v>208</v>
      </c>
      <c r="B47">
        <v>26256361782</v>
      </c>
      <c r="C47" t="s">
        <v>202</v>
      </c>
      <c r="D47">
        <v>84736730017552</v>
      </c>
      <c r="E47" t="s">
        <v>209</v>
      </c>
      <c r="F47" t="s">
        <v>210</v>
      </c>
      <c r="G47">
        <v>1</v>
      </c>
      <c r="N47">
        <v>4.25</v>
      </c>
      <c r="O47">
        <v>0.85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-2.2400000000000002</v>
      </c>
      <c r="Z47">
        <v>0</v>
      </c>
      <c r="AA47">
        <v>2.86</v>
      </c>
    </row>
    <row r="48" spans="1:27" x14ac:dyDescent="0.25">
      <c r="A48" t="s">
        <v>211</v>
      </c>
      <c r="B48">
        <v>26256361782</v>
      </c>
      <c r="C48" t="s">
        <v>202</v>
      </c>
      <c r="D48">
        <v>85141277040552</v>
      </c>
      <c r="E48" t="s">
        <v>212</v>
      </c>
      <c r="F48" t="s">
        <v>213</v>
      </c>
      <c r="G48">
        <v>1</v>
      </c>
      <c r="N48">
        <v>4.22</v>
      </c>
      <c r="O48">
        <v>0.84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-2.63</v>
      </c>
      <c r="Z48">
        <v>0</v>
      </c>
      <c r="AA48">
        <v>2.4300000000000002</v>
      </c>
    </row>
    <row r="49" spans="1:27" x14ac:dyDescent="0.25">
      <c r="A49" t="s">
        <v>214</v>
      </c>
      <c r="B49">
        <v>26256361782</v>
      </c>
      <c r="C49" t="s">
        <v>202</v>
      </c>
      <c r="D49">
        <v>85496444663552</v>
      </c>
      <c r="E49" t="s">
        <v>215</v>
      </c>
      <c r="F49" t="s">
        <v>216</v>
      </c>
      <c r="G49">
        <v>1</v>
      </c>
      <c r="N49">
        <v>1.1499999999999999</v>
      </c>
      <c r="O49">
        <v>0.23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-1.77</v>
      </c>
      <c r="Z49">
        <v>0</v>
      </c>
      <c r="AA49">
        <v>-0.39</v>
      </c>
    </row>
    <row r="50" spans="1:27" x14ac:dyDescent="0.25">
      <c r="A50" t="s">
        <v>217</v>
      </c>
      <c r="B50">
        <v>26256361782</v>
      </c>
      <c r="C50" t="s">
        <v>202</v>
      </c>
      <c r="D50">
        <v>82764513574552</v>
      </c>
      <c r="E50" t="s">
        <v>218</v>
      </c>
      <c r="F50" t="s">
        <v>219</v>
      </c>
      <c r="G50">
        <v>2</v>
      </c>
      <c r="N50">
        <v>2.5</v>
      </c>
      <c r="O50">
        <v>0.5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-7</v>
      </c>
      <c r="Z50">
        <v>0</v>
      </c>
      <c r="AA50">
        <v>-4</v>
      </c>
    </row>
    <row r="51" spans="1:27" x14ac:dyDescent="0.25">
      <c r="A51" t="s">
        <v>217</v>
      </c>
      <c r="B51">
        <v>26256361782</v>
      </c>
      <c r="C51" t="s">
        <v>202</v>
      </c>
      <c r="D51">
        <v>82764513574552</v>
      </c>
      <c r="E51" t="s">
        <v>218</v>
      </c>
      <c r="F51" t="s">
        <v>219</v>
      </c>
      <c r="G51">
        <v>2</v>
      </c>
      <c r="N51">
        <v>2.5</v>
      </c>
      <c r="O51">
        <v>0.5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-7</v>
      </c>
      <c r="Z51">
        <v>0</v>
      </c>
      <c r="AA51">
        <v>-4</v>
      </c>
    </row>
    <row r="52" spans="1:27" x14ac:dyDescent="0.25">
      <c r="A52" t="s">
        <v>220</v>
      </c>
      <c r="B52">
        <v>26256361782</v>
      </c>
      <c r="C52" t="s">
        <v>202</v>
      </c>
      <c r="D52">
        <v>80399290738552</v>
      </c>
      <c r="E52" t="s">
        <v>221</v>
      </c>
      <c r="F52" t="s">
        <v>222</v>
      </c>
      <c r="G52">
        <v>1</v>
      </c>
      <c r="N52">
        <v>4.22</v>
      </c>
      <c r="O52">
        <v>0.84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-5.8</v>
      </c>
      <c r="Z52">
        <v>0</v>
      </c>
      <c r="AA52">
        <v>-0.74</v>
      </c>
    </row>
    <row r="53" spans="1:27" x14ac:dyDescent="0.25">
      <c r="A53" t="s">
        <v>223</v>
      </c>
      <c r="B53">
        <v>26256361782</v>
      </c>
      <c r="C53" t="s">
        <v>202</v>
      </c>
      <c r="D53">
        <v>80416620041552</v>
      </c>
      <c r="E53" t="s">
        <v>224</v>
      </c>
      <c r="F53" t="s">
        <v>225</v>
      </c>
      <c r="G53">
        <v>1</v>
      </c>
      <c r="N53">
        <v>7.8</v>
      </c>
      <c r="O53">
        <v>1.56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-7.54</v>
      </c>
      <c r="Z53">
        <v>0</v>
      </c>
      <c r="AA53">
        <v>1.82</v>
      </c>
    </row>
    <row r="54" spans="1:27" x14ac:dyDescent="0.25">
      <c r="A54" t="s">
        <v>226</v>
      </c>
      <c r="B54">
        <v>26256361782</v>
      </c>
      <c r="C54" t="s">
        <v>69</v>
      </c>
      <c r="D54" t="s">
        <v>227</v>
      </c>
      <c r="E54" t="s">
        <v>228</v>
      </c>
      <c r="F54" t="s">
        <v>229</v>
      </c>
      <c r="G54">
        <v>1</v>
      </c>
      <c r="H54" t="s">
        <v>42</v>
      </c>
      <c r="I54" t="s">
        <v>43</v>
      </c>
      <c r="J54" t="s">
        <v>230</v>
      </c>
      <c r="L54" t="s">
        <v>231</v>
      </c>
      <c r="M54" t="s">
        <v>46</v>
      </c>
      <c r="N54">
        <v>-36.659999999999997</v>
      </c>
      <c r="O54">
        <v>-7.33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7.33</v>
      </c>
      <c r="W54">
        <v>5.28</v>
      </c>
      <c r="X54">
        <v>0</v>
      </c>
      <c r="Y54">
        <v>0.13</v>
      </c>
      <c r="Z54">
        <v>0</v>
      </c>
      <c r="AA54">
        <v>-31.25</v>
      </c>
    </row>
    <row r="55" spans="1:27" x14ac:dyDescent="0.25">
      <c r="A55" t="s">
        <v>232</v>
      </c>
      <c r="B55">
        <v>26256361782</v>
      </c>
      <c r="C55" t="s">
        <v>38</v>
      </c>
      <c r="D55" t="s">
        <v>233</v>
      </c>
      <c r="E55" t="s">
        <v>40</v>
      </c>
      <c r="F55" t="s">
        <v>41</v>
      </c>
      <c r="G55">
        <v>1</v>
      </c>
      <c r="H55" t="s">
        <v>42</v>
      </c>
      <c r="I55" t="s">
        <v>43</v>
      </c>
      <c r="J55" t="s">
        <v>234</v>
      </c>
      <c r="L55" t="s">
        <v>235</v>
      </c>
      <c r="M55" t="s">
        <v>46</v>
      </c>
      <c r="N55">
        <v>45.82</v>
      </c>
      <c r="O55">
        <v>9.17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-9.17</v>
      </c>
      <c r="W55">
        <v>-8.25</v>
      </c>
      <c r="X55">
        <v>-5.16</v>
      </c>
      <c r="Y55">
        <v>-0.27</v>
      </c>
      <c r="Z55">
        <v>0</v>
      </c>
      <c r="AA55">
        <v>32.14</v>
      </c>
    </row>
    <row r="56" spans="1:27" x14ac:dyDescent="0.25">
      <c r="A56" t="s">
        <v>236</v>
      </c>
      <c r="B56">
        <v>26256361782</v>
      </c>
      <c r="C56" t="s">
        <v>38</v>
      </c>
      <c r="D56" t="s">
        <v>237</v>
      </c>
      <c r="E56" t="s">
        <v>64</v>
      </c>
      <c r="F56" t="s">
        <v>65</v>
      </c>
      <c r="G56">
        <v>1</v>
      </c>
      <c r="H56" t="s">
        <v>42</v>
      </c>
      <c r="I56" t="s">
        <v>43</v>
      </c>
      <c r="J56" t="s">
        <v>238</v>
      </c>
      <c r="L56" t="s">
        <v>239</v>
      </c>
      <c r="M56" t="s">
        <v>46</v>
      </c>
      <c r="N56">
        <v>54.16</v>
      </c>
      <c r="O56">
        <v>10.83</v>
      </c>
      <c r="P56">
        <v>3.74</v>
      </c>
      <c r="Q56">
        <v>0.75</v>
      </c>
      <c r="R56">
        <v>0</v>
      </c>
      <c r="S56">
        <v>0</v>
      </c>
      <c r="T56">
        <v>-3.74</v>
      </c>
      <c r="U56">
        <v>-0.75</v>
      </c>
      <c r="V56">
        <v>-10.83</v>
      </c>
      <c r="W56">
        <v>-9.75</v>
      </c>
      <c r="X56">
        <v>-6.02</v>
      </c>
      <c r="Y56">
        <v>-0.32</v>
      </c>
      <c r="Z56">
        <v>0</v>
      </c>
      <c r="AA56">
        <v>38.07</v>
      </c>
    </row>
    <row r="57" spans="1:27" x14ac:dyDescent="0.25">
      <c r="A57" t="s">
        <v>240</v>
      </c>
      <c r="B57">
        <v>26256361782</v>
      </c>
      <c r="C57" t="s">
        <v>38</v>
      </c>
      <c r="D57" t="s">
        <v>241</v>
      </c>
      <c r="E57" t="s">
        <v>59</v>
      </c>
      <c r="F57" t="s">
        <v>41</v>
      </c>
      <c r="G57">
        <v>1</v>
      </c>
      <c r="H57" t="s">
        <v>42</v>
      </c>
      <c r="I57" t="s">
        <v>43</v>
      </c>
      <c r="J57" t="s">
        <v>242</v>
      </c>
      <c r="L57" t="s">
        <v>243</v>
      </c>
      <c r="M57" t="s">
        <v>46</v>
      </c>
      <c r="N57">
        <v>48.32</v>
      </c>
      <c r="O57">
        <v>9.67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-9.67</v>
      </c>
      <c r="W57">
        <v>-8.6999999999999993</v>
      </c>
      <c r="X57">
        <v>-5.16</v>
      </c>
      <c r="Y57">
        <v>-0.27</v>
      </c>
      <c r="Z57">
        <v>0</v>
      </c>
      <c r="AA57">
        <v>34.19</v>
      </c>
    </row>
    <row r="58" spans="1:27" x14ac:dyDescent="0.25">
      <c r="A58" t="s">
        <v>244</v>
      </c>
      <c r="B58">
        <v>26256361782</v>
      </c>
      <c r="C58" t="s">
        <v>38</v>
      </c>
      <c r="D58" t="s">
        <v>245</v>
      </c>
      <c r="E58" t="s">
        <v>64</v>
      </c>
      <c r="F58" t="s">
        <v>65</v>
      </c>
      <c r="G58">
        <v>1</v>
      </c>
      <c r="H58" t="s">
        <v>42</v>
      </c>
      <c r="I58" t="s">
        <v>43</v>
      </c>
      <c r="J58" t="s">
        <v>246</v>
      </c>
      <c r="K58" t="s">
        <v>247</v>
      </c>
      <c r="L58" t="s">
        <v>248</v>
      </c>
      <c r="M58" t="s">
        <v>46</v>
      </c>
      <c r="N58">
        <v>54.16</v>
      </c>
      <c r="O58">
        <v>10.83</v>
      </c>
      <c r="P58">
        <v>3.74</v>
      </c>
      <c r="Q58">
        <v>0.75</v>
      </c>
      <c r="R58">
        <v>0</v>
      </c>
      <c r="S58">
        <v>0</v>
      </c>
      <c r="T58">
        <v>-9.16</v>
      </c>
      <c r="U58">
        <v>-1.83</v>
      </c>
      <c r="V58">
        <v>-9.75</v>
      </c>
      <c r="W58">
        <v>-8.77</v>
      </c>
      <c r="X58">
        <v>-6.02</v>
      </c>
      <c r="Y58">
        <v>-0.3</v>
      </c>
      <c r="Z58">
        <v>0</v>
      </c>
      <c r="AA58">
        <v>33.65</v>
      </c>
    </row>
    <row r="59" spans="1:27" x14ac:dyDescent="0.25">
      <c r="A59" t="s">
        <v>249</v>
      </c>
      <c r="B59">
        <v>26256361782</v>
      </c>
      <c r="C59" t="s">
        <v>38</v>
      </c>
      <c r="D59" t="s">
        <v>250</v>
      </c>
      <c r="E59" t="s">
        <v>251</v>
      </c>
      <c r="F59" t="s">
        <v>252</v>
      </c>
      <c r="G59">
        <v>1</v>
      </c>
      <c r="H59" t="s">
        <v>42</v>
      </c>
      <c r="I59" t="s">
        <v>43</v>
      </c>
      <c r="J59" t="s">
        <v>253</v>
      </c>
      <c r="L59" t="s">
        <v>254</v>
      </c>
      <c r="M59" t="s">
        <v>46</v>
      </c>
      <c r="N59">
        <v>41.66</v>
      </c>
      <c r="O59">
        <v>8.33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-8.33</v>
      </c>
      <c r="W59">
        <v>-7.5</v>
      </c>
      <c r="X59">
        <v>-4.6900000000000004</v>
      </c>
      <c r="Y59">
        <v>-0.24</v>
      </c>
      <c r="Z59">
        <v>0</v>
      </c>
      <c r="AA59">
        <v>29.23</v>
      </c>
    </row>
    <row r="60" spans="1:27" x14ac:dyDescent="0.25">
      <c r="A60" t="s">
        <v>255</v>
      </c>
      <c r="B60">
        <v>26256361782</v>
      </c>
      <c r="C60" t="s">
        <v>38</v>
      </c>
      <c r="D60" t="s">
        <v>256</v>
      </c>
      <c r="E60" t="s">
        <v>71</v>
      </c>
      <c r="F60" t="s">
        <v>54</v>
      </c>
      <c r="G60">
        <v>1</v>
      </c>
      <c r="H60" t="s">
        <v>42</v>
      </c>
      <c r="I60" t="s">
        <v>43</v>
      </c>
      <c r="J60" t="s">
        <v>257</v>
      </c>
      <c r="K60" t="s">
        <v>258</v>
      </c>
      <c r="L60" t="s">
        <v>259</v>
      </c>
      <c r="M60" t="s">
        <v>46</v>
      </c>
      <c r="N60">
        <v>45.82</v>
      </c>
      <c r="O60">
        <v>9.17</v>
      </c>
      <c r="P60">
        <v>0</v>
      </c>
      <c r="Q60">
        <v>0</v>
      </c>
      <c r="R60">
        <v>0</v>
      </c>
      <c r="S60">
        <v>0</v>
      </c>
      <c r="T60">
        <v>-4.58</v>
      </c>
      <c r="U60">
        <v>-0.92</v>
      </c>
      <c r="V60">
        <v>-8.25</v>
      </c>
      <c r="W60">
        <v>-7.42</v>
      </c>
      <c r="X60">
        <v>-4.99</v>
      </c>
      <c r="Y60">
        <v>-0.25</v>
      </c>
      <c r="Z60">
        <v>0</v>
      </c>
      <c r="AA60">
        <v>28.58</v>
      </c>
    </row>
    <row r="61" spans="1:27" x14ac:dyDescent="0.25">
      <c r="A61" t="s">
        <v>260</v>
      </c>
      <c r="B61">
        <v>26256361782</v>
      </c>
      <c r="C61" t="s">
        <v>38</v>
      </c>
      <c r="D61" t="s">
        <v>261</v>
      </c>
      <c r="E61" t="s">
        <v>262</v>
      </c>
      <c r="F61" t="s">
        <v>263</v>
      </c>
      <c r="G61">
        <v>1</v>
      </c>
      <c r="H61" t="s">
        <v>42</v>
      </c>
      <c r="I61" t="s">
        <v>43</v>
      </c>
      <c r="J61" t="s">
        <v>264</v>
      </c>
      <c r="K61" t="s">
        <v>265</v>
      </c>
      <c r="L61" t="s">
        <v>266</v>
      </c>
      <c r="M61" t="s">
        <v>46</v>
      </c>
      <c r="N61">
        <v>71.66</v>
      </c>
      <c r="O61">
        <v>14.33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-14.33</v>
      </c>
      <c r="W61">
        <v>-12.9</v>
      </c>
      <c r="X61">
        <v>-6.02</v>
      </c>
      <c r="Y61">
        <v>-0.38</v>
      </c>
      <c r="Z61">
        <v>0</v>
      </c>
      <c r="AA61">
        <v>52.36</v>
      </c>
    </row>
    <row r="62" spans="1:27" x14ac:dyDescent="0.25">
      <c r="A62" t="s">
        <v>267</v>
      </c>
      <c r="B62">
        <v>26256361782</v>
      </c>
      <c r="C62" t="s">
        <v>38</v>
      </c>
      <c r="D62" t="s">
        <v>268</v>
      </c>
      <c r="E62" t="s">
        <v>53</v>
      </c>
      <c r="F62" t="s">
        <v>54</v>
      </c>
      <c r="G62">
        <v>1</v>
      </c>
      <c r="H62" t="s">
        <v>42</v>
      </c>
      <c r="I62" t="s">
        <v>43</v>
      </c>
      <c r="J62" t="s">
        <v>269</v>
      </c>
      <c r="L62" t="s">
        <v>270</v>
      </c>
      <c r="M62" t="s">
        <v>46</v>
      </c>
      <c r="N62">
        <v>41.66</v>
      </c>
      <c r="O62">
        <v>8.33</v>
      </c>
      <c r="P62">
        <v>0</v>
      </c>
      <c r="Q62">
        <v>0</v>
      </c>
      <c r="R62">
        <v>0</v>
      </c>
      <c r="S62">
        <v>0</v>
      </c>
      <c r="T62">
        <v>-8.33</v>
      </c>
      <c r="U62">
        <v>-1.67</v>
      </c>
      <c r="V62">
        <v>-6.66</v>
      </c>
      <c r="W62">
        <v>-6</v>
      </c>
      <c r="X62">
        <v>-4.99</v>
      </c>
      <c r="Y62">
        <v>-0.22</v>
      </c>
      <c r="Z62">
        <v>0</v>
      </c>
      <c r="AA62">
        <v>22.12</v>
      </c>
    </row>
    <row r="63" spans="1:27" x14ac:dyDescent="0.25">
      <c r="A63" t="s">
        <v>271</v>
      </c>
      <c r="B63">
        <v>26256361782</v>
      </c>
      <c r="C63" t="s">
        <v>69</v>
      </c>
      <c r="D63" t="s">
        <v>272</v>
      </c>
      <c r="E63" t="s">
        <v>123</v>
      </c>
      <c r="F63" t="s">
        <v>124</v>
      </c>
      <c r="G63">
        <v>1</v>
      </c>
      <c r="H63" t="s">
        <v>42</v>
      </c>
      <c r="I63" t="s">
        <v>43</v>
      </c>
      <c r="J63" t="s">
        <v>273</v>
      </c>
      <c r="L63" t="s">
        <v>274</v>
      </c>
      <c r="M63" t="s">
        <v>46</v>
      </c>
      <c r="N63">
        <v>-87.48</v>
      </c>
      <c r="O63">
        <v>-17.5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17.5</v>
      </c>
      <c r="W63">
        <v>12.6</v>
      </c>
      <c r="X63">
        <v>0</v>
      </c>
      <c r="Y63">
        <v>0.32</v>
      </c>
      <c r="Z63">
        <v>0</v>
      </c>
      <c r="AA63">
        <v>-74.56</v>
      </c>
    </row>
    <row r="64" spans="1:27" x14ac:dyDescent="0.25">
      <c r="A64" t="s">
        <v>275</v>
      </c>
      <c r="B64">
        <v>26256361782</v>
      </c>
      <c r="C64" t="s">
        <v>69</v>
      </c>
      <c r="D64" t="s">
        <v>276</v>
      </c>
      <c r="E64" t="s">
        <v>71</v>
      </c>
      <c r="F64" t="s">
        <v>54</v>
      </c>
      <c r="G64">
        <v>1</v>
      </c>
      <c r="H64" t="s">
        <v>42</v>
      </c>
      <c r="I64" t="s">
        <v>43</v>
      </c>
      <c r="J64" t="s">
        <v>119</v>
      </c>
      <c r="L64" t="s">
        <v>277</v>
      </c>
      <c r="M64" t="s">
        <v>46</v>
      </c>
      <c r="N64">
        <v>-45.82</v>
      </c>
      <c r="O64">
        <v>-9.17</v>
      </c>
      <c r="P64">
        <v>0</v>
      </c>
      <c r="Q64">
        <v>0</v>
      </c>
      <c r="R64">
        <v>0</v>
      </c>
      <c r="S64">
        <v>0</v>
      </c>
      <c r="T64">
        <v>4.58</v>
      </c>
      <c r="U64">
        <v>0.92</v>
      </c>
      <c r="V64">
        <v>8.25</v>
      </c>
      <c r="W64">
        <v>5.94</v>
      </c>
      <c r="X64">
        <v>0</v>
      </c>
      <c r="Y64">
        <v>0.15</v>
      </c>
      <c r="Z64">
        <v>0</v>
      </c>
      <c r="AA64">
        <v>-35.15</v>
      </c>
    </row>
    <row r="65" spans="1:27" x14ac:dyDescent="0.25">
      <c r="A65" t="s">
        <v>278</v>
      </c>
      <c r="B65">
        <v>26256361782</v>
      </c>
      <c r="C65" t="s">
        <v>38</v>
      </c>
      <c r="D65" t="s">
        <v>279</v>
      </c>
      <c r="E65" t="s">
        <v>280</v>
      </c>
      <c r="F65" t="s">
        <v>281</v>
      </c>
      <c r="G65">
        <v>1</v>
      </c>
      <c r="H65" t="s">
        <v>42</v>
      </c>
      <c r="I65" t="s">
        <v>43</v>
      </c>
      <c r="J65" t="s">
        <v>282</v>
      </c>
      <c r="L65" t="s">
        <v>283</v>
      </c>
      <c r="M65" t="s">
        <v>46</v>
      </c>
      <c r="N65">
        <v>43.32</v>
      </c>
      <c r="O65">
        <v>8.67</v>
      </c>
      <c r="P65">
        <v>2.4900000000000002</v>
      </c>
      <c r="Q65">
        <v>0.5</v>
      </c>
      <c r="R65">
        <v>0</v>
      </c>
      <c r="S65">
        <v>0</v>
      </c>
      <c r="T65">
        <v>-4.33</v>
      </c>
      <c r="U65">
        <v>-0.87</v>
      </c>
      <c r="V65">
        <v>-8.3000000000000007</v>
      </c>
      <c r="W65">
        <v>-7.02</v>
      </c>
      <c r="X65">
        <v>-7.79</v>
      </c>
      <c r="Y65">
        <v>-0.3</v>
      </c>
      <c r="Z65">
        <v>0</v>
      </c>
      <c r="AA65">
        <v>26.37</v>
      </c>
    </row>
    <row r="66" spans="1:27" x14ac:dyDescent="0.25">
      <c r="A66" t="s">
        <v>284</v>
      </c>
      <c r="B66">
        <v>26256361782</v>
      </c>
      <c r="C66" t="s">
        <v>107</v>
      </c>
      <c r="E66" t="s">
        <v>285</v>
      </c>
      <c r="F66" t="s">
        <v>286</v>
      </c>
      <c r="G66">
        <v>1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20.93</v>
      </c>
      <c r="AA66">
        <v>20.93</v>
      </c>
    </row>
    <row r="67" spans="1:27" x14ac:dyDescent="0.25">
      <c r="A67" t="s">
        <v>287</v>
      </c>
      <c r="B67">
        <v>26256361782</v>
      </c>
      <c r="C67" t="s">
        <v>38</v>
      </c>
      <c r="D67" t="s">
        <v>288</v>
      </c>
      <c r="E67" t="s">
        <v>262</v>
      </c>
      <c r="F67" t="s">
        <v>263</v>
      </c>
      <c r="G67">
        <v>1</v>
      </c>
      <c r="H67" t="s">
        <v>42</v>
      </c>
      <c r="I67" t="s">
        <v>43</v>
      </c>
      <c r="J67" t="s">
        <v>289</v>
      </c>
      <c r="L67" t="s">
        <v>290</v>
      </c>
      <c r="M67" t="s">
        <v>46</v>
      </c>
      <c r="N67">
        <v>71.66</v>
      </c>
      <c r="O67">
        <v>14.33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-14.33</v>
      </c>
      <c r="W67">
        <v>-12.9</v>
      </c>
      <c r="X67">
        <v>-6.02</v>
      </c>
      <c r="Y67">
        <v>-0.38</v>
      </c>
      <c r="Z67">
        <v>0</v>
      </c>
      <c r="AA67">
        <v>52.36</v>
      </c>
    </row>
    <row r="68" spans="1:27" x14ac:dyDescent="0.25">
      <c r="A68" t="s">
        <v>291</v>
      </c>
      <c r="B68">
        <v>26256361782</v>
      </c>
      <c r="C68" t="s">
        <v>38</v>
      </c>
      <c r="D68" t="s">
        <v>292</v>
      </c>
      <c r="E68" t="s">
        <v>262</v>
      </c>
      <c r="F68" t="s">
        <v>263</v>
      </c>
      <c r="G68">
        <v>1</v>
      </c>
      <c r="H68" t="s">
        <v>42</v>
      </c>
      <c r="I68" t="s">
        <v>43</v>
      </c>
      <c r="J68" t="s">
        <v>293</v>
      </c>
      <c r="K68" t="s">
        <v>294</v>
      </c>
      <c r="L68" t="s">
        <v>295</v>
      </c>
      <c r="M68" t="s">
        <v>46</v>
      </c>
      <c r="N68">
        <v>71.66</v>
      </c>
      <c r="O68">
        <v>14.33</v>
      </c>
      <c r="P68">
        <v>3.74</v>
      </c>
      <c r="Q68">
        <v>0.75</v>
      </c>
      <c r="R68">
        <v>0</v>
      </c>
      <c r="S68">
        <v>0</v>
      </c>
      <c r="T68">
        <v>-3.74</v>
      </c>
      <c r="U68">
        <v>-0.75</v>
      </c>
      <c r="V68">
        <v>-14.33</v>
      </c>
      <c r="W68">
        <v>-12.9</v>
      </c>
      <c r="X68">
        <v>-6.02</v>
      </c>
      <c r="Y68">
        <v>-0.38</v>
      </c>
      <c r="Z68">
        <v>0</v>
      </c>
      <c r="AA68">
        <v>52.36</v>
      </c>
    </row>
    <row r="69" spans="1:27" x14ac:dyDescent="0.25">
      <c r="A69" t="s">
        <v>296</v>
      </c>
      <c r="B69">
        <v>26256361782</v>
      </c>
      <c r="C69" t="s">
        <v>69</v>
      </c>
      <c r="D69" t="s">
        <v>241</v>
      </c>
      <c r="E69" t="s">
        <v>59</v>
      </c>
      <c r="F69" t="s">
        <v>41</v>
      </c>
      <c r="G69">
        <v>1</v>
      </c>
      <c r="H69" t="s">
        <v>42</v>
      </c>
      <c r="I69" t="s">
        <v>43</v>
      </c>
      <c r="J69" t="s">
        <v>242</v>
      </c>
      <c r="L69" t="s">
        <v>243</v>
      </c>
      <c r="M69" t="s">
        <v>46</v>
      </c>
      <c r="N69">
        <v>-48.32</v>
      </c>
      <c r="O69">
        <v>-9.67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9.67</v>
      </c>
      <c r="W69">
        <v>6.96</v>
      </c>
      <c r="X69">
        <v>0</v>
      </c>
      <c r="Y69">
        <v>0.17</v>
      </c>
      <c r="Z69">
        <v>0</v>
      </c>
      <c r="AA69">
        <v>-41.19</v>
      </c>
    </row>
    <row r="70" spans="1:27" x14ac:dyDescent="0.25">
      <c r="A70" t="s">
        <v>297</v>
      </c>
      <c r="B70">
        <v>26256361782</v>
      </c>
      <c r="C70" t="s">
        <v>38</v>
      </c>
      <c r="D70" t="s">
        <v>298</v>
      </c>
      <c r="E70" t="s">
        <v>101</v>
      </c>
      <c r="F70" t="s">
        <v>102</v>
      </c>
      <c r="G70">
        <v>1</v>
      </c>
      <c r="H70" t="s">
        <v>42</v>
      </c>
      <c r="I70" t="s">
        <v>43</v>
      </c>
      <c r="J70" t="s">
        <v>299</v>
      </c>
      <c r="L70" t="s">
        <v>300</v>
      </c>
      <c r="M70" t="s">
        <v>46</v>
      </c>
      <c r="N70">
        <v>35.82</v>
      </c>
      <c r="O70">
        <v>7.17</v>
      </c>
      <c r="P70">
        <v>1.66</v>
      </c>
      <c r="Q70">
        <v>0.33</v>
      </c>
      <c r="R70">
        <v>0</v>
      </c>
      <c r="S70">
        <v>0</v>
      </c>
      <c r="T70">
        <v>-1.66</v>
      </c>
      <c r="U70">
        <v>-0.33</v>
      </c>
      <c r="V70">
        <v>-7.17</v>
      </c>
      <c r="W70">
        <v>-6.45</v>
      </c>
      <c r="X70">
        <v>-4.72</v>
      </c>
      <c r="Y70">
        <v>-0.22</v>
      </c>
      <c r="Z70">
        <v>0</v>
      </c>
      <c r="AA70">
        <v>24.43</v>
      </c>
    </row>
    <row r="71" spans="1:27" x14ac:dyDescent="0.25">
      <c r="A71" t="s">
        <v>301</v>
      </c>
      <c r="B71">
        <v>26256361782</v>
      </c>
      <c r="C71" t="s">
        <v>38</v>
      </c>
      <c r="D71" t="s">
        <v>276</v>
      </c>
      <c r="E71" t="s">
        <v>71</v>
      </c>
      <c r="F71" t="s">
        <v>54</v>
      </c>
      <c r="G71">
        <v>1</v>
      </c>
      <c r="H71" t="s">
        <v>42</v>
      </c>
      <c r="I71" t="s">
        <v>43</v>
      </c>
      <c r="J71" t="s">
        <v>119</v>
      </c>
      <c r="L71" t="s">
        <v>277</v>
      </c>
      <c r="M71" t="s">
        <v>46</v>
      </c>
      <c r="N71">
        <v>45.82</v>
      </c>
      <c r="O71">
        <v>9.17</v>
      </c>
      <c r="P71">
        <v>0</v>
      </c>
      <c r="Q71">
        <v>0</v>
      </c>
      <c r="R71">
        <v>0</v>
      </c>
      <c r="S71">
        <v>0</v>
      </c>
      <c r="T71">
        <v>-4.58</v>
      </c>
      <c r="U71">
        <v>-0.92</v>
      </c>
      <c r="V71">
        <v>-8.25</v>
      </c>
      <c r="W71">
        <v>-7.42</v>
      </c>
      <c r="X71">
        <v>-4.99</v>
      </c>
      <c r="Y71">
        <v>-0.25</v>
      </c>
      <c r="Z71">
        <v>0</v>
      </c>
      <c r="AA71">
        <v>28.58</v>
      </c>
    </row>
    <row r="72" spans="1:27" x14ac:dyDescent="0.25">
      <c r="A72" t="s">
        <v>302</v>
      </c>
      <c r="B72">
        <v>26256361782</v>
      </c>
      <c r="C72" t="s">
        <v>38</v>
      </c>
      <c r="D72" t="s">
        <v>303</v>
      </c>
      <c r="E72" t="s">
        <v>123</v>
      </c>
      <c r="F72" t="s">
        <v>124</v>
      </c>
      <c r="G72">
        <v>1</v>
      </c>
      <c r="H72" t="s">
        <v>42</v>
      </c>
      <c r="I72" t="s">
        <v>43</v>
      </c>
      <c r="J72" t="s">
        <v>304</v>
      </c>
      <c r="L72" t="s">
        <v>305</v>
      </c>
      <c r="M72" t="s">
        <v>46</v>
      </c>
      <c r="N72">
        <v>108.32</v>
      </c>
      <c r="O72">
        <v>21.67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-21.67</v>
      </c>
      <c r="W72">
        <v>-19.5</v>
      </c>
      <c r="X72">
        <v>-7.28</v>
      </c>
      <c r="Y72">
        <v>-0.54</v>
      </c>
      <c r="Z72">
        <v>0</v>
      </c>
      <c r="AA72">
        <v>81</v>
      </c>
    </row>
    <row r="73" spans="1:27" x14ac:dyDescent="0.25">
      <c r="A73" t="s">
        <v>306</v>
      </c>
      <c r="B73">
        <v>26256361782</v>
      </c>
      <c r="C73" t="s">
        <v>38</v>
      </c>
      <c r="D73" t="s">
        <v>307</v>
      </c>
      <c r="E73" t="s">
        <v>308</v>
      </c>
      <c r="F73" t="s">
        <v>309</v>
      </c>
      <c r="G73">
        <v>1</v>
      </c>
      <c r="H73" t="s">
        <v>42</v>
      </c>
      <c r="I73" t="s">
        <v>43</v>
      </c>
      <c r="J73" t="s">
        <v>310</v>
      </c>
      <c r="L73" t="s">
        <v>311</v>
      </c>
      <c r="M73" t="s">
        <v>46</v>
      </c>
      <c r="N73">
        <v>39.159999999999997</v>
      </c>
      <c r="O73">
        <v>7.83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-7.83</v>
      </c>
      <c r="W73">
        <v>-7.05</v>
      </c>
      <c r="X73">
        <v>-5.32</v>
      </c>
      <c r="Y73">
        <v>-0.25</v>
      </c>
      <c r="Z73">
        <v>0</v>
      </c>
      <c r="AA73">
        <v>26.54</v>
      </c>
    </row>
    <row r="74" spans="1:27" x14ac:dyDescent="0.25">
      <c r="A74" t="s">
        <v>312</v>
      </c>
      <c r="B74">
        <v>26256361782</v>
      </c>
      <c r="C74" t="s">
        <v>69</v>
      </c>
      <c r="D74" t="s">
        <v>279</v>
      </c>
      <c r="E74" t="s">
        <v>280</v>
      </c>
      <c r="F74" t="s">
        <v>281</v>
      </c>
      <c r="G74">
        <v>1</v>
      </c>
      <c r="H74" t="s">
        <v>42</v>
      </c>
      <c r="I74" t="s">
        <v>43</v>
      </c>
      <c r="J74" t="s">
        <v>282</v>
      </c>
      <c r="L74" t="s">
        <v>283</v>
      </c>
      <c r="M74" t="s">
        <v>46</v>
      </c>
      <c r="N74">
        <v>-43.32</v>
      </c>
      <c r="O74">
        <v>-8.67</v>
      </c>
      <c r="P74">
        <v>-2.4900000000000002</v>
      </c>
      <c r="Q74">
        <v>-0.5</v>
      </c>
      <c r="R74">
        <v>0</v>
      </c>
      <c r="S74">
        <v>0</v>
      </c>
      <c r="T74">
        <v>4.33</v>
      </c>
      <c r="U74">
        <v>0.87</v>
      </c>
      <c r="V74">
        <v>8.3000000000000007</v>
      </c>
      <c r="W74">
        <v>5.62</v>
      </c>
      <c r="X74">
        <v>2.4900000000000002</v>
      </c>
      <c r="Y74">
        <v>0.19</v>
      </c>
      <c r="Z74">
        <v>0</v>
      </c>
      <c r="AA74">
        <v>-33.18</v>
      </c>
    </row>
    <row r="75" spans="1:27" x14ac:dyDescent="0.25">
      <c r="A75" t="s">
        <v>313</v>
      </c>
      <c r="B75">
        <v>26256361782</v>
      </c>
      <c r="C75" t="s">
        <v>38</v>
      </c>
      <c r="D75" t="s">
        <v>314</v>
      </c>
      <c r="E75" t="s">
        <v>228</v>
      </c>
      <c r="F75" t="s">
        <v>229</v>
      </c>
      <c r="G75">
        <v>2</v>
      </c>
      <c r="H75" t="s">
        <v>42</v>
      </c>
      <c r="I75" t="s">
        <v>43</v>
      </c>
      <c r="J75" t="s">
        <v>315</v>
      </c>
      <c r="K75" t="s">
        <v>316</v>
      </c>
      <c r="M75" t="s">
        <v>46</v>
      </c>
      <c r="N75">
        <v>81.64</v>
      </c>
      <c r="O75">
        <v>18.78</v>
      </c>
      <c r="P75">
        <v>4.87</v>
      </c>
      <c r="Q75">
        <v>1.1200000000000001</v>
      </c>
      <c r="R75">
        <v>0</v>
      </c>
      <c r="S75">
        <v>0</v>
      </c>
      <c r="T75">
        <v>-4.87</v>
      </c>
      <c r="U75">
        <v>-1.1200000000000001</v>
      </c>
      <c r="V75">
        <v>-18.78</v>
      </c>
      <c r="W75">
        <v>-14.7</v>
      </c>
      <c r="X75">
        <v>-10.3</v>
      </c>
      <c r="Y75">
        <v>-0.5</v>
      </c>
      <c r="Z75">
        <v>0</v>
      </c>
      <c r="AA75">
        <v>56.14</v>
      </c>
    </row>
    <row r="76" spans="1:27" x14ac:dyDescent="0.25">
      <c r="A76" t="s">
        <v>317</v>
      </c>
      <c r="B76">
        <v>26256361782</v>
      </c>
      <c r="C76" t="s">
        <v>38</v>
      </c>
      <c r="D76" t="s">
        <v>318</v>
      </c>
      <c r="E76" t="s">
        <v>82</v>
      </c>
      <c r="F76" t="s">
        <v>83</v>
      </c>
      <c r="G76">
        <v>1</v>
      </c>
      <c r="H76" t="s">
        <v>42</v>
      </c>
      <c r="I76" t="s">
        <v>43</v>
      </c>
      <c r="J76" t="s">
        <v>319</v>
      </c>
      <c r="L76" t="s">
        <v>320</v>
      </c>
      <c r="M76" t="s">
        <v>46</v>
      </c>
      <c r="N76">
        <v>83.32</v>
      </c>
      <c r="O76">
        <v>16.670000000000002</v>
      </c>
      <c r="P76">
        <v>3.74</v>
      </c>
      <c r="Q76">
        <v>0.75</v>
      </c>
      <c r="R76">
        <v>0</v>
      </c>
      <c r="S76">
        <v>0</v>
      </c>
      <c r="T76">
        <v>-3.74</v>
      </c>
      <c r="U76">
        <v>-0.75</v>
      </c>
      <c r="V76">
        <v>-16.670000000000002</v>
      </c>
      <c r="W76">
        <v>-15</v>
      </c>
      <c r="X76">
        <v>-6.92</v>
      </c>
      <c r="Y76">
        <v>-0.44</v>
      </c>
      <c r="Z76">
        <v>0</v>
      </c>
      <c r="AA76">
        <v>60.96</v>
      </c>
    </row>
    <row r="77" spans="1:27" x14ac:dyDescent="0.25">
      <c r="A77" t="s">
        <v>321</v>
      </c>
      <c r="B77">
        <v>26256361782</v>
      </c>
      <c r="C77" t="s">
        <v>38</v>
      </c>
      <c r="D77" t="s">
        <v>322</v>
      </c>
      <c r="E77" t="s">
        <v>71</v>
      </c>
      <c r="F77" t="s">
        <v>54</v>
      </c>
      <c r="G77">
        <v>1</v>
      </c>
      <c r="H77" t="s">
        <v>42</v>
      </c>
      <c r="I77" t="s">
        <v>43</v>
      </c>
      <c r="J77" t="s">
        <v>323</v>
      </c>
      <c r="L77" t="s">
        <v>324</v>
      </c>
      <c r="M77" t="s">
        <v>46</v>
      </c>
      <c r="N77">
        <v>45.82</v>
      </c>
      <c r="O77">
        <v>9.17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-9.17</v>
      </c>
      <c r="W77">
        <v>-8.25</v>
      </c>
      <c r="X77">
        <v>-4.99</v>
      </c>
      <c r="Y77">
        <v>-0.27</v>
      </c>
      <c r="Z77">
        <v>0</v>
      </c>
      <c r="AA77">
        <v>32.31</v>
      </c>
    </row>
    <row r="78" spans="1:27" x14ac:dyDescent="0.25">
      <c r="A78" t="s">
        <v>325</v>
      </c>
      <c r="B78">
        <v>26256361782</v>
      </c>
      <c r="C78" t="s">
        <v>38</v>
      </c>
      <c r="D78" t="s">
        <v>326</v>
      </c>
      <c r="E78" t="s">
        <v>280</v>
      </c>
      <c r="F78" t="s">
        <v>281</v>
      </c>
      <c r="G78">
        <v>1</v>
      </c>
      <c r="H78" t="s">
        <v>42</v>
      </c>
      <c r="I78" t="s">
        <v>43</v>
      </c>
      <c r="J78" t="s">
        <v>327</v>
      </c>
      <c r="K78" t="s">
        <v>328</v>
      </c>
      <c r="L78" t="s">
        <v>329</v>
      </c>
      <c r="M78" t="s">
        <v>46</v>
      </c>
      <c r="N78">
        <v>43.32</v>
      </c>
      <c r="O78">
        <v>8.67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-8.67</v>
      </c>
      <c r="W78">
        <v>-7.8</v>
      </c>
      <c r="X78">
        <v>-5.3</v>
      </c>
      <c r="Y78">
        <v>-0.27</v>
      </c>
      <c r="Z78">
        <v>0</v>
      </c>
      <c r="AA78">
        <v>29.95</v>
      </c>
    </row>
    <row r="79" spans="1:27" x14ac:dyDescent="0.25">
      <c r="A79" t="s">
        <v>330</v>
      </c>
      <c r="B79">
        <v>26256361782</v>
      </c>
      <c r="C79" t="s">
        <v>38</v>
      </c>
      <c r="D79" t="s">
        <v>331</v>
      </c>
      <c r="E79" t="s">
        <v>64</v>
      </c>
      <c r="F79" t="s">
        <v>65</v>
      </c>
      <c r="G79">
        <v>1</v>
      </c>
      <c r="H79" t="s">
        <v>42</v>
      </c>
      <c r="I79" t="s">
        <v>43</v>
      </c>
      <c r="J79" t="s">
        <v>332</v>
      </c>
      <c r="L79" t="s">
        <v>333</v>
      </c>
      <c r="M79" t="s">
        <v>46</v>
      </c>
      <c r="N79">
        <v>54.16</v>
      </c>
      <c r="O79">
        <v>10.83</v>
      </c>
      <c r="P79">
        <v>0</v>
      </c>
      <c r="Q79">
        <v>0</v>
      </c>
      <c r="R79">
        <v>0</v>
      </c>
      <c r="S79">
        <v>0</v>
      </c>
      <c r="T79">
        <v>-5.42</v>
      </c>
      <c r="U79">
        <v>-1.08</v>
      </c>
      <c r="V79">
        <v>-9.75</v>
      </c>
      <c r="W79">
        <v>-8.77</v>
      </c>
      <c r="X79">
        <v>-6.02</v>
      </c>
      <c r="Y79">
        <v>-0.3</v>
      </c>
      <c r="Z79">
        <v>0</v>
      </c>
      <c r="AA79">
        <v>33.65</v>
      </c>
    </row>
    <row r="80" spans="1:27" x14ac:dyDescent="0.25">
      <c r="A80" t="s">
        <v>334</v>
      </c>
      <c r="B80">
        <v>26256361782</v>
      </c>
      <c r="C80" t="s">
        <v>38</v>
      </c>
      <c r="D80" t="s">
        <v>335</v>
      </c>
      <c r="E80" t="s">
        <v>336</v>
      </c>
      <c r="F80" t="s">
        <v>337</v>
      </c>
      <c r="G80">
        <v>1</v>
      </c>
      <c r="H80" t="s">
        <v>42</v>
      </c>
      <c r="I80" t="s">
        <v>43</v>
      </c>
      <c r="J80" t="s">
        <v>264</v>
      </c>
      <c r="L80" t="s">
        <v>338</v>
      </c>
      <c r="M80" t="s">
        <v>46</v>
      </c>
      <c r="N80">
        <v>65.91</v>
      </c>
      <c r="O80">
        <v>13.18</v>
      </c>
      <c r="P80">
        <v>3.74</v>
      </c>
      <c r="Q80">
        <v>0.75</v>
      </c>
      <c r="R80">
        <v>0</v>
      </c>
      <c r="S80">
        <v>0</v>
      </c>
      <c r="T80">
        <v>-3.74</v>
      </c>
      <c r="U80">
        <v>-0.75</v>
      </c>
      <c r="V80">
        <v>-13.18</v>
      </c>
      <c r="W80">
        <v>-11.86</v>
      </c>
      <c r="X80">
        <v>-6.2</v>
      </c>
      <c r="Y80">
        <v>-0.36</v>
      </c>
      <c r="Z80">
        <v>0</v>
      </c>
      <c r="AA80">
        <v>47.49</v>
      </c>
    </row>
    <row r="81" spans="1:27" x14ac:dyDescent="0.25">
      <c r="A81" t="s">
        <v>339</v>
      </c>
      <c r="B81">
        <v>26256361782</v>
      </c>
      <c r="C81" t="s">
        <v>38</v>
      </c>
      <c r="D81" t="s">
        <v>340</v>
      </c>
      <c r="E81" t="s">
        <v>82</v>
      </c>
      <c r="F81" t="s">
        <v>83</v>
      </c>
      <c r="G81">
        <v>1</v>
      </c>
      <c r="H81" t="s">
        <v>42</v>
      </c>
      <c r="I81" t="s">
        <v>43</v>
      </c>
      <c r="J81" t="s">
        <v>341</v>
      </c>
      <c r="K81" t="s">
        <v>73</v>
      </c>
      <c r="L81" t="s">
        <v>342</v>
      </c>
      <c r="M81" t="s">
        <v>46</v>
      </c>
      <c r="N81">
        <v>83.32</v>
      </c>
      <c r="O81">
        <v>16.670000000000002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-16.670000000000002</v>
      </c>
      <c r="W81">
        <v>-15</v>
      </c>
      <c r="X81">
        <v>-6.92</v>
      </c>
      <c r="Y81">
        <v>-0.44</v>
      </c>
      <c r="Z81">
        <v>0</v>
      </c>
      <c r="AA81">
        <v>60.96</v>
      </c>
    </row>
    <row r="82" spans="1:27" x14ac:dyDescent="0.25">
      <c r="A82" t="s">
        <v>343</v>
      </c>
      <c r="B82">
        <v>26256361782</v>
      </c>
      <c r="C82" t="s">
        <v>38</v>
      </c>
      <c r="D82" t="s">
        <v>344</v>
      </c>
      <c r="E82" t="s">
        <v>308</v>
      </c>
      <c r="F82" t="s">
        <v>309</v>
      </c>
      <c r="G82">
        <v>1</v>
      </c>
      <c r="H82" t="s">
        <v>42</v>
      </c>
      <c r="I82" t="s">
        <v>43</v>
      </c>
      <c r="J82" t="s">
        <v>345</v>
      </c>
      <c r="L82" t="s">
        <v>346</v>
      </c>
      <c r="M82" t="s">
        <v>46</v>
      </c>
      <c r="N82">
        <v>39.159999999999997</v>
      </c>
      <c r="O82">
        <v>7.83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-7.83</v>
      </c>
      <c r="W82">
        <v>-7.05</v>
      </c>
      <c r="X82">
        <v>-5.32</v>
      </c>
      <c r="Y82">
        <v>-0.25</v>
      </c>
      <c r="Z82">
        <v>0</v>
      </c>
      <c r="AA82">
        <v>26.54</v>
      </c>
    </row>
    <row r="83" spans="1:27" x14ac:dyDescent="0.25">
      <c r="A83" t="s">
        <v>347</v>
      </c>
      <c r="B83">
        <v>26256361782</v>
      </c>
      <c r="C83" t="s">
        <v>38</v>
      </c>
      <c r="D83" t="s">
        <v>348</v>
      </c>
      <c r="E83" t="s">
        <v>64</v>
      </c>
      <c r="F83" t="s">
        <v>65</v>
      </c>
      <c r="G83">
        <v>1</v>
      </c>
      <c r="H83" t="s">
        <v>42</v>
      </c>
      <c r="I83" t="s">
        <v>43</v>
      </c>
      <c r="J83" t="s">
        <v>282</v>
      </c>
      <c r="L83" t="s">
        <v>283</v>
      </c>
      <c r="M83" t="s">
        <v>46</v>
      </c>
      <c r="N83">
        <v>54.16</v>
      </c>
      <c r="O83">
        <v>10.83</v>
      </c>
      <c r="P83">
        <v>2.4900000000000002</v>
      </c>
      <c r="Q83">
        <v>0.5</v>
      </c>
      <c r="R83">
        <v>0</v>
      </c>
      <c r="S83">
        <v>0</v>
      </c>
      <c r="T83">
        <v>0</v>
      </c>
      <c r="U83">
        <v>0</v>
      </c>
      <c r="V83">
        <v>-11.33</v>
      </c>
      <c r="W83">
        <v>-9.75</v>
      </c>
      <c r="X83">
        <v>-8.51</v>
      </c>
      <c r="Y83">
        <v>-0.37</v>
      </c>
      <c r="Z83">
        <v>0</v>
      </c>
      <c r="AA83">
        <v>38.020000000000003</v>
      </c>
    </row>
    <row r="84" spans="1:27" x14ac:dyDescent="0.25">
      <c r="A84" t="s">
        <v>349</v>
      </c>
      <c r="B84">
        <v>26256361782</v>
      </c>
      <c r="C84" t="s">
        <v>350</v>
      </c>
      <c r="F84" t="s">
        <v>351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 s="1">
        <v>-12770.12</v>
      </c>
      <c r="AA84" s="1">
        <v>-12770.12</v>
      </c>
    </row>
    <row r="85" spans="1:27" x14ac:dyDescent="0.25">
      <c r="A85" t="s">
        <v>352</v>
      </c>
      <c r="B85">
        <v>26256361782</v>
      </c>
      <c r="C85" t="s">
        <v>35</v>
      </c>
      <c r="F85" t="s">
        <v>36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-500.05</v>
      </c>
      <c r="Z85">
        <v>0</v>
      </c>
      <c r="AA85">
        <v>-500.05</v>
      </c>
    </row>
    <row r="86" spans="1:27" x14ac:dyDescent="0.25">
      <c r="A86" t="s">
        <v>353</v>
      </c>
      <c r="B86">
        <v>26256361782</v>
      </c>
      <c r="C86" t="s">
        <v>38</v>
      </c>
      <c r="D86" t="s">
        <v>354</v>
      </c>
      <c r="E86" t="s">
        <v>71</v>
      </c>
      <c r="F86" t="s">
        <v>54</v>
      </c>
      <c r="G86">
        <v>1</v>
      </c>
      <c r="H86" t="s">
        <v>42</v>
      </c>
      <c r="I86" t="s">
        <v>43</v>
      </c>
      <c r="J86" t="s">
        <v>355</v>
      </c>
      <c r="K86" t="s">
        <v>356</v>
      </c>
      <c r="L86" t="s">
        <v>357</v>
      </c>
      <c r="M86" t="s">
        <v>46</v>
      </c>
      <c r="N86">
        <v>45.82</v>
      </c>
      <c r="O86">
        <v>9.17</v>
      </c>
      <c r="P86">
        <v>0</v>
      </c>
      <c r="Q86">
        <v>0</v>
      </c>
      <c r="R86">
        <v>0</v>
      </c>
      <c r="S86">
        <v>0</v>
      </c>
      <c r="T86">
        <v>-4.58</v>
      </c>
      <c r="U86">
        <v>-0.92</v>
      </c>
      <c r="V86">
        <v>-8.25</v>
      </c>
      <c r="W86">
        <v>-7.42</v>
      </c>
      <c r="X86">
        <v>-4.99</v>
      </c>
      <c r="Y86">
        <v>-0.25</v>
      </c>
      <c r="Z86">
        <v>0</v>
      </c>
      <c r="AA86">
        <v>28.58</v>
      </c>
    </row>
    <row r="87" spans="1:27" x14ac:dyDescent="0.25">
      <c r="A87" t="s">
        <v>358</v>
      </c>
      <c r="B87">
        <v>26256361782</v>
      </c>
      <c r="C87" t="s">
        <v>38</v>
      </c>
      <c r="D87" t="s">
        <v>359</v>
      </c>
      <c r="E87" t="s">
        <v>64</v>
      </c>
      <c r="F87" t="s">
        <v>65</v>
      </c>
      <c r="G87">
        <v>1</v>
      </c>
      <c r="H87" t="s">
        <v>42</v>
      </c>
      <c r="I87" t="s">
        <v>43</v>
      </c>
      <c r="J87" t="s">
        <v>360</v>
      </c>
      <c r="L87" t="s">
        <v>361</v>
      </c>
      <c r="M87" t="s">
        <v>46</v>
      </c>
      <c r="N87">
        <v>54.16</v>
      </c>
      <c r="O87">
        <v>10.83</v>
      </c>
      <c r="P87">
        <v>0</v>
      </c>
      <c r="Q87">
        <v>0</v>
      </c>
      <c r="R87">
        <v>0</v>
      </c>
      <c r="S87">
        <v>0</v>
      </c>
      <c r="T87">
        <v>-5.42</v>
      </c>
      <c r="U87">
        <v>-1.08</v>
      </c>
      <c r="V87">
        <v>-9.75</v>
      </c>
      <c r="W87">
        <v>-8.77</v>
      </c>
      <c r="X87">
        <v>-6.02</v>
      </c>
      <c r="Y87">
        <v>-0.3</v>
      </c>
      <c r="Z87">
        <v>0</v>
      </c>
      <c r="AA87">
        <v>33.65</v>
      </c>
    </row>
    <row r="88" spans="1:27" x14ac:dyDescent="0.25">
      <c r="A88" t="s">
        <v>362</v>
      </c>
      <c r="B88">
        <v>26256361782</v>
      </c>
      <c r="C88" t="s">
        <v>38</v>
      </c>
      <c r="D88" t="s">
        <v>363</v>
      </c>
      <c r="E88" t="s">
        <v>82</v>
      </c>
      <c r="F88" t="s">
        <v>83</v>
      </c>
      <c r="G88">
        <v>1</v>
      </c>
      <c r="H88" t="s">
        <v>42</v>
      </c>
      <c r="I88" t="s">
        <v>43</v>
      </c>
      <c r="J88" t="s">
        <v>364</v>
      </c>
      <c r="L88" t="s">
        <v>365</v>
      </c>
      <c r="M88" t="s">
        <v>46</v>
      </c>
      <c r="N88">
        <v>70.819999999999993</v>
      </c>
      <c r="O88">
        <v>14.17</v>
      </c>
      <c r="P88">
        <v>2.08</v>
      </c>
      <c r="Q88">
        <v>0.42</v>
      </c>
      <c r="R88">
        <v>0</v>
      </c>
      <c r="S88">
        <v>0</v>
      </c>
      <c r="T88">
        <v>0</v>
      </c>
      <c r="U88">
        <v>0</v>
      </c>
      <c r="V88">
        <v>-14.59</v>
      </c>
      <c r="W88">
        <v>-12.75</v>
      </c>
      <c r="X88">
        <v>-9</v>
      </c>
      <c r="Y88">
        <v>-0.44</v>
      </c>
      <c r="Z88">
        <v>0</v>
      </c>
      <c r="AA88">
        <v>50.71</v>
      </c>
    </row>
    <row r="89" spans="1:27" x14ac:dyDescent="0.25">
      <c r="A89" t="s">
        <v>366</v>
      </c>
      <c r="B89">
        <v>26256361782</v>
      </c>
      <c r="C89" t="s">
        <v>38</v>
      </c>
      <c r="D89" t="s">
        <v>367</v>
      </c>
      <c r="E89" t="s">
        <v>40</v>
      </c>
      <c r="F89" t="s">
        <v>41</v>
      </c>
      <c r="G89">
        <v>1</v>
      </c>
      <c r="H89" t="s">
        <v>42</v>
      </c>
      <c r="I89" t="s">
        <v>43</v>
      </c>
      <c r="J89" t="s">
        <v>368</v>
      </c>
      <c r="L89" t="s">
        <v>369</v>
      </c>
      <c r="M89" t="s">
        <v>46</v>
      </c>
      <c r="N89">
        <v>45.82</v>
      </c>
      <c r="O89">
        <v>9.17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-9.17</v>
      </c>
      <c r="W89">
        <v>-8.25</v>
      </c>
      <c r="X89">
        <v>-5.16</v>
      </c>
      <c r="Y89">
        <v>-0.27</v>
      </c>
      <c r="Z89">
        <v>0</v>
      </c>
      <c r="AA89">
        <v>32.14</v>
      </c>
    </row>
    <row r="90" spans="1:27" x14ac:dyDescent="0.25">
      <c r="A90" t="s">
        <v>370</v>
      </c>
      <c r="B90">
        <v>26256361782</v>
      </c>
      <c r="C90" t="s">
        <v>38</v>
      </c>
      <c r="D90" t="s">
        <v>367</v>
      </c>
      <c r="E90" t="s">
        <v>371</v>
      </c>
      <c r="F90" t="s">
        <v>41</v>
      </c>
      <c r="G90">
        <v>1</v>
      </c>
      <c r="H90" t="s">
        <v>42</v>
      </c>
      <c r="I90" t="s">
        <v>43</v>
      </c>
      <c r="J90" t="s">
        <v>368</v>
      </c>
      <c r="L90" t="s">
        <v>369</v>
      </c>
      <c r="M90" t="s">
        <v>46</v>
      </c>
      <c r="N90">
        <v>58.32</v>
      </c>
      <c r="O90">
        <v>11.67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-11.67</v>
      </c>
      <c r="W90">
        <v>-10.5</v>
      </c>
      <c r="X90">
        <v>-5.16</v>
      </c>
      <c r="Y90">
        <v>-0.31</v>
      </c>
      <c r="Z90">
        <v>0</v>
      </c>
      <c r="AA90">
        <v>42.35</v>
      </c>
    </row>
    <row r="91" spans="1:27" x14ac:dyDescent="0.25">
      <c r="A91" t="s">
        <v>372</v>
      </c>
      <c r="B91">
        <v>26256361782</v>
      </c>
      <c r="C91" t="s">
        <v>38</v>
      </c>
      <c r="D91" t="s">
        <v>373</v>
      </c>
      <c r="E91" t="s">
        <v>123</v>
      </c>
      <c r="F91" t="s">
        <v>124</v>
      </c>
      <c r="G91">
        <v>1</v>
      </c>
      <c r="H91" t="s">
        <v>42</v>
      </c>
      <c r="I91" t="s">
        <v>43</v>
      </c>
      <c r="J91" t="s">
        <v>374</v>
      </c>
      <c r="K91" t="s">
        <v>375</v>
      </c>
      <c r="L91" t="s">
        <v>376</v>
      </c>
      <c r="M91" t="s">
        <v>46</v>
      </c>
      <c r="N91">
        <v>87.48</v>
      </c>
      <c r="O91">
        <v>17.5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-17.5</v>
      </c>
      <c r="W91">
        <v>-15.75</v>
      </c>
      <c r="X91">
        <v>-7.28</v>
      </c>
      <c r="Y91">
        <v>-0.47</v>
      </c>
      <c r="Z91">
        <v>0</v>
      </c>
      <c r="AA91">
        <v>63.98</v>
      </c>
    </row>
    <row r="92" spans="1:27" x14ac:dyDescent="0.25">
      <c r="A92" t="s">
        <v>377</v>
      </c>
      <c r="B92">
        <v>26256361782</v>
      </c>
      <c r="C92" t="s">
        <v>38</v>
      </c>
      <c r="D92" t="s">
        <v>378</v>
      </c>
      <c r="E92" t="s">
        <v>53</v>
      </c>
      <c r="F92" t="s">
        <v>54</v>
      </c>
      <c r="G92">
        <v>1</v>
      </c>
      <c r="H92" t="s">
        <v>42</v>
      </c>
      <c r="I92" t="s">
        <v>43</v>
      </c>
      <c r="J92" t="s">
        <v>379</v>
      </c>
      <c r="L92" t="s">
        <v>380</v>
      </c>
      <c r="M92" t="s">
        <v>46</v>
      </c>
      <c r="N92">
        <v>41.66</v>
      </c>
      <c r="O92">
        <v>8.33</v>
      </c>
      <c r="P92">
        <v>0</v>
      </c>
      <c r="Q92">
        <v>0</v>
      </c>
      <c r="R92">
        <v>0</v>
      </c>
      <c r="S92">
        <v>0</v>
      </c>
      <c r="T92">
        <v>-8.33</v>
      </c>
      <c r="U92">
        <v>-1.66</v>
      </c>
      <c r="V92">
        <v>-6.67</v>
      </c>
      <c r="W92">
        <v>-6</v>
      </c>
      <c r="X92">
        <v>-4.99</v>
      </c>
      <c r="Y92">
        <v>-0.22</v>
      </c>
      <c r="Z92">
        <v>0</v>
      </c>
      <c r="AA92">
        <v>22.12</v>
      </c>
    </row>
    <row r="93" spans="1:27" x14ac:dyDescent="0.25">
      <c r="A93" t="s">
        <v>381</v>
      </c>
      <c r="B93">
        <v>26256361782</v>
      </c>
      <c r="C93" t="s">
        <v>69</v>
      </c>
      <c r="D93" t="s">
        <v>382</v>
      </c>
      <c r="E93" t="s">
        <v>228</v>
      </c>
      <c r="F93" t="s">
        <v>229</v>
      </c>
      <c r="G93">
        <v>1</v>
      </c>
      <c r="H93" t="s">
        <v>42</v>
      </c>
      <c r="I93" t="s">
        <v>43</v>
      </c>
      <c r="J93" t="s">
        <v>383</v>
      </c>
      <c r="L93" t="s">
        <v>384</v>
      </c>
      <c r="M93" t="s">
        <v>46</v>
      </c>
      <c r="N93">
        <v>-40.82</v>
      </c>
      <c r="O93">
        <v>-8.17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8.17</v>
      </c>
      <c r="W93">
        <v>5.88</v>
      </c>
      <c r="X93">
        <v>0</v>
      </c>
      <c r="Y93">
        <v>0.15</v>
      </c>
      <c r="Z93">
        <v>0</v>
      </c>
      <c r="AA93">
        <v>-34.79</v>
      </c>
    </row>
    <row r="94" spans="1:27" x14ac:dyDescent="0.25">
      <c r="A94" t="s">
        <v>385</v>
      </c>
      <c r="B94">
        <v>26256361782</v>
      </c>
      <c r="C94" t="s">
        <v>38</v>
      </c>
      <c r="D94" t="s">
        <v>382</v>
      </c>
      <c r="E94" t="s">
        <v>228</v>
      </c>
      <c r="F94" t="s">
        <v>229</v>
      </c>
      <c r="G94">
        <v>1</v>
      </c>
      <c r="H94" t="s">
        <v>42</v>
      </c>
      <c r="I94" t="s">
        <v>43</v>
      </c>
      <c r="J94" t="s">
        <v>383</v>
      </c>
      <c r="L94" t="s">
        <v>384</v>
      </c>
      <c r="M94" t="s">
        <v>46</v>
      </c>
      <c r="N94">
        <v>40.82</v>
      </c>
      <c r="O94">
        <v>8.17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-8.17</v>
      </c>
      <c r="W94">
        <v>-7.35</v>
      </c>
      <c r="X94">
        <v>-5.15</v>
      </c>
      <c r="Y94">
        <v>-0.25</v>
      </c>
      <c r="Z94">
        <v>0</v>
      </c>
      <c r="AA94">
        <v>28.07</v>
      </c>
    </row>
    <row r="95" spans="1:27" x14ac:dyDescent="0.25">
      <c r="A95" t="s">
        <v>386</v>
      </c>
      <c r="B95">
        <v>26256361782</v>
      </c>
      <c r="C95" t="s">
        <v>38</v>
      </c>
      <c r="D95" t="s">
        <v>387</v>
      </c>
      <c r="E95" t="s">
        <v>123</v>
      </c>
      <c r="F95" t="s">
        <v>124</v>
      </c>
      <c r="G95">
        <v>1</v>
      </c>
      <c r="H95" t="s">
        <v>42</v>
      </c>
      <c r="I95" t="s">
        <v>43</v>
      </c>
      <c r="J95" t="s">
        <v>388</v>
      </c>
      <c r="L95" t="s">
        <v>389</v>
      </c>
      <c r="M95" t="s">
        <v>46</v>
      </c>
      <c r="N95">
        <v>87.48</v>
      </c>
      <c r="O95">
        <v>17.5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-17.5</v>
      </c>
      <c r="W95">
        <v>-15.75</v>
      </c>
      <c r="X95">
        <v>-7.28</v>
      </c>
      <c r="Y95">
        <v>-0.47</v>
      </c>
      <c r="Z95">
        <v>0</v>
      </c>
      <c r="AA95">
        <v>63.98</v>
      </c>
    </row>
    <row r="96" spans="1:27" x14ac:dyDescent="0.25">
      <c r="A96" t="s">
        <v>390</v>
      </c>
      <c r="B96">
        <v>26256361782</v>
      </c>
      <c r="C96" t="s">
        <v>38</v>
      </c>
      <c r="D96" t="s">
        <v>391</v>
      </c>
      <c r="E96" t="s">
        <v>123</v>
      </c>
      <c r="F96" t="s">
        <v>124</v>
      </c>
      <c r="G96">
        <v>1</v>
      </c>
      <c r="H96" t="s">
        <v>42</v>
      </c>
      <c r="I96" t="s">
        <v>43</v>
      </c>
      <c r="J96" t="s">
        <v>392</v>
      </c>
      <c r="L96" t="s">
        <v>393</v>
      </c>
      <c r="M96" t="s">
        <v>46</v>
      </c>
      <c r="N96">
        <v>87.48</v>
      </c>
      <c r="O96">
        <v>17.5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-17.5</v>
      </c>
      <c r="W96">
        <v>-15.75</v>
      </c>
      <c r="X96">
        <v>-7.28</v>
      </c>
      <c r="Y96">
        <v>-0.47</v>
      </c>
      <c r="Z96">
        <v>0</v>
      </c>
      <c r="AA96">
        <v>63.98</v>
      </c>
    </row>
    <row r="97" spans="1:27" x14ac:dyDescent="0.25">
      <c r="A97" t="s">
        <v>394</v>
      </c>
      <c r="B97">
        <v>26256361782</v>
      </c>
      <c r="C97" t="s">
        <v>69</v>
      </c>
      <c r="D97" t="s">
        <v>395</v>
      </c>
      <c r="E97" t="s">
        <v>53</v>
      </c>
      <c r="F97" t="s">
        <v>54</v>
      </c>
      <c r="G97">
        <v>1</v>
      </c>
      <c r="H97" t="s">
        <v>42</v>
      </c>
      <c r="I97" t="s">
        <v>43</v>
      </c>
      <c r="J97" t="s">
        <v>396</v>
      </c>
      <c r="L97" t="s">
        <v>397</v>
      </c>
      <c r="M97" t="s">
        <v>46</v>
      </c>
      <c r="N97">
        <v>-41.66</v>
      </c>
      <c r="O97">
        <v>-8.33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8.33</v>
      </c>
      <c r="W97">
        <v>6</v>
      </c>
      <c r="X97">
        <v>0</v>
      </c>
      <c r="Y97">
        <v>0.15</v>
      </c>
      <c r="Z97">
        <v>0</v>
      </c>
      <c r="AA97">
        <v>-35.51</v>
      </c>
    </row>
    <row r="98" spans="1:27" x14ac:dyDescent="0.25">
      <c r="A98" t="s">
        <v>398</v>
      </c>
      <c r="B98">
        <v>26256361782</v>
      </c>
      <c r="C98" t="s">
        <v>38</v>
      </c>
      <c r="D98" t="s">
        <v>399</v>
      </c>
      <c r="E98" t="s">
        <v>82</v>
      </c>
      <c r="F98" t="s">
        <v>83</v>
      </c>
      <c r="G98">
        <v>1</v>
      </c>
      <c r="H98" t="s">
        <v>42</v>
      </c>
      <c r="I98" t="s">
        <v>43</v>
      </c>
      <c r="J98" t="s">
        <v>400</v>
      </c>
      <c r="K98" t="s">
        <v>401</v>
      </c>
      <c r="L98" t="s">
        <v>402</v>
      </c>
      <c r="M98" t="s">
        <v>46</v>
      </c>
      <c r="N98">
        <v>83.32</v>
      </c>
      <c r="O98">
        <v>16.670000000000002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-16.670000000000002</v>
      </c>
      <c r="W98">
        <v>-15</v>
      </c>
      <c r="X98">
        <v>-6.92</v>
      </c>
      <c r="Y98">
        <v>-0.44</v>
      </c>
      <c r="Z98">
        <v>0</v>
      </c>
      <c r="AA98">
        <v>60.96</v>
      </c>
    </row>
    <row r="99" spans="1:27" x14ac:dyDescent="0.25">
      <c r="A99" t="s">
        <v>403</v>
      </c>
      <c r="B99">
        <v>26256361782</v>
      </c>
      <c r="C99" t="s">
        <v>38</v>
      </c>
      <c r="D99" t="s">
        <v>404</v>
      </c>
      <c r="E99" t="s">
        <v>109</v>
      </c>
      <c r="F99" t="s">
        <v>165</v>
      </c>
      <c r="G99">
        <v>1</v>
      </c>
      <c r="H99" t="s">
        <v>42</v>
      </c>
      <c r="I99" t="s">
        <v>43</v>
      </c>
      <c r="J99" t="s">
        <v>405</v>
      </c>
      <c r="K99" t="s">
        <v>406</v>
      </c>
      <c r="L99" t="s">
        <v>407</v>
      </c>
      <c r="M99" t="s">
        <v>46</v>
      </c>
      <c r="N99">
        <v>124.99</v>
      </c>
      <c r="O99">
        <v>25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-25</v>
      </c>
      <c r="W99">
        <v>-22.5</v>
      </c>
      <c r="X99">
        <v>-7.82</v>
      </c>
      <c r="Y99">
        <v>-0.61</v>
      </c>
      <c r="Z99">
        <v>0</v>
      </c>
      <c r="AA99">
        <v>94.06</v>
      </c>
    </row>
    <row r="100" spans="1:27" x14ac:dyDescent="0.25">
      <c r="A100" t="s">
        <v>408</v>
      </c>
      <c r="B100">
        <v>26256361782</v>
      </c>
      <c r="C100" t="s">
        <v>38</v>
      </c>
      <c r="D100" t="s">
        <v>409</v>
      </c>
      <c r="E100" t="s">
        <v>280</v>
      </c>
      <c r="F100" t="s">
        <v>281</v>
      </c>
      <c r="G100">
        <v>1</v>
      </c>
      <c r="H100" t="s">
        <v>42</v>
      </c>
      <c r="I100" t="s">
        <v>43</v>
      </c>
      <c r="J100" t="s">
        <v>410</v>
      </c>
      <c r="L100" t="s">
        <v>411</v>
      </c>
      <c r="M100" t="s">
        <v>46</v>
      </c>
      <c r="N100">
        <v>43.32</v>
      </c>
      <c r="O100">
        <v>8.67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-8.67</v>
      </c>
      <c r="W100">
        <v>-7.8</v>
      </c>
      <c r="X100">
        <v>-5.3</v>
      </c>
      <c r="Y100">
        <v>-0.27</v>
      </c>
      <c r="Z100">
        <v>0</v>
      </c>
      <c r="AA100">
        <v>29.95</v>
      </c>
    </row>
    <row r="101" spans="1:27" x14ac:dyDescent="0.25">
      <c r="A101" t="s">
        <v>412</v>
      </c>
      <c r="B101">
        <v>26256361782</v>
      </c>
      <c r="C101" t="s">
        <v>38</v>
      </c>
      <c r="D101" t="s">
        <v>413</v>
      </c>
      <c r="E101" t="s">
        <v>40</v>
      </c>
      <c r="F101" t="s">
        <v>41</v>
      </c>
      <c r="G101">
        <v>1</v>
      </c>
      <c r="H101" t="s">
        <v>42</v>
      </c>
      <c r="I101" t="s">
        <v>43</v>
      </c>
      <c r="J101" t="s">
        <v>414</v>
      </c>
      <c r="L101" t="s">
        <v>415</v>
      </c>
      <c r="M101" t="s">
        <v>46</v>
      </c>
      <c r="N101">
        <v>45.82</v>
      </c>
      <c r="O101">
        <v>9.17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-9.17</v>
      </c>
      <c r="W101">
        <v>-8.25</v>
      </c>
      <c r="X101">
        <v>-5.16</v>
      </c>
      <c r="Y101">
        <v>-0.27</v>
      </c>
      <c r="Z101">
        <v>0</v>
      </c>
      <c r="AA101">
        <v>32.14</v>
      </c>
    </row>
    <row r="102" spans="1:27" x14ac:dyDescent="0.25">
      <c r="A102" t="s">
        <v>416</v>
      </c>
      <c r="B102">
        <v>26256361782</v>
      </c>
      <c r="C102" t="s">
        <v>38</v>
      </c>
      <c r="D102" t="s">
        <v>417</v>
      </c>
      <c r="E102" t="s">
        <v>40</v>
      </c>
      <c r="F102" t="s">
        <v>41</v>
      </c>
      <c r="G102">
        <v>1</v>
      </c>
      <c r="H102" t="s">
        <v>42</v>
      </c>
      <c r="I102" t="s">
        <v>43</v>
      </c>
      <c r="J102" t="s">
        <v>154</v>
      </c>
      <c r="L102" t="s">
        <v>418</v>
      </c>
      <c r="M102" t="s">
        <v>46</v>
      </c>
      <c r="N102">
        <v>45.82</v>
      </c>
      <c r="O102">
        <v>9.17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-9.17</v>
      </c>
      <c r="W102">
        <v>-8.25</v>
      </c>
      <c r="X102">
        <v>-5.16</v>
      </c>
      <c r="Y102">
        <v>-0.27</v>
      </c>
      <c r="Z102">
        <v>0</v>
      </c>
      <c r="AA102">
        <v>32.14</v>
      </c>
    </row>
    <row r="103" spans="1:27" x14ac:dyDescent="0.25">
      <c r="A103" t="s">
        <v>419</v>
      </c>
      <c r="B103">
        <v>26256361782</v>
      </c>
      <c r="C103" t="s">
        <v>38</v>
      </c>
      <c r="D103" t="s">
        <v>420</v>
      </c>
      <c r="E103" t="s">
        <v>40</v>
      </c>
      <c r="F103" t="s">
        <v>41</v>
      </c>
      <c r="G103">
        <v>1</v>
      </c>
      <c r="H103" t="s">
        <v>42</v>
      </c>
      <c r="I103" t="s">
        <v>43</v>
      </c>
      <c r="J103" t="s">
        <v>60</v>
      </c>
      <c r="L103" t="s">
        <v>421</v>
      </c>
      <c r="M103" t="s">
        <v>46</v>
      </c>
      <c r="N103">
        <v>45.82</v>
      </c>
      <c r="O103">
        <v>9.17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-9.17</v>
      </c>
      <c r="W103">
        <v>-8.25</v>
      </c>
      <c r="X103">
        <v>-5.16</v>
      </c>
      <c r="Y103">
        <v>-0.27</v>
      </c>
      <c r="Z103">
        <v>0</v>
      </c>
      <c r="AA103">
        <v>32.14</v>
      </c>
    </row>
    <row r="104" spans="1:27" x14ac:dyDescent="0.25">
      <c r="A104" t="s">
        <v>422</v>
      </c>
      <c r="B104">
        <v>26256361782</v>
      </c>
      <c r="C104" t="s">
        <v>38</v>
      </c>
      <c r="D104" t="s">
        <v>378</v>
      </c>
      <c r="E104" t="s">
        <v>53</v>
      </c>
      <c r="F104" t="s">
        <v>54</v>
      </c>
      <c r="G104">
        <v>1</v>
      </c>
      <c r="H104" t="s">
        <v>42</v>
      </c>
      <c r="I104" t="s">
        <v>43</v>
      </c>
      <c r="J104" t="s">
        <v>379</v>
      </c>
      <c r="L104" t="s">
        <v>380</v>
      </c>
      <c r="M104" t="s">
        <v>46</v>
      </c>
      <c r="N104">
        <v>41.66</v>
      </c>
      <c r="O104">
        <v>8.33</v>
      </c>
      <c r="P104">
        <v>0</v>
      </c>
      <c r="Q104">
        <v>0</v>
      </c>
      <c r="R104">
        <v>0</v>
      </c>
      <c r="S104">
        <v>0</v>
      </c>
      <c r="T104">
        <v>-8.34</v>
      </c>
      <c r="U104">
        <v>-1.67</v>
      </c>
      <c r="V104">
        <v>-6.66</v>
      </c>
      <c r="W104">
        <v>-6</v>
      </c>
      <c r="X104">
        <v>-4.99</v>
      </c>
      <c r="Y104">
        <v>-0.22</v>
      </c>
      <c r="Z104">
        <v>0</v>
      </c>
      <c r="AA104">
        <v>22.11</v>
      </c>
    </row>
    <row r="105" spans="1:27" x14ac:dyDescent="0.25">
      <c r="A105" t="s">
        <v>423</v>
      </c>
      <c r="B105">
        <v>26256361782</v>
      </c>
      <c r="C105" t="s">
        <v>38</v>
      </c>
      <c r="D105" t="s">
        <v>424</v>
      </c>
      <c r="E105" t="s">
        <v>59</v>
      </c>
      <c r="F105" t="s">
        <v>41</v>
      </c>
      <c r="G105">
        <v>1</v>
      </c>
      <c r="H105" t="s">
        <v>42</v>
      </c>
      <c r="I105" t="s">
        <v>43</v>
      </c>
      <c r="J105" t="s">
        <v>425</v>
      </c>
      <c r="L105" t="s">
        <v>426</v>
      </c>
      <c r="M105" t="s">
        <v>46</v>
      </c>
      <c r="N105">
        <v>48.32</v>
      </c>
      <c r="O105">
        <v>9.67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-9.67</v>
      </c>
      <c r="W105">
        <v>-8.6999999999999993</v>
      </c>
      <c r="X105">
        <v>-5.16</v>
      </c>
      <c r="Y105">
        <v>-0.27</v>
      </c>
      <c r="Z105">
        <v>0</v>
      </c>
      <c r="AA105">
        <v>34.19</v>
      </c>
    </row>
    <row r="106" spans="1:27" x14ac:dyDescent="0.25">
      <c r="A106" t="s">
        <v>427</v>
      </c>
      <c r="B106">
        <v>26256361782</v>
      </c>
      <c r="C106" t="s">
        <v>38</v>
      </c>
      <c r="D106" t="s">
        <v>428</v>
      </c>
      <c r="E106" t="s">
        <v>123</v>
      </c>
      <c r="F106" t="s">
        <v>124</v>
      </c>
      <c r="G106">
        <v>1</v>
      </c>
      <c r="H106" t="s">
        <v>42</v>
      </c>
      <c r="I106" t="s">
        <v>43</v>
      </c>
      <c r="J106" t="s">
        <v>429</v>
      </c>
      <c r="K106" t="s">
        <v>430</v>
      </c>
      <c r="L106" t="s">
        <v>431</v>
      </c>
      <c r="M106" t="s">
        <v>46</v>
      </c>
      <c r="N106">
        <v>87.48</v>
      </c>
      <c r="O106">
        <v>17.5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-17.5</v>
      </c>
      <c r="W106">
        <v>-15.75</v>
      </c>
      <c r="X106">
        <v>-7.28</v>
      </c>
      <c r="Y106">
        <v>-0.47</v>
      </c>
      <c r="Z106">
        <v>0</v>
      </c>
      <c r="AA106">
        <v>63.98</v>
      </c>
    </row>
    <row r="107" spans="1:27" x14ac:dyDescent="0.25">
      <c r="A107" t="s">
        <v>432</v>
      </c>
      <c r="B107">
        <v>26256361782</v>
      </c>
      <c r="C107" t="s">
        <v>38</v>
      </c>
      <c r="D107" t="s">
        <v>433</v>
      </c>
      <c r="E107" t="s">
        <v>191</v>
      </c>
      <c r="F107" t="s">
        <v>192</v>
      </c>
      <c r="G107">
        <v>1</v>
      </c>
      <c r="H107" t="s">
        <v>42</v>
      </c>
      <c r="I107" t="s">
        <v>43</v>
      </c>
      <c r="J107" t="s">
        <v>44</v>
      </c>
      <c r="K107" t="s">
        <v>434</v>
      </c>
      <c r="L107" t="s">
        <v>435</v>
      </c>
      <c r="M107" t="s">
        <v>46</v>
      </c>
      <c r="N107">
        <v>62.49</v>
      </c>
      <c r="O107">
        <v>12.5</v>
      </c>
      <c r="P107">
        <v>0.75</v>
      </c>
      <c r="Q107">
        <v>0.15</v>
      </c>
      <c r="R107">
        <v>0</v>
      </c>
      <c r="S107">
        <v>0</v>
      </c>
      <c r="T107">
        <v>-0.75</v>
      </c>
      <c r="U107">
        <v>-0.15</v>
      </c>
      <c r="V107">
        <v>-12.5</v>
      </c>
      <c r="W107">
        <v>-11.25</v>
      </c>
      <c r="X107">
        <v>-5.15</v>
      </c>
      <c r="Y107">
        <v>-0.33</v>
      </c>
      <c r="Z107">
        <v>0</v>
      </c>
      <c r="AA107">
        <v>45.76</v>
      </c>
    </row>
    <row r="108" spans="1:27" x14ac:dyDescent="0.25">
      <c r="A108" t="s">
        <v>436</v>
      </c>
      <c r="B108">
        <v>26256361782</v>
      </c>
      <c r="C108" t="s">
        <v>69</v>
      </c>
      <c r="D108" t="s">
        <v>433</v>
      </c>
      <c r="E108" t="s">
        <v>191</v>
      </c>
      <c r="F108" t="s">
        <v>192</v>
      </c>
      <c r="G108">
        <v>1</v>
      </c>
      <c r="H108" t="s">
        <v>42</v>
      </c>
      <c r="I108" t="s">
        <v>43</v>
      </c>
      <c r="J108" t="s">
        <v>44</v>
      </c>
      <c r="K108" t="s">
        <v>434</v>
      </c>
      <c r="L108" t="s">
        <v>435</v>
      </c>
      <c r="M108" t="s">
        <v>46</v>
      </c>
      <c r="N108">
        <v>-62.49</v>
      </c>
      <c r="O108">
        <v>-12.5</v>
      </c>
      <c r="P108">
        <v>-0.75</v>
      </c>
      <c r="Q108">
        <v>-0.15</v>
      </c>
      <c r="R108">
        <v>0</v>
      </c>
      <c r="S108">
        <v>0</v>
      </c>
      <c r="T108">
        <v>0.75</v>
      </c>
      <c r="U108">
        <v>0.15</v>
      </c>
      <c r="V108">
        <v>12.5</v>
      </c>
      <c r="W108">
        <v>9</v>
      </c>
      <c r="X108">
        <v>0</v>
      </c>
      <c r="Y108">
        <v>0.23</v>
      </c>
      <c r="Z108">
        <v>0</v>
      </c>
      <c r="AA108">
        <v>-53.26</v>
      </c>
    </row>
    <row r="109" spans="1:27" x14ac:dyDescent="0.25">
      <c r="A109" t="s">
        <v>437</v>
      </c>
      <c r="B109">
        <v>26256361782</v>
      </c>
      <c r="C109" t="s">
        <v>438</v>
      </c>
      <c r="F109" t="s">
        <v>439</v>
      </c>
      <c r="H109" t="s">
        <v>440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 s="1">
        <v>-4243.3</v>
      </c>
      <c r="AA109" s="1">
        <v>-4243.3</v>
      </c>
    </row>
    <row r="110" spans="1:27" x14ac:dyDescent="0.25">
      <c r="A110" t="s">
        <v>441</v>
      </c>
      <c r="B110">
        <v>26256361782</v>
      </c>
      <c r="C110" t="s">
        <v>38</v>
      </c>
      <c r="D110" t="s">
        <v>442</v>
      </c>
      <c r="E110" t="s">
        <v>64</v>
      </c>
      <c r="F110" t="s">
        <v>65</v>
      </c>
      <c r="G110">
        <v>1</v>
      </c>
      <c r="H110" t="s">
        <v>42</v>
      </c>
      <c r="I110" t="s">
        <v>43</v>
      </c>
      <c r="J110" t="s">
        <v>443</v>
      </c>
      <c r="L110" t="s">
        <v>444</v>
      </c>
      <c r="M110" t="s">
        <v>46</v>
      </c>
      <c r="N110">
        <v>54.16</v>
      </c>
      <c r="O110">
        <v>10.83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-10.83</v>
      </c>
      <c r="W110">
        <v>-9.75</v>
      </c>
      <c r="X110">
        <v>-6.02</v>
      </c>
      <c r="Y110">
        <v>-0.32</v>
      </c>
      <c r="Z110">
        <v>0</v>
      </c>
      <c r="AA110">
        <v>38.07</v>
      </c>
    </row>
    <row r="111" spans="1:27" x14ac:dyDescent="0.25">
      <c r="A111" t="s">
        <v>445</v>
      </c>
      <c r="B111">
        <v>26256361782</v>
      </c>
      <c r="C111" t="s">
        <v>69</v>
      </c>
      <c r="D111" t="s">
        <v>446</v>
      </c>
      <c r="E111" t="s">
        <v>336</v>
      </c>
      <c r="F111" t="s">
        <v>337</v>
      </c>
      <c r="G111">
        <v>1</v>
      </c>
      <c r="H111" t="s">
        <v>42</v>
      </c>
      <c r="I111" t="s">
        <v>43</v>
      </c>
      <c r="J111" t="s">
        <v>447</v>
      </c>
      <c r="K111" t="s">
        <v>448</v>
      </c>
      <c r="L111" t="s">
        <v>449</v>
      </c>
      <c r="M111" t="s">
        <v>46</v>
      </c>
      <c r="N111">
        <v>-68.319999999999993</v>
      </c>
      <c r="O111">
        <v>-13.67</v>
      </c>
      <c r="P111">
        <v>0</v>
      </c>
      <c r="Q111">
        <v>0</v>
      </c>
      <c r="R111">
        <v>0</v>
      </c>
      <c r="S111">
        <v>0</v>
      </c>
      <c r="T111">
        <v>17.079999999999998</v>
      </c>
      <c r="U111">
        <v>3.42</v>
      </c>
      <c r="V111">
        <v>10.25</v>
      </c>
      <c r="W111">
        <v>7.38</v>
      </c>
      <c r="X111">
        <v>0</v>
      </c>
      <c r="Y111">
        <v>0.18</v>
      </c>
      <c r="Z111">
        <v>0</v>
      </c>
      <c r="AA111">
        <v>-43.68</v>
      </c>
    </row>
    <row r="112" spans="1:27" x14ac:dyDescent="0.25">
      <c r="A112" t="s">
        <v>450</v>
      </c>
      <c r="B112">
        <v>26256361782</v>
      </c>
      <c r="C112" t="s">
        <v>35</v>
      </c>
      <c r="F112" t="s">
        <v>36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-500.21</v>
      </c>
      <c r="Z112">
        <v>0</v>
      </c>
      <c r="AA112">
        <v>-500.21</v>
      </c>
    </row>
    <row r="113" spans="1:27" x14ac:dyDescent="0.25">
      <c r="A113" t="s">
        <v>451</v>
      </c>
      <c r="B113">
        <v>26256361782</v>
      </c>
      <c r="C113" t="s">
        <v>69</v>
      </c>
      <c r="D113" t="s">
        <v>452</v>
      </c>
      <c r="E113" t="s">
        <v>40</v>
      </c>
      <c r="F113" t="s">
        <v>41</v>
      </c>
      <c r="G113">
        <v>1</v>
      </c>
      <c r="H113" t="s">
        <v>42</v>
      </c>
      <c r="I113" t="s">
        <v>43</v>
      </c>
      <c r="J113" t="s">
        <v>453</v>
      </c>
      <c r="K113" t="s">
        <v>454</v>
      </c>
      <c r="L113" t="s">
        <v>455</v>
      </c>
      <c r="M113" t="s">
        <v>46</v>
      </c>
      <c r="N113">
        <v>-49.99</v>
      </c>
      <c r="O113">
        <v>-10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10</v>
      </c>
      <c r="W113">
        <v>7.2</v>
      </c>
      <c r="X113">
        <v>0</v>
      </c>
      <c r="Y113">
        <v>0.18</v>
      </c>
      <c r="Z113">
        <v>0</v>
      </c>
      <c r="AA113">
        <v>-42.61</v>
      </c>
    </row>
    <row r="114" spans="1:27" x14ac:dyDescent="0.25">
      <c r="A114" t="s">
        <v>456</v>
      </c>
      <c r="B114">
        <v>26256361782</v>
      </c>
      <c r="C114" t="s">
        <v>69</v>
      </c>
      <c r="D114" t="s">
        <v>457</v>
      </c>
      <c r="E114" t="s">
        <v>53</v>
      </c>
      <c r="F114" t="s">
        <v>54</v>
      </c>
      <c r="G114">
        <v>1</v>
      </c>
      <c r="H114" t="s">
        <v>42</v>
      </c>
      <c r="I114" t="s">
        <v>43</v>
      </c>
      <c r="J114" t="s">
        <v>360</v>
      </c>
      <c r="K114" t="s">
        <v>458</v>
      </c>
      <c r="L114" t="s">
        <v>459</v>
      </c>
      <c r="M114" t="s">
        <v>46</v>
      </c>
      <c r="N114">
        <v>-41.66</v>
      </c>
      <c r="O114">
        <v>-8.33</v>
      </c>
      <c r="P114">
        <v>0</v>
      </c>
      <c r="Q114">
        <v>0</v>
      </c>
      <c r="R114">
        <v>0</v>
      </c>
      <c r="S114">
        <v>0</v>
      </c>
      <c r="T114">
        <v>4.17</v>
      </c>
      <c r="U114">
        <v>0.83</v>
      </c>
      <c r="V114">
        <v>7.5</v>
      </c>
      <c r="W114">
        <v>5.4</v>
      </c>
      <c r="X114">
        <v>0</v>
      </c>
      <c r="Y114">
        <v>0.14000000000000001</v>
      </c>
      <c r="Z114">
        <v>0</v>
      </c>
      <c r="AA114">
        <v>-31.95</v>
      </c>
    </row>
    <row r="115" spans="1:27" x14ac:dyDescent="0.25">
      <c r="A115" t="s">
        <v>460</v>
      </c>
      <c r="B115">
        <v>26256361782</v>
      </c>
      <c r="C115" t="s">
        <v>38</v>
      </c>
      <c r="D115" t="s">
        <v>461</v>
      </c>
      <c r="E115" t="s">
        <v>64</v>
      </c>
      <c r="F115" t="s">
        <v>65</v>
      </c>
      <c r="G115">
        <v>1</v>
      </c>
      <c r="H115" t="s">
        <v>42</v>
      </c>
      <c r="I115" t="s">
        <v>43</v>
      </c>
      <c r="J115" t="s">
        <v>462</v>
      </c>
      <c r="L115" t="s">
        <v>463</v>
      </c>
      <c r="M115" t="s">
        <v>46</v>
      </c>
      <c r="N115">
        <v>54.16</v>
      </c>
      <c r="O115">
        <v>10.83</v>
      </c>
      <c r="P115">
        <v>0</v>
      </c>
      <c r="Q115">
        <v>0</v>
      </c>
      <c r="R115">
        <v>0</v>
      </c>
      <c r="S115">
        <v>0</v>
      </c>
      <c r="T115">
        <v>-5.42</v>
      </c>
      <c r="U115">
        <v>-1.08</v>
      </c>
      <c r="V115">
        <v>-9.75</v>
      </c>
      <c r="W115">
        <v>-8.77</v>
      </c>
      <c r="X115">
        <v>-6.02</v>
      </c>
      <c r="Y115">
        <v>-0.3</v>
      </c>
      <c r="Z115">
        <v>0</v>
      </c>
      <c r="AA115">
        <v>33.65</v>
      </c>
    </row>
    <row r="116" spans="1:27" x14ac:dyDescent="0.25">
      <c r="A116" t="s">
        <v>464</v>
      </c>
      <c r="B116">
        <v>26256361782</v>
      </c>
      <c r="C116" t="s">
        <v>38</v>
      </c>
      <c r="D116" t="s">
        <v>465</v>
      </c>
      <c r="E116" t="s">
        <v>53</v>
      </c>
      <c r="F116" t="s">
        <v>54</v>
      </c>
      <c r="G116">
        <v>1</v>
      </c>
      <c r="H116" t="s">
        <v>42</v>
      </c>
      <c r="I116" t="s">
        <v>43</v>
      </c>
      <c r="J116" t="s">
        <v>466</v>
      </c>
      <c r="K116" t="s">
        <v>467</v>
      </c>
      <c r="L116" t="s">
        <v>468</v>
      </c>
      <c r="M116" t="s">
        <v>46</v>
      </c>
      <c r="N116">
        <v>41.66</v>
      </c>
      <c r="O116">
        <v>8.33</v>
      </c>
      <c r="P116">
        <v>1.87</v>
      </c>
      <c r="Q116">
        <v>0.38</v>
      </c>
      <c r="R116">
        <v>0</v>
      </c>
      <c r="S116">
        <v>0</v>
      </c>
      <c r="T116">
        <v>-10.210000000000001</v>
      </c>
      <c r="U116">
        <v>-2.0499999999999998</v>
      </c>
      <c r="V116">
        <v>-6.66</v>
      </c>
      <c r="W116">
        <v>-6</v>
      </c>
      <c r="X116">
        <v>-4.99</v>
      </c>
      <c r="Y116">
        <v>-0.22</v>
      </c>
      <c r="Z116">
        <v>0</v>
      </c>
      <c r="AA116">
        <v>22.11</v>
      </c>
    </row>
    <row r="117" spans="1:27" x14ac:dyDescent="0.25">
      <c r="A117" t="s">
        <v>469</v>
      </c>
      <c r="B117">
        <v>26256361782</v>
      </c>
      <c r="C117" t="s">
        <v>38</v>
      </c>
      <c r="D117" t="s">
        <v>470</v>
      </c>
      <c r="E117" t="s">
        <v>82</v>
      </c>
      <c r="F117" t="s">
        <v>83</v>
      </c>
      <c r="G117">
        <v>1</v>
      </c>
      <c r="H117" t="s">
        <v>42</v>
      </c>
      <c r="I117" t="s">
        <v>43</v>
      </c>
      <c r="J117" t="s">
        <v>471</v>
      </c>
      <c r="L117" t="s">
        <v>472</v>
      </c>
      <c r="M117" t="s">
        <v>46</v>
      </c>
      <c r="N117">
        <v>70.819999999999993</v>
      </c>
      <c r="O117">
        <v>14.17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-14.17</v>
      </c>
      <c r="W117">
        <v>-12.75</v>
      </c>
      <c r="X117">
        <v>-6.92</v>
      </c>
      <c r="Y117">
        <v>-0.4</v>
      </c>
      <c r="Z117">
        <v>0</v>
      </c>
      <c r="AA117">
        <v>50.75</v>
      </c>
    </row>
    <row r="118" spans="1:27" x14ac:dyDescent="0.25">
      <c r="A118" t="s">
        <v>473</v>
      </c>
      <c r="B118">
        <v>26256361782</v>
      </c>
      <c r="C118" t="s">
        <v>38</v>
      </c>
      <c r="D118" t="s">
        <v>474</v>
      </c>
      <c r="E118" t="s">
        <v>40</v>
      </c>
      <c r="F118" t="s">
        <v>41</v>
      </c>
      <c r="G118">
        <v>1</v>
      </c>
      <c r="H118" t="s">
        <v>42</v>
      </c>
      <c r="I118" t="s">
        <v>43</v>
      </c>
      <c r="J118" t="s">
        <v>475</v>
      </c>
      <c r="K118" t="s">
        <v>476</v>
      </c>
      <c r="L118" t="s">
        <v>477</v>
      </c>
      <c r="M118" t="s">
        <v>46</v>
      </c>
      <c r="N118">
        <v>45.82</v>
      </c>
      <c r="O118">
        <v>9.17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-9.17</v>
      </c>
      <c r="W118">
        <v>-8.25</v>
      </c>
      <c r="X118">
        <v>-5.16</v>
      </c>
      <c r="Y118">
        <v>-0.27</v>
      </c>
      <c r="Z118">
        <v>0</v>
      </c>
      <c r="AA118">
        <v>32.14</v>
      </c>
    </row>
    <row r="119" spans="1:27" x14ac:dyDescent="0.25">
      <c r="A119" t="s">
        <v>478</v>
      </c>
      <c r="B119">
        <v>26256361782</v>
      </c>
      <c r="C119" t="s">
        <v>38</v>
      </c>
      <c r="D119" t="s">
        <v>479</v>
      </c>
      <c r="E119" t="s">
        <v>308</v>
      </c>
      <c r="F119" t="s">
        <v>309</v>
      </c>
      <c r="G119">
        <v>1</v>
      </c>
      <c r="H119" t="s">
        <v>42</v>
      </c>
      <c r="I119" t="s">
        <v>43</v>
      </c>
      <c r="J119" t="s">
        <v>154</v>
      </c>
      <c r="K119" t="s">
        <v>480</v>
      </c>
      <c r="L119" t="s">
        <v>481</v>
      </c>
      <c r="N119">
        <v>33.32</v>
      </c>
      <c r="O119">
        <v>6.66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-6</v>
      </c>
      <c r="X119">
        <v>-5.32</v>
      </c>
      <c r="Y119">
        <v>0</v>
      </c>
      <c r="Z119">
        <v>0</v>
      </c>
      <c r="AA119">
        <v>28.66</v>
      </c>
    </row>
    <row r="120" spans="1:27" x14ac:dyDescent="0.25">
      <c r="A120" t="s">
        <v>482</v>
      </c>
      <c r="B120">
        <v>26256361782</v>
      </c>
      <c r="C120" t="s">
        <v>38</v>
      </c>
      <c r="D120" t="s">
        <v>483</v>
      </c>
      <c r="E120" t="s">
        <v>40</v>
      </c>
      <c r="F120" t="s">
        <v>41</v>
      </c>
      <c r="G120">
        <v>1</v>
      </c>
      <c r="H120" t="s">
        <v>42</v>
      </c>
      <c r="I120" t="s">
        <v>43</v>
      </c>
      <c r="J120" t="s">
        <v>129</v>
      </c>
      <c r="L120" t="s">
        <v>484</v>
      </c>
      <c r="M120" t="s">
        <v>46</v>
      </c>
      <c r="N120">
        <v>45.82</v>
      </c>
      <c r="O120">
        <v>9.17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-9.17</v>
      </c>
      <c r="W120">
        <v>-8.25</v>
      </c>
      <c r="X120">
        <v>-5.16</v>
      </c>
      <c r="Y120">
        <v>-0.27</v>
      </c>
      <c r="Z120">
        <v>0</v>
      </c>
      <c r="AA120">
        <v>32.14</v>
      </c>
    </row>
    <row r="121" spans="1:27" x14ac:dyDescent="0.25">
      <c r="A121" t="s">
        <v>485</v>
      </c>
      <c r="B121">
        <v>26256361782</v>
      </c>
      <c r="C121" t="s">
        <v>38</v>
      </c>
      <c r="D121" t="s">
        <v>486</v>
      </c>
      <c r="E121" t="s">
        <v>40</v>
      </c>
      <c r="F121" t="s">
        <v>41</v>
      </c>
      <c r="G121">
        <v>1</v>
      </c>
      <c r="H121" t="s">
        <v>42</v>
      </c>
      <c r="I121" t="s">
        <v>43</v>
      </c>
      <c r="J121" t="s">
        <v>487</v>
      </c>
      <c r="K121" t="s">
        <v>488</v>
      </c>
      <c r="L121" t="s">
        <v>489</v>
      </c>
      <c r="M121" t="s">
        <v>46</v>
      </c>
      <c r="N121">
        <v>45.82</v>
      </c>
      <c r="O121">
        <v>9.17</v>
      </c>
      <c r="P121">
        <v>1.87</v>
      </c>
      <c r="Q121">
        <v>0.38</v>
      </c>
      <c r="R121">
        <v>0</v>
      </c>
      <c r="S121">
        <v>0</v>
      </c>
      <c r="T121">
        <v>-1.87</v>
      </c>
      <c r="U121">
        <v>-0.38</v>
      </c>
      <c r="V121">
        <v>-9.17</v>
      </c>
      <c r="W121">
        <v>-8.25</v>
      </c>
      <c r="X121">
        <v>-5.16</v>
      </c>
      <c r="Y121">
        <v>-0.27</v>
      </c>
      <c r="Z121">
        <v>0</v>
      </c>
      <c r="AA121">
        <v>32.14</v>
      </c>
    </row>
    <row r="122" spans="1:27" x14ac:dyDescent="0.25">
      <c r="A122" t="s">
        <v>490</v>
      </c>
      <c r="B122">
        <v>26256361782</v>
      </c>
      <c r="C122" t="s">
        <v>38</v>
      </c>
      <c r="D122" t="s">
        <v>465</v>
      </c>
      <c r="E122" t="s">
        <v>53</v>
      </c>
      <c r="F122" t="s">
        <v>54</v>
      </c>
      <c r="G122">
        <v>1</v>
      </c>
      <c r="H122" t="s">
        <v>42</v>
      </c>
      <c r="I122" t="s">
        <v>43</v>
      </c>
      <c r="J122" t="s">
        <v>466</v>
      </c>
      <c r="K122" t="s">
        <v>467</v>
      </c>
      <c r="L122" t="s">
        <v>468</v>
      </c>
      <c r="M122" t="s">
        <v>46</v>
      </c>
      <c r="N122">
        <v>41.66</v>
      </c>
      <c r="O122">
        <v>8.33</v>
      </c>
      <c r="P122">
        <v>1.87</v>
      </c>
      <c r="Q122">
        <v>0.37</v>
      </c>
      <c r="R122">
        <v>0</v>
      </c>
      <c r="S122">
        <v>0</v>
      </c>
      <c r="T122">
        <v>-10.199999999999999</v>
      </c>
      <c r="U122">
        <v>-2.0299999999999998</v>
      </c>
      <c r="V122">
        <v>-6.67</v>
      </c>
      <c r="W122">
        <v>-6</v>
      </c>
      <c r="X122">
        <v>-4.99</v>
      </c>
      <c r="Y122">
        <v>-0.22</v>
      </c>
      <c r="Z122">
        <v>0</v>
      </c>
      <c r="AA122">
        <v>22.12</v>
      </c>
    </row>
    <row r="123" spans="1:27" x14ac:dyDescent="0.25">
      <c r="A123" t="s">
        <v>491</v>
      </c>
      <c r="B123">
        <v>26256361782</v>
      </c>
      <c r="C123" t="s">
        <v>38</v>
      </c>
      <c r="D123" t="s">
        <v>492</v>
      </c>
      <c r="E123" t="s">
        <v>53</v>
      </c>
      <c r="F123" t="s">
        <v>54</v>
      </c>
      <c r="G123">
        <v>1</v>
      </c>
      <c r="H123" t="s">
        <v>42</v>
      </c>
      <c r="I123" t="s">
        <v>43</v>
      </c>
      <c r="J123" t="s">
        <v>493</v>
      </c>
      <c r="L123" t="s">
        <v>494</v>
      </c>
      <c r="M123" t="s">
        <v>46</v>
      </c>
      <c r="N123">
        <v>41.66</v>
      </c>
      <c r="O123">
        <v>8.33</v>
      </c>
      <c r="P123">
        <v>0</v>
      </c>
      <c r="Q123">
        <v>0</v>
      </c>
      <c r="R123">
        <v>0</v>
      </c>
      <c r="S123">
        <v>0</v>
      </c>
      <c r="T123">
        <v>-8.33</v>
      </c>
      <c r="U123">
        <v>-1.67</v>
      </c>
      <c r="V123">
        <v>-6.66</v>
      </c>
      <c r="W123">
        <v>-6</v>
      </c>
      <c r="X123">
        <v>-4.99</v>
      </c>
      <c r="Y123">
        <v>-0.22</v>
      </c>
      <c r="Z123">
        <v>0</v>
      </c>
      <c r="AA123">
        <v>22.12</v>
      </c>
    </row>
    <row r="124" spans="1:27" x14ac:dyDescent="0.25">
      <c r="A124" t="s">
        <v>495</v>
      </c>
      <c r="B124">
        <v>26256361782</v>
      </c>
      <c r="C124" t="s">
        <v>38</v>
      </c>
      <c r="D124" t="s">
        <v>496</v>
      </c>
      <c r="E124" t="s">
        <v>308</v>
      </c>
      <c r="F124" t="s">
        <v>309</v>
      </c>
      <c r="G124">
        <v>1</v>
      </c>
      <c r="H124" t="s">
        <v>42</v>
      </c>
      <c r="I124" t="s">
        <v>43</v>
      </c>
      <c r="J124" t="s">
        <v>497</v>
      </c>
      <c r="L124" t="s">
        <v>498</v>
      </c>
      <c r="M124" t="s">
        <v>46</v>
      </c>
      <c r="N124">
        <v>39.159999999999997</v>
      </c>
      <c r="O124">
        <v>7.83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-7.83</v>
      </c>
      <c r="W124">
        <v>-7.05</v>
      </c>
      <c r="X124">
        <v>-5.32</v>
      </c>
      <c r="Y124">
        <v>-0.25</v>
      </c>
      <c r="Z124">
        <v>0</v>
      </c>
      <c r="AA124">
        <v>26.54</v>
      </c>
    </row>
    <row r="125" spans="1:27" x14ac:dyDescent="0.25">
      <c r="A125" t="s">
        <v>499</v>
      </c>
      <c r="B125">
        <v>26256361782</v>
      </c>
      <c r="C125" t="s">
        <v>107</v>
      </c>
      <c r="D125" t="s">
        <v>500</v>
      </c>
      <c r="E125" t="s">
        <v>501</v>
      </c>
      <c r="F125" t="s">
        <v>110</v>
      </c>
      <c r="G125">
        <v>1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17.22</v>
      </c>
      <c r="AA125">
        <v>17.22</v>
      </c>
    </row>
    <row r="126" spans="1:27" x14ac:dyDescent="0.25">
      <c r="A126" t="s">
        <v>502</v>
      </c>
      <c r="B126">
        <v>26256361782</v>
      </c>
      <c r="C126" t="s">
        <v>107</v>
      </c>
      <c r="D126" t="s">
        <v>500</v>
      </c>
      <c r="E126" t="s">
        <v>501</v>
      </c>
      <c r="F126" t="s">
        <v>110</v>
      </c>
      <c r="G126">
        <v>1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17.22</v>
      </c>
      <c r="AA126">
        <v>17.22</v>
      </c>
    </row>
    <row r="127" spans="1:27" x14ac:dyDescent="0.25">
      <c r="A127" t="s">
        <v>503</v>
      </c>
      <c r="B127">
        <v>26256361782</v>
      </c>
      <c r="C127" t="s">
        <v>38</v>
      </c>
      <c r="D127" t="s">
        <v>504</v>
      </c>
      <c r="E127" t="s">
        <v>71</v>
      </c>
      <c r="F127" t="s">
        <v>54</v>
      </c>
      <c r="G127">
        <v>1</v>
      </c>
      <c r="H127" t="s">
        <v>42</v>
      </c>
      <c r="I127" t="s">
        <v>43</v>
      </c>
      <c r="J127" t="s">
        <v>505</v>
      </c>
      <c r="L127" t="s">
        <v>506</v>
      </c>
      <c r="M127" t="s">
        <v>46</v>
      </c>
      <c r="N127">
        <v>45.82</v>
      </c>
      <c r="O127">
        <v>9.17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-9.17</v>
      </c>
      <c r="W127">
        <v>-8.25</v>
      </c>
      <c r="X127">
        <v>-4.99</v>
      </c>
      <c r="Y127">
        <v>-0.27</v>
      </c>
      <c r="Z127">
        <v>0</v>
      </c>
      <c r="AA127">
        <v>32.31</v>
      </c>
    </row>
    <row r="128" spans="1:27" x14ac:dyDescent="0.25">
      <c r="A128" t="s">
        <v>507</v>
      </c>
      <c r="B128">
        <v>26256361782</v>
      </c>
      <c r="C128" t="s">
        <v>38</v>
      </c>
      <c r="D128" t="s">
        <v>508</v>
      </c>
      <c r="E128" t="s">
        <v>123</v>
      </c>
      <c r="F128" t="s">
        <v>124</v>
      </c>
      <c r="G128">
        <v>1</v>
      </c>
      <c r="H128" t="s">
        <v>42</v>
      </c>
      <c r="I128" t="s">
        <v>43</v>
      </c>
      <c r="J128" t="s">
        <v>509</v>
      </c>
      <c r="L128" t="s">
        <v>510</v>
      </c>
      <c r="M128" t="s">
        <v>46</v>
      </c>
      <c r="N128">
        <v>87.48</v>
      </c>
      <c r="O128">
        <v>17.5</v>
      </c>
      <c r="P128">
        <v>4.16</v>
      </c>
      <c r="Q128">
        <v>0.83</v>
      </c>
      <c r="R128">
        <v>0</v>
      </c>
      <c r="S128">
        <v>0</v>
      </c>
      <c r="T128">
        <v>0</v>
      </c>
      <c r="U128">
        <v>0</v>
      </c>
      <c r="V128">
        <v>-18.329999999999998</v>
      </c>
      <c r="W128">
        <v>-15.75</v>
      </c>
      <c r="X128">
        <v>-11.44</v>
      </c>
      <c r="Y128">
        <v>-0.55000000000000004</v>
      </c>
      <c r="Z128">
        <v>0</v>
      </c>
      <c r="AA128">
        <v>63.9</v>
      </c>
    </row>
    <row r="129" spans="1:27" x14ac:dyDescent="0.25">
      <c r="A129" t="s">
        <v>511</v>
      </c>
      <c r="B129">
        <v>26256361782</v>
      </c>
      <c r="C129" t="s">
        <v>38</v>
      </c>
      <c r="D129" t="s">
        <v>512</v>
      </c>
      <c r="E129" t="s">
        <v>280</v>
      </c>
      <c r="F129" t="s">
        <v>281</v>
      </c>
      <c r="G129">
        <v>1</v>
      </c>
      <c r="H129" t="s">
        <v>42</v>
      </c>
      <c r="I129" t="s">
        <v>43</v>
      </c>
      <c r="J129" t="s">
        <v>513</v>
      </c>
      <c r="K129" t="s">
        <v>514</v>
      </c>
      <c r="L129" t="s">
        <v>515</v>
      </c>
      <c r="M129" t="s">
        <v>46</v>
      </c>
      <c r="N129">
        <v>43.32</v>
      </c>
      <c r="O129">
        <v>8.67</v>
      </c>
      <c r="P129">
        <v>0</v>
      </c>
      <c r="Q129">
        <v>0</v>
      </c>
      <c r="R129">
        <v>0</v>
      </c>
      <c r="S129">
        <v>0</v>
      </c>
      <c r="T129">
        <v>-4.33</v>
      </c>
      <c r="U129">
        <v>-0.87</v>
      </c>
      <c r="V129">
        <v>-7.8</v>
      </c>
      <c r="W129">
        <v>-7.02</v>
      </c>
      <c r="X129">
        <v>-5.3</v>
      </c>
      <c r="Y129">
        <v>-0.25</v>
      </c>
      <c r="Z129">
        <v>0</v>
      </c>
      <c r="AA129">
        <v>26.42</v>
      </c>
    </row>
    <row r="130" spans="1:27" x14ac:dyDescent="0.25">
      <c r="A130" t="s">
        <v>516</v>
      </c>
      <c r="B130">
        <v>26256361782</v>
      </c>
      <c r="C130" t="s">
        <v>38</v>
      </c>
      <c r="D130" t="s">
        <v>517</v>
      </c>
      <c r="E130" t="s">
        <v>123</v>
      </c>
      <c r="F130" t="s">
        <v>124</v>
      </c>
      <c r="G130">
        <v>1</v>
      </c>
      <c r="H130" t="s">
        <v>42</v>
      </c>
      <c r="I130" t="s">
        <v>43</v>
      </c>
      <c r="J130" t="s">
        <v>518</v>
      </c>
      <c r="L130" t="s">
        <v>519</v>
      </c>
      <c r="M130" t="s">
        <v>46</v>
      </c>
      <c r="N130">
        <v>87.48</v>
      </c>
      <c r="O130">
        <v>17.5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-17.5</v>
      </c>
      <c r="W130">
        <v>-15.75</v>
      </c>
      <c r="X130">
        <v>-7.28</v>
      </c>
      <c r="Y130">
        <v>-0.47</v>
      </c>
      <c r="Z130">
        <v>0</v>
      </c>
      <c r="AA130">
        <v>63.98</v>
      </c>
    </row>
    <row r="131" spans="1:27" x14ac:dyDescent="0.25">
      <c r="A131" t="s">
        <v>520</v>
      </c>
      <c r="B131">
        <v>26256361782</v>
      </c>
      <c r="C131" t="s">
        <v>38</v>
      </c>
      <c r="D131" t="s">
        <v>521</v>
      </c>
      <c r="E131" t="s">
        <v>123</v>
      </c>
      <c r="F131" t="s">
        <v>124</v>
      </c>
      <c r="G131">
        <v>1</v>
      </c>
      <c r="H131" t="s">
        <v>42</v>
      </c>
      <c r="I131" t="s">
        <v>43</v>
      </c>
      <c r="J131" t="s">
        <v>522</v>
      </c>
      <c r="L131" t="s">
        <v>523</v>
      </c>
      <c r="M131" t="s">
        <v>46</v>
      </c>
      <c r="N131">
        <v>87.48</v>
      </c>
      <c r="O131">
        <v>17.5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-17.5</v>
      </c>
      <c r="W131">
        <v>-15.75</v>
      </c>
      <c r="X131">
        <v>-7.28</v>
      </c>
      <c r="Y131">
        <v>-0.47</v>
      </c>
      <c r="Z131">
        <v>0</v>
      </c>
      <c r="AA131">
        <v>63.98</v>
      </c>
    </row>
    <row r="132" spans="1:27" x14ac:dyDescent="0.25">
      <c r="A132" t="s">
        <v>524</v>
      </c>
      <c r="B132">
        <v>26256361782</v>
      </c>
      <c r="C132" t="s">
        <v>38</v>
      </c>
      <c r="D132" t="s">
        <v>525</v>
      </c>
      <c r="E132" t="s">
        <v>526</v>
      </c>
      <c r="F132" t="s">
        <v>527</v>
      </c>
      <c r="G132">
        <v>1</v>
      </c>
      <c r="H132" t="s">
        <v>42</v>
      </c>
      <c r="I132" t="s">
        <v>43</v>
      </c>
      <c r="J132" t="s">
        <v>528</v>
      </c>
      <c r="K132" t="s">
        <v>529</v>
      </c>
      <c r="L132" t="s">
        <v>530</v>
      </c>
      <c r="M132" t="s">
        <v>46</v>
      </c>
      <c r="N132">
        <v>41.66</v>
      </c>
      <c r="O132">
        <v>8.33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-8.33</v>
      </c>
      <c r="W132">
        <v>-7.5</v>
      </c>
      <c r="X132">
        <v>-4.6900000000000004</v>
      </c>
      <c r="Y132">
        <v>-0.24</v>
      </c>
      <c r="Z132">
        <v>0</v>
      </c>
      <c r="AA132">
        <v>29.23</v>
      </c>
    </row>
    <row r="133" spans="1:27" x14ac:dyDescent="0.25">
      <c r="A133" t="s">
        <v>531</v>
      </c>
      <c r="B133">
        <v>26256361782</v>
      </c>
      <c r="C133" t="s">
        <v>38</v>
      </c>
      <c r="D133" t="s">
        <v>532</v>
      </c>
      <c r="E133" t="s">
        <v>101</v>
      </c>
      <c r="F133" t="s">
        <v>102</v>
      </c>
      <c r="G133">
        <v>1</v>
      </c>
      <c r="H133" t="s">
        <v>42</v>
      </c>
      <c r="I133" t="s">
        <v>43</v>
      </c>
      <c r="J133" t="s">
        <v>533</v>
      </c>
      <c r="L133" t="s">
        <v>534</v>
      </c>
      <c r="M133" t="s">
        <v>46</v>
      </c>
      <c r="N133">
        <v>35.82</v>
      </c>
      <c r="O133">
        <v>7.17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-7.17</v>
      </c>
      <c r="W133">
        <v>-6.45</v>
      </c>
      <c r="X133">
        <v>-4.72</v>
      </c>
      <c r="Y133">
        <v>-0.22</v>
      </c>
      <c r="Z133">
        <v>0</v>
      </c>
      <c r="AA133">
        <v>24.43</v>
      </c>
    </row>
    <row r="134" spans="1:27" x14ac:dyDescent="0.25">
      <c r="A134" t="s">
        <v>535</v>
      </c>
      <c r="B134">
        <v>26256361782</v>
      </c>
      <c r="C134" t="s">
        <v>38</v>
      </c>
      <c r="D134" t="s">
        <v>536</v>
      </c>
      <c r="E134" t="s">
        <v>537</v>
      </c>
      <c r="F134" t="s">
        <v>538</v>
      </c>
      <c r="G134">
        <v>1</v>
      </c>
      <c r="H134" t="s">
        <v>42</v>
      </c>
      <c r="I134" t="s">
        <v>43</v>
      </c>
      <c r="J134" t="s">
        <v>539</v>
      </c>
      <c r="L134" t="s">
        <v>540</v>
      </c>
      <c r="M134" t="s">
        <v>46</v>
      </c>
      <c r="N134">
        <v>33.32</v>
      </c>
      <c r="O134">
        <v>6.67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-6.67</v>
      </c>
      <c r="W134">
        <v>-6</v>
      </c>
      <c r="X134">
        <v>-5.15</v>
      </c>
      <c r="Y134">
        <v>-0.22</v>
      </c>
      <c r="Z134">
        <v>0</v>
      </c>
      <c r="AA134">
        <v>21.95</v>
      </c>
    </row>
    <row r="135" spans="1:27" x14ac:dyDescent="0.25">
      <c r="A135" t="s">
        <v>541</v>
      </c>
      <c r="B135">
        <v>26256361782</v>
      </c>
      <c r="C135" t="s">
        <v>69</v>
      </c>
      <c r="D135" t="s">
        <v>542</v>
      </c>
      <c r="E135" t="s">
        <v>71</v>
      </c>
      <c r="F135" t="s">
        <v>54</v>
      </c>
      <c r="G135">
        <v>1</v>
      </c>
      <c r="H135" t="s">
        <v>42</v>
      </c>
      <c r="I135" t="s">
        <v>43</v>
      </c>
      <c r="J135" t="s">
        <v>154</v>
      </c>
      <c r="L135" t="s">
        <v>543</v>
      </c>
      <c r="M135" t="s">
        <v>46</v>
      </c>
      <c r="N135">
        <v>-45.82</v>
      </c>
      <c r="O135">
        <v>-9.17</v>
      </c>
      <c r="P135">
        <v>0</v>
      </c>
      <c r="Q135">
        <v>0</v>
      </c>
      <c r="R135">
        <v>0</v>
      </c>
      <c r="S135">
        <v>0</v>
      </c>
      <c r="T135">
        <v>4.58</v>
      </c>
      <c r="U135">
        <v>0.92</v>
      </c>
      <c r="V135">
        <v>8.25</v>
      </c>
      <c r="W135">
        <v>5.94</v>
      </c>
      <c r="X135">
        <v>0</v>
      </c>
      <c r="Y135">
        <v>0.15</v>
      </c>
      <c r="Z135">
        <v>0</v>
      </c>
      <c r="AA135">
        <v>-35.15</v>
      </c>
    </row>
    <row r="136" spans="1:27" x14ac:dyDescent="0.25">
      <c r="A136" t="s">
        <v>544</v>
      </c>
      <c r="B136">
        <v>26256361782</v>
      </c>
      <c r="C136" t="s">
        <v>38</v>
      </c>
      <c r="D136" t="s">
        <v>545</v>
      </c>
      <c r="E136" t="s">
        <v>64</v>
      </c>
      <c r="F136" t="s">
        <v>65</v>
      </c>
      <c r="G136">
        <v>1</v>
      </c>
      <c r="H136" t="s">
        <v>42</v>
      </c>
      <c r="I136" t="s">
        <v>43</v>
      </c>
      <c r="J136" t="s">
        <v>137</v>
      </c>
      <c r="L136" t="s">
        <v>546</v>
      </c>
      <c r="M136" t="s">
        <v>46</v>
      </c>
      <c r="N136">
        <v>54.16</v>
      </c>
      <c r="O136">
        <v>10.83</v>
      </c>
      <c r="P136">
        <v>0</v>
      </c>
      <c r="Q136">
        <v>0</v>
      </c>
      <c r="R136">
        <v>0</v>
      </c>
      <c r="S136">
        <v>0</v>
      </c>
      <c r="T136">
        <v>-5.42</v>
      </c>
      <c r="U136">
        <v>-1.08</v>
      </c>
      <c r="V136">
        <v>-9.75</v>
      </c>
      <c r="W136">
        <v>-8.77</v>
      </c>
      <c r="X136">
        <v>-6.02</v>
      </c>
      <c r="Y136">
        <v>-0.3</v>
      </c>
      <c r="Z136">
        <v>0</v>
      </c>
      <c r="AA136">
        <v>33.65</v>
      </c>
    </row>
    <row r="137" spans="1:27" x14ac:dyDescent="0.25">
      <c r="A137" t="s">
        <v>547</v>
      </c>
      <c r="B137">
        <v>26256361782</v>
      </c>
      <c r="C137" t="s">
        <v>38</v>
      </c>
      <c r="D137" t="s">
        <v>548</v>
      </c>
      <c r="E137" t="s">
        <v>82</v>
      </c>
      <c r="F137" t="s">
        <v>83</v>
      </c>
      <c r="G137">
        <v>1</v>
      </c>
      <c r="H137" t="s">
        <v>42</v>
      </c>
      <c r="I137" t="s">
        <v>43</v>
      </c>
      <c r="J137" t="s">
        <v>154</v>
      </c>
      <c r="L137" t="s">
        <v>549</v>
      </c>
      <c r="M137" t="s">
        <v>46</v>
      </c>
      <c r="N137">
        <v>70.819999999999993</v>
      </c>
      <c r="O137">
        <v>14.17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-14.17</v>
      </c>
      <c r="W137">
        <v>-12.75</v>
      </c>
      <c r="X137">
        <v>-6.92</v>
      </c>
      <c r="Y137">
        <v>-0.4</v>
      </c>
      <c r="Z137">
        <v>0</v>
      </c>
      <c r="AA137">
        <v>50.75</v>
      </c>
    </row>
    <row r="138" spans="1:27" x14ac:dyDescent="0.25">
      <c r="A138" t="s">
        <v>550</v>
      </c>
      <c r="B138">
        <v>26256361782</v>
      </c>
      <c r="C138" t="s">
        <v>38</v>
      </c>
      <c r="D138" t="s">
        <v>551</v>
      </c>
      <c r="E138" t="s">
        <v>40</v>
      </c>
      <c r="F138" t="s">
        <v>41</v>
      </c>
      <c r="G138">
        <v>1</v>
      </c>
      <c r="H138" t="s">
        <v>42</v>
      </c>
      <c r="I138" t="s">
        <v>43</v>
      </c>
      <c r="J138" t="s">
        <v>379</v>
      </c>
      <c r="L138" t="s">
        <v>552</v>
      </c>
      <c r="M138" t="s">
        <v>46</v>
      </c>
      <c r="N138">
        <v>45.82</v>
      </c>
      <c r="O138">
        <v>9.17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-9.17</v>
      </c>
      <c r="W138">
        <v>-8.25</v>
      </c>
      <c r="X138">
        <v>-5.16</v>
      </c>
      <c r="Y138">
        <v>-0.27</v>
      </c>
      <c r="Z138">
        <v>0</v>
      </c>
      <c r="AA138">
        <v>32.14</v>
      </c>
    </row>
    <row r="139" spans="1:27" x14ac:dyDescent="0.25">
      <c r="A139" t="s">
        <v>553</v>
      </c>
      <c r="B139">
        <v>26256361782</v>
      </c>
      <c r="C139" t="s">
        <v>38</v>
      </c>
      <c r="D139" t="s">
        <v>554</v>
      </c>
      <c r="E139" t="s">
        <v>537</v>
      </c>
      <c r="F139" t="s">
        <v>538</v>
      </c>
      <c r="G139">
        <v>1</v>
      </c>
      <c r="H139" t="s">
        <v>42</v>
      </c>
      <c r="I139" t="s">
        <v>43</v>
      </c>
      <c r="J139" t="s">
        <v>555</v>
      </c>
      <c r="L139" t="s">
        <v>556</v>
      </c>
      <c r="M139" t="s">
        <v>46</v>
      </c>
      <c r="N139">
        <v>33.32</v>
      </c>
      <c r="O139">
        <v>6.67</v>
      </c>
      <c r="P139">
        <v>1.25</v>
      </c>
      <c r="Q139">
        <v>0.25</v>
      </c>
      <c r="R139">
        <v>0</v>
      </c>
      <c r="S139">
        <v>0</v>
      </c>
      <c r="T139">
        <v>-1.25</v>
      </c>
      <c r="U139">
        <v>-0.25</v>
      </c>
      <c r="V139">
        <v>-6.67</v>
      </c>
      <c r="W139">
        <v>-6</v>
      </c>
      <c r="X139">
        <v>-5.15</v>
      </c>
      <c r="Y139">
        <v>-0.22</v>
      </c>
      <c r="Z139">
        <v>0</v>
      </c>
      <c r="AA139">
        <v>21.95</v>
      </c>
    </row>
    <row r="140" spans="1:27" x14ac:dyDescent="0.25">
      <c r="A140" t="s">
        <v>557</v>
      </c>
      <c r="B140">
        <v>26256361782</v>
      </c>
      <c r="C140" t="s">
        <v>38</v>
      </c>
      <c r="D140" t="s">
        <v>558</v>
      </c>
      <c r="E140" t="s">
        <v>123</v>
      </c>
      <c r="F140" t="s">
        <v>124</v>
      </c>
      <c r="G140">
        <v>1</v>
      </c>
      <c r="H140" t="s">
        <v>42</v>
      </c>
      <c r="I140" t="s">
        <v>43</v>
      </c>
      <c r="J140" t="s">
        <v>559</v>
      </c>
      <c r="L140" t="s">
        <v>560</v>
      </c>
      <c r="M140" t="s">
        <v>46</v>
      </c>
      <c r="N140">
        <v>87.48</v>
      </c>
      <c r="O140">
        <v>17.5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-17.5</v>
      </c>
      <c r="W140">
        <v>-15.75</v>
      </c>
      <c r="X140">
        <v>-7.28</v>
      </c>
      <c r="Y140">
        <v>-0.47</v>
      </c>
      <c r="Z140">
        <v>0</v>
      </c>
      <c r="AA140">
        <v>63.98</v>
      </c>
    </row>
    <row r="141" spans="1:27" x14ac:dyDescent="0.25">
      <c r="A141" t="s">
        <v>561</v>
      </c>
      <c r="B141">
        <v>26256361782</v>
      </c>
      <c r="C141" t="s">
        <v>38</v>
      </c>
      <c r="D141" t="s">
        <v>562</v>
      </c>
      <c r="E141" t="s">
        <v>82</v>
      </c>
      <c r="F141" t="s">
        <v>83</v>
      </c>
      <c r="G141">
        <v>1</v>
      </c>
      <c r="H141" t="s">
        <v>42</v>
      </c>
      <c r="I141" t="s">
        <v>43</v>
      </c>
      <c r="J141" t="s">
        <v>563</v>
      </c>
      <c r="L141" t="s">
        <v>564</v>
      </c>
      <c r="M141" t="s">
        <v>46</v>
      </c>
      <c r="N141">
        <v>70.819999999999993</v>
      </c>
      <c r="O141">
        <v>14.17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-14.17</v>
      </c>
      <c r="W141">
        <v>-12.75</v>
      </c>
      <c r="X141">
        <v>-6.92</v>
      </c>
      <c r="Y141">
        <v>-0.4</v>
      </c>
      <c r="Z141">
        <v>0</v>
      </c>
      <c r="AA141">
        <v>50.75</v>
      </c>
    </row>
    <row r="142" spans="1:27" x14ac:dyDescent="0.25">
      <c r="A142" t="s">
        <v>565</v>
      </c>
      <c r="B142">
        <v>26256361782</v>
      </c>
      <c r="C142" t="s">
        <v>69</v>
      </c>
      <c r="D142" t="s">
        <v>566</v>
      </c>
      <c r="E142" t="s">
        <v>537</v>
      </c>
      <c r="F142" t="s">
        <v>538</v>
      </c>
      <c r="G142">
        <v>1</v>
      </c>
      <c r="H142" t="s">
        <v>42</v>
      </c>
      <c r="I142" t="s">
        <v>43</v>
      </c>
      <c r="J142" t="s">
        <v>60</v>
      </c>
      <c r="L142" t="s">
        <v>567</v>
      </c>
      <c r="M142" t="s">
        <v>46</v>
      </c>
      <c r="N142">
        <v>-33.32</v>
      </c>
      <c r="O142">
        <v>-6.67</v>
      </c>
      <c r="P142">
        <v>-1.66</v>
      </c>
      <c r="Q142">
        <v>-0.33</v>
      </c>
      <c r="R142">
        <v>0</v>
      </c>
      <c r="S142">
        <v>0</v>
      </c>
      <c r="T142">
        <v>1.66</v>
      </c>
      <c r="U142">
        <v>0.33</v>
      </c>
      <c r="V142">
        <v>6.67</v>
      </c>
      <c r="W142">
        <v>4.8</v>
      </c>
      <c r="X142">
        <v>0</v>
      </c>
      <c r="Y142">
        <v>0.12</v>
      </c>
      <c r="Z142">
        <v>0</v>
      </c>
      <c r="AA142">
        <v>-28.4</v>
      </c>
    </row>
    <row r="143" spans="1:27" x14ac:dyDescent="0.25">
      <c r="A143" t="s">
        <v>568</v>
      </c>
      <c r="B143">
        <v>26256361782</v>
      </c>
      <c r="C143" t="s">
        <v>38</v>
      </c>
      <c r="D143" t="s">
        <v>569</v>
      </c>
      <c r="E143" t="s">
        <v>40</v>
      </c>
      <c r="F143" t="s">
        <v>41</v>
      </c>
      <c r="G143">
        <v>1</v>
      </c>
      <c r="H143" t="s">
        <v>42</v>
      </c>
      <c r="I143" t="s">
        <v>43</v>
      </c>
      <c r="J143" t="s">
        <v>570</v>
      </c>
      <c r="L143" t="s">
        <v>571</v>
      </c>
      <c r="M143" t="s">
        <v>46</v>
      </c>
      <c r="N143">
        <v>45.82</v>
      </c>
      <c r="O143">
        <v>9.17</v>
      </c>
      <c r="P143">
        <v>1.66</v>
      </c>
      <c r="Q143">
        <v>0.33</v>
      </c>
      <c r="R143">
        <v>0</v>
      </c>
      <c r="S143">
        <v>0</v>
      </c>
      <c r="T143">
        <v>-1.66</v>
      </c>
      <c r="U143">
        <v>-0.33</v>
      </c>
      <c r="V143">
        <v>-9.17</v>
      </c>
      <c r="W143">
        <v>-8.25</v>
      </c>
      <c r="X143">
        <v>-5.16</v>
      </c>
      <c r="Y143">
        <v>-0.27</v>
      </c>
      <c r="Z143">
        <v>0</v>
      </c>
      <c r="AA143">
        <v>32.14</v>
      </c>
    </row>
    <row r="144" spans="1:27" x14ac:dyDescent="0.25">
      <c r="A144" t="s">
        <v>572</v>
      </c>
      <c r="B144">
        <v>26256361782</v>
      </c>
      <c r="C144" t="s">
        <v>38</v>
      </c>
      <c r="D144" t="s">
        <v>573</v>
      </c>
      <c r="E144" t="s">
        <v>123</v>
      </c>
      <c r="F144" t="s">
        <v>124</v>
      </c>
      <c r="G144">
        <v>1</v>
      </c>
      <c r="H144" t="s">
        <v>42</v>
      </c>
      <c r="I144" t="s">
        <v>43</v>
      </c>
      <c r="J144" t="s">
        <v>574</v>
      </c>
      <c r="K144" t="s">
        <v>575</v>
      </c>
      <c r="L144" t="s">
        <v>56</v>
      </c>
      <c r="M144" t="s">
        <v>46</v>
      </c>
      <c r="N144">
        <v>87.48</v>
      </c>
      <c r="O144">
        <v>17.5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-17.5</v>
      </c>
      <c r="W144">
        <v>-15.75</v>
      </c>
      <c r="X144">
        <v>-7.28</v>
      </c>
      <c r="Y144">
        <v>-0.47</v>
      </c>
      <c r="Z144">
        <v>0</v>
      </c>
      <c r="AA144">
        <v>63.98</v>
      </c>
    </row>
    <row r="145" spans="1:27" x14ac:dyDescent="0.25">
      <c r="A145" t="s">
        <v>576</v>
      </c>
      <c r="B145">
        <v>26256361782</v>
      </c>
      <c r="C145" t="s">
        <v>38</v>
      </c>
      <c r="D145" t="s">
        <v>577</v>
      </c>
      <c r="E145" t="s">
        <v>82</v>
      </c>
      <c r="F145" t="s">
        <v>83</v>
      </c>
      <c r="G145">
        <v>1</v>
      </c>
      <c r="H145" t="s">
        <v>42</v>
      </c>
      <c r="I145" t="s">
        <v>43</v>
      </c>
      <c r="J145" t="s">
        <v>578</v>
      </c>
      <c r="L145" t="s">
        <v>579</v>
      </c>
      <c r="M145" t="s">
        <v>46</v>
      </c>
      <c r="N145">
        <v>70.819999999999993</v>
      </c>
      <c r="O145">
        <v>14.17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-14.17</v>
      </c>
      <c r="W145">
        <v>-12.75</v>
      </c>
      <c r="X145">
        <v>-6.92</v>
      </c>
      <c r="Y145">
        <v>-0.4</v>
      </c>
      <c r="Z145">
        <v>0</v>
      </c>
      <c r="AA145">
        <v>50.75</v>
      </c>
    </row>
    <row r="146" spans="1:27" x14ac:dyDescent="0.25">
      <c r="A146" t="s">
        <v>580</v>
      </c>
      <c r="B146">
        <v>26256361782</v>
      </c>
      <c r="C146" t="s">
        <v>38</v>
      </c>
      <c r="D146" t="s">
        <v>581</v>
      </c>
      <c r="E146" t="s">
        <v>262</v>
      </c>
      <c r="F146" t="s">
        <v>263</v>
      </c>
      <c r="G146">
        <v>1</v>
      </c>
      <c r="H146" t="s">
        <v>42</v>
      </c>
      <c r="I146" t="s">
        <v>43</v>
      </c>
      <c r="J146" t="s">
        <v>582</v>
      </c>
      <c r="L146" t="s">
        <v>583</v>
      </c>
      <c r="M146" t="s">
        <v>46</v>
      </c>
      <c r="N146">
        <v>66.66</v>
      </c>
      <c r="O146">
        <v>13.33</v>
      </c>
      <c r="P146">
        <v>3.74</v>
      </c>
      <c r="Q146">
        <v>0.75</v>
      </c>
      <c r="R146">
        <v>0</v>
      </c>
      <c r="S146">
        <v>0</v>
      </c>
      <c r="T146">
        <v>-3.74</v>
      </c>
      <c r="U146">
        <v>-0.75</v>
      </c>
      <c r="V146">
        <v>-13.33</v>
      </c>
      <c r="W146">
        <v>-12</v>
      </c>
      <c r="X146">
        <v>-6.02</v>
      </c>
      <c r="Y146">
        <v>-0.36</v>
      </c>
      <c r="Z146">
        <v>0</v>
      </c>
      <c r="AA146">
        <v>48.28</v>
      </c>
    </row>
    <row r="147" spans="1:27" x14ac:dyDescent="0.25">
      <c r="A147" t="s">
        <v>584</v>
      </c>
      <c r="B147">
        <v>26256361782</v>
      </c>
      <c r="C147" t="s">
        <v>38</v>
      </c>
      <c r="D147" t="s">
        <v>585</v>
      </c>
      <c r="E147" t="s">
        <v>123</v>
      </c>
      <c r="F147" t="s">
        <v>124</v>
      </c>
      <c r="G147">
        <v>1</v>
      </c>
      <c r="H147" t="s">
        <v>42</v>
      </c>
      <c r="I147" t="s">
        <v>43</v>
      </c>
      <c r="J147" t="s">
        <v>586</v>
      </c>
      <c r="L147" t="s">
        <v>587</v>
      </c>
      <c r="M147" t="s">
        <v>46</v>
      </c>
      <c r="N147">
        <v>87.48</v>
      </c>
      <c r="O147">
        <v>17.5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-17.5</v>
      </c>
      <c r="W147">
        <v>-15.75</v>
      </c>
      <c r="X147">
        <v>-7.28</v>
      </c>
      <c r="Y147">
        <v>-0.47</v>
      </c>
      <c r="Z147">
        <v>0</v>
      </c>
      <c r="AA147">
        <v>63.98</v>
      </c>
    </row>
    <row r="148" spans="1:27" x14ac:dyDescent="0.25">
      <c r="A148" t="s">
        <v>588</v>
      </c>
      <c r="B148">
        <v>26256361782</v>
      </c>
      <c r="C148" t="s">
        <v>38</v>
      </c>
      <c r="D148" t="s">
        <v>589</v>
      </c>
      <c r="E148" t="s">
        <v>82</v>
      </c>
      <c r="F148" t="s">
        <v>83</v>
      </c>
      <c r="G148">
        <v>1</v>
      </c>
      <c r="H148" t="s">
        <v>42</v>
      </c>
      <c r="I148" t="s">
        <v>43</v>
      </c>
      <c r="J148" t="s">
        <v>590</v>
      </c>
      <c r="K148" t="s">
        <v>591</v>
      </c>
      <c r="L148" t="s">
        <v>592</v>
      </c>
      <c r="M148" t="s">
        <v>46</v>
      </c>
      <c r="N148">
        <v>70.819999999999993</v>
      </c>
      <c r="O148">
        <v>14.17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-14.17</v>
      </c>
      <c r="W148">
        <v>-12.75</v>
      </c>
      <c r="X148">
        <v>-6.92</v>
      </c>
      <c r="Y148">
        <v>-0.4</v>
      </c>
      <c r="Z148">
        <v>0</v>
      </c>
      <c r="AA148">
        <v>50.75</v>
      </c>
    </row>
    <row r="149" spans="1:27" x14ac:dyDescent="0.25">
      <c r="A149" t="s">
        <v>593</v>
      </c>
      <c r="B149">
        <v>26256361782</v>
      </c>
      <c r="C149" t="s">
        <v>38</v>
      </c>
      <c r="D149" t="s">
        <v>594</v>
      </c>
      <c r="E149" t="s">
        <v>82</v>
      </c>
      <c r="F149" t="s">
        <v>83</v>
      </c>
      <c r="G149">
        <v>1</v>
      </c>
      <c r="H149" t="s">
        <v>42</v>
      </c>
      <c r="I149" t="s">
        <v>43</v>
      </c>
      <c r="J149" t="s">
        <v>595</v>
      </c>
      <c r="L149" t="s">
        <v>596</v>
      </c>
      <c r="M149" t="s">
        <v>46</v>
      </c>
      <c r="N149">
        <v>70.819999999999993</v>
      </c>
      <c r="O149">
        <v>14.17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-14.17</v>
      </c>
      <c r="W149">
        <v>-12.75</v>
      </c>
      <c r="X149">
        <v>-6.92</v>
      </c>
      <c r="Y149">
        <v>-0.4</v>
      </c>
      <c r="Z149">
        <v>0</v>
      </c>
      <c r="AA149">
        <v>50.75</v>
      </c>
    </row>
    <row r="150" spans="1:27" x14ac:dyDescent="0.25">
      <c r="A150" t="s">
        <v>597</v>
      </c>
      <c r="B150">
        <v>26256361782</v>
      </c>
      <c r="C150" t="s">
        <v>38</v>
      </c>
      <c r="D150" t="s">
        <v>598</v>
      </c>
      <c r="E150" t="s">
        <v>53</v>
      </c>
      <c r="F150" t="s">
        <v>54</v>
      </c>
      <c r="G150">
        <v>1</v>
      </c>
      <c r="H150" t="s">
        <v>42</v>
      </c>
      <c r="I150" t="s">
        <v>43</v>
      </c>
      <c r="J150" t="s">
        <v>599</v>
      </c>
      <c r="L150" t="s">
        <v>600</v>
      </c>
      <c r="M150" t="s">
        <v>46</v>
      </c>
      <c r="N150">
        <v>41.66</v>
      </c>
      <c r="O150">
        <v>8.33</v>
      </c>
      <c r="P150">
        <v>0</v>
      </c>
      <c r="Q150">
        <v>0</v>
      </c>
      <c r="R150">
        <v>0</v>
      </c>
      <c r="S150">
        <v>0</v>
      </c>
      <c r="T150">
        <v>-8.33</v>
      </c>
      <c r="U150">
        <v>-1.67</v>
      </c>
      <c r="V150">
        <v>-6.66</v>
      </c>
      <c r="W150">
        <v>-6</v>
      </c>
      <c r="X150">
        <v>-4.99</v>
      </c>
      <c r="Y150">
        <v>-0.22</v>
      </c>
      <c r="Z150">
        <v>0</v>
      </c>
      <c r="AA150">
        <v>22.12</v>
      </c>
    </row>
    <row r="151" spans="1:27" x14ac:dyDescent="0.25">
      <c r="A151" t="s">
        <v>601</v>
      </c>
      <c r="B151">
        <v>26256361782</v>
      </c>
      <c r="C151" t="s">
        <v>38</v>
      </c>
      <c r="D151" t="s">
        <v>602</v>
      </c>
      <c r="E151" t="s">
        <v>71</v>
      </c>
      <c r="F151" t="s">
        <v>54</v>
      </c>
      <c r="G151">
        <v>1</v>
      </c>
      <c r="H151" t="s">
        <v>42</v>
      </c>
      <c r="I151" t="s">
        <v>43</v>
      </c>
      <c r="J151" t="s">
        <v>603</v>
      </c>
      <c r="K151" t="s">
        <v>604</v>
      </c>
      <c r="L151" t="s">
        <v>605</v>
      </c>
      <c r="M151" t="s">
        <v>46</v>
      </c>
      <c r="N151">
        <v>45.82</v>
      </c>
      <c r="O151">
        <v>9.17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-9.17</v>
      </c>
      <c r="W151">
        <v>-8.25</v>
      </c>
      <c r="X151">
        <v>-4.99</v>
      </c>
      <c r="Y151">
        <v>-0.27</v>
      </c>
      <c r="Z151">
        <v>0</v>
      </c>
      <c r="AA151">
        <v>32.31</v>
      </c>
    </row>
    <row r="152" spans="1:27" x14ac:dyDescent="0.25">
      <c r="A152" t="s">
        <v>606</v>
      </c>
      <c r="B152">
        <v>26256361782</v>
      </c>
      <c r="C152" t="s">
        <v>38</v>
      </c>
      <c r="D152" t="s">
        <v>607</v>
      </c>
      <c r="E152" t="s">
        <v>82</v>
      </c>
      <c r="F152" t="s">
        <v>83</v>
      </c>
      <c r="G152">
        <v>1</v>
      </c>
      <c r="H152" t="s">
        <v>42</v>
      </c>
      <c r="I152" t="s">
        <v>43</v>
      </c>
      <c r="J152" t="s">
        <v>608</v>
      </c>
      <c r="L152" t="s">
        <v>609</v>
      </c>
      <c r="M152" t="s">
        <v>46</v>
      </c>
      <c r="N152">
        <v>70.819999999999993</v>
      </c>
      <c r="O152">
        <v>14.17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-14.17</v>
      </c>
      <c r="W152">
        <v>-12.75</v>
      </c>
      <c r="X152">
        <v>-6.92</v>
      </c>
      <c r="Y152">
        <v>-0.4</v>
      </c>
      <c r="Z152">
        <v>0</v>
      </c>
      <c r="AA152">
        <v>50.75</v>
      </c>
    </row>
    <row r="153" spans="1:27" x14ac:dyDescent="0.25">
      <c r="A153" t="s">
        <v>610</v>
      </c>
      <c r="B153">
        <v>26256361782</v>
      </c>
      <c r="C153" t="s">
        <v>38</v>
      </c>
      <c r="D153" t="s">
        <v>611</v>
      </c>
      <c r="E153" t="s">
        <v>82</v>
      </c>
      <c r="F153" t="s">
        <v>83</v>
      </c>
      <c r="G153">
        <v>1</v>
      </c>
      <c r="H153" t="s">
        <v>42</v>
      </c>
      <c r="I153" t="s">
        <v>43</v>
      </c>
      <c r="J153" t="s">
        <v>612</v>
      </c>
      <c r="K153" t="s">
        <v>613</v>
      </c>
      <c r="L153" t="s">
        <v>614</v>
      </c>
      <c r="M153" t="s">
        <v>46</v>
      </c>
      <c r="N153">
        <v>70.819999999999993</v>
      </c>
      <c r="O153">
        <v>14.17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-14.17</v>
      </c>
      <c r="W153">
        <v>-12.75</v>
      </c>
      <c r="X153">
        <v>-6.92</v>
      </c>
      <c r="Y153">
        <v>-0.4</v>
      </c>
      <c r="Z153">
        <v>0</v>
      </c>
      <c r="AA153">
        <v>50.75</v>
      </c>
    </row>
    <row r="154" spans="1:27" x14ac:dyDescent="0.25">
      <c r="A154" t="s">
        <v>615</v>
      </c>
      <c r="B154">
        <v>26256361782</v>
      </c>
      <c r="C154" t="s">
        <v>38</v>
      </c>
      <c r="D154" t="s">
        <v>616</v>
      </c>
      <c r="E154" t="s">
        <v>197</v>
      </c>
      <c r="F154" t="s">
        <v>198</v>
      </c>
      <c r="G154">
        <v>1</v>
      </c>
      <c r="H154" t="s">
        <v>42</v>
      </c>
      <c r="I154" t="s">
        <v>43</v>
      </c>
      <c r="J154" t="s">
        <v>617</v>
      </c>
      <c r="L154" t="s">
        <v>618</v>
      </c>
      <c r="M154" t="s">
        <v>46</v>
      </c>
      <c r="N154">
        <v>32.49</v>
      </c>
      <c r="O154">
        <v>6.5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-6.5</v>
      </c>
      <c r="W154">
        <v>-5.85</v>
      </c>
      <c r="X154">
        <v>-5.15</v>
      </c>
      <c r="Y154">
        <v>-0.22</v>
      </c>
      <c r="Z154">
        <v>0</v>
      </c>
      <c r="AA154">
        <v>21.27</v>
      </c>
    </row>
    <row r="155" spans="1:27" x14ac:dyDescent="0.25">
      <c r="A155" t="s">
        <v>619</v>
      </c>
      <c r="B155">
        <v>26256361782</v>
      </c>
      <c r="C155" t="s">
        <v>38</v>
      </c>
      <c r="D155" t="s">
        <v>620</v>
      </c>
      <c r="E155" t="s">
        <v>40</v>
      </c>
      <c r="F155" t="s">
        <v>41</v>
      </c>
      <c r="G155">
        <v>1</v>
      </c>
      <c r="H155" t="s">
        <v>42</v>
      </c>
      <c r="I155" t="s">
        <v>43</v>
      </c>
      <c r="J155" t="s">
        <v>621</v>
      </c>
      <c r="K155" t="s">
        <v>622</v>
      </c>
      <c r="L155" t="s">
        <v>623</v>
      </c>
      <c r="M155" t="s">
        <v>46</v>
      </c>
      <c r="N155">
        <v>45.82</v>
      </c>
      <c r="O155">
        <v>9.17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-9.17</v>
      </c>
      <c r="W155">
        <v>-8.25</v>
      </c>
      <c r="X155">
        <v>-5.16</v>
      </c>
      <c r="Y155">
        <v>-0.27</v>
      </c>
      <c r="Z155">
        <v>0</v>
      </c>
      <c r="AA155">
        <v>32.14</v>
      </c>
    </row>
    <row r="156" spans="1:27" x14ac:dyDescent="0.25">
      <c r="A156" t="s">
        <v>624</v>
      </c>
      <c r="B156">
        <v>26256361782</v>
      </c>
      <c r="C156" t="s">
        <v>38</v>
      </c>
      <c r="D156" t="s">
        <v>566</v>
      </c>
      <c r="E156" t="s">
        <v>537</v>
      </c>
      <c r="F156" t="s">
        <v>538</v>
      </c>
      <c r="G156">
        <v>1</v>
      </c>
      <c r="H156" t="s">
        <v>42</v>
      </c>
      <c r="I156" t="s">
        <v>43</v>
      </c>
      <c r="J156" t="s">
        <v>60</v>
      </c>
      <c r="L156" t="s">
        <v>567</v>
      </c>
      <c r="M156" t="s">
        <v>46</v>
      </c>
      <c r="N156">
        <v>33.32</v>
      </c>
      <c r="O156">
        <v>6.67</v>
      </c>
      <c r="P156">
        <v>1.66</v>
      </c>
      <c r="Q156">
        <v>0.33</v>
      </c>
      <c r="R156">
        <v>0</v>
      </c>
      <c r="S156">
        <v>0</v>
      </c>
      <c r="T156">
        <v>-1.66</v>
      </c>
      <c r="U156">
        <v>-0.33</v>
      </c>
      <c r="V156">
        <v>-6.67</v>
      </c>
      <c r="W156">
        <v>-6</v>
      </c>
      <c r="X156">
        <v>-5.15</v>
      </c>
      <c r="Y156">
        <v>-0.22</v>
      </c>
      <c r="Z156">
        <v>0</v>
      </c>
      <c r="AA156">
        <v>21.95</v>
      </c>
    </row>
    <row r="157" spans="1:27" x14ac:dyDescent="0.25">
      <c r="A157" t="s">
        <v>625</v>
      </c>
      <c r="B157">
        <v>26256361782</v>
      </c>
      <c r="C157" t="s">
        <v>69</v>
      </c>
      <c r="D157" t="s">
        <v>598</v>
      </c>
      <c r="E157" t="s">
        <v>53</v>
      </c>
      <c r="F157" t="s">
        <v>54</v>
      </c>
      <c r="G157">
        <v>1</v>
      </c>
      <c r="H157" t="s">
        <v>42</v>
      </c>
      <c r="I157" t="s">
        <v>43</v>
      </c>
      <c r="J157" t="s">
        <v>599</v>
      </c>
      <c r="L157" t="s">
        <v>600</v>
      </c>
      <c r="M157" t="s">
        <v>46</v>
      </c>
      <c r="N157">
        <v>-41.66</v>
      </c>
      <c r="O157">
        <v>-8.33</v>
      </c>
      <c r="P157">
        <v>0</v>
      </c>
      <c r="Q157">
        <v>0</v>
      </c>
      <c r="R157">
        <v>0</v>
      </c>
      <c r="S157">
        <v>0</v>
      </c>
      <c r="T157">
        <v>8.33</v>
      </c>
      <c r="U157">
        <v>1.67</v>
      </c>
      <c r="V157">
        <v>6.66</v>
      </c>
      <c r="W157">
        <v>4.8</v>
      </c>
      <c r="X157">
        <v>0</v>
      </c>
      <c r="Y157">
        <v>0.12</v>
      </c>
      <c r="Z157">
        <v>0</v>
      </c>
      <c r="AA157">
        <v>-28.41</v>
      </c>
    </row>
    <row r="158" spans="1:27" x14ac:dyDescent="0.25">
      <c r="A158" t="s">
        <v>626</v>
      </c>
      <c r="B158">
        <v>26256361782</v>
      </c>
      <c r="C158" t="s">
        <v>38</v>
      </c>
      <c r="D158" t="s">
        <v>627</v>
      </c>
      <c r="E158" t="s">
        <v>308</v>
      </c>
      <c r="F158" t="s">
        <v>309</v>
      </c>
      <c r="G158">
        <v>1</v>
      </c>
      <c r="H158" t="s">
        <v>42</v>
      </c>
      <c r="I158" t="s">
        <v>43</v>
      </c>
      <c r="J158" t="s">
        <v>628</v>
      </c>
      <c r="L158" t="s">
        <v>629</v>
      </c>
      <c r="M158" t="s">
        <v>46</v>
      </c>
      <c r="N158">
        <v>39.159999999999997</v>
      </c>
      <c r="O158">
        <v>7.83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-7.83</v>
      </c>
      <c r="W158">
        <v>-7.05</v>
      </c>
      <c r="X158">
        <v>-5.32</v>
      </c>
      <c r="Y158">
        <v>-0.25</v>
      </c>
      <c r="Z158">
        <v>0</v>
      </c>
      <c r="AA158">
        <v>26.54</v>
      </c>
    </row>
    <row r="159" spans="1:27" x14ac:dyDescent="0.25">
      <c r="A159" t="s">
        <v>630</v>
      </c>
      <c r="B159">
        <v>26256361782</v>
      </c>
      <c r="C159" t="s">
        <v>38</v>
      </c>
      <c r="D159" t="s">
        <v>631</v>
      </c>
      <c r="E159" t="s">
        <v>123</v>
      </c>
      <c r="F159" t="s">
        <v>124</v>
      </c>
      <c r="G159">
        <v>1</v>
      </c>
      <c r="H159" t="s">
        <v>42</v>
      </c>
      <c r="I159" t="s">
        <v>43</v>
      </c>
      <c r="J159" t="s">
        <v>632</v>
      </c>
      <c r="K159" t="s">
        <v>480</v>
      </c>
      <c r="L159" t="s">
        <v>633</v>
      </c>
      <c r="M159" t="s">
        <v>46</v>
      </c>
      <c r="N159">
        <v>87.48</v>
      </c>
      <c r="O159">
        <v>17.5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-17.5</v>
      </c>
      <c r="W159">
        <v>-15.75</v>
      </c>
      <c r="X159">
        <v>-7.28</v>
      </c>
      <c r="Y159">
        <v>-0.47</v>
      </c>
      <c r="Z159">
        <v>0</v>
      </c>
      <c r="AA159">
        <v>63.98</v>
      </c>
    </row>
    <row r="160" spans="1:27" x14ac:dyDescent="0.25">
      <c r="A160" t="s">
        <v>634</v>
      </c>
      <c r="B160">
        <v>26256361782</v>
      </c>
      <c r="C160" t="s">
        <v>38</v>
      </c>
      <c r="D160" t="s">
        <v>635</v>
      </c>
      <c r="E160" t="s">
        <v>82</v>
      </c>
      <c r="F160" t="s">
        <v>83</v>
      </c>
      <c r="G160">
        <v>1</v>
      </c>
      <c r="H160" t="s">
        <v>42</v>
      </c>
      <c r="I160" t="s">
        <v>43</v>
      </c>
      <c r="J160" t="s">
        <v>636</v>
      </c>
      <c r="K160" t="s">
        <v>637</v>
      </c>
      <c r="L160" t="s">
        <v>638</v>
      </c>
      <c r="M160" t="s">
        <v>46</v>
      </c>
      <c r="N160">
        <v>70.819999999999993</v>
      </c>
      <c r="O160">
        <v>14.17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-14.17</v>
      </c>
      <c r="W160">
        <v>-12.75</v>
      </c>
      <c r="X160">
        <v>-6.92</v>
      </c>
      <c r="Y160">
        <v>-0.4</v>
      </c>
      <c r="Z160">
        <v>0</v>
      </c>
      <c r="AA160">
        <v>50.75</v>
      </c>
    </row>
    <row r="161" spans="1:27" x14ac:dyDescent="0.25">
      <c r="A161" t="s">
        <v>639</v>
      </c>
      <c r="B161">
        <v>26256361782</v>
      </c>
      <c r="C161" t="s">
        <v>38</v>
      </c>
      <c r="D161" t="s">
        <v>640</v>
      </c>
      <c r="E161" t="s">
        <v>40</v>
      </c>
      <c r="F161" t="s">
        <v>41</v>
      </c>
      <c r="G161">
        <v>1</v>
      </c>
      <c r="H161" t="s">
        <v>42</v>
      </c>
      <c r="I161" t="s">
        <v>43</v>
      </c>
      <c r="J161" t="s">
        <v>641</v>
      </c>
      <c r="L161" t="s">
        <v>642</v>
      </c>
      <c r="M161" t="s">
        <v>46</v>
      </c>
      <c r="N161">
        <v>45.82</v>
      </c>
      <c r="O161">
        <v>9.17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-9.17</v>
      </c>
      <c r="W161">
        <v>-8.25</v>
      </c>
      <c r="X161">
        <v>-5.16</v>
      </c>
      <c r="Y161">
        <v>-0.27</v>
      </c>
      <c r="Z161">
        <v>0</v>
      </c>
      <c r="AA161">
        <v>32.14</v>
      </c>
    </row>
    <row r="162" spans="1:27" x14ac:dyDescent="0.25">
      <c r="A162" t="s">
        <v>643</v>
      </c>
      <c r="B162">
        <v>26256361782</v>
      </c>
      <c r="C162" t="s">
        <v>644</v>
      </c>
      <c r="D162" t="s">
        <v>645</v>
      </c>
      <c r="F162" t="s">
        <v>646</v>
      </c>
      <c r="H162" t="s">
        <v>440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-29.96</v>
      </c>
      <c r="X162">
        <v>0</v>
      </c>
      <c r="Y162">
        <v>0</v>
      </c>
      <c r="Z162">
        <v>0</v>
      </c>
      <c r="AA162">
        <v>-29.96</v>
      </c>
    </row>
    <row r="163" spans="1:27" x14ac:dyDescent="0.25">
      <c r="A163" t="s">
        <v>647</v>
      </c>
      <c r="B163">
        <v>26256361782</v>
      </c>
      <c r="C163" t="s">
        <v>644</v>
      </c>
      <c r="D163" t="s">
        <v>645</v>
      </c>
      <c r="F163" t="s">
        <v>648</v>
      </c>
      <c r="H163" t="s">
        <v>440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-2</v>
      </c>
      <c r="X163">
        <v>0</v>
      </c>
      <c r="Y163">
        <v>0</v>
      </c>
      <c r="Z163">
        <v>0</v>
      </c>
      <c r="AA163">
        <v>-2</v>
      </c>
    </row>
    <row r="164" spans="1:27" x14ac:dyDescent="0.25">
      <c r="A164" t="s">
        <v>649</v>
      </c>
      <c r="B164">
        <v>26256361782</v>
      </c>
      <c r="C164" t="s">
        <v>107</v>
      </c>
      <c r="D164" t="s">
        <v>650</v>
      </c>
      <c r="E164" t="s">
        <v>82</v>
      </c>
      <c r="F164" t="s">
        <v>110</v>
      </c>
      <c r="G164">
        <v>1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51.15</v>
      </c>
      <c r="AA164">
        <v>51.15</v>
      </c>
    </row>
    <row r="165" spans="1:27" x14ac:dyDescent="0.25">
      <c r="A165" t="s">
        <v>651</v>
      </c>
      <c r="B165">
        <v>26256361782</v>
      </c>
      <c r="C165" t="s">
        <v>35</v>
      </c>
      <c r="F165" t="s">
        <v>36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-501.95</v>
      </c>
      <c r="Z165">
        <v>0</v>
      </c>
      <c r="AA165">
        <v>-501.95</v>
      </c>
    </row>
    <row r="166" spans="1:27" x14ac:dyDescent="0.25">
      <c r="A166" t="s">
        <v>652</v>
      </c>
      <c r="B166">
        <v>26256361782</v>
      </c>
      <c r="C166" t="s">
        <v>35</v>
      </c>
      <c r="F166" t="s">
        <v>653</v>
      </c>
      <c r="H166" t="s">
        <v>440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-8.07</v>
      </c>
      <c r="AA166">
        <v>-8.07</v>
      </c>
    </row>
    <row r="167" spans="1:27" x14ac:dyDescent="0.25">
      <c r="A167" t="s">
        <v>654</v>
      </c>
      <c r="B167">
        <v>26256361782</v>
      </c>
      <c r="C167" t="s">
        <v>107</v>
      </c>
      <c r="D167" t="s">
        <v>196</v>
      </c>
      <c r="E167" t="s">
        <v>655</v>
      </c>
      <c r="F167" t="s">
        <v>110</v>
      </c>
      <c r="G167">
        <v>1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29.01</v>
      </c>
      <c r="AA167">
        <v>29.01</v>
      </c>
    </row>
    <row r="168" spans="1:27" x14ac:dyDescent="0.25">
      <c r="A168" t="s">
        <v>656</v>
      </c>
      <c r="B168">
        <v>26256361782</v>
      </c>
      <c r="C168" t="s">
        <v>38</v>
      </c>
      <c r="D168" t="s">
        <v>657</v>
      </c>
      <c r="E168" t="s">
        <v>59</v>
      </c>
      <c r="F168" t="s">
        <v>41</v>
      </c>
      <c r="G168">
        <v>1</v>
      </c>
      <c r="H168" t="s">
        <v>42</v>
      </c>
      <c r="I168" t="s">
        <v>43</v>
      </c>
      <c r="J168" t="s">
        <v>323</v>
      </c>
      <c r="K168" t="s">
        <v>658</v>
      </c>
      <c r="L168" t="s">
        <v>659</v>
      </c>
      <c r="M168" t="s">
        <v>46</v>
      </c>
      <c r="N168">
        <v>48.32</v>
      </c>
      <c r="O168">
        <v>9.67</v>
      </c>
      <c r="P168">
        <v>3.74</v>
      </c>
      <c r="Q168">
        <v>0.75</v>
      </c>
      <c r="R168">
        <v>0</v>
      </c>
      <c r="S168">
        <v>0</v>
      </c>
      <c r="T168">
        <v>-3.74</v>
      </c>
      <c r="U168">
        <v>-0.75</v>
      </c>
      <c r="V168">
        <v>-9.67</v>
      </c>
      <c r="W168">
        <v>-8.6999999999999993</v>
      </c>
      <c r="X168">
        <v>-5.16</v>
      </c>
      <c r="Y168">
        <v>-0.27</v>
      </c>
      <c r="Z168">
        <v>0</v>
      </c>
      <c r="AA168">
        <v>34.19</v>
      </c>
    </row>
    <row r="169" spans="1:27" x14ac:dyDescent="0.25">
      <c r="A169" t="s">
        <v>660</v>
      </c>
      <c r="B169">
        <v>26256361782</v>
      </c>
      <c r="C169" t="s">
        <v>38</v>
      </c>
      <c r="D169" t="s">
        <v>661</v>
      </c>
      <c r="E169" t="s">
        <v>123</v>
      </c>
      <c r="F169" t="s">
        <v>124</v>
      </c>
      <c r="G169">
        <v>1</v>
      </c>
      <c r="H169" t="s">
        <v>42</v>
      </c>
      <c r="I169" t="s">
        <v>43</v>
      </c>
      <c r="J169" t="s">
        <v>662</v>
      </c>
      <c r="L169" t="s">
        <v>663</v>
      </c>
      <c r="M169" t="s">
        <v>46</v>
      </c>
      <c r="N169">
        <v>87.48</v>
      </c>
      <c r="O169">
        <v>17.5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-17.5</v>
      </c>
      <c r="W169">
        <v>-15.75</v>
      </c>
      <c r="X169">
        <v>-7.28</v>
      </c>
      <c r="Y169">
        <v>-0.47</v>
      </c>
      <c r="Z169">
        <v>0</v>
      </c>
      <c r="AA169">
        <v>63.98</v>
      </c>
    </row>
    <row r="170" spans="1:27" x14ac:dyDescent="0.25">
      <c r="A170" t="s">
        <v>664</v>
      </c>
      <c r="B170">
        <v>26256361782</v>
      </c>
      <c r="C170" t="s">
        <v>107</v>
      </c>
      <c r="D170" t="s">
        <v>665</v>
      </c>
      <c r="E170" t="s">
        <v>666</v>
      </c>
      <c r="F170" t="s">
        <v>110</v>
      </c>
      <c r="G170">
        <v>1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16.54</v>
      </c>
      <c r="AA170">
        <v>16.54</v>
      </c>
    </row>
    <row r="171" spans="1:27" x14ac:dyDescent="0.25">
      <c r="A171" t="s">
        <v>667</v>
      </c>
      <c r="B171">
        <v>26256361782</v>
      </c>
      <c r="C171" t="s">
        <v>38</v>
      </c>
      <c r="D171" t="s">
        <v>668</v>
      </c>
      <c r="E171" t="s">
        <v>82</v>
      </c>
      <c r="F171" t="s">
        <v>83</v>
      </c>
      <c r="G171">
        <v>1</v>
      </c>
      <c r="H171" t="s">
        <v>42</v>
      </c>
      <c r="I171" t="s">
        <v>43</v>
      </c>
      <c r="J171" t="s">
        <v>669</v>
      </c>
      <c r="K171" t="s">
        <v>78</v>
      </c>
      <c r="L171" t="s">
        <v>670</v>
      </c>
      <c r="M171" t="s">
        <v>46</v>
      </c>
      <c r="N171">
        <v>70.819999999999993</v>
      </c>
      <c r="O171">
        <v>14.17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-14.17</v>
      </c>
      <c r="W171">
        <v>-12.75</v>
      </c>
      <c r="X171">
        <v>-6.92</v>
      </c>
      <c r="Y171">
        <v>-0.4</v>
      </c>
      <c r="Z171">
        <v>0</v>
      </c>
      <c r="AA171">
        <v>50.75</v>
      </c>
    </row>
    <row r="172" spans="1:27" x14ac:dyDescent="0.25">
      <c r="A172" t="s">
        <v>671</v>
      </c>
      <c r="B172">
        <v>26256361782</v>
      </c>
      <c r="C172" t="s">
        <v>38</v>
      </c>
      <c r="D172" t="s">
        <v>672</v>
      </c>
      <c r="E172" t="s">
        <v>40</v>
      </c>
      <c r="F172" t="s">
        <v>41</v>
      </c>
      <c r="G172">
        <v>1</v>
      </c>
      <c r="H172" t="s">
        <v>42</v>
      </c>
      <c r="I172" t="s">
        <v>43</v>
      </c>
      <c r="J172" t="s">
        <v>673</v>
      </c>
      <c r="K172" t="s">
        <v>294</v>
      </c>
      <c r="L172" t="s">
        <v>674</v>
      </c>
      <c r="M172" t="s">
        <v>46</v>
      </c>
      <c r="N172">
        <v>45.82</v>
      </c>
      <c r="O172">
        <v>9.17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-9.17</v>
      </c>
      <c r="W172">
        <v>-8.25</v>
      </c>
      <c r="X172">
        <v>-5.16</v>
      </c>
      <c r="Y172">
        <v>-0.27</v>
      </c>
      <c r="Z172">
        <v>0</v>
      </c>
      <c r="AA172">
        <v>32.14</v>
      </c>
    </row>
    <row r="173" spans="1:27" x14ac:dyDescent="0.25">
      <c r="A173" t="s">
        <v>675</v>
      </c>
      <c r="B173">
        <v>26256361782</v>
      </c>
      <c r="C173" t="s">
        <v>38</v>
      </c>
      <c r="D173" t="s">
        <v>676</v>
      </c>
      <c r="E173" t="s">
        <v>537</v>
      </c>
      <c r="F173" t="s">
        <v>538</v>
      </c>
      <c r="G173">
        <v>1</v>
      </c>
      <c r="H173" t="s">
        <v>42</v>
      </c>
      <c r="I173" t="s">
        <v>43</v>
      </c>
      <c r="J173" t="s">
        <v>677</v>
      </c>
      <c r="L173" t="s">
        <v>678</v>
      </c>
      <c r="M173" t="s">
        <v>46</v>
      </c>
      <c r="N173">
        <v>33.32</v>
      </c>
      <c r="O173">
        <v>6.67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-6.67</v>
      </c>
      <c r="W173">
        <v>-6</v>
      </c>
      <c r="X173">
        <v>-5.15</v>
      </c>
      <c r="Y173">
        <v>-0.22</v>
      </c>
      <c r="Z173">
        <v>0</v>
      </c>
      <c r="AA173">
        <v>21.95</v>
      </c>
    </row>
    <row r="174" spans="1:27" x14ac:dyDescent="0.25">
      <c r="A174" t="s">
        <v>679</v>
      </c>
      <c r="B174">
        <v>26256361782</v>
      </c>
      <c r="C174" t="s">
        <v>38</v>
      </c>
      <c r="D174" t="s">
        <v>680</v>
      </c>
      <c r="E174" t="s">
        <v>71</v>
      </c>
      <c r="F174" t="s">
        <v>54</v>
      </c>
      <c r="G174">
        <v>1</v>
      </c>
      <c r="H174" t="s">
        <v>42</v>
      </c>
      <c r="I174" t="s">
        <v>43</v>
      </c>
      <c r="J174" t="s">
        <v>681</v>
      </c>
      <c r="L174" t="s">
        <v>682</v>
      </c>
      <c r="M174" t="s">
        <v>46</v>
      </c>
      <c r="N174">
        <v>45.82</v>
      </c>
      <c r="O174">
        <v>9.17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-9.17</v>
      </c>
      <c r="W174">
        <v>-8.25</v>
      </c>
      <c r="X174">
        <v>-4.99</v>
      </c>
      <c r="Y174">
        <v>-0.27</v>
      </c>
      <c r="Z174">
        <v>0</v>
      </c>
      <c r="AA174">
        <v>32.31</v>
      </c>
    </row>
    <row r="175" spans="1:27" x14ac:dyDescent="0.25">
      <c r="A175" t="s">
        <v>683</v>
      </c>
      <c r="B175">
        <v>26256361782</v>
      </c>
      <c r="C175" t="s">
        <v>38</v>
      </c>
      <c r="D175" t="s">
        <v>684</v>
      </c>
      <c r="E175" t="s">
        <v>82</v>
      </c>
      <c r="F175" t="s">
        <v>83</v>
      </c>
      <c r="G175">
        <v>1</v>
      </c>
      <c r="H175" t="s">
        <v>42</v>
      </c>
      <c r="I175" t="s">
        <v>43</v>
      </c>
      <c r="J175" t="s">
        <v>685</v>
      </c>
      <c r="K175" t="s">
        <v>686</v>
      </c>
      <c r="L175" t="s">
        <v>687</v>
      </c>
      <c r="M175" t="s">
        <v>46</v>
      </c>
      <c r="N175">
        <v>70.819999999999993</v>
      </c>
      <c r="O175">
        <v>14.17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-14.17</v>
      </c>
      <c r="W175">
        <v>-12.75</v>
      </c>
      <c r="X175">
        <v>-6.92</v>
      </c>
      <c r="Y175">
        <v>-0.4</v>
      </c>
      <c r="Z175">
        <v>0</v>
      </c>
      <c r="AA175">
        <v>50.75</v>
      </c>
    </row>
    <row r="176" spans="1:27" x14ac:dyDescent="0.25">
      <c r="A176" t="s">
        <v>688</v>
      </c>
      <c r="B176">
        <v>26256361782</v>
      </c>
      <c r="C176" t="s">
        <v>38</v>
      </c>
      <c r="D176" t="s">
        <v>689</v>
      </c>
      <c r="E176" t="s">
        <v>40</v>
      </c>
      <c r="F176" t="s">
        <v>41</v>
      </c>
      <c r="G176">
        <v>1</v>
      </c>
      <c r="H176" t="s">
        <v>42</v>
      </c>
      <c r="I176" t="s">
        <v>43</v>
      </c>
      <c r="J176" t="s">
        <v>690</v>
      </c>
      <c r="L176" t="s">
        <v>691</v>
      </c>
      <c r="M176" t="s">
        <v>46</v>
      </c>
      <c r="N176">
        <v>45.82</v>
      </c>
      <c r="O176">
        <v>9.17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-9.17</v>
      </c>
      <c r="W176">
        <v>-8.25</v>
      </c>
      <c r="X176">
        <v>-5.16</v>
      </c>
      <c r="Y176">
        <v>-0.27</v>
      </c>
      <c r="Z176">
        <v>0</v>
      </c>
      <c r="AA176">
        <v>32.14</v>
      </c>
    </row>
    <row r="177" spans="1:27" x14ac:dyDescent="0.25">
      <c r="A177" t="s">
        <v>692</v>
      </c>
      <c r="B177">
        <v>26256361782</v>
      </c>
      <c r="C177" t="s">
        <v>38</v>
      </c>
      <c r="D177" t="s">
        <v>693</v>
      </c>
      <c r="E177" t="s">
        <v>82</v>
      </c>
      <c r="F177" t="s">
        <v>83</v>
      </c>
      <c r="G177">
        <v>1</v>
      </c>
      <c r="H177" t="s">
        <v>42</v>
      </c>
      <c r="I177" t="s">
        <v>43</v>
      </c>
      <c r="J177" t="s">
        <v>694</v>
      </c>
      <c r="L177" t="s">
        <v>695</v>
      </c>
      <c r="M177" t="s">
        <v>46</v>
      </c>
      <c r="N177">
        <v>70.819999999999993</v>
      </c>
      <c r="O177">
        <v>14.17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-14.17</v>
      </c>
      <c r="W177">
        <v>-12.75</v>
      </c>
      <c r="X177">
        <v>-6.92</v>
      </c>
      <c r="Y177">
        <v>-0.4</v>
      </c>
      <c r="Z177">
        <v>0</v>
      </c>
      <c r="AA177">
        <v>50.75</v>
      </c>
    </row>
    <row r="178" spans="1:27" x14ac:dyDescent="0.25">
      <c r="A178" t="s">
        <v>696</v>
      </c>
      <c r="B178">
        <v>26256361782</v>
      </c>
      <c r="C178" t="s">
        <v>38</v>
      </c>
      <c r="D178" t="s">
        <v>697</v>
      </c>
      <c r="E178" t="s">
        <v>123</v>
      </c>
      <c r="F178" t="s">
        <v>124</v>
      </c>
      <c r="G178">
        <v>1</v>
      </c>
      <c r="H178" t="s">
        <v>42</v>
      </c>
      <c r="I178" t="s">
        <v>43</v>
      </c>
      <c r="J178" t="s">
        <v>698</v>
      </c>
      <c r="L178" t="s">
        <v>699</v>
      </c>
      <c r="M178" t="s">
        <v>46</v>
      </c>
      <c r="N178">
        <v>87.48</v>
      </c>
      <c r="O178">
        <v>17.5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-17.5</v>
      </c>
      <c r="W178">
        <v>-15.75</v>
      </c>
      <c r="X178">
        <v>-7.28</v>
      </c>
      <c r="Y178">
        <v>-0.47</v>
      </c>
      <c r="Z178">
        <v>0</v>
      </c>
      <c r="AA178">
        <v>63.98</v>
      </c>
    </row>
    <row r="179" spans="1:27" x14ac:dyDescent="0.25">
      <c r="A179" t="s">
        <v>700</v>
      </c>
      <c r="B179">
        <v>26256361782</v>
      </c>
      <c r="C179" t="s">
        <v>38</v>
      </c>
      <c r="D179" t="s">
        <v>701</v>
      </c>
      <c r="E179" t="s">
        <v>526</v>
      </c>
      <c r="F179" t="s">
        <v>527</v>
      </c>
      <c r="G179">
        <v>1</v>
      </c>
      <c r="H179" t="s">
        <v>42</v>
      </c>
      <c r="I179" t="s">
        <v>43</v>
      </c>
      <c r="J179" t="s">
        <v>702</v>
      </c>
      <c r="L179" t="s">
        <v>703</v>
      </c>
      <c r="M179" t="s">
        <v>46</v>
      </c>
      <c r="N179">
        <v>41.66</v>
      </c>
      <c r="O179">
        <v>8.33</v>
      </c>
      <c r="P179">
        <v>1.25</v>
      </c>
      <c r="Q179">
        <v>0.25</v>
      </c>
      <c r="R179">
        <v>0</v>
      </c>
      <c r="S179">
        <v>0</v>
      </c>
      <c r="T179">
        <v>-1.25</v>
      </c>
      <c r="U179">
        <v>-0.25</v>
      </c>
      <c r="V179">
        <v>-8.33</v>
      </c>
      <c r="W179">
        <v>-7.5</v>
      </c>
      <c r="X179">
        <v>-4.6900000000000004</v>
      </c>
      <c r="Y179">
        <v>-0.24</v>
      </c>
      <c r="Z179">
        <v>0</v>
      </c>
      <c r="AA179">
        <v>29.23</v>
      </c>
    </row>
    <row r="180" spans="1:27" x14ac:dyDescent="0.25">
      <c r="A180" t="s">
        <v>704</v>
      </c>
      <c r="B180">
        <v>26256361782</v>
      </c>
      <c r="C180" t="s">
        <v>38</v>
      </c>
      <c r="D180" t="s">
        <v>705</v>
      </c>
      <c r="E180" t="s">
        <v>40</v>
      </c>
      <c r="F180" t="s">
        <v>41</v>
      </c>
      <c r="G180">
        <v>1</v>
      </c>
      <c r="H180" t="s">
        <v>42</v>
      </c>
      <c r="I180" t="s">
        <v>43</v>
      </c>
      <c r="J180" t="s">
        <v>706</v>
      </c>
      <c r="K180" t="s">
        <v>575</v>
      </c>
      <c r="L180" t="s">
        <v>707</v>
      </c>
      <c r="M180" t="s">
        <v>46</v>
      </c>
      <c r="N180">
        <v>45.82</v>
      </c>
      <c r="O180">
        <v>9.17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-9.17</v>
      </c>
      <c r="W180">
        <v>-8.25</v>
      </c>
      <c r="X180">
        <v>-5.16</v>
      </c>
      <c r="Y180">
        <v>-0.27</v>
      </c>
      <c r="Z180">
        <v>0</v>
      </c>
      <c r="AA180">
        <v>32.14</v>
      </c>
    </row>
    <row r="181" spans="1:27" x14ac:dyDescent="0.25">
      <c r="A181" t="s">
        <v>708</v>
      </c>
      <c r="B181">
        <v>26256361782</v>
      </c>
      <c r="C181" t="s">
        <v>38</v>
      </c>
      <c r="D181" t="s">
        <v>709</v>
      </c>
      <c r="E181" t="s">
        <v>53</v>
      </c>
      <c r="F181" t="s">
        <v>54</v>
      </c>
      <c r="G181">
        <v>1</v>
      </c>
      <c r="H181" t="s">
        <v>42</v>
      </c>
      <c r="I181" t="s">
        <v>43</v>
      </c>
      <c r="J181" t="s">
        <v>710</v>
      </c>
      <c r="L181" t="s">
        <v>711</v>
      </c>
      <c r="M181" t="s">
        <v>46</v>
      </c>
      <c r="N181">
        <v>41.66</v>
      </c>
      <c r="O181">
        <v>8.33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-8.33</v>
      </c>
      <c r="W181">
        <v>-7.5</v>
      </c>
      <c r="X181">
        <v>-4.99</v>
      </c>
      <c r="Y181">
        <v>-0.25</v>
      </c>
      <c r="Z181">
        <v>0</v>
      </c>
      <c r="AA181">
        <v>28.92</v>
      </c>
    </row>
    <row r="182" spans="1:27" x14ac:dyDescent="0.25">
      <c r="A182" t="s">
        <v>712</v>
      </c>
      <c r="B182">
        <v>26256361782</v>
      </c>
      <c r="C182" t="s">
        <v>38</v>
      </c>
      <c r="D182" t="s">
        <v>713</v>
      </c>
      <c r="E182" t="s">
        <v>308</v>
      </c>
      <c r="F182" t="s">
        <v>309</v>
      </c>
      <c r="G182">
        <v>1</v>
      </c>
      <c r="H182" t="s">
        <v>42</v>
      </c>
      <c r="I182" t="s">
        <v>43</v>
      </c>
      <c r="J182" t="s">
        <v>714</v>
      </c>
      <c r="K182" t="s">
        <v>714</v>
      </c>
      <c r="M182" t="s">
        <v>46</v>
      </c>
      <c r="N182">
        <v>39.159999999999997</v>
      </c>
      <c r="O182">
        <v>9.01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-9.01</v>
      </c>
      <c r="W182">
        <v>-7.05</v>
      </c>
      <c r="X182">
        <v>-5.32</v>
      </c>
      <c r="Y182">
        <v>-0.25</v>
      </c>
      <c r="Z182">
        <v>0</v>
      </c>
      <c r="AA182">
        <v>26.54</v>
      </c>
    </row>
    <row r="183" spans="1:27" x14ac:dyDescent="0.25">
      <c r="A183" t="s">
        <v>715</v>
      </c>
      <c r="B183">
        <v>26256361782</v>
      </c>
      <c r="C183" t="s">
        <v>38</v>
      </c>
      <c r="D183" t="s">
        <v>716</v>
      </c>
      <c r="E183" t="s">
        <v>537</v>
      </c>
      <c r="F183" t="s">
        <v>538</v>
      </c>
      <c r="G183">
        <v>1</v>
      </c>
      <c r="H183" t="s">
        <v>42</v>
      </c>
      <c r="I183" t="s">
        <v>43</v>
      </c>
      <c r="J183" t="s">
        <v>717</v>
      </c>
      <c r="K183" t="s">
        <v>718</v>
      </c>
      <c r="L183" t="s">
        <v>719</v>
      </c>
      <c r="M183" t="s">
        <v>46</v>
      </c>
      <c r="N183">
        <v>33.32</v>
      </c>
      <c r="O183">
        <v>6.67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-6.67</v>
      </c>
      <c r="W183">
        <v>-6</v>
      </c>
      <c r="X183">
        <v>-5.15</v>
      </c>
      <c r="Y183">
        <v>-0.22</v>
      </c>
      <c r="Z183">
        <v>0</v>
      </c>
      <c r="AA183">
        <v>21.95</v>
      </c>
    </row>
    <row r="184" spans="1:27" x14ac:dyDescent="0.25">
      <c r="A184" t="s">
        <v>720</v>
      </c>
      <c r="B184">
        <v>26256361782</v>
      </c>
      <c r="C184" t="s">
        <v>38</v>
      </c>
      <c r="D184" t="s">
        <v>721</v>
      </c>
      <c r="E184" t="s">
        <v>71</v>
      </c>
      <c r="F184" t="s">
        <v>54</v>
      </c>
      <c r="G184">
        <v>1</v>
      </c>
      <c r="H184" t="s">
        <v>42</v>
      </c>
      <c r="I184" t="s">
        <v>43</v>
      </c>
      <c r="J184" t="s">
        <v>722</v>
      </c>
      <c r="L184" t="s">
        <v>723</v>
      </c>
      <c r="M184" t="s">
        <v>46</v>
      </c>
      <c r="N184">
        <v>45.82</v>
      </c>
      <c r="O184">
        <v>9.17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-9.17</v>
      </c>
      <c r="W184">
        <v>-8.25</v>
      </c>
      <c r="X184">
        <v>-4.99</v>
      </c>
      <c r="Y184">
        <v>-0.27</v>
      </c>
      <c r="Z184">
        <v>0</v>
      </c>
      <c r="AA184">
        <v>32.31</v>
      </c>
    </row>
    <row r="185" spans="1:27" x14ac:dyDescent="0.25">
      <c r="A185" t="s">
        <v>724</v>
      </c>
      <c r="B185">
        <v>26256361782</v>
      </c>
      <c r="C185" t="s">
        <v>38</v>
      </c>
      <c r="D185" t="s">
        <v>725</v>
      </c>
      <c r="E185" t="s">
        <v>82</v>
      </c>
      <c r="F185" t="s">
        <v>83</v>
      </c>
      <c r="G185">
        <v>1</v>
      </c>
      <c r="H185" t="s">
        <v>42</v>
      </c>
      <c r="I185" t="s">
        <v>43</v>
      </c>
      <c r="J185" t="s">
        <v>119</v>
      </c>
      <c r="L185" t="s">
        <v>726</v>
      </c>
      <c r="M185" t="s">
        <v>46</v>
      </c>
      <c r="N185">
        <v>70.819999999999993</v>
      </c>
      <c r="O185">
        <v>14.17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-14.17</v>
      </c>
      <c r="W185">
        <v>-12.75</v>
      </c>
      <c r="X185">
        <v>-6.92</v>
      </c>
      <c r="Y185">
        <v>-0.4</v>
      </c>
      <c r="Z185">
        <v>0</v>
      </c>
      <c r="AA185">
        <v>50.75</v>
      </c>
    </row>
    <row r="186" spans="1:27" x14ac:dyDescent="0.25">
      <c r="A186" t="s">
        <v>727</v>
      </c>
      <c r="B186">
        <v>26256361782</v>
      </c>
      <c r="C186" t="s">
        <v>38</v>
      </c>
      <c r="D186" t="s">
        <v>728</v>
      </c>
      <c r="E186" t="s">
        <v>197</v>
      </c>
      <c r="F186" t="s">
        <v>198</v>
      </c>
      <c r="G186">
        <v>1</v>
      </c>
      <c r="H186" t="s">
        <v>42</v>
      </c>
      <c r="I186" t="s">
        <v>43</v>
      </c>
      <c r="J186" t="s">
        <v>729</v>
      </c>
      <c r="L186" t="s">
        <v>730</v>
      </c>
      <c r="M186" t="s">
        <v>46</v>
      </c>
      <c r="N186">
        <v>32.49</v>
      </c>
      <c r="O186">
        <v>6.5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-6.5</v>
      </c>
      <c r="W186">
        <v>-5.85</v>
      </c>
      <c r="X186">
        <v>-5.15</v>
      </c>
      <c r="Y186">
        <v>-0.22</v>
      </c>
      <c r="Z186">
        <v>0</v>
      </c>
      <c r="AA186">
        <v>21.27</v>
      </c>
    </row>
    <row r="187" spans="1:27" x14ac:dyDescent="0.25">
      <c r="A187" t="s">
        <v>731</v>
      </c>
      <c r="B187">
        <v>26256361782</v>
      </c>
      <c r="C187" t="s">
        <v>38</v>
      </c>
      <c r="D187" t="s">
        <v>732</v>
      </c>
      <c r="E187" t="s">
        <v>123</v>
      </c>
      <c r="F187" t="s">
        <v>124</v>
      </c>
      <c r="G187">
        <v>1</v>
      </c>
      <c r="H187" t="s">
        <v>42</v>
      </c>
      <c r="I187" t="s">
        <v>43</v>
      </c>
      <c r="J187" t="s">
        <v>733</v>
      </c>
      <c r="L187" t="s">
        <v>734</v>
      </c>
      <c r="M187" t="s">
        <v>46</v>
      </c>
      <c r="N187">
        <v>87.48</v>
      </c>
      <c r="O187">
        <v>17.5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-17.5</v>
      </c>
      <c r="W187">
        <v>-15.75</v>
      </c>
      <c r="X187">
        <v>-7.28</v>
      </c>
      <c r="Y187">
        <v>-0.47</v>
      </c>
      <c r="Z187">
        <v>0</v>
      </c>
      <c r="AA187">
        <v>63.98</v>
      </c>
    </row>
    <row r="188" spans="1:27" x14ac:dyDescent="0.25">
      <c r="A188" t="s">
        <v>735</v>
      </c>
      <c r="B188">
        <v>26256361782</v>
      </c>
      <c r="C188" t="s">
        <v>38</v>
      </c>
      <c r="D188" t="s">
        <v>736</v>
      </c>
      <c r="E188" t="s">
        <v>64</v>
      </c>
      <c r="F188" t="s">
        <v>65</v>
      </c>
      <c r="G188">
        <v>1</v>
      </c>
      <c r="H188" t="s">
        <v>42</v>
      </c>
      <c r="I188" t="s">
        <v>43</v>
      </c>
      <c r="J188" t="s">
        <v>737</v>
      </c>
      <c r="L188" t="s">
        <v>738</v>
      </c>
      <c r="M188" t="s">
        <v>46</v>
      </c>
      <c r="N188">
        <v>54.16</v>
      </c>
      <c r="O188">
        <v>10.83</v>
      </c>
      <c r="P188">
        <v>0</v>
      </c>
      <c r="Q188">
        <v>0</v>
      </c>
      <c r="R188">
        <v>0</v>
      </c>
      <c r="S188">
        <v>0</v>
      </c>
      <c r="T188">
        <v>-5.42</v>
      </c>
      <c r="U188">
        <v>-1.08</v>
      </c>
      <c r="V188">
        <v>-9.75</v>
      </c>
      <c r="W188">
        <v>-8.77</v>
      </c>
      <c r="X188">
        <v>-6.02</v>
      </c>
      <c r="Y188">
        <v>-0.3</v>
      </c>
      <c r="Z188">
        <v>0</v>
      </c>
      <c r="AA188">
        <v>33.65</v>
      </c>
    </row>
    <row r="189" spans="1:27" x14ac:dyDescent="0.25">
      <c r="A189" t="s">
        <v>739</v>
      </c>
      <c r="B189">
        <v>26256361782</v>
      </c>
      <c r="C189" t="s">
        <v>38</v>
      </c>
      <c r="D189" t="s">
        <v>740</v>
      </c>
      <c r="E189" t="s">
        <v>537</v>
      </c>
      <c r="F189" t="s">
        <v>538</v>
      </c>
      <c r="G189">
        <v>1</v>
      </c>
      <c r="H189" t="s">
        <v>42</v>
      </c>
      <c r="I189" t="s">
        <v>43</v>
      </c>
      <c r="J189" t="s">
        <v>741</v>
      </c>
      <c r="L189" t="s">
        <v>742</v>
      </c>
      <c r="M189" t="s">
        <v>46</v>
      </c>
      <c r="N189">
        <v>33.32</v>
      </c>
      <c r="O189">
        <v>6.67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-6.67</v>
      </c>
      <c r="W189">
        <v>-6</v>
      </c>
      <c r="X189">
        <v>-5.15</v>
      </c>
      <c r="Y189">
        <v>-0.22</v>
      </c>
      <c r="Z189">
        <v>0</v>
      </c>
      <c r="AA189">
        <v>21.95</v>
      </c>
    </row>
    <row r="190" spans="1:27" x14ac:dyDescent="0.25">
      <c r="A190" t="s">
        <v>743</v>
      </c>
      <c r="B190">
        <v>26256361782</v>
      </c>
      <c r="C190" t="s">
        <v>38</v>
      </c>
      <c r="D190" t="s">
        <v>744</v>
      </c>
      <c r="E190" t="s">
        <v>53</v>
      </c>
      <c r="F190" t="s">
        <v>54</v>
      </c>
      <c r="G190">
        <v>1</v>
      </c>
      <c r="H190" t="s">
        <v>42</v>
      </c>
      <c r="I190" t="s">
        <v>43</v>
      </c>
      <c r="J190" t="s">
        <v>729</v>
      </c>
      <c r="L190" t="s">
        <v>745</v>
      </c>
      <c r="M190" t="s">
        <v>46</v>
      </c>
      <c r="N190">
        <v>41.66</v>
      </c>
      <c r="O190">
        <v>8.33</v>
      </c>
      <c r="P190">
        <v>0</v>
      </c>
      <c r="Q190">
        <v>0</v>
      </c>
      <c r="R190">
        <v>0</v>
      </c>
      <c r="S190">
        <v>0</v>
      </c>
      <c r="T190">
        <v>-8.33</v>
      </c>
      <c r="U190">
        <v>-1.67</v>
      </c>
      <c r="V190">
        <v>-6.66</v>
      </c>
      <c r="W190">
        <v>-6</v>
      </c>
      <c r="X190">
        <v>-4.99</v>
      </c>
      <c r="Y190">
        <v>-0.22</v>
      </c>
      <c r="Z190">
        <v>0</v>
      </c>
      <c r="AA190">
        <v>22.12</v>
      </c>
    </row>
    <row r="191" spans="1:27" x14ac:dyDescent="0.25">
      <c r="A191" t="s">
        <v>746</v>
      </c>
      <c r="B191">
        <v>26256361782</v>
      </c>
      <c r="C191" t="s">
        <v>38</v>
      </c>
      <c r="D191" t="s">
        <v>747</v>
      </c>
      <c r="E191" t="s">
        <v>371</v>
      </c>
      <c r="F191" t="s">
        <v>41</v>
      </c>
      <c r="G191">
        <v>1</v>
      </c>
      <c r="H191" t="s">
        <v>42</v>
      </c>
      <c r="I191" t="s">
        <v>43</v>
      </c>
      <c r="J191" t="s">
        <v>748</v>
      </c>
      <c r="L191" t="s">
        <v>749</v>
      </c>
      <c r="M191" t="s">
        <v>46</v>
      </c>
      <c r="N191">
        <v>58.32</v>
      </c>
      <c r="O191">
        <v>11.67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-11.67</v>
      </c>
      <c r="W191">
        <v>-10.5</v>
      </c>
      <c r="X191">
        <v>-5.16</v>
      </c>
      <c r="Y191">
        <v>-0.31</v>
      </c>
      <c r="Z191">
        <v>0</v>
      </c>
      <c r="AA191">
        <v>42.35</v>
      </c>
    </row>
    <row r="192" spans="1:27" x14ac:dyDescent="0.25">
      <c r="A192" t="s">
        <v>750</v>
      </c>
      <c r="B192">
        <v>26256361782</v>
      </c>
      <c r="C192" t="s">
        <v>38</v>
      </c>
      <c r="D192" t="s">
        <v>751</v>
      </c>
      <c r="E192" t="s">
        <v>82</v>
      </c>
      <c r="F192" t="s">
        <v>83</v>
      </c>
      <c r="G192">
        <v>1</v>
      </c>
      <c r="H192" t="s">
        <v>42</v>
      </c>
      <c r="I192" t="s">
        <v>43</v>
      </c>
      <c r="J192" t="s">
        <v>752</v>
      </c>
      <c r="L192" t="s">
        <v>753</v>
      </c>
      <c r="M192" t="s">
        <v>46</v>
      </c>
      <c r="N192">
        <v>70.819999999999993</v>
      </c>
      <c r="O192">
        <v>14.17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-14.17</v>
      </c>
      <c r="W192">
        <v>-12.75</v>
      </c>
      <c r="X192">
        <v>-6.92</v>
      </c>
      <c r="Y192">
        <v>-0.4</v>
      </c>
      <c r="Z192">
        <v>0</v>
      </c>
      <c r="AA192">
        <v>50.75</v>
      </c>
    </row>
    <row r="193" spans="1:27" x14ac:dyDescent="0.25">
      <c r="A193" t="s">
        <v>754</v>
      </c>
      <c r="B193">
        <v>26256361782</v>
      </c>
      <c r="C193" t="s">
        <v>38</v>
      </c>
      <c r="D193" t="s">
        <v>755</v>
      </c>
      <c r="E193" t="s">
        <v>197</v>
      </c>
      <c r="F193" t="s">
        <v>198</v>
      </c>
      <c r="G193">
        <v>1</v>
      </c>
      <c r="H193" t="s">
        <v>42</v>
      </c>
      <c r="I193" t="s">
        <v>43</v>
      </c>
      <c r="J193" t="s">
        <v>756</v>
      </c>
      <c r="L193" t="s">
        <v>757</v>
      </c>
      <c r="M193" t="s">
        <v>46</v>
      </c>
      <c r="N193">
        <v>32.49</v>
      </c>
      <c r="O193">
        <v>6.5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-6.5</v>
      </c>
      <c r="W193">
        <v>-5.85</v>
      </c>
      <c r="X193">
        <v>-5.15</v>
      </c>
      <c r="Y193">
        <v>-0.22</v>
      </c>
      <c r="Z193">
        <v>0</v>
      </c>
      <c r="AA193">
        <v>21.27</v>
      </c>
    </row>
    <row r="194" spans="1:27" x14ac:dyDescent="0.25">
      <c r="A194" t="s">
        <v>758</v>
      </c>
      <c r="B194">
        <v>26256361782</v>
      </c>
      <c r="C194" t="s">
        <v>38</v>
      </c>
      <c r="D194" t="s">
        <v>759</v>
      </c>
      <c r="E194" t="s">
        <v>228</v>
      </c>
      <c r="F194" t="s">
        <v>229</v>
      </c>
      <c r="G194">
        <v>1</v>
      </c>
      <c r="H194" t="s">
        <v>42</v>
      </c>
      <c r="I194" t="s">
        <v>43</v>
      </c>
      <c r="J194" t="s">
        <v>60</v>
      </c>
      <c r="L194" t="s">
        <v>760</v>
      </c>
      <c r="M194" t="s">
        <v>46</v>
      </c>
      <c r="N194">
        <v>40.82</v>
      </c>
      <c r="O194">
        <v>8.17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-8.17</v>
      </c>
      <c r="W194">
        <v>-7.35</v>
      </c>
      <c r="X194">
        <v>-5.15</v>
      </c>
      <c r="Y194">
        <v>-0.25</v>
      </c>
      <c r="Z194">
        <v>0</v>
      </c>
      <c r="AA194">
        <v>28.07</v>
      </c>
    </row>
    <row r="195" spans="1:27" x14ac:dyDescent="0.25">
      <c r="A195" t="s">
        <v>761</v>
      </c>
      <c r="B195">
        <v>26256361782</v>
      </c>
      <c r="C195" t="s">
        <v>38</v>
      </c>
      <c r="D195" t="s">
        <v>762</v>
      </c>
      <c r="E195" t="s">
        <v>82</v>
      </c>
      <c r="F195" t="s">
        <v>83</v>
      </c>
      <c r="G195">
        <v>1</v>
      </c>
      <c r="H195" t="s">
        <v>42</v>
      </c>
      <c r="I195" t="s">
        <v>43</v>
      </c>
      <c r="J195" t="s">
        <v>60</v>
      </c>
      <c r="L195" t="s">
        <v>763</v>
      </c>
      <c r="M195" t="s">
        <v>46</v>
      </c>
      <c r="N195">
        <v>70.819999999999993</v>
      </c>
      <c r="O195">
        <v>14.17</v>
      </c>
      <c r="P195">
        <v>1.24</v>
      </c>
      <c r="Q195">
        <v>0.25</v>
      </c>
      <c r="R195">
        <v>0</v>
      </c>
      <c r="S195">
        <v>0</v>
      </c>
      <c r="T195">
        <v>-1.24</v>
      </c>
      <c r="U195">
        <v>-0.25</v>
      </c>
      <c r="V195">
        <v>-14.17</v>
      </c>
      <c r="W195">
        <v>-12.75</v>
      </c>
      <c r="X195">
        <v>-6.92</v>
      </c>
      <c r="Y195">
        <v>-0.4</v>
      </c>
      <c r="Z195">
        <v>0</v>
      </c>
      <c r="AA195">
        <v>50.75</v>
      </c>
    </row>
    <row r="196" spans="1:27" x14ac:dyDescent="0.25">
      <c r="A196" t="s">
        <v>764</v>
      </c>
      <c r="B196">
        <v>26256361782</v>
      </c>
      <c r="C196" t="s">
        <v>38</v>
      </c>
      <c r="D196" t="s">
        <v>765</v>
      </c>
      <c r="E196" t="s">
        <v>40</v>
      </c>
      <c r="F196" t="s">
        <v>41</v>
      </c>
      <c r="G196">
        <v>1</v>
      </c>
      <c r="H196" t="s">
        <v>42</v>
      </c>
      <c r="I196" t="s">
        <v>43</v>
      </c>
      <c r="J196" t="s">
        <v>199</v>
      </c>
      <c r="L196" t="s">
        <v>200</v>
      </c>
      <c r="M196" t="s">
        <v>46</v>
      </c>
      <c r="N196">
        <v>45.82</v>
      </c>
      <c r="O196">
        <v>9.17</v>
      </c>
      <c r="P196">
        <v>2.0699999999999998</v>
      </c>
      <c r="Q196">
        <v>0.42</v>
      </c>
      <c r="R196">
        <v>0</v>
      </c>
      <c r="S196">
        <v>0</v>
      </c>
      <c r="T196">
        <v>0</v>
      </c>
      <c r="U196">
        <v>0</v>
      </c>
      <c r="V196">
        <v>-9.59</v>
      </c>
      <c r="W196">
        <v>-8.25</v>
      </c>
      <c r="X196">
        <v>-7.23</v>
      </c>
      <c r="Y196">
        <v>-0.31</v>
      </c>
      <c r="Z196">
        <v>0</v>
      </c>
      <c r="AA196">
        <v>32.1</v>
      </c>
    </row>
    <row r="197" spans="1:27" x14ac:dyDescent="0.25">
      <c r="A197" t="s">
        <v>766</v>
      </c>
      <c r="B197">
        <v>26256361782</v>
      </c>
      <c r="C197" t="s">
        <v>38</v>
      </c>
      <c r="D197" t="s">
        <v>767</v>
      </c>
      <c r="E197" t="s">
        <v>82</v>
      </c>
      <c r="F197" t="s">
        <v>83</v>
      </c>
      <c r="G197">
        <v>1</v>
      </c>
      <c r="H197" t="s">
        <v>42</v>
      </c>
      <c r="I197" t="s">
        <v>43</v>
      </c>
      <c r="J197" t="s">
        <v>509</v>
      </c>
      <c r="K197" t="s">
        <v>768</v>
      </c>
      <c r="L197" t="s">
        <v>769</v>
      </c>
      <c r="M197" t="s">
        <v>46</v>
      </c>
      <c r="N197">
        <v>70.819999999999993</v>
      </c>
      <c r="O197">
        <v>14.17</v>
      </c>
      <c r="P197">
        <v>1.87</v>
      </c>
      <c r="Q197">
        <v>0.37</v>
      </c>
      <c r="R197">
        <v>0</v>
      </c>
      <c r="S197">
        <v>0</v>
      </c>
      <c r="T197">
        <v>-1.87</v>
      </c>
      <c r="U197">
        <v>-0.37</v>
      </c>
      <c r="V197">
        <v>-14.17</v>
      </c>
      <c r="W197">
        <v>-12.75</v>
      </c>
      <c r="X197">
        <v>-6.92</v>
      </c>
      <c r="Y197">
        <v>-0.4</v>
      </c>
      <c r="Z197">
        <v>0</v>
      </c>
      <c r="AA197">
        <v>50.75</v>
      </c>
    </row>
    <row r="198" spans="1:27" x14ac:dyDescent="0.25">
      <c r="A198" t="s">
        <v>770</v>
      </c>
      <c r="B198">
        <v>26256361782</v>
      </c>
      <c r="C198" t="s">
        <v>38</v>
      </c>
      <c r="D198" t="s">
        <v>771</v>
      </c>
      <c r="E198" t="s">
        <v>71</v>
      </c>
      <c r="F198" t="s">
        <v>54</v>
      </c>
      <c r="G198">
        <v>1</v>
      </c>
      <c r="H198" t="s">
        <v>42</v>
      </c>
      <c r="I198" t="s">
        <v>43</v>
      </c>
      <c r="J198" t="s">
        <v>669</v>
      </c>
      <c r="L198" t="s">
        <v>772</v>
      </c>
      <c r="M198" t="s">
        <v>46</v>
      </c>
      <c r="N198">
        <v>45.82</v>
      </c>
      <c r="O198">
        <v>9.17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-9.17</v>
      </c>
      <c r="W198">
        <v>-8.25</v>
      </c>
      <c r="X198">
        <v>-4.99</v>
      </c>
      <c r="Y198">
        <v>-0.27</v>
      </c>
      <c r="Z198">
        <v>0</v>
      </c>
      <c r="AA198">
        <v>32.31</v>
      </c>
    </row>
    <row r="199" spans="1:27" x14ac:dyDescent="0.25">
      <c r="A199" t="s">
        <v>773</v>
      </c>
      <c r="B199">
        <v>26256361782</v>
      </c>
      <c r="C199" t="s">
        <v>38</v>
      </c>
      <c r="D199" t="s">
        <v>672</v>
      </c>
      <c r="E199" t="s">
        <v>40</v>
      </c>
      <c r="F199" t="s">
        <v>41</v>
      </c>
      <c r="G199">
        <v>1</v>
      </c>
      <c r="H199" t="s">
        <v>42</v>
      </c>
      <c r="I199" t="s">
        <v>43</v>
      </c>
      <c r="J199" t="s">
        <v>673</v>
      </c>
      <c r="K199" t="s">
        <v>294</v>
      </c>
      <c r="L199" t="s">
        <v>674</v>
      </c>
      <c r="M199" t="s">
        <v>46</v>
      </c>
      <c r="N199">
        <v>45.82</v>
      </c>
      <c r="O199">
        <v>9.17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-9.17</v>
      </c>
      <c r="W199">
        <v>-8.25</v>
      </c>
      <c r="X199">
        <v>-5.16</v>
      </c>
      <c r="Y199">
        <v>-0.27</v>
      </c>
      <c r="Z199">
        <v>0</v>
      </c>
      <c r="AA199">
        <v>32.14</v>
      </c>
    </row>
    <row r="200" spans="1:27" x14ac:dyDescent="0.25">
      <c r="A200" t="s">
        <v>774</v>
      </c>
      <c r="B200">
        <v>26256361782</v>
      </c>
      <c r="C200" t="s">
        <v>38</v>
      </c>
      <c r="D200" t="s">
        <v>775</v>
      </c>
      <c r="E200" t="s">
        <v>280</v>
      </c>
      <c r="F200" t="s">
        <v>281</v>
      </c>
      <c r="G200">
        <v>1</v>
      </c>
      <c r="H200" t="s">
        <v>42</v>
      </c>
      <c r="I200" t="s">
        <v>43</v>
      </c>
      <c r="J200" t="s">
        <v>776</v>
      </c>
      <c r="K200" t="s">
        <v>777</v>
      </c>
      <c r="L200" t="s">
        <v>778</v>
      </c>
      <c r="M200" t="s">
        <v>46</v>
      </c>
      <c r="N200">
        <v>43.32</v>
      </c>
      <c r="O200">
        <v>8.67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-8.67</v>
      </c>
      <c r="W200">
        <v>-7.8</v>
      </c>
      <c r="X200">
        <v>-5.3</v>
      </c>
      <c r="Y200">
        <v>-0.27</v>
      </c>
      <c r="Z200">
        <v>0</v>
      </c>
      <c r="AA200">
        <v>29.95</v>
      </c>
    </row>
    <row r="201" spans="1:27" x14ac:dyDescent="0.25">
      <c r="A201" t="s">
        <v>779</v>
      </c>
      <c r="B201">
        <v>26256361782</v>
      </c>
      <c r="C201" t="s">
        <v>38</v>
      </c>
      <c r="D201" t="s">
        <v>780</v>
      </c>
      <c r="E201" t="s">
        <v>40</v>
      </c>
      <c r="F201" t="s">
        <v>41</v>
      </c>
      <c r="G201">
        <v>1</v>
      </c>
      <c r="H201" t="s">
        <v>42</v>
      </c>
      <c r="I201" t="s">
        <v>43</v>
      </c>
      <c r="J201" t="s">
        <v>781</v>
      </c>
      <c r="L201" t="s">
        <v>782</v>
      </c>
      <c r="M201" t="s">
        <v>46</v>
      </c>
      <c r="N201">
        <v>45.82</v>
      </c>
      <c r="O201">
        <v>9.17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-9.17</v>
      </c>
      <c r="W201">
        <v>-8.25</v>
      </c>
      <c r="X201">
        <v>-5.16</v>
      </c>
      <c r="Y201">
        <v>-0.27</v>
      </c>
      <c r="Z201">
        <v>0</v>
      </c>
      <c r="AA201">
        <v>32.14</v>
      </c>
    </row>
    <row r="202" spans="1:27" x14ac:dyDescent="0.25">
      <c r="A202" t="s">
        <v>783</v>
      </c>
      <c r="B202">
        <v>26256361782</v>
      </c>
      <c r="C202" t="s">
        <v>38</v>
      </c>
      <c r="D202" t="s">
        <v>784</v>
      </c>
      <c r="E202" t="s">
        <v>40</v>
      </c>
      <c r="F202" t="s">
        <v>41</v>
      </c>
      <c r="G202">
        <v>1</v>
      </c>
      <c r="H202" t="s">
        <v>42</v>
      </c>
      <c r="I202" t="s">
        <v>43</v>
      </c>
      <c r="J202" t="s">
        <v>785</v>
      </c>
      <c r="L202" t="s">
        <v>786</v>
      </c>
      <c r="M202" t="s">
        <v>46</v>
      </c>
      <c r="N202">
        <v>45.82</v>
      </c>
      <c r="O202">
        <v>9.17</v>
      </c>
      <c r="P202">
        <v>1.66</v>
      </c>
      <c r="Q202">
        <v>0.33</v>
      </c>
      <c r="R202">
        <v>0</v>
      </c>
      <c r="S202">
        <v>0</v>
      </c>
      <c r="T202">
        <v>-1.66</v>
      </c>
      <c r="U202">
        <v>-0.33</v>
      </c>
      <c r="V202">
        <v>-9.17</v>
      </c>
      <c r="W202">
        <v>-8.25</v>
      </c>
      <c r="X202">
        <v>-5.16</v>
      </c>
      <c r="Y202">
        <v>-0.27</v>
      </c>
      <c r="Z202">
        <v>0</v>
      </c>
      <c r="AA202">
        <v>32.14</v>
      </c>
    </row>
    <row r="203" spans="1:27" x14ac:dyDescent="0.25">
      <c r="A203" t="s">
        <v>787</v>
      </c>
      <c r="B203">
        <v>26256361782</v>
      </c>
      <c r="C203" t="s">
        <v>38</v>
      </c>
      <c r="D203" t="s">
        <v>788</v>
      </c>
      <c r="E203" t="s">
        <v>64</v>
      </c>
      <c r="F203" t="s">
        <v>65</v>
      </c>
      <c r="G203">
        <v>1</v>
      </c>
      <c r="H203" t="s">
        <v>42</v>
      </c>
      <c r="I203" t="s">
        <v>43</v>
      </c>
      <c r="J203" t="s">
        <v>570</v>
      </c>
      <c r="L203" t="s">
        <v>789</v>
      </c>
      <c r="M203" t="s">
        <v>46</v>
      </c>
      <c r="N203">
        <v>54.16</v>
      </c>
      <c r="O203">
        <v>10.83</v>
      </c>
      <c r="P203">
        <v>0</v>
      </c>
      <c r="Q203">
        <v>0</v>
      </c>
      <c r="R203">
        <v>0</v>
      </c>
      <c r="S203">
        <v>0</v>
      </c>
      <c r="T203">
        <v>-5.42</v>
      </c>
      <c r="U203">
        <v>-1.08</v>
      </c>
      <c r="V203">
        <v>-9.75</v>
      </c>
      <c r="W203">
        <v>-8.77</v>
      </c>
      <c r="X203">
        <v>-6.02</v>
      </c>
      <c r="Y203">
        <v>-0.3</v>
      </c>
      <c r="Z203">
        <v>0</v>
      </c>
      <c r="AA203">
        <v>33.65</v>
      </c>
    </row>
    <row r="204" spans="1:27" x14ac:dyDescent="0.25">
      <c r="A204" t="s">
        <v>790</v>
      </c>
      <c r="B204">
        <v>26256361782</v>
      </c>
      <c r="C204" t="s">
        <v>107</v>
      </c>
      <c r="D204" t="s">
        <v>791</v>
      </c>
      <c r="E204" t="s">
        <v>792</v>
      </c>
      <c r="F204" t="s">
        <v>110</v>
      </c>
      <c r="G204">
        <v>1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25.59</v>
      </c>
      <c r="AA204">
        <v>25.59</v>
      </c>
    </row>
    <row r="205" spans="1:27" x14ac:dyDescent="0.25">
      <c r="A205" t="s">
        <v>793</v>
      </c>
      <c r="B205">
        <v>26256361782</v>
      </c>
      <c r="C205" t="s">
        <v>69</v>
      </c>
      <c r="D205" t="s">
        <v>794</v>
      </c>
      <c r="E205" t="s">
        <v>795</v>
      </c>
      <c r="F205" t="s">
        <v>796</v>
      </c>
      <c r="G205">
        <v>1</v>
      </c>
      <c r="H205" t="s">
        <v>42</v>
      </c>
      <c r="I205" t="s">
        <v>43</v>
      </c>
      <c r="J205" t="s">
        <v>797</v>
      </c>
      <c r="L205" t="s">
        <v>798</v>
      </c>
      <c r="M205" t="s">
        <v>46</v>
      </c>
      <c r="N205">
        <v>-34.159999999999997</v>
      </c>
      <c r="O205">
        <v>-6.83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6.83</v>
      </c>
      <c r="W205">
        <v>4.92</v>
      </c>
      <c r="X205">
        <v>0</v>
      </c>
      <c r="Y205">
        <v>0.12</v>
      </c>
      <c r="Z205">
        <v>0</v>
      </c>
      <c r="AA205">
        <v>-29.12</v>
      </c>
    </row>
    <row r="206" spans="1:27" x14ac:dyDescent="0.25">
      <c r="A206" t="s">
        <v>799</v>
      </c>
      <c r="B206">
        <v>26256361782</v>
      </c>
      <c r="C206" t="s">
        <v>38</v>
      </c>
      <c r="D206" t="s">
        <v>800</v>
      </c>
      <c r="E206" t="s">
        <v>82</v>
      </c>
      <c r="F206" t="s">
        <v>83</v>
      </c>
      <c r="G206">
        <v>1</v>
      </c>
      <c r="H206" t="s">
        <v>42</v>
      </c>
      <c r="I206" t="s">
        <v>43</v>
      </c>
      <c r="J206" t="s">
        <v>595</v>
      </c>
      <c r="L206" t="s">
        <v>801</v>
      </c>
      <c r="M206" t="s">
        <v>46</v>
      </c>
      <c r="N206">
        <v>70.819999999999993</v>
      </c>
      <c r="O206">
        <v>14.17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-14.17</v>
      </c>
      <c r="W206">
        <v>-12.75</v>
      </c>
      <c r="X206">
        <v>-6.92</v>
      </c>
      <c r="Y206">
        <v>-0.4</v>
      </c>
      <c r="Z206">
        <v>0</v>
      </c>
      <c r="AA206">
        <v>50.75</v>
      </c>
    </row>
    <row r="207" spans="1:27" x14ac:dyDescent="0.25">
      <c r="A207" t="s">
        <v>802</v>
      </c>
      <c r="B207">
        <v>26256361782</v>
      </c>
      <c r="C207" t="s">
        <v>38</v>
      </c>
      <c r="D207" t="s">
        <v>803</v>
      </c>
      <c r="E207" t="s">
        <v>82</v>
      </c>
      <c r="F207" t="s">
        <v>83</v>
      </c>
      <c r="G207">
        <v>1</v>
      </c>
      <c r="H207" t="s">
        <v>42</v>
      </c>
      <c r="I207" t="s">
        <v>43</v>
      </c>
      <c r="J207" t="s">
        <v>804</v>
      </c>
      <c r="L207" t="s">
        <v>805</v>
      </c>
      <c r="M207" t="s">
        <v>46</v>
      </c>
      <c r="N207">
        <v>70.819999999999993</v>
      </c>
      <c r="O207">
        <v>14.17</v>
      </c>
      <c r="P207">
        <v>0.94</v>
      </c>
      <c r="Q207">
        <v>0.19</v>
      </c>
      <c r="R207">
        <v>0</v>
      </c>
      <c r="S207">
        <v>0</v>
      </c>
      <c r="T207">
        <v>-0.94</v>
      </c>
      <c r="U207">
        <v>-0.19</v>
      </c>
      <c r="V207">
        <v>-14.17</v>
      </c>
      <c r="W207">
        <v>-12.75</v>
      </c>
      <c r="X207">
        <v>-6.92</v>
      </c>
      <c r="Y207">
        <v>-0.4</v>
      </c>
      <c r="Z207">
        <v>0</v>
      </c>
      <c r="AA207">
        <v>50.75</v>
      </c>
    </row>
    <row r="208" spans="1:27" x14ac:dyDescent="0.25">
      <c r="A208" t="s">
        <v>806</v>
      </c>
      <c r="B208">
        <v>26256361782</v>
      </c>
      <c r="C208" t="s">
        <v>38</v>
      </c>
      <c r="D208" t="s">
        <v>807</v>
      </c>
      <c r="E208" t="s">
        <v>40</v>
      </c>
      <c r="F208" t="s">
        <v>41</v>
      </c>
      <c r="G208">
        <v>1</v>
      </c>
      <c r="H208" t="s">
        <v>42</v>
      </c>
      <c r="I208" t="s">
        <v>43</v>
      </c>
      <c r="J208" t="s">
        <v>808</v>
      </c>
      <c r="L208" t="s">
        <v>809</v>
      </c>
      <c r="M208" t="s">
        <v>46</v>
      </c>
      <c r="N208">
        <v>45.82</v>
      </c>
      <c r="O208">
        <v>9.17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-9.17</v>
      </c>
      <c r="W208">
        <v>-8.25</v>
      </c>
      <c r="X208">
        <v>-5.16</v>
      </c>
      <c r="Y208">
        <v>-0.27</v>
      </c>
      <c r="Z208">
        <v>0</v>
      </c>
      <c r="AA208">
        <v>32.14</v>
      </c>
    </row>
    <row r="209" spans="1:27" x14ac:dyDescent="0.25">
      <c r="A209" t="s">
        <v>810</v>
      </c>
      <c r="B209">
        <v>26256361782</v>
      </c>
      <c r="C209" t="s">
        <v>69</v>
      </c>
      <c r="D209" t="s">
        <v>811</v>
      </c>
      <c r="E209" t="s">
        <v>537</v>
      </c>
      <c r="F209" t="s">
        <v>538</v>
      </c>
      <c r="G209">
        <v>1</v>
      </c>
      <c r="H209" t="s">
        <v>42</v>
      </c>
      <c r="I209" t="s">
        <v>43</v>
      </c>
      <c r="J209" t="s">
        <v>812</v>
      </c>
      <c r="K209" t="s">
        <v>813</v>
      </c>
      <c r="L209" t="s">
        <v>814</v>
      </c>
      <c r="M209" t="s">
        <v>46</v>
      </c>
      <c r="N209">
        <v>-33.32</v>
      </c>
      <c r="O209">
        <v>-6.67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6.67</v>
      </c>
      <c r="W209">
        <v>4.8</v>
      </c>
      <c r="X209">
        <v>0</v>
      </c>
      <c r="Y209">
        <v>0.12</v>
      </c>
      <c r="Z209">
        <v>0</v>
      </c>
      <c r="AA209">
        <v>-28.4</v>
      </c>
    </row>
    <row r="210" spans="1:27" x14ac:dyDescent="0.25">
      <c r="A210" t="s">
        <v>815</v>
      </c>
      <c r="B210">
        <v>26256361782</v>
      </c>
      <c r="C210" t="s">
        <v>107</v>
      </c>
      <c r="D210" t="s">
        <v>816</v>
      </c>
      <c r="E210" t="s">
        <v>817</v>
      </c>
      <c r="F210" t="s">
        <v>110</v>
      </c>
      <c r="G210">
        <v>1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22.17</v>
      </c>
      <c r="AA210">
        <v>22.17</v>
      </c>
    </row>
    <row r="211" spans="1:27" x14ac:dyDescent="0.25">
      <c r="A211" t="s">
        <v>818</v>
      </c>
      <c r="B211">
        <v>26256361782</v>
      </c>
      <c r="C211" t="s">
        <v>38</v>
      </c>
      <c r="D211" t="s">
        <v>819</v>
      </c>
      <c r="E211" t="s">
        <v>82</v>
      </c>
      <c r="F211" t="s">
        <v>83</v>
      </c>
      <c r="G211">
        <v>1</v>
      </c>
      <c r="H211" t="s">
        <v>42</v>
      </c>
      <c r="I211" t="s">
        <v>43</v>
      </c>
      <c r="J211" t="s">
        <v>820</v>
      </c>
      <c r="K211" t="s">
        <v>821</v>
      </c>
      <c r="L211" t="s">
        <v>822</v>
      </c>
      <c r="M211" t="s">
        <v>46</v>
      </c>
      <c r="N211">
        <v>70.819999999999993</v>
      </c>
      <c r="O211">
        <v>14.17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-14.17</v>
      </c>
      <c r="W211">
        <v>-12.75</v>
      </c>
      <c r="X211">
        <v>-6.92</v>
      </c>
      <c r="Y211">
        <v>-0.4</v>
      </c>
      <c r="Z211">
        <v>0</v>
      </c>
      <c r="AA211">
        <v>50.75</v>
      </c>
    </row>
    <row r="212" spans="1:27" x14ac:dyDescent="0.25">
      <c r="A212" t="s">
        <v>823</v>
      </c>
      <c r="B212">
        <v>26256361782</v>
      </c>
      <c r="C212" t="s">
        <v>38</v>
      </c>
      <c r="D212" t="s">
        <v>824</v>
      </c>
      <c r="E212" t="s">
        <v>795</v>
      </c>
      <c r="F212" t="s">
        <v>796</v>
      </c>
      <c r="G212">
        <v>1</v>
      </c>
      <c r="H212" t="s">
        <v>42</v>
      </c>
      <c r="I212" t="s">
        <v>43</v>
      </c>
      <c r="J212" t="s">
        <v>825</v>
      </c>
      <c r="L212" t="s">
        <v>826</v>
      </c>
      <c r="M212" t="s">
        <v>46</v>
      </c>
      <c r="N212">
        <v>43.32</v>
      </c>
      <c r="O212">
        <v>8.67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-17.34</v>
      </c>
      <c r="W212">
        <v>-15.6</v>
      </c>
      <c r="X212">
        <v>-5.32</v>
      </c>
      <c r="Y212">
        <v>-0.42</v>
      </c>
      <c r="Z212">
        <v>0</v>
      </c>
      <c r="AA212">
        <v>13.31</v>
      </c>
    </row>
    <row r="213" spans="1:27" x14ac:dyDescent="0.25">
      <c r="A213" t="s">
        <v>823</v>
      </c>
      <c r="B213">
        <v>26256361782</v>
      </c>
      <c r="C213" t="s">
        <v>38</v>
      </c>
      <c r="D213" t="s">
        <v>824</v>
      </c>
      <c r="E213" t="s">
        <v>795</v>
      </c>
      <c r="F213" t="s">
        <v>796</v>
      </c>
      <c r="G213">
        <v>1</v>
      </c>
      <c r="H213" t="s">
        <v>42</v>
      </c>
      <c r="I213" t="s">
        <v>43</v>
      </c>
      <c r="J213" t="s">
        <v>825</v>
      </c>
      <c r="L213" t="s">
        <v>826</v>
      </c>
      <c r="N213">
        <v>43.32</v>
      </c>
      <c r="O213">
        <v>8.67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-5.32</v>
      </c>
      <c r="Y213">
        <v>-0.11</v>
      </c>
      <c r="Z213">
        <v>0</v>
      </c>
      <c r="AA213">
        <v>46.56</v>
      </c>
    </row>
    <row r="214" spans="1:27" x14ac:dyDescent="0.25">
      <c r="A214" t="s">
        <v>827</v>
      </c>
      <c r="B214">
        <v>26256361782</v>
      </c>
      <c r="C214" t="s">
        <v>38</v>
      </c>
      <c r="D214" t="s">
        <v>828</v>
      </c>
      <c r="E214" t="s">
        <v>336</v>
      </c>
      <c r="F214" t="s">
        <v>337</v>
      </c>
      <c r="G214">
        <v>1</v>
      </c>
      <c r="H214" t="s">
        <v>42</v>
      </c>
      <c r="I214" t="s">
        <v>43</v>
      </c>
      <c r="J214" t="s">
        <v>829</v>
      </c>
      <c r="L214" t="s">
        <v>830</v>
      </c>
      <c r="M214" t="s">
        <v>46</v>
      </c>
      <c r="N214">
        <v>65.91</v>
      </c>
      <c r="O214">
        <v>13.18</v>
      </c>
      <c r="P214">
        <v>0</v>
      </c>
      <c r="Q214">
        <v>0</v>
      </c>
      <c r="R214">
        <v>0</v>
      </c>
      <c r="S214">
        <v>0</v>
      </c>
      <c r="T214">
        <v>-6.59</v>
      </c>
      <c r="U214">
        <v>-1.32</v>
      </c>
      <c r="V214">
        <v>-11.86</v>
      </c>
      <c r="W214">
        <v>-10.68</v>
      </c>
      <c r="X214">
        <v>-6.2</v>
      </c>
      <c r="Y214">
        <v>-0.33</v>
      </c>
      <c r="Z214">
        <v>0</v>
      </c>
      <c r="AA214">
        <v>42.11</v>
      </c>
    </row>
    <row r="215" spans="1:27" x14ac:dyDescent="0.25">
      <c r="A215" t="s">
        <v>831</v>
      </c>
      <c r="B215">
        <v>26256361782</v>
      </c>
      <c r="C215" t="s">
        <v>38</v>
      </c>
      <c r="D215" t="s">
        <v>832</v>
      </c>
      <c r="E215" t="s">
        <v>53</v>
      </c>
      <c r="F215" t="s">
        <v>54</v>
      </c>
      <c r="G215">
        <v>1</v>
      </c>
      <c r="H215" t="s">
        <v>42</v>
      </c>
      <c r="I215" t="s">
        <v>43</v>
      </c>
      <c r="J215" t="s">
        <v>833</v>
      </c>
      <c r="L215" t="s">
        <v>834</v>
      </c>
      <c r="M215" t="s">
        <v>46</v>
      </c>
      <c r="N215">
        <v>35.409999999999997</v>
      </c>
      <c r="O215">
        <v>7.08</v>
      </c>
      <c r="P215">
        <v>0</v>
      </c>
      <c r="Q215">
        <v>0</v>
      </c>
      <c r="R215">
        <v>0</v>
      </c>
      <c r="S215">
        <v>0</v>
      </c>
      <c r="T215">
        <v>-3.54</v>
      </c>
      <c r="U215">
        <v>-0.71</v>
      </c>
      <c r="V215">
        <v>-6.37</v>
      </c>
      <c r="W215">
        <v>-5.74</v>
      </c>
      <c r="X215">
        <v>-4.99</v>
      </c>
      <c r="Y215">
        <v>-0.21</v>
      </c>
      <c r="Z215">
        <v>0</v>
      </c>
      <c r="AA215">
        <v>20.93</v>
      </c>
    </row>
    <row r="216" spans="1:27" x14ac:dyDescent="0.25">
      <c r="A216" t="s">
        <v>835</v>
      </c>
      <c r="B216">
        <v>26256361782</v>
      </c>
      <c r="C216" t="s">
        <v>38</v>
      </c>
      <c r="D216" t="s">
        <v>836</v>
      </c>
      <c r="E216" t="s">
        <v>82</v>
      </c>
      <c r="F216" t="s">
        <v>83</v>
      </c>
      <c r="G216">
        <v>1</v>
      </c>
      <c r="H216" t="s">
        <v>42</v>
      </c>
      <c r="I216" t="s">
        <v>43</v>
      </c>
      <c r="J216" t="s">
        <v>837</v>
      </c>
      <c r="L216" t="s">
        <v>838</v>
      </c>
      <c r="M216" t="s">
        <v>46</v>
      </c>
      <c r="N216">
        <v>70.819999999999993</v>
      </c>
      <c r="O216">
        <v>14.17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-14.17</v>
      </c>
      <c r="W216">
        <v>-12.75</v>
      </c>
      <c r="X216">
        <v>-6.92</v>
      </c>
      <c r="Y216">
        <v>-0.4</v>
      </c>
      <c r="Z216">
        <v>0</v>
      </c>
      <c r="AA216">
        <v>50.75</v>
      </c>
    </row>
    <row r="217" spans="1:27" x14ac:dyDescent="0.25">
      <c r="A217" t="s">
        <v>839</v>
      </c>
      <c r="B217">
        <v>26256361782</v>
      </c>
      <c r="C217" t="s">
        <v>38</v>
      </c>
      <c r="D217" t="s">
        <v>840</v>
      </c>
      <c r="E217" t="s">
        <v>64</v>
      </c>
      <c r="F217" t="s">
        <v>65</v>
      </c>
      <c r="G217">
        <v>1</v>
      </c>
      <c r="H217" t="s">
        <v>42</v>
      </c>
      <c r="I217" t="s">
        <v>43</v>
      </c>
      <c r="J217" t="s">
        <v>841</v>
      </c>
      <c r="L217" t="s">
        <v>842</v>
      </c>
      <c r="M217" t="s">
        <v>46</v>
      </c>
      <c r="N217">
        <v>54.16</v>
      </c>
      <c r="O217">
        <v>10.83</v>
      </c>
      <c r="P217">
        <v>0</v>
      </c>
      <c r="Q217">
        <v>0</v>
      </c>
      <c r="R217">
        <v>0</v>
      </c>
      <c r="S217">
        <v>0</v>
      </c>
      <c r="T217">
        <v>-5.42</v>
      </c>
      <c r="U217">
        <v>-1.08</v>
      </c>
      <c r="V217">
        <v>-9.75</v>
      </c>
      <c r="W217">
        <v>-8.77</v>
      </c>
      <c r="X217">
        <v>-6.02</v>
      </c>
      <c r="Y217">
        <v>-0.3</v>
      </c>
      <c r="Z217">
        <v>0</v>
      </c>
      <c r="AA217">
        <v>33.65</v>
      </c>
    </row>
    <row r="218" spans="1:27" x14ac:dyDescent="0.25">
      <c r="A218" t="s">
        <v>843</v>
      </c>
      <c r="B218">
        <v>26256361782</v>
      </c>
      <c r="C218" t="s">
        <v>38</v>
      </c>
      <c r="D218" t="s">
        <v>844</v>
      </c>
      <c r="E218" t="s">
        <v>71</v>
      </c>
      <c r="F218" t="s">
        <v>54</v>
      </c>
      <c r="G218">
        <v>1</v>
      </c>
      <c r="H218" t="s">
        <v>42</v>
      </c>
      <c r="I218" t="s">
        <v>43</v>
      </c>
      <c r="J218" t="s">
        <v>505</v>
      </c>
      <c r="L218" t="s">
        <v>506</v>
      </c>
      <c r="M218" t="s">
        <v>46</v>
      </c>
      <c r="N218">
        <v>45.82</v>
      </c>
      <c r="O218">
        <v>9.17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-9.17</v>
      </c>
      <c r="W218">
        <v>-8.25</v>
      </c>
      <c r="X218">
        <v>-4.99</v>
      </c>
      <c r="Y218">
        <v>-0.27</v>
      </c>
      <c r="Z218">
        <v>0</v>
      </c>
      <c r="AA218">
        <v>32.31</v>
      </c>
    </row>
    <row r="219" spans="1:27" x14ac:dyDescent="0.25">
      <c r="A219" t="s">
        <v>845</v>
      </c>
      <c r="B219">
        <v>26256361782</v>
      </c>
      <c r="C219" t="s">
        <v>38</v>
      </c>
      <c r="D219" t="s">
        <v>846</v>
      </c>
      <c r="E219" t="s">
        <v>40</v>
      </c>
      <c r="F219" t="s">
        <v>41</v>
      </c>
      <c r="G219">
        <v>1</v>
      </c>
      <c r="H219" t="s">
        <v>42</v>
      </c>
      <c r="I219" t="s">
        <v>43</v>
      </c>
      <c r="J219" t="s">
        <v>847</v>
      </c>
      <c r="L219" t="s">
        <v>848</v>
      </c>
      <c r="M219" t="s">
        <v>46</v>
      </c>
      <c r="N219">
        <v>45.82</v>
      </c>
      <c r="O219">
        <v>9.17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-9.17</v>
      </c>
      <c r="W219">
        <v>-8.25</v>
      </c>
      <c r="X219">
        <v>-5.16</v>
      </c>
      <c r="Y219">
        <v>-0.27</v>
      </c>
      <c r="Z219">
        <v>0</v>
      </c>
      <c r="AA219">
        <v>32.14</v>
      </c>
    </row>
    <row r="220" spans="1:27" x14ac:dyDescent="0.25">
      <c r="A220" t="s">
        <v>849</v>
      </c>
      <c r="B220">
        <v>26256361782</v>
      </c>
      <c r="C220" t="s">
        <v>38</v>
      </c>
      <c r="D220" t="s">
        <v>850</v>
      </c>
      <c r="E220" t="s">
        <v>197</v>
      </c>
      <c r="F220" t="s">
        <v>198</v>
      </c>
      <c r="G220">
        <v>1</v>
      </c>
      <c r="H220" t="s">
        <v>42</v>
      </c>
      <c r="I220" t="s">
        <v>43</v>
      </c>
      <c r="J220" t="s">
        <v>851</v>
      </c>
      <c r="L220" t="s">
        <v>852</v>
      </c>
      <c r="M220" t="s">
        <v>46</v>
      </c>
      <c r="N220">
        <v>32.49</v>
      </c>
      <c r="O220">
        <v>6.5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-6.5</v>
      </c>
      <c r="W220">
        <v>-5.85</v>
      </c>
      <c r="X220">
        <v>-5.15</v>
      </c>
      <c r="Y220">
        <v>-0.22</v>
      </c>
      <c r="Z220">
        <v>0</v>
      </c>
      <c r="AA220">
        <v>21.27</v>
      </c>
    </row>
    <row r="221" spans="1:27" x14ac:dyDescent="0.25">
      <c r="A221" t="s">
        <v>853</v>
      </c>
      <c r="B221">
        <v>26256361782</v>
      </c>
      <c r="C221" t="s">
        <v>38</v>
      </c>
      <c r="D221" t="s">
        <v>854</v>
      </c>
      <c r="E221" t="s">
        <v>40</v>
      </c>
      <c r="F221" t="s">
        <v>41</v>
      </c>
      <c r="G221">
        <v>1</v>
      </c>
      <c r="H221" t="s">
        <v>42</v>
      </c>
      <c r="I221" t="s">
        <v>43</v>
      </c>
      <c r="J221" t="s">
        <v>855</v>
      </c>
      <c r="L221" t="s">
        <v>856</v>
      </c>
      <c r="M221" t="s">
        <v>46</v>
      </c>
      <c r="N221">
        <v>45.82</v>
      </c>
      <c r="O221">
        <v>9.17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-9.17</v>
      </c>
      <c r="W221">
        <v>-8.25</v>
      </c>
      <c r="X221">
        <v>-5.16</v>
      </c>
      <c r="Y221">
        <v>-0.27</v>
      </c>
      <c r="Z221">
        <v>0</v>
      </c>
      <c r="AA221">
        <v>32.14</v>
      </c>
    </row>
    <row r="222" spans="1:27" x14ac:dyDescent="0.25">
      <c r="A222" t="s">
        <v>857</v>
      </c>
      <c r="B222">
        <v>26256361782</v>
      </c>
      <c r="C222" t="s">
        <v>38</v>
      </c>
      <c r="D222" t="s">
        <v>858</v>
      </c>
      <c r="E222" t="s">
        <v>123</v>
      </c>
      <c r="F222" t="s">
        <v>124</v>
      </c>
      <c r="G222">
        <v>1</v>
      </c>
      <c r="H222" t="s">
        <v>42</v>
      </c>
      <c r="I222" t="s">
        <v>43</v>
      </c>
      <c r="J222" t="s">
        <v>859</v>
      </c>
      <c r="L222" t="s">
        <v>860</v>
      </c>
      <c r="M222" t="s">
        <v>46</v>
      </c>
      <c r="N222">
        <v>87.48</v>
      </c>
      <c r="O222">
        <v>17.5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-17.5</v>
      </c>
      <c r="W222">
        <v>-15.75</v>
      </c>
      <c r="X222">
        <v>-7.28</v>
      </c>
      <c r="Y222">
        <v>-0.47</v>
      </c>
      <c r="Z222">
        <v>0</v>
      </c>
      <c r="AA222">
        <v>63.98</v>
      </c>
    </row>
    <row r="223" spans="1:27" x14ac:dyDescent="0.25">
      <c r="A223" t="s">
        <v>861</v>
      </c>
      <c r="B223">
        <v>26256361782</v>
      </c>
      <c r="C223" t="s">
        <v>38</v>
      </c>
      <c r="D223" t="s">
        <v>862</v>
      </c>
      <c r="E223" t="s">
        <v>197</v>
      </c>
      <c r="F223" t="s">
        <v>198</v>
      </c>
      <c r="G223">
        <v>1</v>
      </c>
      <c r="H223" t="s">
        <v>42</v>
      </c>
      <c r="I223" t="s">
        <v>43</v>
      </c>
      <c r="J223" t="s">
        <v>863</v>
      </c>
      <c r="K223" t="s">
        <v>864</v>
      </c>
      <c r="L223" t="s">
        <v>865</v>
      </c>
      <c r="M223" t="s">
        <v>46</v>
      </c>
      <c r="N223">
        <v>32.49</v>
      </c>
      <c r="O223">
        <v>6.5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-6.5</v>
      </c>
      <c r="W223">
        <v>-5.85</v>
      </c>
      <c r="X223">
        <v>-5.15</v>
      </c>
      <c r="Y223">
        <v>-0.22</v>
      </c>
      <c r="Z223">
        <v>0</v>
      </c>
      <c r="AA223">
        <v>21.27</v>
      </c>
    </row>
    <row r="224" spans="1:27" x14ac:dyDescent="0.25">
      <c r="A224" t="s">
        <v>866</v>
      </c>
      <c r="B224">
        <v>26256361782</v>
      </c>
      <c r="C224" t="s">
        <v>38</v>
      </c>
      <c r="D224" t="s">
        <v>867</v>
      </c>
      <c r="E224" t="s">
        <v>109</v>
      </c>
      <c r="F224" t="s">
        <v>165</v>
      </c>
      <c r="G224">
        <v>1</v>
      </c>
      <c r="H224" t="s">
        <v>42</v>
      </c>
      <c r="I224" t="s">
        <v>43</v>
      </c>
      <c r="J224" t="s">
        <v>868</v>
      </c>
      <c r="K224" t="s">
        <v>258</v>
      </c>
      <c r="L224" t="s">
        <v>869</v>
      </c>
      <c r="M224" t="s">
        <v>46</v>
      </c>
      <c r="N224">
        <v>106.24</v>
      </c>
      <c r="O224">
        <v>21.25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-21.25</v>
      </c>
      <c r="W224">
        <v>-19.12</v>
      </c>
      <c r="X224">
        <v>-7.82</v>
      </c>
      <c r="Y224">
        <v>-0.54</v>
      </c>
      <c r="Z224">
        <v>0</v>
      </c>
      <c r="AA224">
        <v>78.760000000000005</v>
      </c>
    </row>
    <row r="225" spans="1:27" x14ac:dyDescent="0.25">
      <c r="A225" t="s">
        <v>870</v>
      </c>
      <c r="B225">
        <v>26256361782</v>
      </c>
      <c r="C225" t="s">
        <v>38</v>
      </c>
      <c r="D225" t="s">
        <v>871</v>
      </c>
      <c r="E225" t="s">
        <v>123</v>
      </c>
      <c r="F225" t="s">
        <v>124</v>
      </c>
      <c r="G225">
        <v>1</v>
      </c>
      <c r="H225" t="s">
        <v>42</v>
      </c>
      <c r="I225" t="s">
        <v>43</v>
      </c>
      <c r="J225" t="s">
        <v>872</v>
      </c>
      <c r="K225" t="s">
        <v>873</v>
      </c>
      <c r="L225" t="s">
        <v>874</v>
      </c>
      <c r="M225" t="s">
        <v>46</v>
      </c>
      <c r="N225">
        <v>87.48</v>
      </c>
      <c r="O225">
        <v>17.5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-17.5</v>
      </c>
      <c r="W225">
        <v>-15.75</v>
      </c>
      <c r="X225">
        <v>-7.28</v>
      </c>
      <c r="Y225">
        <v>-0.47</v>
      </c>
      <c r="Z225">
        <v>0</v>
      </c>
      <c r="AA225">
        <v>63.98</v>
      </c>
    </row>
    <row r="226" spans="1:27" x14ac:dyDescent="0.25">
      <c r="A226" t="s">
        <v>875</v>
      </c>
      <c r="B226">
        <v>26256361782</v>
      </c>
      <c r="C226" t="s">
        <v>38</v>
      </c>
      <c r="D226" t="s">
        <v>876</v>
      </c>
      <c r="E226" t="s">
        <v>82</v>
      </c>
      <c r="F226" t="s">
        <v>83</v>
      </c>
      <c r="G226">
        <v>1</v>
      </c>
      <c r="H226" t="s">
        <v>42</v>
      </c>
      <c r="I226" t="s">
        <v>43</v>
      </c>
      <c r="J226" t="s">
        <v>877</v>
      </c>
      <c r="L226" t="s">
        <v>878</v>
      </c>
      <c r="M226" t="s">
        <v>46</v>
      </c>
      <c r="N226">
        <v>70.819999999999993</v>
      </c>
      <c r="O226">
        <v>14.17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-14.17</v>
      </c>
      <c r="W226">
        <v>-12.75</v>
      </c>
      <c r="X226">
        <v>-6.92</v>
      </c>
      <c r="Y226">
        <v>-0.4</v>
      </c>
      <c r="Z226">
        <v>0</v>
      </c>
      <c r="AA226">
        <v>50.75</v>
      </c>
    </row>
    <row r="227" spans="1:27" x14ac:dyDescent="0.25">
      <c r="A227" t="s">
        <v>879</v>
      </c>
      <c r="B227">
        <v>26256361782</v>
      </c>
      <c r="C227" t="s">
        <v>38</v>
      </c>
      <c r="D227" t="s">
        <v>880</v>
      </c>
      <c r="E227" t="s">
        <v>262</v>
      </c>
      <c r="F227" t="s">
        <v>263</v>
      </c>
      <c r="G227">
        <v>1</v>
      </c>
      <c r="H227" t="s">
        <v>42</v>
      </c>
      <c r="I227" t="s">
        <v>43</v>
      </c>
      <c r="J227" t="s">
        <v>881</v>
      </c>
      <c r="K227" t="s">
        <v>591</v>
      </c>
      <c r="L227" t="s">
        <v>882</v>
      </c>
      <c r="M227" t="s">
        <v>46</v>
      </c>
      <c r="N227">
        <v>66.66</v>
      </c>
      <c r="O227">
        <v>13.33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-13.33</v>
      </c>
      <c r="W227">
        <v>-12</v>
      </c>
      <c r="X227">
        <v>-6.02</v>
      </c>
      <c r="Y227">
        <v>-0.36</v>
      </c>
      <c r="Z227">
        <v>0</v>
      </c>
      <c r="AA227">
        <v>48.28</v>
      </c>
    </row>
    <row r="228" spans="1:27" x14ac:dyDescent="0.25">
      <c r="A228" t="s">
        <v>883</v>
      </c>
      <c r="B228">
        <v>26256361782</v>
      </c>
      <c r="C228" t="s">
        <v>69</v>
      </c>
      <c r="D228" t="s">
        <v>840</v>
      </c>
      <c r="E228" t="s">
        <v>64</v>
      </c>
      <c r="F228" t="s">
        <v>65</v>
      </c>
      <c r="G228">
        <v>1</v>
      </c>
      <c r="H228" t="s">
        <v>42</v>
      </c>
      <c r="I228" t="s">
        <v>43</v>
      </c>
      <c r="J228" t="s">
        <v>841</v>
      </c>
      <c r="L228" t="s">
        <v>842</v>
      </c>
      <c r="M228" t="s">
        <v>46</v>
      </c>
      <c r="N228">
        <v>-54.16</v>
      </c>
      <c r="O228">
        <v>-10.83</v>
      </c>
      <c r="P228">
        <v>0</v>
      </c>
      <c r="Q228">
        <v>0</v>
      </c>
      <c r="R228">
        <v>0</v>
      </c>
      <c r="S228">
        <v>0</v>
      </c>
      <c r="T228">
        <v>5.42</v>
      </c>
      <c r="U228">
        <v>1.08</v>
      </c>
      <c r="V228">
        <v>9.75</v>
      </c>
      <c r="W228">
        <v>7.02</v>
      </c>
      <c r="X228">
        <v>0</v>
      </c>
      <c r="Y228">
        <v>0.18</v>
      </c>
      <c r="Z228">
        <v>0</v>
      </c>
      <c r="AA228">
        <v>-41.54</v>
      </c>
    </row>
    <row r="229" spans="1:27" x14ac:dyDescent="0.25">
      <c r="A229" t="s">
        <v>884</v>
      </c>
      <c r="B229">
        <v>26256361782</v>
      </c>
      <c r="C229" t="s">
        <v>38</v>
      </c>
      <c r="D229" t="s">
        <v>885</v>
      </c>
      <c r="E229" t="s">
        <v>59</v>
      </c>
      <c r="F229" t="s">
        <v>41</v>
      </c>
      <c r="G229">
        <v>1</v>
      </c>
      <c r="H229" t="s">
        <v>42</v>
      </c>
      <c r="I229" t="s">
        <v>43</v>
      </c>
      <c r="J229" t="s">
        <v>886</v>
      </c>
      <c r="L229" t="s">
        <v>887</v>
      </c>
      <c r="M229" t="s">
        <v>46</v>
      </c>
      <c r="N229">
        <v>48.32</v>
      </c>
      <c r="O229">
        <v>9.67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-9.67</v>
      </c>
      <c r="W229">
        <v>-8.6999999999999993</v>
      </c>
      <c r="X229">
        <v>-5.16</v>
      </c>
      <c r="Y229">
        <v>-0.27</v>
      </c>
      <c r="Z229">
        <v>0</v>
      </c>
      <c r="AA229">
        <v>34.19</v>
      </c>
    </row>
    <row r="230" spans="1:27" x14ac:dyDescent="0.25">
      <c r="A230" t="s">
        <v>888</v>
      </c>
      <c r="B230">
        <v>26256361782</v>
      </c>
      <c r="C230" t="s">
        <v>38</v>
      </c>
      <c r="D230" t="s">
        <v>889</v>
      </c>
      <c r="E230" t="s">
        <v>53</v>
      </c>
      <c r="F230" t="s">
        <v>54</v>
      </c>
      <c r="G230">
        <v>1</v>
      </c>
      <c r="H230" t="s">
        <v>42</v>
      </c>
      <c r="I230" t="s">
        <v>43</v>
      </c>
      <c r="J230" t="s">
        <v>890</v>
      </c>
      <c r="K230" t="s">
        <v>891</v>
      </c>
      <c r="L230" t="s">
        <v>892</v>
      </c>
      <c r="M230" t="s">
        <v>46</v>
      </c>
      <c r="N230">
        <v>41.66</v>
      </c>
      <c r="O230">
        <v>8.33</v>
      </c>
      <c r="P230">
        <v>3.74</v>
      </c>
      <c r="Q230">
        <v>0.75</v>
      </c>
      <c r="R230">
        <v>0</v>
      </c>
      <c r="S230">
        <v>0</v>
      </c>
      <c r="T230">
        <v>-12.07</v>
      </c>
      <c r="U230">
        <v>-2.42</v>
      </c>
      <c r="V230">
        <v>-6.66</v>
      </c>
      <c r="W230">
        <v>-6</v>
      </c>
      <c r="X230">
        <v>-4.99</v>
      </c>
      <c r="Y230">
        <v>-0.22</v>
      </c>
      <c r="Z230">
        <v>0</v>
      </c>
      <c r="AA230">
        <v>22.12</v>
      </c>
    </row>
    <row r="231" spans="1:27" x14ac:dyDescent="0.25">
      <c r="A231" t="s">
        <v>893</v>
      </c>
      <c r="B231">
        <v>26256361782</v>
      </c>
      <c r="C231" t="s">
        <v>38</v>
      </c>
      <c r="D231" t="s">
        <v>894</v>
      </c>
      <c r="E231" t="s">
        <v>526</v>
      </c>
      <c r="F231" t="s">
        <v>527</v>
      </c>
      <c r="G231">
        <v>1</v>
      </c>
      <c r="H231" t="s">
        <v>42</v>
      </c>
      <c r="I231" t="s">
        <v>43</v>
      </c>
      <c r="J231" t="s">
        <v>528</v>
      </c>
      <c r="K231" t="s">
        <v>529</v>
      </c>
      <c r="L231" t="s">
        <v>530</v>
      </c>
      <c r="M231" t="s">
        <v>46</v>
      </c>
      <c r="N231">
        <v>41.66</v>
      </c>
      <c r="O231">
        <v>8.33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-8.33</v>
      </c>
      <c r="W231">
        <v>-7.5</v>
      </c>
      <c r="X231">
        <v>-4.6900000000000004</v>
      </c>
      <c r="Y231">
        <v>-0.24</v>
      </c>
      <c r="Z231">
        <v>0</v>
      </c>
      <c r="AA231">
        <v>29.23</v>
      </c>
    </row>
    <row r="232" spans="1:27" x14ac:dyDescent="0.25">
      <c r="A232" t="s">
        <v>895</v>
      </c>
      <c r="B232">
        <v>26256361782</v>
      </c>
      <c r="C232" t="s">
        <v>38</v>
      </c>
      <c r="D232" t="s">
        <v>896</v>
      </c>
      <c r="E232" t="s">
        <v>228</v>
      </c>
      <c r="F232" t="s">
        <v>229</v>
      </c>
      <c r="G232">
        <v>1</v>
      </c>
      <c r="H232" t="s">
        <v>42</v>
      </c>
      <c r="I232" t="s">
        <v>43</v>
      </c>
      <c r="J232" t="s">
        <v>897</v>
      </c>
      <c r="K232" t="s">
        <v>658</v>
      </c>
      <c r="L232" t="s">
        <v>898</v>
      </c>
      <c r="M232" t="s">
        <v>46</v>
      </c>
      <c r="N232">
        <v>40.82</v>
      </c>
      <c r="O232">
        <v>8.17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-8.17</v>
      </c>
      <c r="W232">
        <v>-7.35</v>
      </c>
      <c r="X232">
        <v>-5.15</v>
      </c>
      <c r="Y232">
        <v>-0.25</v>
      </c>
      <c r="Z232">
        <v>0</v>
      </c>
      <c r="AA232">
        <v>28.07</v>
      </c>
    </row>
    <row r="233" spans="1:27" x14ac:dyDescent="0.25">
      <c r="A233" t="s">
        <v>899</v>
      </c>
      <c r="B233">
        <v>26256361782</v>
      </c>
      <c r="C233" t="s">
        <v>38</v>
      </c>
      <c r="D233" t="s">
        <v>900</v>
      </c>
      <c r="E233" t="s">
        <v>795</v>
      </c>
      <c r="F233" t="s">
        <v>796</v>
      </c>
      <c r="G233">
        <v>1</v>
      </c>
      <c r="H233" t="s">
        <v>42</v>
      </c>
      <c r="I233" t="s">
        <v>43</v>
      </c>
      <c r="J233" t="s">
        <v>901</v>
      </c>
      <c r="K233" t="s">
        <v>622</v>
      </c>
      <c r="L233" t="s">
        <v>902</v>
      </c>
      <c r="M233" t="s">
        <v>46</v>
      </c>
      <c r="N233">
        <v>43.32</v>
      </c>
      <c r="O233">
        <v>8.67</v>
      </c>
      <c r="P233">
        <v>1.66</v>
      </c>
      <c r="Q233">
        <v>0.33</v>
      </c>
      <c r="R233">
        <v>0</v>
      </c>
      <c r="S233">
        <v>0</v>
      </c>
      <c r="T233">
        <v>-1.66</v>
      </c>
      <c r="U233">
        <v>-0.33</v>
      </c>
      <c r="V233">
        <v>-8.67</v>
      </c>
      <c r="W233">
        <v>-7.8</v>
      </c>
      <c r="X233">
        <v>-5.32</v>
      </c>
      <c r="Y233">
        <v>-0.27</v>
      </c>
      <c r="Z233">
        <v>0</v>
      </c>
      <c r="AA233">
        <v>29.93</v>
      </c>
    </row>
    <row r="234" spans="1:27" x14ac:dyDescent="0.25">
      <c r="A234" t="s">
        <v>903</v>
      </c>
      <c r="B234">
        <v>26256361782</v>
      </c>
      <c r="C234" t="s">
        <v>107</v>
      </c>
      <c r="E234" t="s">
        <v>285</v>
      </c>
      <c r="F234" t="s">
        <v>286</v>
      </c>
      <c r="G234">
        <v>1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20.93</v>
      </c>
      <c r="AA234">
        <v>20.93</v>
      </c>
    </row>
    <row r="235" spans="1:27" x14ac:dyDescent="0.25">
      <c r="A235" t="s">
        <v>904</v>
      </c>
      <c r="B235">
        <v>26256361782</v>
      </c>
      <c r="C235" t="s">
        <v>38</v>
      </c>
      <c r="D235" t="s">
        <v>894</v>
      </c>
      <c r="E235" t="s">
        <v>526</v>
      </c>
      <c r="F235" t="s">
        <v>527</v>
      </c>
      <c r="G235">
        <v>1</v>
      </c>
      <c r="H235" t="s">
        <v>42</v>
      </c>
      <c r="I235" t="s">
        <v>43</v>
      </c>
      <c r="J235" t="s">
        <v>528</v>
      </c>
      <c r="K235" t="s">
        <v>529</v>
      </c>
      <c r="L235" t="s">
        <v>530</v>
      </c>
      <c r="M235" t="s">
        <v>46</v>
      </c>
      <c r="N235">
        <v>41.66</v>
      </c>
      <c r="O235">
        <v>8.33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-8.33</v>
      </c>
      <c r="W235">
        <v>-7.5</v>
      </c>
      <c r="X235">
        <v>-4.6900000000000004</v>
      </c>
      <c r="Y235">
        <v>-0.24</v>
      </c>
      <c r="Z235">
        <v>0</v>
      </c>
      <c r="AA235">
        <v>29.23</v>
      </c>
    </row>
    <row r="236" spans="1:27" x14ac:dyDescent="0.25">
      <c r="A236" t="s">
        <v>905</v>
      </c>
      <c r="B236">
        <v>26256361782</v>
      </c>
      <c r="C236" t="s">
        <v>38</v>
      </c>
      <c r="D236" t="s">
        <v>906</v>
      </c>
      <c r="E236" t="s">
        <v>82</v>
      </c>
      <c r="F236" t="s">
        <v>83</v>
      </c>
      <c r="G236">
        <v>1</v>
      </c>
      <c r="H236" t="s">
        <v>42</v>
      </c>
      <c r="I236" t="s">
        <v>43</v>
      </c>
      <c r="J236" t="s">
        <v>907</v>
      </c>
      <c r="L236" t="s">
        <v>908</v>
      </c>
      <c r="M236" t="s">
        <v>46</v>
      </c>
      <c r="N236">
        <v>70.819999999999993</v>
      </c>
      <c r="O236">
        <v>14.17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-14.17</v>
      </c>
      <c r="W236">
        <v>-12.75</v>
      </c>
      <c r="X236">
        <v>-6.92</v>
      </c>
      <c r="Y236">
        <v>-0.4</v>
      </c>
      <c r="Z236">
        <v>0</v>
      </c>
      <c r="AA236">
        <v>50.75</v>
      </c>
    </row>
    <row r="237" spans="1:27" x14ac:dyDescent="0.25">
      <c r="A237" t="s">
        <v>909</v>
      </c>
      <c r="B237">
        <v>26256361782</v>
      </c>
      <c r="C237" t="s">
        <v>38</v>
      </c>
      <c r="D237" t="s">
        <v>910</v>
      </c>
      <c r="E237" t="s">
        <v>197</v>
      </c>
      <c r="F237" t="s">
        <v>198</v>
      </c>
      <c r="G237">
        <v>1</v>
      </c>
      <c r="H237" t="s">
        <v>42</v>
      </c>
      <c r="I237" t="s">
        <v>43</v>
      </c>
      <c r="J237" t="s">
        <v>911</v>
      </c>
      <c r="K237" t="s">
        <v>912</v>
      </c>
      <c r="L237" t="s">
        <v>913</v>
      </c>
      <c r="M237" t="s">
        <v>46</v>
      </c>
      <c r="N237">
        <v>32.49</v>
      </c>
      <c r="O237">
        <v>6.5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-6.5</v>
      </c>
      <c r="W237">
        <v>-5.85</v>
      </c>
      <c r="X237">
        <v>-5.15</v>
      </c>
      <c r="Y237">
        <v>-0.22</v>
      </c>
      <c r="Z237">
        <v>0</v>
      </c>
      <c r="AA237">
        <v>21.27</v>
      </c>
    </row>
    <row r="238" spans="1:27" x14ac:dyDescent="0.25">
      <c r="A238" t="s">
        <v>914</v>
      </c>
      <c r="B238">
        <v>26256361782</v>
      </c>
      <c r="C238" t="s">
        <v>38</v>
      </c>
      <c r="D238" t="s">
        <v>915</v>
      </c>
      <c r="E238" t="s">
        <v>123</v>
      </c>
      <c r="F238" t="s">
        <v>124</v>
      </c>
      <c r="G238">
        <v>1</v>
      </c>
      <c r="H238" t="s">
        <v>42</v>
      </c>
      <c r="I238" t="s">
        <v>43</v>
      </c>
      <c r="J238" t="s">
        <v>916</v>
      </c>
      <c r="L238" t="s">
        <v>917</v>
      </c>
      <c r="M238" t="s">
        <v>46</v>
      </c>
      <c r="N238">
        <v>87.48</v>
      </c>
      <c r="O238">
        <v>17.5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-17.5</v>
      </c>
      <c r="W238">
        <v>-15.75</v>
      </c>
      <c r="X238">
        <v>-7.28</v>
      </c>
      <c r="Y238">
        <v>-0.47</v>
      </c>
      <c r="Z238">
        <v>0</v>
      </c>
      <c r="AA238">
        <v>63.98</v>
      </c>
    </row>
    <row r="239" spans="1:27" x14ac:dyDescent="0.25">
      <c r="A239" t="s">
        <v>918</v>
      </c>
      <c r="B239">
        <v>26256361782</v>
      </c>
      <c r="C239" t="s">
        <v>38</v>
      </c>
      <c r="D239" t="s">
        <v>919</v>
      </c>
      <c r="E239" t="s">
        <v>101</v>
      </c>
      <c r="F239" t="s">
        <v>102</v>
      </c>
      <c r="G239">
        <v>1</v>
      </c>
      <c r="H239" t="s">
        <v>42</v>
      </c>
      <c r="I239" t="s">
        <v>43</v>
      </c>
      <c r="J239" t="s">
        <v>920</v>
      </c>
      <c r="K239" t="s">
        <v>686</v>
      </c>
      <c r="L239" t="s">
        <v>921</v>
      </c>
      <c r="M239" t="s">
        <v>46</v>
      </c>
      <c r="N239">
        <v>33.32</v>
      </c>
      <c r="O239">
        <v>6.67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-6.67</v>
      </c>
      <c r="W239">
        <v>-6</v>
      </c>
      <c r="X239">
        <v>-4.72</v>
      </c>
      <c r="Y239">
        <v>-0.21</v>
      </c>
      <c r="Z239">
        <v>0</v>
      </c>
      <c r="AA239">
        <v>22.39</v>
      </c>
    </row>
    <row r="240" spans="1:27" x14ac:dyDescent="0.25">
      <c r="A240" t="s">
        <v>922</v>
      </c>
      <c r="B240">
        <v>26256361782</v>
      </c>
      <c r="C240" t="s">
        <v>38</v>
      </c>
      <c r="D240" t="s">
        <v>923</v>
      </c>
      <c r="E240" t="s">
        <v>123</v>
      </c>
      <c r="F240" t="s">
        <v>124</v>
      </c>
      <c r="G240">
        <v>1</v>
      </c>
      <c r="H240" t="s">
        <v>42</v>
      </c>
      <c r="I240" t="s">
        <v>43</v>
      </c>
      <c r="J240" t="s">
        <v>924</v>
      </c>
      <c r="L240" t="s">
        <v>925</v>
      </c>
      <c r="M240" t="s">
        <v>46</v>
      </c>
      <c r="N240">
        <v>87.48</v>
      </c>
      <c r="O240">
        <v>17.5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-17.5</v>
      </c>
      <c r="W240">
        <v>-15.75</v>
      </c>
      <c r="X240">
        <v>-7.28</v>
      </c>
      <c r="Y240">
        <v>-0.47</v>
      </c>
      <c r="Z240">
        <v>0</v>
      </c>
      <c r="AA240">
        <v>63.98</v>
      </c>
    </row>
    <row r="241" spans="1:27" x14ac:dyDescent="0.25">
      <c r="A241" t="s">
        <v>926</v>
      </c>
      <c r="B241">
        <v>26256361782</v>
      </c>
      <c r="C241" t="s">
        <v>38</v>
      </c>
      <c r="D241" t="s">
        <v>927</v>
      </c>
      <c r="E241" t="s">
        <v>82</v>
      </c>
      <c r="F241" t="s">
        <v>83</v>
      </c>
      <c r="G241">
        <v>1</v>
      </c>
      <c r="H241" t="s">
        <v>42</v>
      </c>
      <c r="I241" t="s">
        <v>43</v>
      </c>
      <c r="J241" t="s">
        <v>928</v>
      </c>
      <c r="K241" t="s">
        <v>929</v>
      </c>
      <c r="L241" t="s">
        <v>930</v>
      </c>
      <c r="M241" t="s">
        <v>46</v>
      </c>
      <c r="N241">
        <v>70.819999999999993</v>
      </c>
      <c r="O241">
        <v>14.17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-14.17</v>
      </c>
      <c r="W241">
        <v>-12.75</v>
      </c>
      <c r="X241">
        <v>-6.92</v>
      </c>
      <c r="Y241">
        <v>-0.4</v>
      </c>
      <c r="Z241">
        <v>0</v>
      </c>
      <c r="AA241">
        <v>50.75</v>
      </c>
    </row>
    <row r="242" spans="1:27" x14ac:dyDescent="0.25">
      <c r="A242" t="s">
        <v>931</v>
      </c>
      <c r="B242">
        <v>26256361782</v>
      </c>
      <c r="C242" t="s">
        <v>38</v>
      </c>
      <c r="D242" t="s">
        <v>932</v>
      </c>
      <c r="E242" t="s">
        <v>123</v>
      </c>
      <c r="F242" t="s">
        <v>124</v>
      </c>
      <c r="G242">
        <v>1</v>
      </c>
      <c r="H242" t="s">
        <v>42</v>
      </c>
      <c r="I242" t="s">
        <v>43</v>
      </c>
      <c r="J242" t="s">
        <v>933</v>
      </c>
      <c r="L242" t="s">
        <v>934</v>
      </c>
      <c r="M242" t="s">
        <v>46</v>
      </c>
      <c r="N242">
        <v>87.48</v>
      </c>
      <c r="O242">
        <v>17.5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-17.5</v>
      </c>
      <c r="W242">
        <v>-15.75</v>
      </c>
      <c r="X242">
        <v>-7.28</v>
      </c>
      <c r="Y242">
        <v>-0.47</v>
      </c>
      <c r="Z242">
        <v>0</v>
      </c>
      <c r="AA242">
        <v>63.98</v>
      </c>
    </row>
    <row r="243" spans="1:27" x14ac:dyDescent="0.25">
      <c r="A243" t="s">
        <v>935</v>
      </c>
      <c r="B243">
        <v>26256361782</v>
      </c>
      <c r="C243" t="s">
        <v>38</v>
      </c>
      <c r="D243" t="s">
        <v>936</v>
      </c>
      <c r="E243" t="s">
        <v>537</v>
      </c>
      <c r="F243" t="s">
        <v>538</v>
      </c>
      <c r="G243">
        <v>1</v>
      </c>
      <c r="H243" t="s">
        <v>42</v>
      </c>
      <c r="I243" t="s">
        <v>43</v>
      </c>
      <c r="J243" t="s">
        <v>937</v>
      </c>
      <c r="K243" t="s">
        <v>658</v>
      </c>
      <c r="L243" t="s">
        <v>938</v>
      </c>
      <c r="M243" t="s">
        <v>46</v>
      </c>
      <c r="N243">
        <v>33.32</v>
      </c>
      <c r="O243">
        <v>6.67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-6.67</v>
      </c>
      <c r="W243">
        <v>-6</v>
      </c>
      <c r="X243">
        <v>-5.15</v>
      </c>
      <c r="Y243">
        <v>-0.22</v>
      </c>
      <c r="Z243">
        <v>0</v>
      </c>
      <c r="AA243">
        <v>21.95</v>
      </c>
    </row>
    <row r="244" spans="1:27" x14ac:dyDescent="0.25">
      <c r="A244" t="s">
        <v>939</v>
      </c>
      <c r="B244">
        <v>26256361782</v>
      </c>
      <c r="C244" t="s">
        <v>38</v>
      </c>
      <c r="D244" t="s">
        <v>940</v>
      </c>
      <c r="E244" t="s">
        <v>123</v>
      </c>
      <c r="F244" t="s">
        <v>124</v>
      </c>
      <c r="G244">
        <v>1</v>
      </c>
      <c r="H244" t="s">
        <v>42</v>
      </c>
      <c r="I244" t="s">
        <v>43</v>
      </c>
      <c r="J244" t="s">
        <v>941</v>
      </c>
      <c r="K244" t="s">
        <v>942</v>
      </c>
      <c r="L244" t="s">
        <v>943</v>
      </c>
      <c r="M244" t="s">
        <v>46</v>
      </c>
      <c r="N244">
        <v>87.48</v>
      </c>
      <c r="O244">
        <v>17.5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-17.5</v>
      </c>
      <c r="W244">
        <v>-15.75</v>
      </c>
      <c r="X244">
        <v>-7.28</v>
      </c>
      <c r="Y244">
        <v>-0.47</v>
      </c>
      <c r="Z244">
        <v>0</v>
      </c>
      <c r="AA244">
        <v>63.98</v>
      </c>
    </row>
    <row r="245" spans="1:27" x14ac:dyDescent="0.25">
      <c r="A245" t="s">
        <v>944</v>
      </c>
      <c r="B245">
        <v>26256361782</v>
      </c>
      <c r="C245" t="s">
        <v>38</v>
      </c>
      <c r="D245" t="s">
        <v>945</v>
      </c>
      <c r="E245" t="s">
        <v>40</v>
      </c>
      <c r="F245" t="s">
        <v>41</v>
      </c>
      <c r="G245">
        <v>1</v>
      </c>
      <c r="H245" t="s">
        <v>42</v>
      </c>
      <c r="I245" t="s">
        <v>43</v>
      </c>
      <c r="J245" t="s">
        <v>364</v>
      </c>
      <c r="L245" t="s">
        <v>946</v>
      </c>
      <c r="M245" t="s">
        <v>46</v>
      </c>
      <c r="N245">
        <v>45.82</v>
      </c>
      <c r="O245">
        <v>9.17</v>
      </c>
      <c r="P245">
        <v>1.66</v>
      </c>
      <c r="Q245">
        <v>0.33</v>
      </c>
      <c r="R245">
        <v>0</v>
      </c>
      <c r="S245">
        <v>0</v>
      </c>
      <c r="T245">
        <v>-1.66</v>
      </c>
      <c r="U245">
        <v>-0.33</v>
      </c>
      <c r="V245">
        <v>-9.17</v>
      </c>
      <c r="W245">
        <v>-8.25</v>
      </c>
      <c r="X245">
        <v>-5.16</v>
      </c>
      <c r="Y245">
        <v>-0.27</v>
      </c>
      <c r="Z245">
        <v>0</v>
      </c>
      <c r="AA245">
        <v>32.14</v>
      </c>
    </row>
    <row r="246" spans="1:27" x14ac:dyDescent="0.25">
      <c r="A246" t="s">
        <v>947</v>
      </c>
      <c r="B246">
        <v>26256361782</v>
      </c>
      <c r="C246" t="s">
        <v>35</v>
      </c>
      <c r="F246" t="s">
        <v>36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-505.45</v>
      </c>
      <c r="Z246">
        <v>0</v>
      </c>
      <c r="AA246">
        <v>-505.45</v>
      </c>
    </row>
    <row r="247" spans="1:27" x14ac:dyDescent="0.25">
      <c r="A247" t="s">
        <v>948</v>
      </c>
      <c r="B247">
        <v>26256361782</v>
      </c>
      <c r="C247" t="s">
        <v>202</v>
      </c>
      <c r="D247">
        <v>82522784919552</v>
      </c>
      <c r="E247" t="s">
        <v>218</v>
      </c>
      <c r="F247" t="s">
        <v>219</v>
      </c>
      <c r="G247">
        <v>1</v>
      </c>
      <c r="N247">
        <v>1.25</v>
      </c>
      <c r="O247">
        <v>0.25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-3.5</v>
      </c>
      <c r="Z247">
        <v>0</v>
      </c>
      <c r="AA247">
        <v>-2</v>
      </c>
    </row>
    <row r="248" spans="1:27" x14ac:dyDescent="0.25">
      <c r="A248" t="s">
        <v>948</v>
      </c>
      <c r="B248">
        <v>26256361782</v>
      </c>
      <c r="C248" t="s">
        <v>202</v>
      </c>
      <c r="D248">
        <v>82522784919552</v>
      </c>
      <c r="E248" t="s">
        <v>218</v>
      </c>
      <c r="F248" t="s">
        <v>219</v>
      </c>
      <c r="G248">
        <v>1</v>
      </c>
      <c r="N248">
        <v>1.25</v>
      </c>
      <c r="O248">
        <v>0.25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-3.5</v>
      </c>
      <c r="Z248">
        <v>0</v>
      </c>
      <c r="AA248">
        <v>-2</v>
      </c>
    </row>
    <row r="249" spans="1:27" x14ac:dyDescent="0.25">
      <c r="A249" t="s">
        <v>948</v>
      </c>
      <c r="B249">
        <v>26256361782</v>
      </c>
      <c r="C249" t="s">
        <v>202</v>
      </c>
      <c r="D249">
        <v>82522784919552</v>
      </c>
      <c r="E249" t="s">
        <v>218</v>
      </c>
      <c r="F249" t="s">
        <v>219</v>
      </c>
      <c r="G249">
        <v>1</v>
      </c>
      <c r="N249">
        <v>1.25</v>
      </c>
      <c r="O249">
        <v>0.25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-3.5</v>
      </c>
      <c r="Z249">
        <v>0</v>
      </c>
      <c r="AA249">
        <v>-2</v>
      </c>
    </row>
    <row r="250" spans="1:27" x14ac:dyDescent="0.25">
      <c r="A250" t="s">
        <v>948</v>
      </c>
      <c r="B250">
        <v>26256361782</v>
      </c>
      <c r="C250" t="s">
        <v>202</v>
      </c>
      <c r="D250">
        <v>82522784919552</v>
      </c>
      <c r="E250" t="s">
        <v>218</v>
      </c>
      <c r="F250" t="s">
        <v>219</v>
      </c>
      <c r="G250">
        <v>1</v>
      </c>
      <c r="N250">
        <v>1.25</v>
      </c>
      <c r="O250">
        <v>0.25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-3.5</v>
      </c>
      <c r="Z250">
        <v>0</v>
      </c>
      <c r="AA250">
        <v>-2</v>
      </c>
    </row>
    <row r="251" spans="1:27" x14ac:dyDescent="0.25">
      <c r="A251" t="s">
        <v>948</v>
      </c>
      <c r="B251">
        <v>26256361782</v>
      </c>
      <c r="C251" t="s">
        <v>202</v>
      </c>
      <c r="D251">
        <v>82522784919552</v>
      </c>
      <c r="E251" t="s">
        <v>218</v>
      </c>
      <c r="F251" t="s">
        <v>219</v>
      </c>
      <c r="G251">
        <v>2</v>
      </c>
      <c r="N251">
        <v>2.5</v>
      </c>
      <c r="O251">
        <v>0.5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-7</v>
      </c>
      <c r="Z251">
        <v>0</v>
      </c>
      <c r="AA251">
        <v>-4</v>
      </c>
    </row>
    <row r="252" spans="1:27" x14ac:dyDescent="0.25">
      <c r="A252" t="s">
        <v>948</v>
      </c>
      <c r="B252">
        <v>26256361782</v>
      </c>
      <c r="C252" t="s">
        <v>202</v>
      </c>
      <c r="D252">
        <v>82522784919552</v>
      </c>
      <c r="E252" t="s">
        <v>218</v>
      </c>
      <c r="F252" t="s">
        <v>219</v>
      </c>
      <c r="G252">
        <v>2</v>
      </c>
      <c r="N252">
        <v>2.5</v>
      </c>
      <c r="O252">
        <v>0.5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-7</v>
      </c>
      <c r="Z252">
        <v>0</v>
      </c>
      <c r="AA252">
        <v>-4</v>
      </c>
    </row>
    <row r="253" spans="1:27" x14ac:dyDescent="0.25">
      <c r="A253" t="s">
        <v>948</v>
      </c>
      <c r="B253">
        <v>26256361782</v>
      </c>
      <c r="C253" t="s">
        <v>202</v>
      </c>
      <c r="D253">
        <v>82522784919552</v>
      </c>
      <c r="E253" t="s">
        <v>218</v>
      </c>
      <c r="F253" t="s">
        <v>219</v>
      </c>
      <c r="G253">
        <v>3</v>
      </c>
      <c r="N253">
        <v>3.75</v>
      </c>
      <c r="O253">
        <v>0.75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-10.5</v>
      </c>
      <c r="Z253">
        <v>0</v>
      </c>
      <c r="AA253">
        <v>-6</v>
      </c>
    </row>
    <row r="254" spans="1:27" x14ac:dyDescent="0.25">
      <c r="A254" t="s">
        <v>948</v>
      </c>
      <c r="B254">
        <v>26256361782</v>
      </c>
      <c r="C254" t="s">
        <v>202</v>
      </c>
      <c r="D254">
        <v>82522784919552</v>
      </c>
      <c r="E254" t="s">
        <v>218</v>
      </c>
      <c r="F254" t="s">
        <v>219</v>
      </c>
      <c r="G254">
        <v>1</v>
      </c>
      <c r="N254">
        <v>1.25</v>
      </c>
      <c r="O254">
        <v>0.25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-3.5</v>
      </c>
      <c r="Z254">
        <v>0</v>
      </c>
      <c r="AA254">
        <v>-2</v>
      </c>
    </row>
    <row r="255" spans="1:27" x14ac:dyDescent="0.25">
      <c r="A255" t="s">
        <v>948</v>
      </c>
      <c r="B255">
        <v>26256361782</v>
      </c>
      <c r="C255" t="s">
        <v>202</v>
      </c>
      <c r="D255">
        <v>82522784919552</v>
      </c>
      <c r="E255" t="s">
        <v>218</v>
      </c>
      <c r="F255" t="s">
        <v>219</v>
      </c>
      <c r="G255">
        <v>2</v>
      </c>
      <c r="N255">
        <v>2.5</v>
      </c>
      <c r="O255">
        <v>0.5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-7</v>
      </c>
      <c r="Z255">
        <v>0</v>
      </c>
      <c r="AA255">
        <v>-4</v>
      </c>
    </row>
    <row r="256" spans="1:27" x14ac:dyDescent="0.25">
      <c r="A256" t="s">
        <v>948</v>
      </c>
      <c r="B256">
        <v>26256361782</v>
      </c>
      <c r="C256" t="s">
        <v>202</v>
      </c>
      <c r="D256">
        <v>82522784919552</v>
      </c>
      <c r="E256" t="s">
        <v>218</v>
      </c>
      <c r="F256" t="s">
        <v>219</v>
      </c>
      <c r="G256">
        <v>1</v>
      </c>
      <c r="N256">
        <v>1.25</v>
      </c>
      <c r="O256">
        <v>0.25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-3.5</v>
      </c>
      <c r="Z256">
        <v>0</v>
      </c>
      <c r="AA256">
        <v>-2</v>
      </c>
    </row>
    <row r="257" spans="1:27" x14ac:dyDescent="0.25">
      <c r="A257" t="s">
        <v>948</v>
      </c>
      <c r="B257">
        <v>26256361782</v>
      </c>
      <c r="C257" t="s">
        <v>202</v>
      </c>
      <c r="D257">
        <v>82522784919552</v>
      </c>
      <c r="E257" t="s">
        <v>218</v>
      </c>
      <c r="F257" t="s">
        <v>219</v>
      </c>
      <c r="G257">
        <v>1</v>
      </c>
      <c r="N257">
        <v>1.25</v>
      </c>
      <c r="O257">
        <v>0.25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-3.5</v>
      </c>
      <c r="Z257">
        <v>0</v>
      </c>
      <c r="AA257">
        <v>-2</v>
      </c>
    </row>
    <row r="258" spans="1:27" x14ac:dyDescent="0.25">
      <c r="A258" t="s">
        <v>948</v>
      </c>
      <c r="B258">
        <v>26256361782</v>
      </c>
      <c r="C258" t="s">
        <v>202</v>
      </c>
      <c r="D258">
        <v>82522784919552</v>
      </c>
      <c r="E258" t="s">
        <v>218</v>
      </c>
      <c r="F258" t="s">
        <v>219</v>
      </c>
      <c r="G258">
        <v>1</v>
      </c>
      <c r="N258">
        <v>1.25</v>
      </c>
      <c r="O258">
        <v>0.25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-3.5</v>
      </c>
      <c r="Z258">
        <v>0</v>
      </c>
      <c r="AA258">
        <v>-2</v>
      </c>
    </row>
    <row r="259" spans="1:27" x14ac:dyDescent="0.25">
      <c r="A259" t="s">
        <v>948</v>
      </c>
      <c r="B259">
        <v>26256361782</v>
      </c>
      <c r="C259" t="s">
        <v>202</v>
      </c>
      <c r="D259">
        <v>82522784919552</v>
      </c>
      <c r="E259" t="s">
        <v>218</v>
      </c>
      <c r="F259" t="s">
        <v>219</v>
      </c>
      <c r="G259">
        <v>1</v>
      </c>
      <c r="N259">
        <v>1.25</v>
      </c>
      <c r="O259">
        <v>0.25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-3.5</v>
      </c>
      <c r="Z259">
        <v>0</v>
      </c>
      <c r="AA259">
        <v>-2</v>
      </c>
    </row>
    <row r="260" spans="1:27" x14ac:dyDescent="0.25">
      <c r="A260" t="s">
        <v>948</v>
      </c>
      <c r="B260">
        <v>26256361782</v>
      </c>
      <c r="C260" t="s">
        <v>202</v>
      </c>
      <c r="D260">
        <v>82522784919552</v>
      </c>
      <c r="E260" t="s">
        <v>218</v>
      </c>
      <c r="F260" t="s">
        <v>219</v>
      </c>
      <c r="G260">
        <v>1</v>
      </c>
      <c r="N260">
        <v>1.25</v>
      </c>
      <c r="O260">
        <v>0.25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-3.5</v>
      </c>
      <c r="Z260">
        <v>0</v>
      </c>
      <c r="AA260">
        <v>-2</v>
      </c>
    </row>
    <row r="261" spans="1:27" x14ac:dyDescent="0.25">
      <c r="A261" t="s">
        <v>948</v>
      </c>
      <c r="B261">
        <v>26256361782</v>
      </c>
      <c r="C261" t="s">
        <v>202</v>
      </c>
      <c r="D261">
        <v>82522784919552</v>
      </c>
      <c r="E261" t="s">
        <v>218</v>
      </c>
      <c r="F261" t="s">
        <v>219</v>
      </c>
      <c r="G261">
        <v>1</v>
      </c>
      <c r="N261">
        <v>1.25</v>
      </c>
      <c r="O261">
        <v>0.25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-3.5</v>
      </c>
      <c r="Z261">
        <v>0</v>
      </c>
      <c r="AA261">
        <v>-2</v>
      </c>
    </row>
    <row r="262" spans="1:27" x14ac:dyDescent="0.25">
      <c r="A262" t="s">
        <v>948</v>
      </c>
      <c r="B262">
        <v>26256361782</v>
      </c>
      <c r="C262" t="s">
        <v>202</v>
      </c>
      <c r="D262">
        <v>82522784919552</v>
      </c>
      <c r="E262" t="s">
        <v>218</v>
      </c>
      <c r="F262" t="s">
        <v>219</v>
      </c>
      <c r="G262">
        <v>1</v>
      </c>
      <c r="N262">
        <v>1.25</v>
      </c>
      <c r="O262">
        <v>0.25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-3.5</v>
      </c>
      <c r="Z262">
        <v>0</v>
      </c>
      <c r="AA262">
        <v>-2</v>
      </c>
    </row>
    <row r="263" spans="1:27" x14ac:dyDescent="0.25">
      <c r="A263" t="s">
        <v>948</v>
      </c>
      <c r="B263">
        <v>26256361782</v>
      </c>
      <c r="C263" t="s">
        <v>202</v>
      </c>
      <c r="D263">
        <v>82522784919552</v>
      </c>
      <c r="E263" t="s">
        <v>218</v>
      </c>
      <c r="F263" t="s">
        <v>219</v>
      </c>
      <c r="G263">
        <v>1</v>
      </c>
      <c r="N263">
        <v>1.25</v>
      </c>
      <c r="O263">
        <v>0.25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-3.5</v>
      </c>
      <c r="Z263">
        <v>0</v>
      </c>
      <c r="AA263">
        <v>-2</v>
      </c>
    </row>
    <row r="264" spans="1:27" x14ac:dyDescent="0.25">
      <c r="A264" t="s">
        <v>949</v>
      </c>
      <c r="B264">
        <v>26256361782</v>
      </c>
      <c r="C264" t="s">
        <v>202</v>
      </c>
      <c r="D264">
        <v>90634742323552</v>
      </c>
      <c r="E264" t="s">
        <v>950</v>
      </c>
      <c r="F264" t="s">
        <v>951</v>
      </c>
      <c r="G264">
        <v>1</v>
      </c>
      <c r="N264">
        <v>0.52</v>
      </c>
      <c r="O264">
        <v>0.1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-1.68</v>
      </c>
      <c r="Z264">
        <v>0</v>
      </c>
      <c r="AA264">
        <v>-1.06</v>
      </c>
    </row>
    <row r="265" spans="1:27" x14ac:dyDescent="0.25">
      <c r="A265" t="s">
        <v>952</v>
      </c>
      <c r="B265">
        <v>26256361782</v>
      </c>
      <c r="C265" t="s">
        <v>202</v>
      </c>
      <c r="D265">
        <v>82522784920552</v>
      </c>
      <c r="E265" t="s">
        <v>218</v>
      </c>
      <c r="F265" t="s">
        <v>219</v>
      </c>
      <c r="G265">
        <v>1</v>
      </c>
      <c r="N265">
        <v>1.25</v>
      </c>
      <c r="O265">
        <v>0.25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-3.5</v>
      </c>
      <c r="Z265">
        <v>0</v>
      </c>
      <c r="AA265">
        <v>-2</v>
      </c>
    </row>
    <row r="266" spans="1:27" x14ac:dyDescent="0.25">
      <c r="A266" t="s">
        <v>952</v>
      </c>
      <c r="B266">
        <v>26256361782</v>
      </c>
      <c r="C266" t="s">
        <v>202</v>
      </c>
      <c r="D266">
        <v>82522784920552</v>
      </c>
      <c r="E266" t="s">
        <v>218</v>
      </c>
      <c r="F266" t="s">
        <v>219</v>
      </c>
      <c r="G266">
        <v>1</v>
      </c>
      <c r="N266">
        <v>1.25</v>
      </c>
      <c r="O266">
        <v>0.25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-3.5</v>
      </c>
      <c r="Z266">
        <v>0</v>
      </c>
      <c r="AA266">
        <v>-2</v>
      </c>
    </row>
    <row r="267" spans="1:27" x14ac:dyDescent="0.25">
      <c r="A267" t="s">
        <v>952</v>
      </c>
      <c r="B267">
        <v>26256361782</v>
      </c>
      <c r="C267" t="s">
        <v>202</v>
      </c>
      <c r="D267">
        <v>82522784920552</v>
      </c>
      <c r="E267" t="s">
        <v>218</v>
      </c>
      <c r="F267" t="s">
        <v>219</v>
      </c>
      <c r="G267">
        <v>1</v>
      </c>
      <c r="N267">
        <v>1.25</v>
      </c>
      <c r="O267">
        <v>0.25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-3.5</v>
      </c>
      <c r="Z267">
        <v>0</v>
      </c>
      <c r="AA267">
        <v>-2</v>
      </c>
    </row>
    <row r="268" spans="1:27" x14ac:dyDescent="0.25">
      <c r="A268" t="s">
        <v>952</v>
      </c>
      <c r="B268">
        <v>26256361782</v>
      </c>
      <c r="C268" t="s">
        <v>202</v>
      </c>
      <c r="D268">
        <v>82522784920552</v>
      </c>
      <c r="E268" t="s">
        <v>218</v>
      </c>
      <c r="F268" t="s">
        <v>219</v>
      </c>
      <c r="G268">
        <v>1</v>
      </c>
      <c r="N268">
        <v>1.25</v>
      </c>
      <c r="O268">
        <v>0.25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-3.5</v>
      </c>
      <c r="Z268">
        <v>0</v>
      </c>
      <c r="AA268">
        <v>-2</v>
      </c>
    </row>
    <row r="269" spans="1:27" x14ac:dyDescent="0.25">
      <c r="A269" t="s">
        <v>952</v>
      </c>
      <c r="B269">
        <v>26256361782</v>
      </c>
      <c r="C269" t="s">
        <v>202</v>
      </c>
      <c r="D269">
        <v>82522784920552</v>
      </c>
      <c r="E269" t="s">
        <v>218</v>
      </c>
      <c r="F269" t="s">
        <v>219</v>
      </c>
      <c r="G269">
        <v>1</v>
      </c>
      <c r="N269">
        <v>1.25</v>
      </c>
      <c r="O269">
        <v>0.25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-3.5</v>
      </c>
      <c r="Z269">
        <v>0</v>
      </c>
      <c r="AA269">
        <v>-2</v>
      </c>
    </row>
    <row r="270" spans="1:27" x14ac:dyDescent="0.25">
      <c r="A270" t="s">
        <v>952</v>
      </c>
      <c r="B270">
        <v>26256361782</v>
      </c>
      <c r="C270" t="s">
        <v>202</v>
      </c>
      <c r="D270">
        <v>82522784920552</v>
      </c>
      <c r="E270" t="s">
        <v>218</v>
      </c>
      <c r="F270" t="s">
        <v>219</v>
      </c>
      <c r="G270">
        <v>1</v>
      </c>
      <c r="N270">
        <v>1.25</v>
      </c>
      <c r="O270">
        <v>0.25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-3.5</v>
      </c>
      <c r="Z270">
        <v>0</v>
      </c>
      <c r="AA270">
        <v>-2</v>
      </c>
    </row>
    <row r="271" spans="1:27" x14ac:dyDescent="0.25">
      <c r="A271" t="s">
        <v>952</v>
      </c>
      <c r="B271">
        <v>26256361782</v>
      </c>
      <c r="C271" t="s">
        <v>202</v>
      </c>
      <c r="D271">
        <v>82522784920552</v>
      </c>
      <c r="E271" t="s">
        <v>218</v>
      </c>
      <c r="F271" t="s">
        <v>219</v>
      </c>
      <c r="G271">
        <v>1</v>
      </c>
      <c r="N271">
        <v>1.25</v>
      </c>
      <c r="O271">
        <v>0.25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-3.5</v>
      </c>
      <c r="Z271">
        <v>0</v>
      </c>
      <c r="AA271">
        <v>-2</v>
      </c>
    </row>
    <row r="272" spans="1:27" x14ac:dyDescent="0.25">
      <c r="A272" t="s">
        <v>952</v>
      </c>
      <c r="B272">
        <v>26256361782</v>
      </c>
      <c r="C272" t="s">
        <v>202</v>
      </c>
      <c r="D272">
        <v>82522784920552</v>
      </c>
      <c r="E272" t="s">
        <v>218</v>
      </c>
      <c r="F272" t="s">
        <v>219</v>
      </c>
      <c r="G272">
        <v>2</v>
      </c>
      <c r="N272">
        <v>2.5</v>
      </c>
      <c r="O272">
        <v>0.5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-7</v>
      </c>
      <c r="Z272">
        <v>0</v>
      </c>
      <c r="AA272">
        <v>-4</v>
      </c>
    </row>
    <row r="273" spans="1:27" x14ac:dyDescent="0.25">
      <c r="A273" t="s">
        <v>952</v>
      </c>
      <c r="B273">
        <v>26256361782</v>
      </c>
      <c r="C273" t="s">
        <v>202</v>
      </c>
      <c r="D273">
        <v>82522784920552</v>
      </c>
      <c r="E273" t="s">
        <v>218</v>
      </c>
      <c r="F273" t="s">
        <v>219</v>
      </c>
      <c r="G273">
        <v>1</v>
      </c>
      <c r="N273">
        <v>1.25</v>
      </c>
      <c r="O273">
        <v>0.25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-3.5</v>
      </c>
      <c r="Z273">
        <v>0</v>
      </c>
      <c r="AA273">
        <v>-2</v>
      </c>
    </row>
    <row r="274" spans="1:27" x14ac:dyDescent="0.25">
      <c r="A274" t="s">
        <v>952</v>
      </c>
      <c r="B274">
        <v>26256361782</v>
      </c>
      <c r="C274" t="s">
        <v>202</v>
      </c>
      <c r="D274">
        <v>82522784920552</v>
      </c>
      <c r="E274" t="s">
        <v>218</v>
      </c>
      <c r="F274" t="s">
        <v>219</v>
      </c>
      <c r="G274">
        <v>2</v>
      </c>
      <c r="N274">
        <v>2.5</v>
      </c>
      <c r="O274">
        <v>0.5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-7</v>
      </c>
      <c r="Z274">
        <v>0</v>
      </c>
      <c r="AA274">
        <v>-4</v>
      </c>
    </row>
    <row r="275" spans="1:27" x14ac:dyDescent="0.25">
      <c r="A275" t="s">
        <v>952</v>
      </c>
      <c r="B275">
        <v>26256361782</v>
      </c>
      <c r="C275" t="s">
        <v>202</v>
      </c>
      <c r="D275">
        <v>82522784920552</v>
      </c>
      <c r="E275" t="s">
        <v>218</v>
      </c>
      <c r="F275" t="s">
        <v>219</v>
      </c>
      <c r="G275">
        <v>2</v>
      </c>
      <c r="N275">
        <v>2.5</v>
      </c>
      <c r="O275">
        <v>0.5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-7</v>
      </c>
      <c r="Z275">
        <v>0</v>
      </c>
      <c r="AA275">
        <v>-4</v>
      </c>
    </row>
    <row r="276" spans="1:27" x14ac:dyDescent="0.25">
      <c r="A276" t="s">
        <v>952</v>
      </c>
      <c r="B276">
        <v>26256361782</v>
      </c>
      <c r="C276" t="s">
        <v>202</v>
      </c>
      <c r="D276">
        <v>82522784920552</v>
      </c>
      <c r="E276" t="s">
        <v>218</v>
      </c>
      <c r="F276" t="s">
        <v>219</v>
      </c>
      <c r="G276">
        <v>1</v>
      </c>
      <c r="N276">
        <v>1.25</v>
      </c>
      <c r="O276">
        <v>0.25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-3.5</v>
      </c>
      <c r="Z276">
        <v>0</v>
      </c>
      <c r="AA276">
        <v>-2</v>
      </c>
    </row>
    <row r="277" spans="1:27" x14ac:dyDescent="0.25">
      <c r="A277" t="s">
        <v>952</v>
      </c>
      <c r="B277">
        <v>26256361782</v>
      </c>
      <c r="C277" t="s">
        <v>202</v>
      </c>
      <c r="D277">
        <v>82522784920552</v>
      </c>
      <c r="E277" t="s">
        <v>218</v>
      </c>
      <c r="F277" t="s">
        <v>219</v>
      </c>
      <c r="G277">
        <v>1</v>
      </c>
      <c r="N277">
        <v>1.25</v>
      </c>
      <c r="O277">
        <v>0.25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-3.5</v>
      </c>
      <c r="Z277">
        <v>0</v>
      </c>
      <c r="AA277">
        <v>-2</v>
      </c>
    </row>
    <row r="278" spans="1:27" x14ac:dyDescent="0.25">
      <c r="A278" t="s">
        <v>952</v>
      </c>
      <c r="B278">
        <v>26256361782</v>
      </c>
      <c r="C278" t="s">
        <v>202</v>
      </c>
      <c r="D278">
        <v>82522784920552</v>
      </c>
      <c r="E278" t="s">
        <v>218</v>
      </c>
      <c r="F278" t="s">
        <v>219</v>
      </c>
      <c r="G278">
        <v>3</v>
      </c>
      <c r="N278">
        <v>3.75</v>
      </c>
      <c r="O278">
        <v>0.75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-10.5</v>
      </c>
      <c r="Z278">
        <v>0</v>
      </c>
      <c r="AA278">
        <v>-6</v>
      </c>
    </row>
    <row r="279" spans="1:27" x14ac:dyDescent="0.25">
      <c r="A279" t="s">
        <v>952</v>
      </c>
      <c r="B279">
        <v>26256361782</v>
      </c>
      <c r="C279" t="s">
        <v>202</v>
      </c>
      <c r="D279">
        <v>82522784920552</v>
      </c>
      <c r="E279" t="s">
        <v>218</v>
      </c>
      <c r="F279" t="s">
        <v>219</v>
      </c>
      <c r="G279">
        <v>2</v>
      </c>
      <c r="N279">
        <v>2.5</v>
      </c>
      <c r="O279">
        <v>0.5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-7</v>
      </c>
      <c r="Z279">
        <v>0</v>
      </c>
      <c r="AA279">
        <v>-4</v>
      </c>
    </row>
    <row r="280" spans="1:27" x14ac:dyDescent="0.25">
      <c r="A280" t="s">
        <v>952</v>
      </c>
      <c r="B280">
        <v>26256361782</v>
      </c>
      <c r="C280" t="s">
        <v>202</v>
      </c>
      <c r="D280">
        <v>82522784920552</v>
      </c>
      <c r="E280" t="s">
        <v>218</v>
      </c>
      <c r="F280" t="s">
        <v>219</v>
      </c>
      <c r="G280">
        <v>1</v>
      </c>
      <c r="N280">
        <v>1.25</v>
      </c>
      <c r="O280">
        <v>0.25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-3.5</v>
      </c>
      <c r="Z280">
        <v>0</v>
      </c>
      <c r="AA280">
        <v>-2</v>
      </c>
    </row>
    <row r="281" spans="1:27" x14ac:dyDescent="0.25">
      <c r="A281" t="s">
        <v>952</v>
      </c>
      <c r="B281">
        <v>26256361782</v>
      </c>
      <c r="C281" t="s">
        <v>202</v>
      </c>
      <c r="D281">
        <v>82522784920552</v>
      </c>
      <c r="E281" t="s">
        <v>218</v>
      </c>
      <c r="F281" t="s">
        <v>219</v>
      </c>
      <c r="G281">
        <v>1</v>
      </c>
      <c r="N281">
        <v>1.25</v>
      </c>
      <c r="O281">
        <v>0.25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-3.5</v>
      </c>
      <c r="Z281">
        <v>0</v>
      </c>
      <c r="AA281">
        <v>-2</v>
      </c>
    </row>
    <row r="282" spans="1:27" x14ac:dyDescent="0.25">
      <c r="A282" t="s">
        <v>952</v>
      </c>
      <c r="B282">
        <v>26256361782</v>
      </c>
      <c r="C282" t="s">
        <v>202</v>
      </c>
      <c r="D282">
        <v>82522784920552</v>
      </c>
      <c r="E282" t="s">
        <v>218</v>
      </c>
      <c r="F282" t="s">
        <v>219</v>
      </c>
      <c r="G282">
        <v>1</v>
      </c>
      <c r="N282">
        <v>1.25</v>
      </c>
      <c r="O282">
        <v>0.25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-3.5</v>
      </c>
      <c r="Z282">
        <v>0</v>
      </c>
      <c r="AA282">
        <v>-2</v>
      </c>
    </row>
    <row r="283" spans="1:27" x14ac:dyDescent="0.25">
      <c r="A283" t="s">
        <v>952</v>
      </c>
      <c r="B283">
        <v>26256361782</v>
      </c>
      <c r="C283" t="s">
        <v>202</v>
      </c>
      <c r="D283">
        <v>82522784920552</v>
      </c>
      <c r="E283" t="s">
        <v>218</v>
      </c>
      <c r="F283" t="s">
        <v>219</v>
      </c>
      <c r="G283">
        <v>1</v>
      </c>
      <c r="N283">
        <v>1.25</v>
      </c>
      <c r="O283">
        <v>0.25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-3.5</v>
      </c>
      <c r="Z283">
        <v>0</v>
      </c>
      <c r="AA283">
        <v>-2</v>
      </c>
    </row>
    <row r="284" spans="1:27" x14ac:dyDescent="0.25">
      <c r="A284" t="s">
        <v>952</v>
      </c>
      <c r="B284">
        <v>26256361782</v>
      </c>
      <c r="C284" t="s">
        <v>202</v>
      </c>
      <c r="D284">
        <v>82522784920552</v>
      </c>
      <c r="E284" t="s">
        <v>218</v>
      </c>
      <c r="F284" t="s">
        <v>219</v>
      </c>
      <c r="G284">
        <v>1</v>
      </c>
      <c r="N284">
        <v>1.25</v>
      </c>
      <c r="O284">
        <v>0.25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-3.5</v>
      </c>
      <c r="Z284">
        <v>0</v>
      </c>
      <c r="AA284">
        <v>-2</v>
      </c>
    </row>
    <row r="285" spans="1:27" x14ac:dyDescent="0.25">
      <c r="A285" t="s">
        <v>952</v>
      </c>
      <c r="B285">
        <v>26256361782</v>
      </c>
      <c r="C285" t="s">
        <v>202</v>
      </c>
      <c r="D285">
        <v>82522784920552</v>
      </c>
      <c r="E285" t="s">
        <v>218</v>
      </c>
      <c r="F285" t="s">
        <v>219</v>
      </c>
      <c r="G285">
        <v>1</v>
      </c>
      <c r="N285">
        <v>1.25</v>
      </c>
      <c r="O285">
        <v>0.25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-3.5</v>
      </c>
      <c r="Z285">
        <v>0</v>
      </c>
      <c r="AA285">
        <v>-2</v>
      </c>
    </row>
    <row r="286" spans="1:27" x14ac:dyDescent="0.25">
      <c r="A286" t="s">
        <v>952</v>
      </c>
      <c r="B286">
        <v>26256361782</v>
      </c>
      <c r="C286" t="s">
        <v>202</v>
      </c>
      <c r="D286">
        <v>82522784920552</v>
      </c>
      <c r="E286" t="s">
        <v>218</v>
      </c>
      <c r="F286" t="s">
        <v>219</v>
      </c>
      <c r="G286">
        <v>1</v>
      </c>
      <c r="N286">
        <v>1.25</v>
      </c>
      <c r="O286">
        <v>0.25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-3.5</v>
      </c>
      <c r="Z286">
        <v>0</v>
      </c>
      <c r="AA286">
        <v>-2</v>
      </c>
    </row>
    <row r="287" spans="1:27" x14ac:dyDescent="0.25">
      <c r="A287" t="s">
        <v>952</v>
      </c>
      <c r="B287">
        <v>26256361782</v>
      </c>
      <c r="C287" t="s">
        <v>202</v>
      </c>
      <c r="D287">
        <v>82522784920552</v>
      </c>
      <c r="E287" t="s">
        <v>218</v>
      </c>
      <c r="F287" t="s">
        <v>219</v>
      </c>
      <c r="G287">
        <v>1</v>
      </c>
      <c r="N287">
        <v>1.25</v>
      </c>
      <c r="O287">
        <v>0.25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-3.5</v>
      </c>
      <c r="Z287">
        <v>0</v>
      </c>
      <c r="AA287">
        <v>-2</v>
      </c>
    </row>
    <row r="288" spans="1:27" x14ac:dyDescent="0.25">
      <c r="A288" t="s">
        <v>952</v>
      </c>
      <c r="B288">
        <v>26256361782</v>
      </c>
      <c r="C288" t="s">
        <v>202</v>
      </c>
      <c r="D288">
        <v>82522784920552</v>
      </c>
      <c r="E288" t="s">
        <v>218</v>
      </c>
      <c r="F288" t="s">
        <v>219</v>
      </c>
      <c r="G288">
        <v>1</v>
      </c>
      <c r="N288">
        <v>1.25</v>
      </c>
      <c r="O288">
        <v>0.25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-3.5</v>
      </c>
      <c r="Z288">
        <v>0</v>
      </c>
      <c r="AA288">
        <v>-2</v>
      </c>
    </row>
    <row r="289" spans="1:27" x14ac:dyDescent="0.25">
      <c r="A289" t="s">
        <v>952</v>
      </c>
      <c r="B289">
        <v>26256361782</v>
      </c>
      <c r="C289" t="s">
        <v>202</v>
      </c>
      <c r="D289">
        <v>82522784920552</v>
      </c>
      <c r="E289" t="s">
        <v>218</v>
      </c>
      <c r="F289" t="s">
        <v>219</v>
      </c>
      <c r="G289">
        <v>1</v>
      </c>
      <c r="N289">
        <v>1.25</v>
      </c>
      <c r="O289">
        <v>0.25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-3.5</v>
      </c>
      <c r="Z289">
        <v>0</v>
      </c>
      <c r="AA289">
        <v>-2</v>
      </c>
    </row>
    <row r="290" spans="1:27" x14ac:dyDescent="0.25">
      <c r="A290" t="s">
        <v>953</v>
      </c>
      <c r="B290">
        <v>26256361782</v>
      </c>
      <c r="C290" t="s">
        <v>202</v>
      </c>
      <c r="D290">
        <v>82522784920552</v>
      </c>
      <c r="E290" t="s">
        <v>218</v>
      </c>
      <c r="F290" t="s">
        <v>219</v>
      </c>
      <c r="G290">
        <v>1</v>
      </c>
      <c r="N290">
        <v>1.25</v>
      </c>
      <c r="O290">
        <v>0.25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-3.5</v>
      </c>
      <c r="Z290">
        <v>0</v>
      </c>
      <c r="AA290">
        <v>-2</v>
      </c>
    </row>
    <row r="291" spans="1:27" x14ac:dyDescent="0.25">
      <c r="A291" t="s">
        <v>953</v>
      </c>
      <c r="B291">
        <v>26256361782</v>
      </c>
      <c r="C291" t="s">
        <v>202</v>
      </c>
      <c r="D291">
        <v>82522784920552</v>
      </c>
      <c r="E291" t="s">
        <v>218</v>
      </c>
      <c r="F291" t="s">
        <v>219</v>
      </c>
      <c r="G291">
        <v>1</v>
      </c>
      <c r="N291">
        <v>1.25</v>
      </c>
      <c r="O291">
        <v>0.25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-3.5</v>
      </c>
      <c r="Z291">
        <v>0</v>
      </c>
      <c r="AA291">
        <v>-2</v>
      </c>
    </row>
    <row r="292" spans="1:27" x14ac:dyDescent="0.25">
      <c r="A292" t="s">
        <v>953</v>
      </c>
      <c r="B292">
        <v>26256361782</v>
      </c>
      <c r="C292" t="s">
        <v>202</v>
      </c>
      <c r="D292">
        <v>82522784920552</v>
      </c>
      <c r="E292" t="s">
        <v>218</v>
      </c>
      <c r="F292" t="s">
        <v>219</v>
      </c>
      <c r="G292">
        <v>1</v>
      </c>
      <c r="N292">
        <v>1.25</v>
      </c>
      <c r="O292">
        <v>0.25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-3.5</v>
      </c>
      <c r="Z292">
        <v>0</v>
      </c>
      <c r="AA292">
        <v>-2</v>
      </c>
    </row>
    <row r="293" spans="1:27" x14ac:dyDescent="0.25">
      <c r="A293" t="s">
        <v>953</v>
      </c>
      <c r="B293">
        <v>26256361782</v>
      </c>
      <c r="C293" t="s">
        <v>202</v>
      </c>
      <c r="D293">
        <v>82522784920552</v>
      </c>
      <c r="E293" t="s">
        <v>218</v>
      </c>
      <c r="F293" t="s">
        <v>219</v>
      </c>
      <c r="G293">
        <v>2</v>
      </c>
      <c r="N293">
        <v>2.5</v>
      </c>
      <c r="O293">
        <v>0.5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-7</v>
      </c>
      <c r="Z293">
        <v>0</v>
      </c>
      <c r="AA293">
        <v>-4</v>
      </c>
    </row>
    <row r="294" spans="1:27" x14ac:dyDescent="0.25">
      <c r="A294" t="s">
        <v>953</v>
      </c>
      <c r="B294">
        <v>26256361782</v>
      </c>
      <c r="C294" t="s">
        <v>202</v>
      </c>
      <c r="D294">
        <v>82522784920552</v>
      </c>
      <c r="E294" t="s">
        <v>218</v>
      </c>
      <c r="F294" t="s">
        <v>219</v>
      </c>
      <c r="G294">
        <v>1</v>
      </c>
      <c r="N294">
        <v>1.25</v>
      </c>
      <c r="O294">
        <v>0.25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-3.5</v>
      </c>
      <c r="Z294">
        <v>0</v>
      </c>
      <c r="AA294">
        <v>-2</v>
      </c>
    </row>
    <row r="295" spans="1:27" x14ac:dyDescent="0.25">
      <c r="A295" t="s">
        <v>953</v>
      </c>
      <c r="B295">
        <v>26256361782</v>
      </c>
      <c r="C295" t="s">
        <v>202</v>
      </c>
      <c r="D295">
        <v>82522784920552</v>
      </c>
      <c r="E295" t="s">
        <v>218</v>
      </c>
      <c r="F295" t="s">
        <v>219</v>
      </c>
      <c r="G295">
        <v>1</v>
      </c>
      <c r="N295">
        <v>1.25</v>
      </c>
      <c r="O295">
        <v>0.25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-3.5</v>
      </c>
      <c r="Z295">
        <v>0</v>
      </c>
      <c r="AA295">
        <v>-2</v>
      </c>
    </row>
    <row r="296" spans="1:27" x14ac:dyDescent="0.25">
      <c r="A296" t="s">
        <v>953</v>
      </c>
      <c r="B296">
        <v>26256361782</v>
      </c>
      <c r="C296" t="s">
        <v>202</v>
      </c>
      <c r="D296">
        <v>82522784920552</v>
      </c>
      <c r="E296" t="s">
        <v>218</v>
      </c>
      <c r="F296" t="s">
        <v>219</v>
      </c>
      <c r="G296">
        <v>1</v>
      </c>
      <c r="N296">
        <v>1.25</v>
      </c>
      <c r="O296">
        <v>0.25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-3.5</v>
      </c>
      <c r="Z296">
        <v>0</v>
      </c>
      <c r="AA296">
        <v>-2</v>
      </c>
    </row>
    <row r="297" spans="1:27" x14ac:dyDescent="0.25">
      <c r="A297" t="s">
        <v>953</v>
      </c>
      <c r="B297">
        <v>26256361782</v>
      </c>
      <c r="C297" t="s">
        <v>202</v>
      </c>
      <c r="D297">
        <v>82522784920552</v>
      </c>
      <c r="E297" t="s">
        <v>218</v>
      </c>
      <c r="F297" t="s">
        <v>219</v>
      </c>
      <c r="G297">
        <v>2</v>
      </c>
      <c r="N297">
        <v>2.5</v>
      </c>
      <c r="O297">
        <v>0.5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-7</v>
      </c>
      <c r="Z297">
        <v>0</v>
      </c>
      <c r="AA297">
        <v>-4</v>
      </c>
    </row>
    <row r="298" spans="1:27" x14ac:dyDescent="0.25">
      <c r="A298" t="s">
        <v>953</v>
      </c>
      <c r="B298">
        <v>26256361782</v>
      </c>
      <c r="C298" t="s">
        <v>202</v>
      </c>
      <c r="D298">
        <v>82522784920552</v>
      </c>
      <c r="E298" t="s">
        <v>218</v>
      </c>
      <c r="F298" t="s">
        <v>219</v>
      </c>
      <c r="G298">
        <v>2</v>
      </c>
      <c r="N298">
        <v>2.5</v>
      </c>
      <c r="O298">
        <v>0.5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-7</v>
      </c>
      <c r="Z298">
        <v>0</v>
      </c>
      <c r="AA298">
        <v>-4</v>
      </c>
    </row>
    <row r="299" spans="1:27" x14ac:dyDescent="0.25">
      <c r="A299" t="s">
        <v>953</v>
      </c>
      <c r="B299">
        <v>26256361782</v>
      </c>
      <c r="C299" t="s">
        <v>202</v>
      </c>
      <c r="D299">
        <v>82522784920552</v>
      </c>
      <c r="E299" t="s">
        <v>218</v>
      </c>
      <c r="F299" t="s">
        <v>219</v>
      </c>
      <c r="G299">
        <v>2</v>
      </c>
      <c r="N299">
        <v>2.5</v>
      </c>
      <c r="O299">
        <v>0.5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-7</v>
      </c>
      <c r="Z299">
        <v>0</v>
      </c>
      <c r="AA299">
        <v>-4</v>
      </c>
    </row>
    <row r="300" spans="1:27" x14ac:dyDescent="0.25">
      <c r="A300" t="s">
        <v>953</v>
      </c>
      <c r="B300">
        <v>26256361782</v>
      </c>
      <c r="C300" t="s">
        <v>202</v>
      </c>
      <c r="D300">
        <v>82522784920552</v>
      </c>
      <c r="E300" t="s">
        <v>218</v>
      </c>
      <c r="F300" t="s">
        <v>219</v>
      </c>
      <c r="G300">
        <v>1</v>
      </c>
      <c r="N300">
        <v>1.25</v>
      </c>
      <c r="O300">
        <v>0.25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-3.5</v>
      </c>
      <c r="Z300">
        <v>0</v>
      </c>
      <c r="AA300">
        <v>-2</v>
      </c>
    </row>
    <row r="301" spans="1:27" x14ac:dyDescent="0.25">
      <c r="A301" t="s">
        <v>953</v>
      </c>
      <c r="B301">
        <v>26256361782</v>
      </c>
      <c r="C301" t="s">
        <v>202</v>
      </c>
      <c r="D301">
        <v>82522784920552</v>
      </c>
      <c r="E301" t="s">
        <v>218</v>
      </c>
      <c r="F301" t="s">
        <v>219</v>
      </c>
      <c r="G301">
        <v>1</v>
      </c>
      <c r="N301">
        <v>1.25</v>
      </c>
      <c r="O301">
        <v>0.25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-3.5</v>
      </c>
      <c r="Z301">
        <v>0</v>
      </c>
      <c r="AA301">
        <v>-2</v>
      </c>
    </row>
    <row r="302" spans="1:27" x14ac:dyDescent="0.25">
      <c r="A302" t="s">
        <v>953</v>
      </c>
      <c r="B302">
        <v>26256361782</v>
      </c>
      <c r="C302" t="s">
        <v>202</v>
      </c>
      <c r="D302">
        <v>82522784920552</v>
      </c>
      <c r="E302" t="s">
        <v>218</v>
      </c>
      <c r="F302" t="s">
        <v>219</v>
      </c>
      <c r="G302">
        <v>1</v>
      </c>
      <c r="N302">
        <v>1.25</v>
      </c>
      <c r="O302">
        <v>0.25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-3.5</v>
      </c>
      <c r="Z302">
        <v>0</v>
      </c>
      <c r="AA302">
        <v>-2</v>
      </c>
    </row>
    <row r="303" spans="1:27" x14ac:dyDescent="0.25">
      <c r="A303" t="s">
        <v>953</v>
      </c>
      <c r="B303">
        <v>26256361782</v>
      </c>
      <c r="C303" t="s">
        <v>202</v>
      </c>
      <c r="D303">
        <v>82522784920552</v>
      </c>
      <c r="E303" t="s">
        <v>218</v>
      </c>
      <c r="F303" t="s">
        <v>219</v>
      </c>
      <c r="G303">
        <v>1</v>
      </c>
      <c r="N303">
        <v>1.25</v>
      </c>
      <c r="O303">
        <v>0.25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-3.5</v>
      </c>
      <c r="Z303">
        <v>0</v>
      </c>
      <c r="AA303">
        <v>-2</v>
      </c>
    </row>
    <row r="304" spans="1:27" x14ac:dyDescent="0.25">
      <c r="A304" t="s">
        <v>953</v>
      </c>
      <c r="B304">
        <v>26256361782</v>
      </c>
      <c r="C304" t="s">
        <v>202</v>
      </c>
      <c r="D304">
        <v>82522784920552</v>
      </c>
      <c r="E304" t="s">
        <v>218</v>
      </c>
      <c r="F304" t="s">
        <v>219</v>
      </c>
      <c r="G304">
        <v>1</v>
      </c>
      <c r="N304">
        <v>1.25</v>
      </c>
      <c r="O304">
        <v>0.25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-3.5</v>
      </c>
      <c r="Z304">
        <v>0</v>
      </c>
      <c r="AA304">
        <v>-2</v>
      </c>
    </row>
    <row r="305" spans="1:27" x14ac:dyDescent="0.25">
      <c r="A305" t="s">
        <v>953</v>
      </c>
      <c r="B305">
        <v>26256361782</v>
      </c>
      <c r="C305" t="s">
        <v>202</v>
      </c>
      <c r="D305">
        <v>82522784920552</v>
      </c>
      <c r="E305" t="s">
        <v>218</v>
      </c>
      <c r="F305" t="s">
        <v>219</v>
      </c>
      <c r="G305">
        <v>2</v>
      </c>
      <c r="N305">
        <v>2.5</v>
      </c>
      <c r="O305">
        <v>0.5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-7</v>
      </c>
      <c r="Z305">
        <v>0</v>
      </c>
      <c r="AA305">
        <v>-4</v>
      </c>
    </row>
    <row r="306" spans="1:27" x14ac:dyDescent="0.25">
      <c r="A306" t="s">
        <v>954</v>
      </c>
      <c r="B306">
        <v>26256361782</v>
      </c>
      <c r="C306" t="s">
        <v>202</v>
      </c>
      <c r="D306">
        <v>84728181627552</v>
      </c>
      <c r="E306" t="s">
        <v>955</v>
      </c>
      <c r="F306" t="s">
        <v>956</v>
      </c>
      <c r="G306">
        <v>1</v>
      </c>
      <c r="N306">
        <v>2.39</v>
      </c>
      <c r="O306">
        <v>0.48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-3.67</v>
      </c>
      <c r="Z306">
        <v>0</v>
      </c>
      <c r="AA306">
        <v>-0.8</v>
      </c>
    </row>
    <row r="307" spans="1:27" x14ac:dyDescent="0.25">
      <c r="A307" t="s">
        <v>954</v>
      </c>
      <c r="B307">
        <v>26256361782</v>
      </c>
      <c r="C307" t="s">
        <v>202</v>
      </c>
      <c r="D307">
        <v>84728181627552</v>
      </c>
      <c r="E307" t="s">
        <v>955</v>
      </c>
      <c r="F307" t="s">
        <v>956</v>
      </c>
      <c r="G307">
        <v>1</v>
      </c>
      <c r="N307">
        <v>2.39</v>
      </c>
      <c r="O307">
        <v>0.48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-3.67</v>
      </c>
      <c r="Z307">
        <v>0</v>
      </c>
      <c r="AA307">
        <v>-0.8</v>
      </c>
    </row>
    <row r="308" spans="1:27" x14ac:dyDescent="0.25">
      <c r="A308" t="s">
        <v>957</v>
      </c>
      <c r="B308">
        <v>26256361782</v>
      </c>
      <c r="C308" t="s">
        <v>202</v>
      </c>
      <c r="D308">
        <v>92181998338552</v>
      </c>
      <c r="E308" t="s">
        <v>221</v>
      </c>
      <c r="F308" t="s">
        <v>222</v>
      </c>
      <c r="G308">
        <v>1</v>
      </c>
      <c r="N308">
        <v>4.22</v>
      </c>
      <c r="O308">
        <v>0.84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-5.8</v>
      </c>
      <c r="Z308">
        <v>0</v>
      </c>
      <c r="AA308">
        <v>-0.74</v>
      </c>
    </row>
    <row r="309" spans="1:27" x14ac:dyDescent="0.25">
      <c r="A309" t="s">
        <v>958</v>
      </c>
      <c r="B309">
        <v>26256361782</v>
      </c>
      <c r="C309" t="s">
        <v>202</v>
      </c>
      <c r="D309">
        <v>89550487519552</v>
      </c>
      <c r="E309" t="s">
        <v>959</v>
      </c>
      <c r="F309" t="s">
        <v>960</v>
      </c>
      <c r="G309">
        <v>1</v>
      </c>
      <c r="N309">
        <v>0.55000000000000004</v>
      </c>
      <c r="O309">
        <v>0.11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-1.68</v>
      </c>
      <c r="Z309">
        <v>0</v>
      </c>
      <c r="AA309">
        <v>-1.02</v>
      </c>
    </row>
    <row r="310" spans="1:27" x14ac:dyDescent="0.25">
      <c r="A310" t="s">
        <v>961</v>
      </c>
      <c r="B310">
        <v>26256361782</v>
      </c>
      <c r="C310" t="s">
        <v>202</v>
      </c>
      <c r="D310">
        <v>82522784919552</v>
      </c>
      <c r="E310" t="s">
        <v>218</v>
      </c>
      <c r="F310" t="s">
        <v>219</v>
      </c>
      <c r="G310">
        <v>1</v>
      </c>
      <c r="N310">
        <v>1.25</v>
      </c>
      <c r="O310">
        <v>0.25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-3.5</v>
      </c>
      <c r="Z310">
        <v>0</v>
      </c>
      <c r="AA310">
        <v>-2</v>
      </c>
    </row>
    <row r="311" spans="1:27" x14ac:dyDescent="0.25">
      <c r="A311" t="s">
        <v>961</v>
      </c>
      <c r="B311">
        <v>26256361782</v>
      </c>
      <c r="C311" t="s">
        <v>202</v>
      </c>
      <c r="D311">
        <v>82522784919552</v>
      </c>
      <c r="E311" t="s">
        <v>218</v>
      </c>
      <c r="F311" t="s">
        <v>219</v>
      </c>
      <c r="G311">
        <v>1</v>
      </c>
      <c r="N311">
        <v>1.25</v>
      </c>
      <c r="O311">
        <v>0.25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-3.5</v>
      </c>
      <c r="Z311">
        <v>0</v>
      </c>
      <c r="AA311">
        <v>-2</v>
      </c>
    </row>
    <row r="312" spans="1:27" x14ac:dyDescent="0.25">
      <c r="A312" t="s">
        <v>961</v>
      </c>
      <c r="B312">
        <v>26256361782</v>
      </c>
      <c r="C312" t="s">
        <v>202</v>
      </c>
      <c r="D312">
        <v>82522784919552</v>
      </c>
      <c r="E312" t="s">
        <v>218</v>
      </c>
      <c r="F312" t="s">
        <v>219</v>
      </c>
      <c r="G312">
        <v>1</v>
      </c>
      <c r="N312">
        <v>1.25</v>
      </c>
      <c r="O312">
        <v>0.25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-3.5</v>
      </c>
      <c r="Z312">
        <v>0</v>
      </c>
      <c r="AA312">
        <v>-2</v>
      </c>
    </row>
    <row r="313" spans="1:27" x14ac:dyDescent="0.25">
      <c r="A313" t="s">
        <v>961</v>
      </c>
      <c r="B313">
        <v>26256361782</v>
      </c>
      <c r="C313" t="s">
        <v>202</v>
      </c>
      <c r="D313">
        <v>82522784919552</v>
      </c>
      <c r="E313" t="s">
        <v>218</v>
      </c>
      <c r="F313" t="s">
        <v>219</v>
      </c>
      <c r="G313">
        <v>1</v>
      </c>
      <c r="N313">
        <v>1.25</v>
      </c>
      <c r="O313">
        <v>0.25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-3.5</v>
      </c>
      <c r="Z313">
        <v>0</v>
      </c>
      <c r="AA313">
        <v>-2</v>
      </c>
    </row>
    <row r="314" spans="1:27" x14ac:dyDescent="0.25">
      <c r="A314" t="s">
        <v>961</v>
      </c>
      <c r="B314">
        <v>26256361782</v>
      </c>
      <c r="C314" t="s">
        <v>202</v>
      </c>
      <c r="D314">
        <v>82522784919552</v>
      </c>
      <c r="E314" t="s">
        <v>218</v>
      </c>
      <c r="F314" t="s">
        <v>219</v>
      </c>
      <c r="G314">
        <v>1</v>
      </c>
      <c r="N314">
        <v>1.25</v>
      </c>
      <c r="O314">
        <v>0.25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-3.5</v>
      </c>
      <c r="Z314">
        <v>0</v>
      </c>
      <c r="AA314">
        <v>-2</v>
      </c>
    </row>
    <row r="315" spans="1:27" x14ac:dyDescent="0.25">
      <c r="A315" t="s">
        <v>961</v>
      </c>
      <c r="B315">
        <v>26256361782</v>
      </c>
      <c r="C315" t="s">
        <v>202</v>
      </c>
      <c r="D315">
        <v>82522784919552</v>
      </c>
      <c r="E315" t="s">
        <v>218</v>
      </c>
      <c r="F315" t="s">
        <v>219</v>
      </c>
      <c r="G315">
        <v>1</v>
      </c>
      <c r="N315">
        <v>1.25</v>
      </c>
      <c r="O315">
        <v>0.25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-3.5</v>
      </c>
      <c r="Z315">
        <v>0</v>
      </c>
      <c r="AA315">
        <v>-2</v>
      </c>
    </row>
    <row r="316" spans="1:27" x14ac:dyDescent="0.25">
      <c r="A316" t="s">
        <v>961</v>
      </c>
      <c r="B316">
        <v>26256361782</v>
      </c>
      <c r="C316" t="s">
        <v>202</v>
      </c>
      <c r="D316">
        <v>82522784919552</v>
      </c>
      <c r="E316" t="s">
        <v>218</v>
      </c>
      <c r="F316" t="s">
        <v>219</v>
      </c>
      <c r="G316">
        <v>1</v>
      </c>
      <c r="N316">
        <v>1.25</v>
      </c>
      <c r="O316">
        <v>0.25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-3.5</v>
      </c>
      <c r="Z316">
        <v>0</v>
      </c>
      <c r="AA316">
        <v>-2</v>
      </c>
    </row>
    <row r="317" spans="1:27" x14ac:dyDescent="0.25">
      <c r="A317" t="s">
        <v>961</v>
      </c>
      <c r="B317">
        <v>26256361782</v>
      </c>
      <c r="C317" t="s">
        <v>202</v>
      </c>
      <c r="D317">
        <v>82522784919552</v>
      </c>
      <c r="E317" t="s">
        <v>218</v>
      </c>
      <c r="F317" t="s">
        <v>219</v>
      </c>
      <c r="G317">
        <v>2</v>
      </c>
      <c r="N317">
        <v>2.5</v>
      </c>
      <c r="O317">
        <v>0.5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-7</v>
      </c>
      <c r="Z317">
        <v>0</v>
      </c>
      <c r="AA317">
        <v>-4</v>
      </c>
    </row>
    <row r="318" spans="1:27" x14ac:dyDescent="0.25">
      <c r="A318" t="s">
        <v>961</v>
      </c>
      <c r="B318">
        <v>26256361782</v>
      </c>
      <c r="C318" t="s">
        <v>202</v>
      </c>
      <c r="D318">
        <v>82522784919552</v>
      </c>
      <c r="E318" t="s">
        <v>218</v>
      </c>
      <c r="F318" t="s">
        <v>219</v>
      </c>
      <c r="G318">
        <v>1</v>
      </c>
      <c r="N318">
        <v>1.25</v>
      </c>
      <c r="O318">
        <v>0.25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-3.5</v>
      </c>
      <c r="Z318">
        <v>0</v>
      </c>
      <c r="AA318">
        <v>-2</v>
      </c>
    </row>
    <row r="319" spans="1:27" x14ac:dyDescent="0.25">
      <c r="A319" t="s">
        <v>961</v>
      </c>
      <c r="B319">
        <v>26256361782</v>
      </c>
      <c r="C319" t="s">
        <v>202</v>
      </c>
      <c r="D319">
        <v>82522784919552</v>
      </c>
      <c r="E319" t="s">
        <v>218</v>
      </c>
      <c r="F319" t="s">
        <v>219</v>
      </c>
      <c r="G319">
        <v>1</v>
      </c>
      <c r="N319">
        <v>1.25</v>
      </c>
      <c r="O319">
        <v>0.25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-3.5</v>
      </c>
      <c r="Z319">
        <v>0</v>
      </c>
      <c r="AA319">
        <v>-2</v>
      </c>
    </row>
    <row r="320" spans="1:27" x14ac:dyDescent="0.25">
      <c r="A320" t="s">
        <v>961</v>
      </c>
      <c r="B320">
        <v>26256361782</v>
      </c>
      <c r="C320" t="s">
        <v>202</v>
      </c>
      <c r="D320">
        <v>82522784919552</v>
      </c>
      <c r="E320" t="s">
        <v>218</v>
      </c>
      <c r="F320" t="s">
        <v>219</v>
      </c>
      <c r="G320">
        <v>2</v>
      </c>
      <c r="N320">
        <v>2.5</v>
      </c>
      <c r="O320">
        <v>0.5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-7</v>
      </c>
      <c r="Z320">
        <v>0</v>
      </c>
      <c r="AA320">
        <v>-4</v>
      </c>
    </row>
    <row r="321" spans="1:27" x14ac:dyDescent="0.25">
      <c r="A321" t="s">
        <v>961</v>
      </c>
      <c r="B321">
        <v>26256361782</v>
      </c>
      <c r="C321" t="s">
        <v>202</v>
      </c>
      <c r="D321">
        <v>82522784919552</v>
      </c>
      <c r="E321" t="s">
        <v>218</v>
      </c>
      <c r="F321" t="s">
        <v>219</v>
      </c>
      <c r="G321">
        <v>1</v>
      </c>
      <c r="N321">
        <v>1.25</v>
      </c>
      <c r="O321">
        <v>0.25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-3.5</v>
      </c>
      <c r="Z321">
        <v>0</v>
      </c>
      <c r="AA321">
        <v>-2</v>
      </c>
    </row>
    <row r="322" spans="1:27" x14ac:dyDescent="0.25">
      <c r="A322" t="s">
        <v>961</v>
      </c>
      <c r="B322">
        <v>26256361782</v>
      </c>
      <c r="C322" t="s">
        <v>202</v>
      </c>
      <c r="D322">
        <v>82522784919552</v>
      </c>
      <c r="E322" t="s">
        <v>218</v>
      </c>
      <c r="F322" t="s">
        <v>219</v>
      </c>
      <c r="G322">
        <v>1</v>
      </c>
      <c r="N322">
        <v>1.25</v>
      </c>
      <c r="O322">
        <v>0.25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-3.5</v>
      </c>
      <c r="Z322">
        <v>0</v>
      </c>
      <c r="AA322">
        <v>-2</v>
      </c>
    </row>
    <row r="323" spans="1:27" x14ac:dyDescent="0.25">
      <c r="A323" t="s">
        <v>961</v>
      </c>
      <c r="B323">
        <v>26256361782</v>
      </c>
      <c r="C323" t="s">
        <v>202</v>
      </c>
      <c r="D323">
        <v>82522784919552</v>
      </c>
      <c r="E323" t="s">
        <v>218</v>
      </c>
      <c r="F323" t="s">
        <v>219</v>
      </c>
      <c r="G323">
        <v>1</v>
      </c>
      <c r="N323">
        <v>1.25</v>
      </c>
      <c r="O323">
        <v>0.25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-3.5</v>
      </c>
      <c r="Z323">
        <v>0</v>
      </c>
      <c r="AA323">
        <v>-2</v>
      </c>
    </row>
    <row r="324" spans="1:27" x14ac:dyDescent="0.25">
      <c r="A324" t="s">
        <v>961</v>
      </c>
      <c r="B324">
        <v>26256361782</v>
      </c>
      <c r="C324" t="s">
        <v>202</v>
      </c>
      <c r="D324">
        <v>82522784919552</v>
      </c>
      <c r="E324" t="s">
        <v>218</v>
      </c>
      <c r="F324" t="s">
        <v>219</v>
      </c>
      <c r="G324">
        <v>1</v>
      </c>
      <c r="N324">
        <v>1.25</v>
      </c>
      <c r="O324">
        <v>0.25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-3.5</v>
      </c>
      <c r="Z324">
        <v>0</v>
      </c>
      <c r="AA324">
        <v>-2</v>
      </c>
    </row>
    <row r="325" spans="1:27" x14ac:dyDescent="0.25">
      <c r="A325" t="s">
        <v>961</v>
      </c>
      <c r="B325">
        <v>26256361782</v>
      </c>
      <c r="C325" t="s">
        <v>202</v>
      </c>
      <c r="D325">
        <v>82522784919552</v>
      </c>
      <c r="E325" t="s">
        <v>218</v>
      </c>
      <c r="F325" t="s">
        <v>219</v>
      </c>
      <c r="G325">
        <v>1</v>
      </c>
      <c r="N325">
        <v>1.25</v>
      </c>
      <c r="O325">
        <v>0.25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-3.5</v>
      </c>
      <c r="Z325">
        <v>0</v>
      </c>
      <c r="AA325">
        <v>-2</v>
      </c>
    </row>
    <row r="326" spans="1:27" x14ac:dyDescent="0.25">
      <c r="A326" t="s">
        <v>961</v>
      </c>
      <c r="B326">
        <v>26256361782</v>
      </c>
      <c r="C326" t="s">
        <v>202</v>
      </c>
      <c r="D326">
        <v>82522784919552</v>
      </c>
      <c r="E326" t="s">
        <v>218</v>
      </c>
      <c r="F326" t="s">
        <v>219</v>
      </c>
      <c r="G326">
        <v>1</v>
      </c>
      <c r="N326">
        <v>1.25</v>
      </c>
      <c r="O326">
        <v>0.25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-3.5</v>
      </c>
      <c r="Z326">
        <v>0</v>
      </c>
      <c r="AA326">
        <v>-2</v>
      </c>
    </row>
    <row r="327" spans="1:27" x14ac:dyDescent="0.25">
      <c r="A327" t="s">
        <v>961</v>
      </c>
      <c r="B327">
        <v>26256361782</v>
      </c>
      <c r="C327" t="s">
        <v>202</v>
      </c>
      <c r="D327">
        <v>82522784919552</v>
      </c>
      <c r="E327" t="s">
        <v>218</v>
      </c>
      <c r="F327" t="s">
        <v>219</v>
      </c>
      <c r="G327">
        <v>1</v>
      </c>
      <c r="N327">
        <v>1.25</v>
      </c>
      <c r="O327">
        <v>0.25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-3.5</v>
      </c>
      <c r="Z327">
        <v>0</v>
      </c>
      <c r="AA327">
        <v>-2</v>
      </c>
    </row>
    <row r="328" spans="1:27" x14ac:dyDescent="0.25">
      <c r="A328" t="s">
        <v>961</v>
      </c>
      <c r="B328">
        <v>26256361782</v>
      </c>
      <c r="C328" t="s">
        <v>202</v>
      </c>
      <c r="D328">
        <v>82522784919552</v>
      </c>
      <c r="E328" t="s">
        <v>218</v>
      </c>
      <c r="F328" t="s">
        <v>219</v>
      </c>
      <c r="G328">
        <v>1</v>
      </c>
      <c r="N328">
        <v>1.25</v>
      </c>
      <c r="O328">
        <v>0.25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-3.5</v>
      </c>
      <c r="Z328">
        <v>0</v>
      </c>
      <c r="AA328">
        <v>-2</v>
      </c>
    </row>
    <row r="329" spans="1:27" x14ac:dyDescent="0.25">
      <c r="A329" t="s">
        <v>961</v>
      </c>
      <c r="B329">
        <v>26256361782</v>
      </c>
      <c r="C329" t="s">
        <v>202</v>
      </c>
      <c r="D329">
        <v>82522784919552</v>
      </c>
      <c r="E329" t="s">
        <v>218</v>
      </c>
      <c r="F329" t="s">
        <v>219</v>
      </c>
      <c r="G329">
        <v>2</v>
      </c>
      <c r="N329">
        <v>2.5</v>
      </c>
      <c r="O329">
        <v>0.5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-7</v>
      </c>
      <c r="Z329">
        <v>0</v>
      </c>
      <c r="AA329">
        <v>-4</v>
      </c>
    </row>
    <row r="330" spans="1:27" x14ac:dyDescent="0.25">
      <c r="A330" t="s">
        <v>961</v>
      </c>
      <c r="B330">
        <v>26256361782</v>
      </c>
      <c r="C330" t="s">
        <v>202</v>
      </c>
      <c r="D330">
        <v>82522784919552</v>
      </c>
      <c r="E330" t="s">
        <v>218</v>
      </c>
      <c r="F330" t="s">
        <v>219</v>
      </c>
      <c r="G330">
        <v>1</v>
      </c>
      <c r="N330">
        <v>1.25</v>
      </c>
      <c r="O330">
        <v>0.25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-3.5</v>
      </c>
      <c r="Z330">
        <v>0</v>
      </c>
      <c r="AA330">
        <v>-2</v>
      </c>
    </row>
    <row r="331" spans="1:27" x14ac:dyDescent="0.25">
      <c r="A331" t="s">
        <v>961</v>
      </c>
      <c r="B331">
        <v>26256361782</v>
      </c>
      <c r="C331" t="s">
        <v>202</v>
      </c>
      <c r="D331">
        <v>82522784919552</v>
      </c>
      <c r="E331" t="s">
        <v>218</v>
      </c>
      <c r="F331" t="s">
        <v>219</v>
      </c>
      <c r="G331">
        <v>1</v>
      </c>
      <c r="N331">
        <v>1.25</v>
      </c>
      <c r="O331">
        <v>0.25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-3.5</v>
      </c>
      <c r="Z331">
        <v>0</v>
      </c>
      <c r="AA331">
        <v>-2</v>
      </c>
    </row>
    <row r="332" spans="1:27" x14ac:dyDescent="0.25">
      <c r="A332" t="s">
        <v>961</v>
      </c>
      <c r="B332">
        <v>26256361782</v>
      </c>
      <c r="C332" t="s">
        <v>202</v>
      </c>
      <c r="D332">
        <v>82522784919552</v>
      </c>
      <c r="E332" t="s">
        <v>218</v>
      </c>
      <c r="F332" t="s">
        <v>219</v>
      </c>
      <c r="G332">
        <v>2</v>
      </c>
      <c r="N332">
        <v>2.5</v>
      </c>
      <c r="O332">
        <v>0.5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-7</v>
      </c>
      <c r="Z332">
        <v>0</v>
      </c>
      <c r="AA332">
        <v>-4</v>
      </c>
    </row>
    <row r="333" spans="1:27" x14ac:dyDescent="0.25">
      <c r="A333" t="s">
        <v>961</v>
      </c>
      <c r="B333">
        <v>26256361782</v>
      </c>
      <c r="C333" t="s">
        <v>202</v>
      </c>
      <c r="D333">
        <v>82522784919552</v>
      </c>
      <c r="E333" t="s">
        <v>218</v>
      </c>
      <c r="F333" t="s">
        <v>219</v>
      </c>
      <c r="G333">
        <v>2</v>
      </c>
      <c r="N333">
        <v>2.5</v>
      </c>
      <c r="O333">
        <v>0.5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-7</v>
      </c>
      <c r="Z333">
        <v>0</v>
      </c>
      <c r="AA333">
        <v>-4</v>
      </c>
    </row>
    <row r="334" spans="1:27" x14ac:dyDescent="0.25">
      <c r="A334" t="s">
        <v>961</v>
      </c>
      <c r="B334">
        <v>26256361782</v>
      </c>
      <c r="C334" t="s">
        <v>202</v>
      </c>
      <c r="D334">
        <v>82522784919552</v>
      </c>
      <c r="E334" t="s">
        <v>218</v>
      </c>
      <c r="F334" t="s">
        <v>219</v>
      </c>
      <c r="G334">
        <v>1</v>
      </c>
      <c r="N334">
        <v>1.25</v>
      </c>
      <c r="O334">
        <v>0.25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-3.5</v>
      </c>
      <c r="Z334">
        <v>0</v>
      </c>
      <c r="AA334">
        <v>-2</v>
      </c>
    </row>
    <row r="335" spans="1:27" x14ac:dyDescent="0.25">
      <c r="A335" t="s">
        <v>962</v>
      </c>
      <c r="B335">
        <v>26256361782</v>
      </c>
      <c r="C335" t="s">
        <v>438</v>
      </c>
      <c r="D335" t="s">
        <v>963</v>
      </c>
      <c r="F335" t="s">
        <v>964</v>
      </c>
      <c r="H335" t="s">
        <v>440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-4.49</v>
      </c>
      <c r="AA335">
        <v>-4.49</v>
      </c>
    </row>
    <row r="336" spans="1:27" x14ac:dyDescent="0.25">
      <c r="A336" t="s">
        <v>965</v>
      </c>
      <c r="B336">
        <v>26256361782</v>
      </c>
      <c r="C336" t="s">
        <v>107</v>
      </c>
      <c r="E336" t="s">
        <v>285</v>
      </c>
      <c r="F336" t="s">
        <v>286</v>
      </c>
      <c r="G336">
        <v>1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20.93</v>
      </c>
      <c r="AA336">
        <v>20.93</v>
      </c>
    </row>
    <row r="337" spans="1:27" x14ac:dyDescent="0.25">
      <c r="A337" t="s">
        <v>965</v>
      </c>
      <c r="B337">
        <v>26256361782</v>
      </c>
      <c r="C337" t="s">
        <v>107</v>
      </c>
      <c r="E337" t="s">
        <v>285</v>
      </c>
      <c r="F337" t="s">
        <v>286</v>
      </c>
      <c r="G337">
        <v>1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20.93</v>
      </c>
      <c r="AA337">
        <v>20.93</v>
      </c>
    </row>
    <row r="338" spans="1:27" x14ac:dyDescent="0.25">
      <c r="A338" t="s">
        <v>966</v>
      </c>
      <c r="B338">
        <v>26256361782</v>
      </c>
      <c r="C338" t="s">
        <v>38</v>
      </c>
      <c r="D338" t="s">
        <v>967</v>
      </c>
      <c r="E338" t="s">
        <v>123</v>
      </c>
      <c r="F338" t="s">
        <v>124</v>
      </c>
      <c r="G338">
        <v>1</v>
      </c>
      <c r="H338" t="s">
        <v>42</v>
      </c>
      <c r="I338" t="s">
        <v>43</v>
      </c>
      <c r="J338" t="s">
        <v>968</v>
      </c>
      <c r="L338" t="s">
        <v>969</v>
      </c>
      <c r="M338" t="s">
        <v>46</v>
      </c>
      <c r="N338">
        <v>87.48</v>
      </c>
      <c r="O338">
        <v>17.5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-17.5</v>
      </c>
      <c r="W338">
        <v>-15.75</v>
      </c>
      <c r="X338">
        <v>-7.28</v>
      </c>
      <c r="Y338">
        <v>-0.47</v>
      </c>
      <c r="Z338">
        <v>0</v>
      </c>
      <c r="AA338">
        <v>63.98</v>
      </c>
    </row>
    <row r="339" spans="1:27" x14ac:dyDescent="0.25">
      <c r="A339" t="s">
        <v>970</v>
      </c>
      <c r="B339">
        <v>26256361782</v>
      </c>
      <c r="C339" t="s">
        <v>38</v>
      </c>
      <c r="D339" t="s">
        <v>971</v>
      </c>
      <c r="E339" t="s">
        <v>53</v>
      </c>
      <c r="F339" t="s">
        <v>54</v>
      </c>
      <c r="G339">
        <v>1</v>
      </c>
      <c r="H339" t="s">
        <v>42</v>
      </c>
      <c r="I339" t="s">
        <v>43</v>
      </c>
      <c r="J339" t="s">
        <v>972</v>
      </c>
      <c r="K339" t="s">
        <v>973</v>
      </c>
      <c r="L339" t="s">
        <v>974</v>
      </c>
      <c r="M339" t="s">
        <v>46</v>
      </c>
      <c r="N339">
        <v>35.409999999999997</v>
      </c>
      <c r="O339">
        <v>7.08</v>
      </c>
      <c r="P339">
        <v>0</v>
      </c>
      <c r="Q339">
        <v>0</v>
      </c>
      <c r="R339">
        <v>0</v>
      </c>
      <c r="S339">
        <v>0</v>
      </c>
      <c r="T339">
        <v>-3.54</v>
      </c>
      <c r="U339">
        <v>-0.71</v>
      </c>
      <c r="V339">
        <v>-6.37</v>
      </c>
      <c r="W339">
        <v>-5.74</v>
      </c>
      <c r="X339">
        <v>-4.99</v>
      </c>
      <c r="Y339">
        <v>-0.21</v>
      </c>
      <c r="Z339">
        <v>0</v>
      </c>
      <c r="AA339">
        <v>20.93</v>
      </c>
    </row>
    <row r="340" spans="1:27" x14ac:dyDescent="0.25">
      <c r="A340" t="s">
        <v>975</v>
      </c>
      <c r="B340">
        <v>26256361782</v>
      </c>
      <c r="C340" t="s">
        <v>38</v>
      </c>
      <c r="D340" t="s">
        <v>976</v>
      </c>
      <c r="E340" t="s">
        <v>336</v>
      </c>
      <c r="F340" t="s">
        <v>337</v>
      </c>
      <c r="G340">
        <v>1</v>
      </c>
      <c r="H340" t="s">
        <v>42</v>
      </c>
      <c r="I340" t="s">
        <v>43</v>
      </c>
      <c r="J340" t="s">
        <v>977</v>
      </c>
      <c r="K340" t="s">
        <v>978</v>
      </c>
      <c r="L340" t="s">
        <v>979</v>
      </c>
      <c r="M340" t="s">
        <v>46</v>
      </c>
      <c r="N340">
        <v>65.91</v>
      </c>
      <c r="O340">
        <v>13.18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-13.18</v>
      </c>
      <c r="W340">
        <v>-11.86</v>
      </c>
      <c r="X340">
        <v>-6.2</v>
      </c>
      <c r="Y340">
        <v>-0.36</v>
      </c>
      <c r="Z340">
        <v>0</v>
      </c>
      <c r="AA340">
        <v>47.49</v>
      </c>
    </row>
    <row r="341" spans="1:27" x14ac:dyDescent="0.25">
      <c r="A341" t="s">
        <v>980</v>
      </c>
      <c r="B341">
        <v>26256361782</v>
      </c>
      <c r="C341" t="s">
        <v>38</v>
      </c>
      <c r="D341" t="s">
        <v>981</v>
      </c>
      <c r="E341" t="s">
        <v>40</v>
      </c>
      <c r="F341" t="s">
        <v>41</v>
      </c>
      <c r="G341">
        <v>1</v>
      </c>
      <c r="H341" t="s">
        <v>42</v>
      </c>
      <c r="I341" t="s">
        <v>43</v>
      </c>
      <c r="J341" t="s">
        <v>982</v>
      </c>
      <c r="K341" t="s">
        <v>983</v>
      </c>
      <c r="M341" t="s">
        <v>46</v>
      </c>
      <c r="N341">
        <v>45.82</v>
      </c>
      <c r="O341">
        <v>10.54</v>
      </c>
      <c r="P341">
        <v>2.4300000000000002</v>
      </c>
      <c r="Q341">
        <v>0.56000000000000005</v>
      </c>
      <c r="R341">
        <v>0</v>
      </c>
      <c r="S341">
        <v>0</v>
      </c>
      <c r="T341">
        <v>0</v>
      </c>
      <c r="U341">
        <v>0</v>
      </c>
      <c r="V341">
        <v>-11.1</v>
      </c>
      <c r="W341">
        <v>-8.25</v>
      </c>
      <c r="X341">
        <v>-7.65</v>
      </c>
      <c r="Y341">
        <v>-0.32</v>
      </c>
      <c r="Z341">
        <v>0</v>
      </c>
      <c r="AA341">
        <v>32.03</v>
      </c>
    </row>
    <row r="342" spans="1:27" x14ac:dyDescent="0.25">
      <c r="A342" t="s">
        <v>984</v>
      </c>
      <c r="B342">
        <v>26256361782</v>
      </c>
      <c r="C342" t="s">
        <v>38</v>
      </c>
      <c r="D342" t="s">
        <v>985</v>
      </c>
      <c r="E342" t="s">
        <v>101</v>
      </c>
      <c r="F342" t="s">
        <v>102</v>
      </c>
      <c r="G342">
        <v>1</v>
      </c>
      <c r="H342" t="s">
        <v>42</v>
      </c>
      <c r="I342" t="s">
        <v>43</v>
      </c>
      <c r="J342" t="s">
        <v>986</v>
      </c>
      <c r="L342" t="s">
        <v>987</v>
      </c>
      <c r="M342" t="s">
        <v>46</v>
      </c>
      <c r="N342">
        <v>33.32</v>
      </c>
      <c r="O342">
        <v>6.67</v>
      </c>
      <c r="P342">
        <v>1.66</v>
      </c>
      <c r="Q342">
        <v>0.33</v>
      </c>
      <c r="R342">
        <v>0</v>
      </c>
      <c r="S342">
        <v>0</v>
      </c>
      <c r="T342">
        <v>-1.66</v>
      </c>
      <c r="U342">
        <v>-0.33</v>
      </c>
      <c r="V342">
        <v>-6.67</v>
      </c>
      <c r="W342">
        <v>-6</v>
      </c>
      <c r="X342">
        <v>-4.72</v>
      </c>
      <c r="Y342">
        <v>-0.21</v>
      </c>
      <c r="Z342">
        <v>0</v>
      </c>
      <c r="AA342">
        <v>22.39</v>
      </c>
    </row>
    <row r="343" spans="1:27" x14ac:dyDescent="0.25">
      <c r="A343" t="s">
        <v>988</v>
      </c>
      <c r="B343">
        <v>26256361782</v>
      </c>
      <c r="C343" t="s">
        <v>38</v>
      </c>
      <c r="D343" t="s">
        <v>989</v>
      </c>
      <c r="E343" t="s">
        <v>123</v>
      </c>
      <c r="F343" t="s">
        <v>124</v>
      </c>
      <c r="G343">
        <v>1</v>
      </c>
      <c r="H343" t="s">
        <v>42</v>
      </c>
      <c r="I343" t="s">
        <v>43</v>
      </c>
      <c r="J343" t="s">
        <v>990</v>
      </c>
      <c r="L343" t="s">
        <v>991</v>
      </c>
      <c r="M343" t="s">
        <v>46</v>
      </c>
      <c r="N343">
        <v>87.48</v>
      </c>
      <c r="O343">
        <v>17.5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-17.5</v>
      </c>
      <c r="W343">
        <v>-15.75</v>
      </c>
      <c r="X343">
        <v>-7.28</v>
      </c>
      <c r="Y343">
        <v>-0.47</v>
      </c>
      <c r="Z343">
        <v>0</v>
      </c>
      <c r="AA343">
        <v>63.98</v>
      </c>
    </row>
    <row r="344" spans="1:27" x14ac:dyDescent="0.25">
      <c r="A344" t="s">
        <v>992</v>
      </c>
      <c r="B344">
        <v>26256361782</v>
      </c>
      <c r="C344" t="s">
        <v>38</v>
      </c>
      <c r="D344" t="s">
        <v>993</v>
      </c>
      <c r="E344" t="s">
        <v>82</v>
      </c>
      <c r="F344" t="s">
        <v>83</v>
      </c>
      <c r="G344">
        <v>1</v>
      </c>
      <c r="H344" t="s">
        <v>42</v>
      </c>
      <c r="I344" t="s">
        <v>43</v>
      </c>
      <c r="J344" t="s">
        <v>994</v>
      </c>
      <c r="L344" t="s">
        <v>995</v>
      </c>
      <c r="M344" t="s">
        <v>46</v>
      </c>
      <c r="N344">
        <v>70.819999999999993</v>
      </c>
      <c r="O344">
        <v>14.17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-14.17</v>
      </c>
      <c r="W344">
        <v>-12.75</v>
      </c>
      <c r="X344">
        <v>-6.92</v>
      </c>
      <c r="Y344">
        <v>-0.4</v>
      </c>
      <c r="Z344">
        <v>0</v>
      </c>
      <c r="AA344">
        <v>50.75</v>
      </c>
    </row>
    <row r="345" spans="1:27" x14ac:dyDescent="0.25">
      <c r="A345" t="s">
        <v>996</v>
      </c>
      <c r="B345">
        <v>26256361782</v>
      </c>
      <c r="C345" t="s">
        <v>38</v>
      </c>
      <c r="D345" t="s">
        <v>997</v>
      </c>
      <c r="E345" t="s">
        <v>71</v>
      </c>
      <c r="F345" t="s">
        <v>54</v>
      </c>
      <c r="G345">
        <v>1</v>
      </c>
      <c r="H345" t="s">
        <v>42</v>
      </c>
      <c r="I345" t="s">
        <v>43</v>
      </c>
      <c r="J345" t="s">
        <v>998</v>
      </c>
      <c r="K345" t="s">
        <v>999</v>
      </c>
      <c r="L345" t="s">
        <v>1000</v>
      </c>
      <c r="M345" t="s">
        <v>46</v>
      </c>
      <c r="N345">
        <v>41.66</v>
      </c>
      <c r="O345">
        <v>8.33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-8.33</v>
      </c>
      <c r="W345">
        <v>-7.5</v>
      </c>
      <c r="X345">
        <v>-4.99</v>
      </c>
      <c r="Y345">
        <v>-0.25</v>
      </c>
      <c r="Z345">
        <v>0</v>
      </c>
      <c r="AA345">
        <v>28.92</v>
      </c>
    </row>
    <row r="346" spans="1:27" x14ac:dyDescent="0.25">
      <c r="A346" t="s">
        <v>1001</v>
      </c>
      <c r="B346">
        <v>26256361782</v>
      </c>
      <c r="C346" t="s">
        <v>38</v>
      </c>
      <c r="D346" t="s">
        <v>1002</v>
      </c>
      <c r="E346" t="s">
        <v>197</v>
      </c>
      <c r="F346" t="s">
        <v>198</v>
      </c>
      <c r="G346">
        <v>1</v>
      </c>
      <c r="H346" t="s">
        <v>42</v>
      </c>
      <c r="I346" t="s">
        <v>43</v>
      </c>
      <c r="J346" t="s">
        <v>1003</v>
      </c>
      <c r="L346" t="s">
        <v>1004</v>
      </c>
      <c r="N346">
        <v>32.49</v>
      </c>
      <c r="O346">
        <v>6.5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-5.85</v>
      </c>
      <c r="X346">
        <v>-5.15</v>
      </c>
      <c r="Y346">
        <v>0</v>
      </c>
      <c r="Z346">
        <v>0</v>
      </c>
      <c r="AA346">
        <v>27.99</v>
      </c>
    </row>
    <row r="347" spans="1:27" x14ac:dyDescent="0.25">
      <c r="A347" t="s">
        <v>1005</v>
      </c>
      <c r="B347">
        <v>26256361782</v>
      </c>
      <c r="C347" t="s">
        <v>38</v>
      </c>
      <c r="D347" t="s">
        <v>1006</v>
      </c>
      <c r="E347" t="s">
        <v>109</v>
      </c>
      <c r="F347" t="s">
        <v>165</v>
      </c>
      <c r="G347">
        <v>1</v>
      </c>
      <c r="H347" t="s">
        <v>42</v>
      </c>
      <c r="I347" t="s">
        <v>43</v>
      </c>
      <c r="J347" t="s">
        <v>1007</v>
      </c>
      <c r="L347" t="s">
        <v>1008</v>
      </c>
      <c r="M347" t="s">
        <v>46</v>
      </c>
      <c r="N347">
        <v>106.24</v>
      </c>
      <c r="O347">
        <v>21.25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-21.25</v>
      </c>
      <c r="W347">
        <v>-19.12</v>
      </c>
      <c r="X347">
        <v>-7.82</v>
      </c>
      <c r="Y347">
        <v>-0.54</v>
      </c>
      <c r="Z347">
        <v>0</v>
      </c>
      <c r="AA347">
        <v>78.760000000000005</v>
      </c>
    </row>
    <row r="348" spans="1:27" x14ac:dyDescent="0.25">
      <c r="A348" t="s">
        <v>1009</v>
      </c>
      <c r="B348">
        <v>26256361782</v>
      </c>
      <c r="C348" t="s">
        <v>38</v>
      </c>
      <c r="D348" t="s">
        <v>1010</v>
      </c>
      <c r="E348" t="s">
        <v>82</v>
      </c>
      <c r="F348" t="s">
        <v>83</v>
      </c>
      <c r="G348">
        <v>1</v>
      </c>
      <c r="H348" t="s">
        <v>42</v>
      </c>
      <c r="I348" t="s">
        <v>43</v>
      </c>
      <c r="J348" t="s">
        <v>1011</v>
      </c>
      <c r="L348" t="s">
        <v>1012</v>
      </c>
      <c r="M348" t="s">
        <v>46</v>
      </c>
      <c r="N348">
        <v>70.819999999999993</v>
      </c>
      <c r="O348">
        <v>14.17</v>
      </c>
      <c r="P348">
        <v>3.74</v>
      </c>
      <c r="Q348">
        <v>0.75</v>
      </c>
      <c r="R348">
        <v>0</v>
      </c>
      <c r="S348">
        <v>0</v>
      </c>
      <c r="T348">
        <v>-3.74</v>
      </c>
      <c r="U348">
        <v>-0.75</v>
      </c>
      <c r="V348">
        <v>-14.17</v>
      </c>
      <c r="W348">
        <v>-12.75</v>
      </c>
      <c r="X348">
        <v>-6.92</v>
      </c>
      <c r="Y348">
        <v>-0.4</v>
      </c>
      <c r="Z348">
        <v>0</v>
      </c>
      <c r="AA348">
        <v>50.75</v>
      </c>
    </row>
    <row r="349" spans="1:27" x14ac:dyDescent="0.25">
      <c r="A349" t="s">
        <v>1013</v>
      </c>
      <c r="B349">
        <v>26256361782</v>
      </c>
      <c r="C349" t="s">
        <v>38</v>
      </c>
      <c r="D349" t="s">
        <v>1014</v>
      </c>
      <c r="E349" t="s">
        <v>101</v>
      </c>
      <c r="F349" t="s">
        <v>102</v>
      </c>
      <c r="G349">
        <v>1</v>
      </c>
      <c r="H349" t="s">
        <v>42</v>
      </c>
      <c r="I349" t="s">
        <v>43</v>
      </c>
      <c r="J349" t="s">
        <v>264</v>
      </c>
      <c r="L349" t="s">
        <v>1015</v>
      </c>
      <c r="M349" t="s">
        <v>46</v>
      </c>
      <c r="N349">
        <v>33.32</v>
      </c>
      <c r="O349">
        <v>6.67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-6.67</v>
      </c>
      <c r="W349">
        <v>-6</v>
      </c>
      <c r="X349">
        <v>-4.72</v>
      </c>
      <c r="Y349">
        <v>-0.21</v>
      </c>
      <c r="Z349">
        <v>0</v>
      </c>
      <c r="AA349">
        <v>22.39</v>
      </c>
    </row>
    <row r="350" spans="1:27" x14ac:dyDescent="0.25">
      <c r="A350" t="s">
        <v>1016</v>
      </c>
      <c r="B350">
        <v>26256361782</v>
      </c>
      <c r="C350" t="s">
        <v>38</v>
      </c>
      <c r="D350" t="s">
        <v>1017</v>
      </c>
      <c r="E350" t="s">
        <v>795</v>
      </c>
      <c r="F350" t="s">
        <v>796</v>
      </c>
      <c r="G350">
        <v>1</v>
      </c>
      <c r="H350" t="s">
        <v>42</v>
      </c>
      <c r="I350" t="s">
        <v>43</v>
      </c>
      <c r="J350" t="s">
        <v>1018</v>
      </c>
      <c r="K350" t="s">
        <v>294</v>
      </c>
      <c r="L350" t="s">
        <v>1019</v>
      </c>
      <c r="M350" t="s">
        <v>46</v>
      </c>
      <c r="N350">
        <v>43.32</v>
      </c>
      <c r="O350">
        <v>8.67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-8.67</v>
      </c>
      <c r="W350">
        <v>-7.8</v>
      </c>
      <c r="X350">
        <v>-5.32</v>
      </c>
      <c r="Y350">
        <v>-0.27</v>
      </c>
      <c r="Z350">
        <v>0</v>
      </c>
      <c r="AA350">
        <v>29.93</v>
      </c>
    </row>
    <row r="351" spans="1:27" x14ac:dyDescent="0.25">
      <c r="A351" t="s">
        <v>1020</v>
      </c>
      <c r="B351">
        <v>26256361782</v>
      </c>
      <c r="C351" t="s">
        <v>38</v>
      </c>
      <c r="D351" t="s">
        <v>1021</v>
      </c>
      <c r="E351" t="s">
        <v>251</v>
      </c>
      <c r="F351" t="s">
        <v>252</v>
      </c>
      <c r="G351">
        <v>1</v>
      </c>
      <c r="H351" t="s">
        <v>42</v>
      </c>
      <c r="I351" t="s">
        <v>43</v>
      </c>
      <c r="J351" t="s">
        <v>1022</v>
      </c>
      <c r="L351" t="s">
        <v>1023</v>
      </c>
      <c r="M351" t="s">
        <v>46</v>
      </c>
      <c r="N351">
        <v>33.32</v>
      </c>
      <c r="O351">
        <v>6.67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-6.67</v>
      </c>
      <c r="W351">
        <v>-6</v>
      </c>
      <c r="X351">
        <v>-4.6900000000000004</v>
      </c>
      <c r="Y351">
        <v>-0.21</v>
      </c>
      <c r="Z351">
        <v>0</v>
      </c>
      <c r="AA351">
        <v>22.42</v>
      </c>
    </row>
    <row r="352" spans="1:27" x14ac:dyDescent="0.25">
      <c r="A352" t="s">
        <v>1024</v>
      </c>
      <c r="B352">
        <v>26256361782</v>
      </c>
      <c r="C352" t="s">
        <v>38</v>
      </c>
      <c r="D352" t="s">
        <v>1025</v>
      </c>
      <c r="E352" t="s">
        <v>82</v>
      </c>
      <c r="F352" t="s">
        <v>83</v>
      </c>
      <c r="G352">
        <v>1</v>
      </c>
      <c r="H352" t="s">
        <v>42</v>
      </c>
      <c r="I352" t="s">
        <v>43</v>
      </c>
      <c r="J352" t="s">
        <v>1026</v>
      </c>
      <c r="L352" t="s">
        <v>1027</v>
      </c>
      <c r="M352" t="s">
        <v>46</v>
      </c>
      <c r="N352">
        <v>70.819999999999993</v>
      </c>
      <c r="O352">
        <v>14.17</v>
      </c>
      <c r="P352">
        <v>1.24</v>
      </c>
      <c r="Q352">
        <v>0.25</v>
      </c>
      <c r="R352">
        <v>0</v>
      </c>
      <c r="S352">
        <v>0</v>
      </c>
      <c r="T352">
        <v>-1.24</v>
      </c>
      <c r="U352">
        <v>-0.25</v>
      </c>
      <c r="V352">
        <v>-14.17</v>
      </c>
      <c r="W352">
        <v>-12.75</v>
      </c>
      <c r="X352">
        <v>-6.92</v>
      </c>
      <c r="Y352">
        <v>-0.4</v>
      </c>
      <c r="Z352">
        <v>0</v>
      </c>
      <c r="AA352">
        <v>50.75</v>
      </c>
    </row>
    <row r="353" spans="1:27" x14ac:dyDescent="0.25">
      <c r="A353" t="s">
        <v>1028</v>
      </c>
      <c r="B353">
        <v>26256361782</v>
      </c>
      <c r="C353" t="s">
        <v>38</v>
      </c>
      <c r="D353" t="s">
        <v>1029</v>
      </c>
      <c r="E353" t="s">
        <v>336</v>
      </c>
      <c r="F353" t="s">
        <v>337</v>
      </c>
      <c r="G353">
        <v>1</v>
      </c>
      <c r="H353" t="s">
        <v>42</v>
      </c>
      <c r="I353" t="s">
        <v>43</v>
      </c>
      <c r="J353" t="s">
        <v>1030</v>
      </c>
      <c r="L353" t="s">
        <v>1031</v>
      </c>
      <c r="M353" t="s">
        <v>46</v>
      </c>
      <c r="N353">
        <v>65.91</v>
      </c>
      <c r="O353">
        <v>13.18</v>
      </c>
      <c r="P353">
        <v>1.25</v>
      </c>
      <c r="Q353">
        <v>0.25</v>
      </c>
      <c r="R353">
        <v>0</v>
      </c>
      <c r="S353">
        <v>0</v>
      </c>
      <c r="T353">
        <v>-1.25</v>
      </c>
      <c r="U353">
        <v>-0.25</v>
      </c>
      <c r="V353">
        <v>-13.18</v>
      </c>
      <c r="W353">
        <v>-11.86</v>
      </c>
      <c r="X353">
        <v>-6.2</v>
      </c>
      <c r="Y353">
        <v>-0.36</v>
      </c>
      <c r="Z353">
        <v>0</v>
      </c>
      <c r="AA353">
        <v>47.49</v>
      </c>
    </row>
    <row r="354" spans="1:27" x14ac:dyDescent="0.25">
      <c r="A354" t="s">
        <v>1032</v>
      </c>
      <c r="B354">
        <v>26256361782</v>
      </c>
      <c r="C354" t="s">
        <v>38</v>
      </c>
      <c r="D354" t="s">
        <v>1033</v>
      </c>
      <c r="E354" t="s">
        <v>82</v>
      </c>
      <c r="F354" t="s">
        <v>83</v>
      </c>
      <c r="G354">
        <v>1</v>
      </c>
      <c r="H354" t="s">
        <v>42</v>
      </c>
      <c r="I354" t="s">
        <v>43</v>
      </c>
      <c r="J354" t="s">
        <v>1034</v>
      </c>
      <c r="L354" t="s">
        <v>1035</v>
      </c>
      <c r="M354" t="s">
        <v>46</v>
      </c>
      <c r="N354">
        <v>70.819999999999993</v>
      </c>
      <c r="O354">
        <v>14.17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-14.17</v>
      </c>
      <c r="W354">
        <v>-12.75</v>
      </c>
      <c r="X354">
        <v>-6.92</v>
      </c>
      <c r="Y354">
        <v>-0.4</v>
      </c>
      <c r="Z354">
        <v>0</v>
      </c>
      <c r="AA354">
        <v>50.75</v>
      </c>
    </row>
    <row r="355" spans="1:27" x14ac:dyDescent="0.25">
      <c r="A355" t="s">
        <v>1036</v>
      </c>
      <c r="B355">
        <v>26256361782</v>
      </c>
      <c r="C355" t="s">
        <v>38</v>
      </c>
      <c r="D355" t="s">
        <v>1037</v>
      </c>
      <c r="E355" t="s">
        <v>59</v>
      </c>
      <c r="F355" t="s">
        <v>41</v>
      </c>
      <c r="G355">
        <v>1</v>
      </c>
      <c r="H355" t="s">
        <v>42</v>
      </c>
      <c r="I355" t="s">
        <v>43</v>
      </c>
      <c r="J355" t="s">
        <v>1038</v>
      </c>
      <c r="L355" t="s">
        <v>1039</v>
      </c>
      <c r="M355" t="s">
        <v>46</v>
      </c>
      <c r="N355">
        <v>48.32</v>
      </c>
      <c r="O355">
        <v>9.67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-9.67</v>
      </c>
      <c r="W355">
        <v>-8.6999999999999993</v>
      </c>
      <c r="X355">
        <v>-5.16</v>
      </c>
      <c r="Y355">
        <v>-0.27</v>
      </c>
      <c r="Z355">
        <v>0</v>
      </c>
      <c r="AA355">
        <v>34.19</v>
      </c>
    </row>
    <row r="356" spans="1:27" x14ac:dyDescent="0.25">
      <c r="A356" t="s">
        <v>1040</v>
      </c>
      <c r="B356">
        <v>26256361782</v>
      </c>
      <c r="C356" t="s">
        <v>38</v>
      </c>
      <c r="D356" t="s">
        <v>1041</v>
      </c>
      <c r="E356" t="s">
        <v>53</v>
      </c>
      <c r="F356" t="s">
        <v>54</v>
      </c>
      <c r="G356">
        <v>1</v>
      </c>
      <c r="H356" t="s">
        <v>42</v>
      </c>
      <c r="I356" t="s">
        <v>43</v>
      </c>
      <c r="J356" t="s">
        <v>1042</v>
      </c>
      <c r="L356" t="s">
        <v>1043</v>
      </c>
      <c r="M356" t="s">
        <v>46</v>
      </c>
      <c r="N356">
        <v>35.409999999999997</v>
      </c>
      <c r="O356">
        <v>7.08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-7.08</v>
      </c>
      <c r="W356">
        <v>-6.37</v>
      </c>
      <c r="X356">
        <v>-4.99</v>
      </c>
      <c r="Y356">
        <v>-0.23</v>
      </c>
      <c r="Z356">
        <v>0</v>
      </c>
      <c r="AA356">
        <v>23.82</v>
      </c>
    </row>
    <row r="357" spans="1:27" x14ac:dyDescent="0.25">
      <c r="A357" t="s">
        <v>1044</v>
      </c>
      <c r="B357">
        <v>26256361782</v>
      </c>
      <c r="C357" t="s">
        <v>38</v>
      </c>
      <c r="D357" t="s">
        <v>1045</v>
      </c>
      <c r="E357" t="s">
        <v>197</v>
      </c>
      <c r="F357" t="s">
        <v>198</v>
      </c>
      <c r="G357">
        <v>1</v>
      </c>
      <c r="H357" t="s">
        <v>42</v>
      </c>
      <c r="I357" t="s">
        <v>43</v>
      </c>
      <c r="J357" t="s">
        <v>756</v>
      </c>
      <c r="L357" t="s">
        <v>757</v>
      </c>
      <c r="M357" t="s">
        <v>46</v>
      </c>
      <c r="N357">
        <v>32.49</v>
      </c>
      <c r="O357">
        <v>6.5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-6.5</v>
      </c>
      <c r="W357">
        <v>-5.85</v>
      </c>
      <c r="X357">
        <v>-5.15</v>
      </c>
      <c r="Y357">
        <v>-0.22</v>
      </c>
      <c r="Z357">
        <v>0</v>
      </c>
      <c r="AA357">
        <v>21.27</v>
      </c>
    </row>
    <row r="358" spans="1:27" x14ac:dyDescent="0.25">
      <c r="A358" t="s">
        <v>1046</v>
      </c>
      <c r="B358">
        <v>26256361782</v>
      </c>
      <c r="C358" t="s">
        <v>38</v>
      </c>
      <c r="D358" t="s">
        <v>1047</v>
      </c>
      <c r="E358" t="s">
        <v>82</v>
      </c>
      <c r="F358" t="s">
        <v>83</v>
      </c>
      <c r="G358">
        <v>1</v>
      </c>
      <c r="H358" t="s">
        <v>42</v>
      </c>
      <c r="I358" t="s">
        <v>43</v>
      </c>
      <c r="J358" t="s">
        <v>1048</v>
      </c>
      <c r="K358" t="s">
        <v>434</v>
      </c>
      <c r="L358" t="s">
        <v>1049</v>
      </c>
      <c r="M358" t="s">
        <v>46</v>
      </c>
      <c r="N358">
        <v>70.819999999999993</v>
      </c>
      <c r="O358">
        <v>14.17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-14.17</v>
      </c>
      <c r="W358">
        <v>-12.75</v>
      </c>
      <c r="X358">
        <v>-6.92</v>
      </c>
      <c r="Y358">
        <v>-0.4</v>
      </c>
      <c r="Z358">
        <v>0</v>
      </c>
      <c r="AA358">
        <v>50.75</v>
      </c>
    </row>
    <row r="359" spans="1:27" x14ac:dyDescent="0.25">
      <c r="A359" t="s">
        <v>1050</v>
      </c>
      <c r="B359">
        <v>26256361782</v>
      </c>
      <c r="C359" t="s">
        <v>38</v>
      </c>
      <c r="D359" t="s">
        <v>1051</v>
      </c>
      <c r="E359" t="s">
        <v>82</v>
      </c>
      <c r="F359" t="s">
        <v>83</v>
      </c>
      <c r="G359">
        <v>1</v>
      </c>
      <c r="H359" t="s">
        <v>42</v>
      </c>
      <c r="I359" t="s">
        <v>43</v>
      </c>
      <c r="J359" t="s">
        <v>1052</v>
      </c>
      <c r="M359" t="s">
        <v>46</v>
      </c>
      <c r="N359">
        <v>70.819999999999993</v>
      </c>
      <c r="O359">
        <v>16.29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-16.29</v>
      </c>
      <c r="W359">
        <v>-12.75</v>
      </c>
      <c r="X359">
        <v>-6.92</v>
      </c>
      <c r="Y359">
        <v>-0.4</v>
      </c>
      <c r="Z359">
        <v>0</v>
      </c>
      <c r="AA359">
        <v>50.75</v>
      </c>
    </row>
    <row r="360" spans="1:27" x14ac:dyDescent="0.25">
      <c r="A360" t="s">
        <v>1053</v>
      </c>
      <c r="B360">
        <v>26256361782</v>
      </c>
      <c r="C360" t="s">
        <v>38</v>
      </c>
      <c r="D360" t="s">
        <v>1054</v>
      </c>
      <c r="E360" t="s">
        <v>82</v>
      </c>
      <c r="F360" t="s">
        <v>83</v>
      </c>
      <c r="G360">
        <v>1</v>
      </c>
      <c r="H360" t="s">
        <v>42</v>
      </c>
      <c r="I360" t="s">
        <v>43</v>
      </c>
      <c r="J360" t="s">
        <v>1055</v>
      </c>
      <c r="L360" t="s">
        <v>1056</v>
      </c>
      <c r="M360" t="s">
        <v>46</v>
      </c>
      <c r="N360">
        <v>70.819999999999993</v>
      </c>
      <c r="O360">
        <v>14.17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-14.17</v>
      </c>
      <c r="W360">
        <v>-12.75</v>
      </c>
      <c r="X360">
        <v>-6.92</v>
      </c>
      <c r="Y360">
        <v>-0.4</v>
      </c>
      <c r="Z360">
        <v>0</v>
      </c>
      <c r="AA360">
        <v>50.75</v>
      </c>
    </row>
    <row r="361" spans="1:27" x14ac:dyDescent="0.25">
      <c r="A361" t="s">
        <v>1057</v>
      </c>
      <c r="B361">
        <v>26256361782</v>
      </c>
      <c r="C361" t="s">
        <v>38</v>
      </c>
      <c r="D361" t="s">
        <v>1058</v>
      </c>
      <c r="E361" t="s">
        <v>40</v>
      </c>
      <c r="F361" t="s">
        <v>41</v>
      </c>
      <c r="G361">
        <v>1</v>
      </c>
      <c r="H361" t="s">
        <v>42</v>
      </c>
      <c r="I361" t="s">
        <v>43</v>
      </c>
      <c r="J361" t="s">
        <v>1059</v>
      </c>
      <c r="L361" t="s">
        <v>1060</v>
      </c>
      <c r="M361" t="s">
        <v>46</v>
      </c>
      <c r="N361">
        <v>45.82</v>
      </c>
      <c r="O361">
        <v>9.17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-9.17</v>
      </c>
      <c r="W361">
        <v>-8.25</v>
      </c>
      <c r="X361">
        <v>-5.16</v>
      </c>
      <c r="Y361">
        <v>-0.27</v>
      </c>
      <c r="Z361">
        <v>0</v>
      </c>
      <c r="AA361">
        <v>32.14</v>
      </c>
    </row>
    <row r="362" spans="1:27" x14ac:dyDescent="0.25">
      <c r="A362" t="s">
        <v>1061</v>
      </c>
      <c r="B362">
        <v>26256361782</v>
      </c>
      <c r="C362" t="s">
        <v>38</v>
      </c>
      <c r="D362" t="s">
        <v>1062</v>
      </c>
      <c r="E362" t="s">
        <v>191</v>
      </c>
      <c r="F362" t="s">
        <v>192</v>
      </c>
      <c r="G362">
        <v>1</v>
      </c>
      <c r="H362" t="s">
        <v>42</v>
      </c>
      <c r="I362" t="s">
        <v>43</v>
      </c>
      <c r="J362" t="s">
        <v>1063</v>
      </c>
      <c r="L362" t="s">
        <v>1064</v>
      </c>
      <c r="M362" t="s">
        <v>46</v>
      </c>
      <c r="N362">
        <v>62.49</v>
      </c>
      <c r="O362">
        <v>12.5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-12.5</v>
      </c>
      <c r="W362">
        <v>-11.25</v>
      </c>
      <c r="X362">
        <v>-5.15</v>
      </c>
      <c r="Y362">
        <v>-0.33</v>
      </c>
      <c r="Z362">
        <v>0</v>
      </c>
      <c r="AA362">
        <v>45.76</v>
      </c>
    </row>
    <row r="363" spans="1:27" x14ac:dyDescent="0.25">
      <c r="A363" t="s">
        <v>1065</v>
      </c>
      <c r="B363">
        <v>26256361782</v>
      </c>
      <c r="C363" t="s">
        <v>38</v>
      </c>
      <c r="D363" t="s">
        <v>1066</v>
      </c>
      <c r="E363" t="s">
        <v>71</v>
      </c>
      <c r="F363" t="s">
        <v>54</v>
      </c>
      <c r="G363">
        <v>1</v>
      </c>
      <c r="H363" t="s">
        <v>42</v>
      </c>
      <c r="I363" t="s">
        <v>43</v>
      </c>
      <c r="J363" t="s">
        <v>1067</v>
      </c>
      <c r="K363" t="s">
        <v>1068</v>
      </c>
      <c r="L363" t="s">
        <v>1069</v>
      </c>
      <c r="M363" t="s">
        <v>46</v>
      </c>
      <c r="N363">
        <v>41.66</v>
      </c>
      <c r="O363">
        <v>8.33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-8.33</v>
      </c>
      <c r="W363">
        <v>-7.5</v>
      </c>
      <c r="X363">
        <v>-4.99</v>
      </c>
      <c r="Y363">
        <v>-0.25</v>
      </c>
      <c r="Z363">
        <v>0</v>
      </c>
      <c r="AA363">
        <v>28.92</v>
      </c>
    </row>
    <row r="364" spans="1:27" x14ac:dyDescent="0.25">
      <c r="A364" t="s">
        <v>1070</v>
      </c>
      <c r="B364">
        <v>26256361782</v>
      </c>
      <c r="C364" t="s">
        <v>38</v>
      </c>
      <c r="D364" t="s">
        <v>1071</v>
      </c>
      <c r="E364" t="s">
        <v>82</v>
      </c>
      <c r="F364" t="s">
        <v>83</v>
      </c>
      <c r="G364">
        <v>1</v>
      </c>
      <c r="H364" t="s">
        <v>42</v>
      </c>
      <c r="I364" t="s">
        <v>43</v>
      </c>
      <c r="J364" t="s">
        <v>1072</v>
      </c>
      <c r="L364" t="s">
        <v>1073</v>
      </c>
      <c r="M364" t="s">
        <v>46</v>
      </c>
      <c r="N364">
        <v>70.819999999999993</v>
      </c>
      <c r="O364">
        <v>14.17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-14.17</v>
      </c>
      <c r="W364">
        <v>-12.75</v>
      </c>
      <c r="X364">
        <v>-6.92</v>
      </c>
      <c r="Y364">
        <v>-0.4</v>
      </c>
      <c r="Z364">
        <v>0</v>
      </c>
      <c r="AA364">
        <v>50.75</v>
      </c>
    </row>
    <row r="365" spans="1:27" x14ac:dyDescent="0.25">
      <c r="A365" t="s">
        <v>1074</v>
      </c>
      <c r="B365">
        <v>26256361782</v>
      </c>
      <c r="C365" t="s">
        <v>69</v>
      </c>
      <c r="D365" t="s">
        <v>1075</v>
      </c>
      <c r="E365" t="s">
        <v>40</v>
      </c>
      <c r="F365" t="s">
        <v>41</v>
      </c>
      <c r="G365">
        <v>1</v>
      </c>
      <c r="H365" t="s">
        <v>42</v>
      </c>
      <c r="I365" t="s">
        <v>43</v>
      </c>
      <c r="J365" t="s">
        <v>60</v>
      </c>
      <c r="L365" t="s">
        <v>1076</v>
      </c>
      <c r="M365" t="s">
        <v>46</v>
      </c>
      <c r="N365">
        <v>-45.82</v>
      </c>
      <c r="O365">
        <v>-9.17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9.17</v>
      </c>
      <c r="W365">
        <v>6.6</v>
      </c>
      <c r="X365">
        <v>0</v>
      </c>
      <c r="Y365">
        <v>0.17</v>
      </c>
      <c r="Z365">
        <v>0</v>
      </c>
      <c r="AA365">
        <v>-39.049999999999997</v>
      </c>
    </row>
    <row r="366" spans="1:27" x14ac:dyDescent="0.25">
      <c r="A366" t="s">
        <v>1077</v>
      </c>
      <c r="B366">
        <v>26256361782</v>
      </c>
      <c r="C366" t="s">
        <v>38</v>
      </c>
      <c r="D366" t="s">
        <v>1078</v>
      </c>
      <c r="E366" t="s">
        <v>109</v>
      </c>
      <c r="F366" t="s">
        <v>165</v>
      </c>
      <c r="G366">
        <v>1</v>
      </c>
      <c r="H366" t="s">
        <v>42</v>
      </c>
      <c r="I366" t="s">
        <v>43</v>
      </c>
      <c r="J366" t="s">
        <v>881</v>
      </c>
      <c r="L366" t="s">
        <v>1079</v>
      </c>
      <c r="M366" t="s">
        <v>46</v>
      </c>
      <c r="N366">
        <v>106.24</v>
      </c>
      <c r="O366">
        <v>21.25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-21.25</v>
      </c>
      <c r="W366">
        <v>-19.12</v>
      </c>
      <c r="X366">
        <v>-7.82</v>
      </c>
      <c r="Y366">
        <v>-0.54</v>
      </c>
      <c r="Z366">
        <v>0</v>
      </c>
      <c r="AA366">
        <v>78.760000000000005</v>
      </c>
    </row>
    <row r="367" spans="1:27" x14ac:dyDescent="0.25">
      <c r="A367" t="s">
        <v>1080</v>
      </c>
      <c r="B367">
        <v>26256361782</v>
      </c>
      <c r="C367" t="s">
        <v>38</v>
      </c>
      <c r="D367" t="s">
        <v>1081</v>
      </c>
      <c r="E367" t="s">
        <v>82</v>
      </c>
      <c r="F367" t="s">
        <v>83</v>
      </c>
      <c r="G367">
        <v>1</v>
      </c>
      <c r="H367" t="s">
        <v>42</v>
      </c>
      <c r="I367" t="s">
        <v>43</v>
      </c>
      <c r="J367" t="s">
        <v>388</v>
      </c>
      <c r="L367" t="s">
        <v>1082</v>
      </c>
      <c r="M367" t="s">
        <v>46</v>
      </c>
      <c r="N367">
        <v>70.819999999999993</v>
      </c>
      <c r="O367">
        <v>14.17</v>
      </c>
      <c r="P367">
        <v>4.16</v>
      </c>
      <c r="Q367">
        <v>0.83</v>
      </c>
      <c r="R367">
        <v>0</v>
      </c>
      <c r="S367">
        <v>0</v>
      </c>
      <c r="T367">
        <v>0</v>
      </c>
      <c r="U367">
        <v>0</v>
      </c>
      <c r="V367">
        <v>-15</v>
      </c>
      <c r="W367">
        <v>-12.75</v>
      </c>
      <c r="X367">
        <v>-11.08</v>
      </c>
      <c r="Y367">
        <v>-0.48</v>
      </c>
      <c r="Z367">
        <v>0</v>
      </c>
      <c r="AA367">
        <v>50.67</v>
      </c>
    </row>
    <row r="368" spans="1:27" x14ac:dyDescent="0.25">
      <c r="A368" t="s">
        <v>1083</v>
      </c>
      <c r="B368">
        <v>26256361782</v>
      </c>
      <c r="C368" t="s">
        <v>38</v>
      </c>
      <c r="D368" t="s">
        <v>1084</v>
      </c>
      <c r="E368" t="s">
        <v>82</v>
      </c>
      <c r="F368" t="s">
        <v>83</v>
      </c>
      <c r="G368">
        <v>1</v>
      </c>
      <c r="H368" t="s">
        <v>42</v>
      </c>
      <c r="I368" t="s">
        <v>43</v>
      </c>
      <c r="J368" t="s">
        <v>595</v>
      </c>
      <c r="L368" t="s">
        <v>1085</v>
      </c>
      <c r="M368" t="s">
        <v>46</v>
      </c>
      <c r="N368">
        <v>70.819999999999993</v>
      </c>
      <c r="O368">
        <v>14.17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-14.17</v>
      </c>
      <c r="W368">
        <v>-12.75</v>
      </c>
      <c r="X368">
        <v>-6.92</v>
      </c>
      <c r="Y368">
        <v>-0.4</v>
      </c>
      <c r="Z368">
        <v>0</v>
      </c>
      <c r="AA368">
        <v>50.75</v>
      </c>
    </row>
    <row r="369" spans="1:27" x14ac:dyDescent="0.25">
      <c r="A369" t="s">
        <v>1086</v>
      </c>
      <c r="B369">
        <v>26256361782</v>
      </c>
      <c r="C369" t="s">
        <v>38</v>
      </c>
      <c r="D369" t="s">
        <v>1087</v>
      </c>
      <c r="E369" t="s">
        <v>123</v>
      </c>
      <c r="F369" t="s">
        <v>124</v>
      </c>
      <c r="G369">
        <v>1</v>
      </c>
      <c r="H369" t="s">
        <v>42</v>
      </c>
      <c r="I369" t="s">
        <v>43</v>
      </c>
      <c r="J369" t="s">
        <v>1088</v>
      </c>
      <c r="K369" t="s">
        <v>658</v>
      </c>
      <c r="L369" t="s">
        <v>1089</v>
      </c>
      <c r="M369" t="s">
        <v>46</v>
      </c>
      <c r="N369">
        <v>87.48</v>
      </c>
      <c r="O369">
        <v>17.5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-17.5</v>
      </c>
      <c r="W369">
        <v>-15.75</v>
      </c>
      <c r="X369">
        <v>-7.28</v>
      </c>
      <c r="Y369">
        <v>-0.47</v>
      </c>
      <c r="Z369">
        <v>0</v>
      </c>
      <c r="AA369">
        <v>63.98</v>
      </c>
    </row>
    <row r="370" spans="1:27" x14ac:dyDescent="0.25">
      <c r="A370" t="s">
        <v>1090</v>
      </c>
      <c r="B370">
        <v>26256361782</v>
      </c>
      <c r="C370" t="s">
        <v>38</v>
      </c>
      <c r="D370" t="s">
        <v>1075</v>
      </c>
      <c r="E370" t="s">
        <v>40</v>
      </c>
      <c r="F370" t="s">
        <v>41</v>
      </c>
      <c r="G370">
        <v>1</v>
      </c>
      <c r="H370" t="s">
        <v>42</v>
      </c>
      <c r="I370" t="s">
        <v>43</v>
      </c>
      <c r="J370" t="s">
        <v>60</v>
      </c>
      <c r="L370" t="s">
        <v>1076</v>
      </c>
      <c r="M370" t="s">
        <v>46</v>
      </c>
      <c r="N370">
        <v>45.82</v>
      </c>
      <c r="O370">
        <v>9.17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-9.17</v>
      </c>
      <c r="W370">
        <v>-8.25</v>
      </c>
      <c r="X370">
        <v>-5.16</v>
      </c>
      <c r="Y370">
        <v>-0.27</v>
      </c>
      <c r="Z370">
        <v>0</v>
      </c>
      <c r="AA370">
        <v>32.14</v>
      </c>
    </row>
    <row r="371" spans="1:27" x14ac:dyDescent="0.25">
      <c r="A371" t="s">
        <v>1091</v>
      </c>
      <c r="B371">
        <v>26256361782</v>
      </c>
      <c r="C371" t="s">
        <v>107</v>
      </c>
      <c r="D371" t="s">
        <v>1092</v>
      </c>
      <c r="E371" t="s">
        <v>82</v>
      </c>
      <c r="F371" t="s">
        <v>110</v>
      </c>
      <c r="G371">
        <v>1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51.15</v>
      </c>
      <c r="AA371">
        <v>51.15</v>
      </c>
    </row>
    <row r="372" spans="1:27" x14ac:dyDescent="0.25">
      <c r="A372" t="s">
        <v>1093</v>
      </c>
      <c r="B372">
        <v>26256361782</v>
      </c>
      <c r="C372" t="s">
        <v>438</v>
      </c>
      <c r="D372" t="s">
        <v>241</v>
      </c>
      <c r="F372" t="s">
        <v>964</v>
      </c>
      <c r="H372" t="s">
        <v>440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-6.25</v>
      </c>
      <c r="AA372">
        <v>-6.25</v>
      </c>
    </row>
    <row r="373" spans="1:27" x14ac:dyDescent="0.25">
      <c r="A373" t="s">
        <v>1094</v>
      </c>
      <c r="B373">
        <v>26256361782</v>
      </c>
      <c r="C373" t="s">
        <v>38</v>
      </c>
      <c r="D373" t="s">
        <v>1095</v>
      </c>
      <c r="E373" t="s">
        <v>82</v>
      </c>
      <c r="F373" t="s">
        <v>83</v>
      </c>
      <c r="G373">
        <v>1</v>
      </c>
      <c r="H373" t="s">
        <v>42</v>
      </c>
      <c r="I373" t="s">
        <v>43</v>
      </c>
      <c r="J373" t="s">
        <v>1096</v>
      </c>
      <c r="K373" t="s">
        <v>1097</v>
      </c>
      <c r="L373" t="s">
        <v>1098</v>
      </c>
      <c r="M373" t="s">
        <v>46</v>
      </c>
      <c r="N373">
        <v>70.819999999999993</v>
      </c>
      <c r="O373">
        <v>14.17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-14.17</v>
      </c>
      <c r="W373">
        <v>-12.75</v>
      </c>
      <c r="X373">
        <v>-6.92</v>
      </c>
      <c r="Y373">
        <v>-0.4</v>
      </c>
      <c r="Z373">
        <v>0</v>
      </c>
      <c r="AA373">
        <v>50.75</v>
      </c>
    </row>
    <row r="374" spans="1:27" x14ac:dyDescent="0.25">
      <c r="A374" t="s">
        <v>1099</v>
      </c>
      <c r="B374">
        <v>26256361782</v>
      </c>
      <c r="C374" t="s">
        <v>38</v>
      </c>
      <c r="D374" t="s">
        <v>1100</v>
      </c>
      <c r="E374" t="s">
        <v>64</v>
      </c>
      <c r="F374" t="s">
        <v>65</v>
      </c>
      <c r="G374">
        <v>1</v>
      </c>
      <c r="H374" t="s">
        <v>42</v>
      </c>
      <c r="I374" t="s">
        <v>43</v>
      </c>
      <c r="J374" t="s">
        <v>1101</v>
      </c>
      <c r="L374" t="s">
        <v>1102</v>
      </c>
      <c r="M374" t="s">
        <v>46</v>
      </c>
      <c r="N374">
        <v>54.16</v>
      </c>
      <c r="O374">
        <v>10.83</v>
      </c>
      <c r="P374">
        <v>0</v>
      </c>
      <c r="Q374">
        <v>0</v>
      </c>
      <c r="R374">
        <v>0</v>
      </c>
      <c r="S374">
        <v>0</v>
      </c>
      <c r="T374">
        <v>-5.42</v>
      </c>
      <c r="U374">
        <v>-1.08</v>
      </c>
      <c r="V374">
        <v>-9.75</v>
      </c>
      <c r="W374">
        <v>-8.77</v>
      </c>
      <c r="X374">
        <v>-6.02</v>
      </c>
      <c r="Y374">
        <v>-0.3</v>
      </c>
      <c r="Z374">
        <v>0</v>
      </c>
      <c r="AA374">
        <v>33.65</v>
      </c>
    </row>
    <row r="375" spans="1:27" x14ac:dyDescent="0.25">
      <c r="A375" t="s">
        <v>1103</v>
      </c>
      <c r="B375">
        <v>26256361782</v>
      </c>
      <c r="C375" t="s">
        <v>38</v>
      </c>
      <c r="D375" t="s">
        <v>1104</v>
      </c>
      <c r="E375" t="s">
        <v>109</v>
      </c>
      <c r="F375" t="s">
        <v>165</v>
      </c>
      <c r="G375">
        <v>1</v>
      </c>
      <c r="H375" t="s">
        <v>42</v>
      </c>
      <c r="I375" t="s">
        <v>43</v>
      </c>
      <c r="J375" t="s">
        <v>1105</v>
      </c>
      <c r="L375" t="s">
        <v>1106</v>
      </c>
      <c r="M375" t="s">
        <v>46</v>
      </c>
      <c r="N375">
        <v>106.24</v>
      </c>
      <c r="O375">
        <v>21.25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-21.25</v>
      </c>
      <c r="W375">
        <v>-19.12</v>
      </c>
      <c r="X375">
        <v>-7.82</v>
      </c>
      <c r="Y375">
        <v>-0.54</v>
      </c>
      <c r="Z375">
        <v>0</v>
      </c>
      <c r="AA375">
        <v>78.760000000000005</v>
      </c>
    </row>
    <row r="376" spans="1:27" x14ac:dyDescent="0.25">
      <c r="A376" t="s">
        <v>1107</v>
      </c>
      <c r="B376">
        <v>26256361782</v>
      </c>
      <c r="C376" t="s">
        <v>38</v>
      </c>
      <c r="D376" t="s">
        <v>1108</v>
      </c>
      <c r="E376" t="s">
        <v>101</v>
      </c>
      <c r="F376" t="s">
        <v>102</v>
      </c>
      <c r="G376">
        <v>1</v>
      </c>
      <c r="H376" t="s">
        <v>42</v>
      </c>
      <c r="I376" t="s">
        <v>43</v>
      </c>
      <c r="J376" t="s">
        <v>1109</v>
      </c>
      <c r="L376" t="s">
        <v>1110</v>
      </c>
      <c r="M376" t="s">
        <v>46</v>
      </c>
      <c r="N376">
        <v>33.32</v>
      </c>
      <c r="O376">
        <v>6.67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-6.67</v>
      </c>
      <c r="W376">
        <v>-6</v>
      </c>
      <c r="X376">
        <v>-4.72</v>
      </c>
      <c r="Y376">
        <v>-0.21</v>
      </c>
      <c r="Z376">
        <v>0</v>
      </c>
      <c r="AA376">
        <v>22.39</v>
      </c>
    </row>
    <row r="377" spans="1:27" x14ac:dyDescent="0.25">
      <c r="A377" t="s">
        <v>1111</v>
      </c>
      <c r="B377">
        <v>26256361782</v>
      </c>
      <c r="C377" t="s">
        <v>38</v>
      </c>
      <c r="D377" t="s">
        <v>1112</v>
      </c>
      <c r="E377" t="s">
        <v>40</v>
      </c>
      <c r="F377" t="s">
        <v>41</v>
      </c>
      <c r="G377">
        <v>1</v>
      </c>
      <c r="H377" t="s">
        <v>42</v>
      </c>
      <c r="I377" t="s">
        <v>43</v>
      </c>
      <c r="J377" t="s">
        <v>1113</v>
      </c>
      <c r="K377" t="s">
        <v>406</v>
      </c>
      <c r="L377" t="s">
        <v>1114</v>
      </c>
      <c r="M377" t="s">
        <v>46</v>
      </c>
      <c r="N377">
        <v>45.82</v>
      </c>
      <c r="O377">
        <v>9.17</v>
      </c>
      <c r="P377">
        <v>4.16</v>
      </c>
      <c r="Q377">
        <v>0.83</v>
      </c>
      <c r="R377">
        <v>0</v>
      </c>
      <c r="S377">
        <v>0</v>
      </c>
      <c r="T377">
        <v>0</v>
      </c>
      <c r="U377">
        <v>0</v>
      </c>
      <c r="V377">
        <v>-10</v>
      </c>
      <c r="W377">
        <v>-8.25</v>
      </c>
      <c r="X377">
        <v>-9.32</v>
      </c>
      <c r="Y377">
        <v>-0.35</v>
      </c>
      <c r="Z377">
        <v>0</v>
      </c>
      <c r="AA377">
        <v>32.06</v>
      </c>
    </row>
    <row r="378" spans="1:27" x14ac:dyDescent="0.25">
      <c r="A378" t="s">
        <v>1115</v>
      </c>
      <c r="B378">
        <v>26256361782</v>
      </c>
      <c r="C378" t="s">
        <v>38</v>
      </c>
      <c r="D378" t="s">
        <v>1116</v>
      </c>
      <c r="E378" t="s">
        <v>82</v>
      </c>
      <c r="F378" t="s">
        <v>83</v>
      </c>
      <c r="G378">
        <v>1</v>
      </c>
      <c r="H378" t="s">
        <v>42</v>
      </c>
      <c r="I378" t="s">
        <v>43</v>
      </c>
      <c r="J378" t="s">
        <v>60</v>
      </c>
      <c r="L378" t="s">
        <v>1117</v>
      </c>
      <c r="M378" t="s">
        <v>46</v>
      </c>
      <c r="N378">
        <v>70.819999999999993</v>
      </c>
      <c r="O378">
        <v>14.17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-14.17</v>
      </c>
      <c r="W378">
        <v>-12.75</v>
      </c>
      <c r="X378">
        <v>-6.92</v>
      </c>
      <c r="Y378">
        <v>-0.4</v>
      </c>
      <c r="Z378">
        <v>0</v>
      </c>
      <c r="AA378">
        <v>50.75</v>
      </c>
    </row>
    <row r="379" spans="1:27" x14ac:dyDescent="0.25">
      <c r="A379" t="s">
        <v>1118</v>
      </c>
      <c r="B379">
        <v>26256361782</v>
      </c>
      <c r="C379" t="s">
        <v>38</v>
      </c>
      <c r="D379" t="s">
        <v>1119</v>
      </c>
      <c r="E379" t="s">
        <v>101</v>
      </c>
      <c r="F379" t="s">
        <v>102</v>
      </c>
      <c r="G379">
        <v>1</v>
      </c>
      <c r="H379" t="s">
        <v>42</v>
      </c>
      <c r="I379" t="s">
        <v>43</v>
      </c>
      <c r="J379" t="s">
        <v>91</v>
      </c>
      <c r="L379" t="s">
        <v>93</v>
      </c>
      <c r="M379" t="s">
        <v>46</v>
      </c>
      <c r="N379">
        <v>33.32</v>
      </c>
      <c r="O379">
        <v>6.67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-6.67</v>
      </c>
      <c r="W379">
        <v>-6</v>
      </c>
      <c r="X379">
        <v>-4.72</v>
      </c>
      <c r="Y379">
        <v>-0.21</v>
      </c>
      <c r="Z379">
        <v>0</v>
      </c>
      <c r="AA379">
        <v>22.39</v>
      </c>
    </row>
    <row r="380" spans="1:27" x14ac:dyDescent="0.25">
      <c r="A380" t="s">
        <v>1120</v>
      </c>
      <c r="B380">
        <v>26256361782</v>
      </c>
      <c r="C380" t="s">
        <v>38</v>
      </c>
      <c r="D380" t="s">
        <v>1121</v>
      </c>
      <c r="E380" t="s">
        <v>526</v>
      </c>
      <c r="F380" t="s">
        <v>527</v>
      </c>
      <c r="G380">
        <v>1</v>
      </c>
      <c r="H380" t="s">
        <v>42</v>
      </c>
      <c r="I380" t="s">
        <v>43</v>
      </c>
      <c r="J380" t="s">
        <v>1122</v>
      </c>
      <c r="L380" t="s">
        <v>1123</v>
      </c>
      <c r="M380" t="s">
        <v>46</v>
      </c>
      <c r="N380">
        <v>33.32</v>
      </c>
      <c r="O380">
        <v>6.67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-6.67</v>
      </c>
      <c r="W380">
        <v>-6</v>
      </c>
      <c r="X380">
        <v>-4.6900000000000004</v>
      </c>
      <c r="Y380">
        <v>-0.21</v>
      </c>
      <c r="Z380">
        <v>0</v>
      </c>
      <c r="AA380">
        <v>22.42</v>
      </c>
    </row>
    <row r="381" spans="1:27" x14ac:dyDescent="0.25">
      <c r="A381" t="s">
        <v>1124</v>
      </c>
      <c r="B381">
        <v>26256361782</v>
      </c>
      <c r="C381" t="s">
        <v>38</v>
      </c>
      <c r="D381" t="s">
        <v>1125</v>
      </c>
      <c r="E381" t="s">
        <v>40</v>
      </c>
      <c r="F381" t="s">
        <v>41</v>
      </c>
      <c r="G381">
        <v>1</v>
      </c>
      <c r="H381" t="s">
        <v>42</v>
      </c>
      <c r="I381" t="s">
        <v>43</v>
      </c>
      <c r="J381" t="s">
        <v>1126</v>
      </c>
      <c r="L381" t="s">
        <v>1127</v>
      </c>
      <c r="M381" t="s">
        <v>46</v>
      </c>
      <c r="N381">
        <v>45.82</v>
      </c>
      <c r="O381">
        <v>9.17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-9.17</v>
      </c>
      <c r="W381">
        <v>-8.25</v>
      </c>
      <c r="X381">
        <v>-5.16</v>
      </c>
      <c r="Y381">
        <v>-0.27</v>
      </c>
      <c r="Z381">
        <v>0</v>
      </c>
      <c r="AA381">
        <v>32.14</v>
      </c>
    </row>
    <row r="382" spans="1:27" x14ac:dyDescent="0.25">
      <c r="A382" t="s">
        <v>1128</v>
      </c>
      <c r="B382">
        <v>26256361782</v>
      </c>
      <c r="C382" t="s">
        <v>38</v>
      </c>
      <c r="D382" t="s">
        <v>1129</v>
      </c>
      <c r="E382" t="s">
        <v>59</v>
      </c>
      <c r="F382" t="s">
        <v>41</v>
      </c>
      <c r="G382">
        <v>1</v>
      </c>
      <c r="H382" t="s">
        <v>42</v>
      </c>
      <c r="I382" t="s">
        <v>43</v>
      </c>
      <c r="J382" t="s">
        <v>1130</v>
      </c>
      <c r="K382" t="s">
        <v>1131</v>
      </c>
      <c r="L382" t="s">
        <v>1132</v>
      </c>
      <c r="M382" t="s">
        <v>46</v>
      </c>
      <c r="N382">
        <v>48.32</v>
      </c>
      <c r="O382">
        <v>9.67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-9.67</v>
      </c>
      <c r="W382">
        <v>-8.6999999999999993</v>
      </c>
      <c r="X382">
        <v>-5.16</v>
      </c>
      <c r="Y382">
        <v>-0.27</v>
      </c>
      <c r="Z382">
        <v>0</v>
      </c>
      <c r="AA382">
        <v>34.19</v>
      </c>
    </row>
    <row r="383" spans="1:27" x14ac:dyDescent="0.25">
      <c r="A383" t="s">
        <v>1133</v>
      </c>
      <c r="B383">
        <v>26256361782</v>
      </c>
      <c r="C383" t="s">
        <v>38</v>
      </c>
      <c r="D383" t="s">
        <v>1134</v>
      </c>
      <c r="E383" t="s">
        <v>82</v>
      </c>
      <c r="F383" t="s">
        <v>83</v>
      </c>
      <c r="G383">
        <v>1</v>
      </c>
      <c r="H383" t="s">
        <v>42</v>
      </c>
      <c r="I383" t="s">
        <v>43</v>
      </c>
      <c r="J383" t="s">
        <v>154</v>
      </c>
      <c r="K383" t="s">
        <v>480</v>
      </c>
      <c r="L383" t="s">
        <v>1135</v>
      </c>
      <c r="M383" t="s">
        <v>46</v>
      </c>
      <c r="N383">
        <v>70.819999999999993</v>
      </c>
      <c r="O383">
        <v>14.17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-14.17</v>
      </c>
      <c r="W383">
        <v>-12.75</v>
      </c>
      <c r="X383">
        <v>-6.92</v>
      </c>
      <c r="Y383">
        <v>-0.4</v>
      </c>
      <c r="Z383">
        <v>0</v>
      </c>
      <c r="AA383">
        <v>50.75</v>
      </c>
    </row>
    <row r="384" spans="1:27" x14ac:dyDescent="0.25">
      <c r="A384" t="s">
        <v>1136</v>
      </c>
      <c r="B384">
        <v>26256361782</v>
      </c>
      <c r="C384" t="s">
        <v>38</v>
      </c>
      <c r="D384" t="s">
        <v>1137</v>
      </c>
      <c r="E384" t="s">
        <v>82</v>
      </c>
      <c r="F384" t="s">
        <v>83</v>
      </c>
      <c r="G384">
        <v>1</v>
      </c>
      <c r="H384" t="s">
        <v>42</v>
      </c>
      <c r="I384" t="s">
        <v>43</v>
      </c>
      <c r="J384" t="s">
        <v>364</v>
      </c>
      <c r="L384" t="s">
        <v>1138</v>
      </c>
      <c r="M384" t="s">
        <v>46</v>
      </c>
      <c r="N384">
        <v>70.819999999999993</v>
      </c>
      <c r="O384">
        <v>14.17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-14.17</v>
      </c>
      <c r="W384">
        <v>-12.75</v>
      </c>
      <c r="X384">
        <v>-6.92</v>
      </c>
      <c r="Y384">
        <v>-0.4</v>
      </c>
      <c r="Z384">
        <v>0</v>
      </c>
      <c r="AA384">
        <v>50.75</v>
      </c>
    </row>
    <row r="385" spans="1:27" x14ac:dyDescent="0.25">
      <c r="A385" t="s">
        <v>1139</v>
      </c>
      <c r="B385">
        <v>26256361782</v>
      </c>
      <c r="C385" t="s">
        <v>38</v>
      </c>
      <c r="D385" t="s">
        <v>1140</v>
      </c>
      <c r="E385" t="s">
        <v>53</v>
      </c>
      <c r="F385" t="s">
        <v>54</v>
      </c>
      <c r="G385">
        <v>1</v>
      </c>
      <c r="H385" t="s">
        <v>42</v>
      </c>
      <c r="I385" t="s">
        <v>43</v>
      </c>
      <c r="J385" t="s">
        <v>1141</v>
      </c>
      <c r="K385" t="s">
        <v>1142</v>
      </c>
      <c r="L385" t="s">
        <v>1143</v>
      </c>
      <c r="M385" t="s">
        <v>46</v>
      </c>
      <c r="N385">
        <v>35.409999999999997</v>
      </c>
      <c r="O385">
        <v>7.08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-7.08</v>
      </c>
      <c r="W385">
        <v>-6.37</v>
      </c>
      <c r="X385">
        <v>-4.99</v>
      </c>
      <c r="Y385">
        <v>-0.23</v>
      </c>
      <c r="Z385">
        <v>0</v>
      </c>
      <c r="AA385">
        <v>23.82</v>
      </c>
    </row>
    <row r="386" spans="1:27" x14ac:dyDescent="0.25">
      <c r="A386" t="s">
        <v>1144</v>
      </c>
      <c r="B386">
        <v>26256361782</v>
      </c>
      <c r="C386" t="s">
        <v>38</v>
      </c>
      <c r="D386" t="s">
        <v>1145</v>
      </c>
      <c r="E386" t="s">
        <v>53</v>
      </c>
      <c r="F386" t="s">
        <v>54</v>
      </c>
      <c r="G386">
        <v>1</v>
      </c>
      <c r="H386" t="s">
        <v>42</v>
      </c>
      <c r="I386" t="s">
        <v>43</v>
      </c>
      <c r="J386" t="s">
        <v>154</v>
      </c>
      <c r="L386" t="s">
        <v>1146</v>
      </c>
      <c r="M386" t="s">
        <v>46</v>
      </c>
      <c r="N386">
        <v>35.409999999999997</v>
      </c>
      <c r="O386">
        <v>7.08</v>
      </c>
      <c r="P386">
        <v>3.74</v>
      </c>
      <c r="Q386">
        <v>0.75</v>
      </c>
      <c r="R386">
        <v>0</v>
      </c>
      <c r="S386">
        <v>0</v>
      </c>
      <c r="T386">
        <v>-7.28</v>
      </c>
      <c r="U386">
        <v>-1.46</v>
      </c>
      <c r="V386">
        <v>-6.37</v>
      </c>
      <c r="W386">
        <v>-5.74</v>
      </c>
      <c r="X386">
        <v>-4.99</v>
      </c>
      <c r="Y386">
        <v>-0.21</v>
      </c>
      <c r="Z386">
        <v>0</v>
      </c>
      <c r="AA386">
        <v>20.93</v>
      </c>
    </row>
    <row r="387" spans="1:27" x14ac:dyDescent="0.25">
      <c r="A387" t="s">
        <v>1147</v>
      </c>
      <c r="B387">
        <v>26256361782</v>
      </c>
      <c r="C387" t="s">
        <v>438</v>
      </c>
      <c r="D387" t="s">
        <v>1148</v>
      </c>
      <c r="F387" t="s">
        <v>964</v>
      </c>
      <c r="H387" t="s">
        <v>440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-12.26</v>
      </c>
      <c r="AA387">
        <v>-12.26</v>
      </c>
    </row>
    <row r="388" spans="1:27" x14ac:dyDescent="0.25">
      <c r="A388" t="s">
        <v>1149</v>
      </c>
      <c r="B388">
        <v>26256361782</v>
      </c>
      <c r="C388" t="s">
        <v>38</v>
      </c>
      <c r="D388" t="s">
        <v>1150</v>
      </c>
      <c r="E388" t="s">
        <v>251</v>
      </c>
      <c r="F388" t="s">
        <v>252</v>
      </c>
      <c r="G388">
        <v>1</v>
      </c>
      <c r="H388" t="s">
        <v>42</v>
      </c>
      <c r="I388" t="s">
        <v>43</v>
      </c>
      <c r="J388" t="s">
        <v>1151</v>
      </c>
      <c r="K388" t="s">
        <v>1152</v>
      </c>
      <c r="L388" t="s">
        <v>1153</v>
      </c>
      <c r="M388" t="s">
        <v>46</v>
      </c>
      <c r="N388">
        <v>33.32</v>
      </c>
      <c r="O388">
        <v>6.67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-6.67</v>
      </c>
      <c r="W388">
        <v>-6</v>
      </c>
      <c r="X388">
        <v>-4.6900000000000004</v>
      </c>
      <c r="Y388">
        <v>-0.21</v>
      </c>
      <c r="Z388">
        <v>0</v>
      </c>
      <c r="AA388">
        <v>22.42</v>
      </c>
    </row>
    <row r="389" spans="1:27" x14ac:dyDescent="0.25">
      <c r="A389" t="s">
        <v>1154</v>
      </c>
      <c r="B389">
        <v>26256361782</v>
      </c>
      <c r="C389" t="s">
        <v>38</v>
      </c>
      <c r="D389" t="s">
        <v>1155</v>
      </c>
      <c r="E389" t="s">
        <v>82</v>
      </c>
      <c r="F389" t="s">
        <v>83</v>
      </c>
      <c r="G389">
        <v>1</v>
      </c>
      <c r="H389" t="s">
        <v>42</v>
      </c>
      <c r="I389" t="s">
        <v>43</v>
      </c>
      <c r="J389" t="s">
        <v>60</v>
      </c>
      <c r="L389" t="s">
        <v>1156</v>
      </c>
      <c r="M389" t="s">
        <v>46</v>
      </c>
      <c r="N389">
        <v>70.819999999999993</v>
      </c>
      <c r="O389">
        <v>14.17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-14.17</v>
      </c>
      <c r="W389">
        <v>-12.75</v>
      </c>
      <c r="X389">
        <v>-6.92</v>
      </c>
      <c r="Y389">
        <v>-0.4</v>
      </c>
      <c r="Z389">
        <v>0</v>
      </c>
      <c r="AA389">
        <v>50.75</v>
      </c>
    </row>
    <row r="390" spans="1:27" x14ac:dyDescent="0.25">
      <c r="A390" t="s">
        <v>1157</v>
      </c>
      <c r="B390">
        <v>26256361782</v>
      </c>
      <c r="C390" t="s">
        <v>38</v>
      </c>
      <c r="D390" t="s">
        <v>1158</v>
      </c>
      <c r="E390" t="s">
        <v>526</v>
      </c>
      <c r="F390" t="s">
        <v>527</v>
      </c>
      <c r="G390">
        <v>1</v>
      </c>
      <c r="H390" t="s">
        <v>42</v>
      </c>
      <c r="I390" t="s">
        <v>43</v>
      </c>
      <c r="J390" t="s">
        <v>1159</v>
      </c>
      <c r="K390" t="s">
        <v>1160</v>
      </c>
      <c r="L390" t="s">
        <v>1161</v>
      </c>
      <c r="M390" t="s">
        <v>46</v>
      </c>
      <c r="N390">
        <v>33.32</v>
      </c>
      <c r="O390">
        <v>6.67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-6.67</v>
      </c>
      <c r="W390">
        <v>-6</v>
      </c>
      <c r="X390">
        <v>-4.6900000000000004</v>
      </c>
      <c r="Y390">
        <v>-0.21</v>
      </c>
      <c r="Z390">
        <v>0</v>
      </c>
      <c r="AA390">
        <v>22.42</v>
      </c>
    </row>
    <row r="391" spans="1:27" x14ac:dyDescent="0.25">
      <c r="A391" t="s">
        <v>1162</v>
      </c>
      <c r="B391">
        <v>26256361782</v>
      </c>
      <c r="C391" t="s">
        <v>69</v>
      </c>
      <c r="D391" t="s">
        <v>672</v>
      </c>
      <c r="E391" t="s">
        <v>40</v>
      </c>
      <c r="F391" t="s">
        <v>41</v>
      </c>
      <c r="G391">
        <v>1</v>
      </c>
      <c r="H391" t="s">
        <v>42</v>
      </c>
      <c r="I391" t="s">
        <v>43</v>
      </c>
      <c r="J391" t="s">
        <v>673</v>
      </c>
      <c r="K391" t="s">
        <v>294</v>
      </c>
      <c r="L391" t="s">
        <v>674</v>
      </c>
      <c r="M391" t="s">
        <v>46</v>
      </c>
      <c r="N391">
        <v>-45.82</v>
      </c>
      <c r="O391">
        <v>-9.17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9.17</v>
      </c>
      <c r="W391">
        <v>6.6</v>
      </c>
      <c r="X391">
        <v>0</v>
      </c>
      <c r="Y391">
        <v>0.17</v>
      </c>
      <c r="Z391">
        <v>0</v>
      </c>
      <c r="AA391">
        <v>-39.049999999999997</v>
      </c>
    </row>
    <row r="392" spans="1:27" x14ac:dyDescent="0.25">
      <c r="A392" t="s">
        <v>1163</v>
      </c>
      <c r="B392">
        <v>26256361782</v>
      </c>
      <c r="C392" t="s">
        <v>69</v>
      </c>
      <c r="D392" t="s">
        <v>672</v>
      </c>
      <c r="E392" t="s">
        <v>40</v>
      </c>
      <c r="F392" t="s">
        <v>41</v>
      </c>
      <c r="G392">
        <v>1</v>
      </c>
      <c r="H392" t="s">
        <v>42</v>
      </c>
      <c r="I392" t="s">
        <v>43</v>
      </c>
      <c r="J392" t="s">
        <v>673</v>
      </c>
      <c r="K392" t="s">
        <v>294</v>
      </c>
      <c r="L392" t="s">
        <v>674</v>
      </c>
      <c r="M392" t="s">
        <v>46</v>
      </c>
      <c r="N392">
        <v>-45.82</v>
      </c>
      <c r="O392">
        <v>-9.17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9.17</v>
      </c>
      <c r="W392">
        <v>6.6</v>
      </c>
      <c r="X392">
        <v>0</v>
      </c>
      <c r="Y392">
        <v>0.17</v>
      </c>
      <c r="Z392">
        <v>0</v>
      </c>
      <c r="AA392">
        <v>-39.049999999999997</v>
      </c>
    </row>
    <row r="393" spans="1:27" x14ac:dyDescent="0.25">
      <c r="A393" t="s">
        <v>1164</v>
      </c>
      <c r="B393">
        <v>26256361782</v>
      </c>
      <c r="C393" t="s">
        <v>38</v>
      </c>
      <c r="D393" t="s">
        <v>1165</v>
      </c>
      <c r="E393" t="s">
        <v>64</v>
      </c>
      <c r="F393" t="s">
        <v>65</v>
      </c>
      <c r="G393">
        <v>1</v>
      </c>
      <c r="H393" t="s">
        <v>42</v>
      </c>
      <c r="I393" t="s">
        <v>43</v>
      </c>
      <c r="J393" t="s">
        <v>1166</v>
      </c>
      <c r="L393" t="s">
        <v>1167</v>
      </c>
      <c r="M393" t="s">
        <v>46</v>
      </c>
      <c r="N393">
        <v>54.16</v>
      </c>
      <c r="O393">
        <v>10.83</v>
      </c>
      <c r="P393">
        <v>0</v>
      </c>
      <c r="Q393">
        <v>0</v>
      </c>
      <c r="R393">
        <v>0</v>
      </c>
      <c r="S393">
        <v>0</v>
      </c>
      <c r="T393">
        <v>-5.42</v>
      </c>
      <c r="U393">
        <v>-1.08</v>
      </c>
      <c r="V393">
        <v>-9.75</v>
      </c>
      <c r="W393">
        <v>-8.77</v>
      </c>
      <c r="X393">
        <v>-6.02</v>
      </c>
      <c r="Y393">
        <v>-0.3</v>
      </c>
      <c r="Z393">
        <v>0</v>
      </c>
      <c r="AA393">
        <v>33.65</v>
      </c>
    </row>
    <row r="394" spans="1:27" x14ac:dyDescent="0.25">
      <c r="A394" t="s">
        <v>1168</v>
      </c>
      <c r="B394">
        <v>26256361782</v>
      </c>
      <c r="C394" t="s">
        <v>38</v>
      </c>
      <c r="D394" t="s">
        <v>1169</v>
      </c>
      <c r="E394" t="s">
        <v>82</v>
      </c>
      <c r="F394" t="s">
        <v>83</v>
      </c>
      <c r="G394">
        <v>1</v>
      </c>
      <c r="H394" t="s">
        <v>42</v>
      </c>
      <c r="I394" t="s">
        <v>43</v>
      </c>
      <c r="J394" t="s">
        <v>1170</v>
      </c>
      <c r="L394" t="s">
        <v>1171</v>
      </c>
      <c r="M394" t="s">
        <v>46</v>
      </c>
      <c r="N394">
        <v>70.819999999999993</v>
      </c>
      <c r="O394">
        <v>14.17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-14.17</v>
      </c>
      <c r="W394">
        <v>-12.75</v>
      </c>
      <c r="X394">
        <v>-6.92</v>
      </c>
      <c r="Y394">
        <v>-0.4</v>
      </c>
      <c r="Z394">
        <v>0</v>
      </c>
      <c r="AA394">
        <v>50.75</v>
      </c>
    </row>
    <row r="395" spans="1:27" x14ac:dyDescent="0.25">
      <c r="A395" t="s">
        <v>1172</v>
      </c>
      <c r="B395">
        <v>26256361782</v>
      </c>
      <c r="C395" t="s">
        <v>38</v>
      </c>
      <c r="D395" t="s">
        <v>1173</v>
      </c>
      <c r="E395" t="s">
        <v>64</v>
      </c>
      <c r="F395" t="s">
        <v>65</v>
      </c>
      <c r="G395">
        <v>1</v>
      </c>
      <c r="H395" t="s">
        <v>42</v>
      </c>
      <c r="I395" t="s">
        <v>43</v>
      </c>
      <c r="J395" t="s">
        <v>1174</v>
      </c>
      <c r="K395" t="s">
        <v>813</v>
      </c>
      <c r="L395" t="s">
        <v>1175</v>
      </c>
      <c r="M395" t="s">
        <v>46</v>
      </c>
      <c r="N395">
        <v>54.16</v>
      </c>
      <c r="O395">
        <v>10.83</v>
      </c>
      <c r="P395">
        <v>0</v>
      </c>
      <c r="Q395">
        <v>0</v>
      </c>
      <c r="R395">
        <v>0</v>
      </c>
      <c r="S395">
        <v>0</v>
      </c>
      <c r="T395">
        <v>-5.42</v>
      </c>
      <c r="U395">
        <v>-1.08</v>
      </c>
      <c r="V395">
        <v>-9.75</v>
      </c>
      <c r="W395">
        <v>-8.77</v>
      </c>
      <c r="X395">
        <v>-6.02</v>
      </c>
      <c r="Y395">
        <v>-0.3</v>
      </c>
      <c r="Z395">
        <v>0</v>
      </c>
      <c r="AA395">
        <v>33.65</v>
      </c>
    </row>
    <row r="396" spans="1:27" x14ac:dyDescent="0.25">
      <c r="A396" t="s">
        <v>1176</v>
      </c>
      <c r="B396">
        <v>26256361782</v>
      </c>
      <c r="C396" t="s">
        <v>38</v>
      </c>
      <c r="D396" t="s">
        <v>1177</v>
      </c>
      <c r="E396" t="s">
        <v>53</v>
      </c>
      <c r="F396" t="s">
        <v>54</v>
      </c>
      <c r="G396">
        <v>1</v>
      </c>
      <c r="H396" t="s">
        <v>42</v>
      </c>
      <c r="I396" t="s">
        <v>43</v>
      </c>
      <c r="J396" t="s">
        <v>1178</v>
      </c>
      <c r="L396" t="s">
        <v>1179</v>
      </c>
      <c r="M396" t="s">
        <v>46</v>
      </c>
      <c r="N396">
        <v>35.409999999999997</v>
      </c>
      <c r="O396">
        <v>7.08</v>
      </c>
      <c r="P396">
        <v>3.74</v>
      </c>
      <c r="Q396">
        <v>0.75</v>
      </c>
      <c r="R396">
        <v>0</v>
      </c>
      <c r="S396">
        <v>0</v>
      </c>
      <c r="T396">
        <v>-3.74</v>
      </c>
      <c r="U396">
        <v>-0.75</v>
      </c>
      <c r="V396">
        <v>-7.08</v>
      </c>
      <c r="W396">
        <v>-6.37</v>
      </c>
      <c r="X396">
        <v>-4.99</v>
      </c>
      <c r="Y396">
        <v>-0.23</v>
      </c>
      <c r="Z396">
        <v>0</v>
      </c>
      <c r="AA396">
        <v>23.82</v>
      </c>
    </row>
    <row r="397" spans="1:27" x14ac:dyDescent="0.25">
      <c r="A397" t="s">
        <v>1180</v>
      </c>
      <c r="B397">
        <v>26256361782</v>
      </c>
      <c r="C397" t="s">
        <v>38</v>
      </c>
      <c r="D397" t="s">
        <v>1181</v>
      </c>
      <c r="E397" t="s">
        <v>336</v>
      </c>
      <c r="F397" t="s">
        <v>337</v>
      </c>
      <c r="G397">
        <v>1</v>
      </c>
      <c r="H397" t="s">
        <v>42</v>
      </c>
      <c r="I397" t="s">
        <v>43</v>
      </c>
      <c r="J397" t="s">
        <v>1182</v>
      </c>
      <c r="L397" t="s">
        <v>1183</v>
      </c>
      <c r="M397" t="s">
        <v>46</v>
      </c>
      <c r="N397">
        <v>65.91</v>
      </c>
      <c r="O397">
        <v>13.18</v>
      </c>
      <c r="P397">
        <v>0</v>
      </c>
      <c r="Q397">
        <v>0</v>
      </c>
      <c r="R397">
        <v>0</v>
      </c>
      <c r="S397">
        <v>0</v>
      </c>
      <c r="T397">
        <v>-6.59</v>
      </c>
      <c r="U397">
        <v>-1.32</v>
      </c>
      <c r="V397">
        <v>-11.86</v>
      </c>
      <c r="W397">
        <v>-10.68</v>
      </c>
      <c r="X397">
        <v>-6.2</v>
      </c>
      <c r="Y397">
        <v>-0.33</v>
      </c>
      <c r="Z397">
        <v>0</v>
      </c>
      <c r="AA397">
        <v>42.11</v>
      </c>
    </row>
    <row r="398" spans="1:27" x14ac:dyDescent="0.25">
      <c r="A398" t="s">
        <v>1184</v>
      </c>
      <c r="B398">
        <v>26256361782</v>
      </c>
      <c r="C398" t="s">
        <v>69</v>
      </c>
      <c r="D398" t="s">
        <v>1185</v>
      </c>
      <c r="E398" t="s">
        <v>71</v>
      </c>
      <c r="F398" t="s">
        <v>54</v>
      </c>
      <c r="G398">
        <v>1</v>
      </c>
      <c r="H398" t="s">
        <v>42</v>
      </c>
      <c r="I398" t="s">
        <v>43</v>
      </c>
      <c r="J398" t="s">
        <v>632</v>
      </c>
      <c r="L398" t="s">
        <v>1186</v>
      </c>
      <c r="M398" t="s">
        <v>46</v>
      </c>
      <c r="N398">
        <v>-41.66</v>
      </c>
      <c r="O398">
        <v>-8.33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8.33</v>
      </c>
      <c r="W398">
        <v>6</v>
      </c>
      <c r="X398">
        <v>0</v>
      </c>
      <c r="Y398">
        <v>0.15</v>
      </c>
      <c r="Z398">
        <v>0</v>
      </c>
      <c r="AA398">
        <v>-35.51</v>
      </c>
    </row>
    <row r="399" spans="1:27" x14ac:dyDescent="0.25">
      <c r="A399" t="s">
        <v>1187</v>
      </c>
      <c r="B399">
        <v>26256361782</v>
      </c>
      <c r="C399" t="s">
        <v>38</v>
      </c>
      <c r="D399" t="s">
        <v>1188</v>
      </c>
      <c r="E399" t="s">
        <v>262</v>
      </c>
      <c r="F399" t="s">
        <v>263</v>
      </c>
      <c r="G399">
        <v>1</v>
      </c>
      <c r="H399" t="s">
        <v>42</v>
      </c>
      <c r="I399" t="s">
        <v>43</v>
      </c>
      <c r="J399" t="s">
        <v>1189</v>
      </c>
      <c r="K399" t="s">
        <v>294</v>
      </c>
      <c r="L399" t="s">
        <v>1190</v>
      </c>
      <c r="M399" t="s">
        <v>46</v>
      </c>
      <c r="N399">
        <v>66.66</v>
      </c>
      <c r="O399">
        <v>13.33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-13.33</v>
      </c>
      <c r="W399">
        <v>-12</v>
      </c>
      <c r="X399">
        <v>-6.02</v>
      </c>
      <c r="Y399">
        <v>-0.36</v>
      </c>
      <c r="Z399">
        <v>0</v>
      </c>
      <c r="AA399">
        <v>48.28</v>
      </c>
    </row>
    <row r="400" spans="1:27" x14ac:dyDescent="0.25">
      <c r="A400" t="s">
        <v>1191</v>
      </c>
      <c r="B400">
        <v>26256361782</v>
      </c>
      <c r="C400" t="s">
        <v>38</v>
      </c>
      <c r="D400" t="s">
        <v>1192</v>
      </c>
      <c r="E400" t="s">
        <v>251</v>
      </c>
      <c r="F400" t="s">
        <v>252</v>
      </c>
      <c r="G400">
        <v>1</v>
      </c>
      <c r="H400" t="s">
        <v>42</v>
      </c>
      <c r="I400" t="s">
        <v>43</v>
      </c>
      <c r="J400" t="s">
        <v>1193</v>
      </c>
      <c r="L400" t="s">
        <v>1194</v>
      </c>
      <c r="M400" t="s">
        <v>46</v>
      </c>
      <c r="N400">
        <v>33.32</v>
      </c>
      <c r="O400">
        <v>6.67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-6.67</v>
      </c>
      <c r="W400">
        <v>-6</v>
      </c>
      <c r="X400">
        <v>-4.6900000000000004</v>
      </c>
      <c r="Y400">
        <v>-0.21</v>
      </c>
      <c r="Z400">
        <v>0</v>
      </c>
      <c r="AA400">
        <v>22.42</v>
      </c>
    </row>
    <row r="401" spans="1:27" x14ac:dyDescent="0.25">
      <c r="A401" t="s">
        <v>1195</v>
      </c>
      <c r="B401">
        <v>26256361782</v>
      </c>
      <c r="C401" t="s">
        <v>38</v>
      </c>
      <c r="D401" t="s">
        <v>1196</v>
      </c>
      <c r="E401" t="s">
        <v>71</v>
      </c>
      <c r="F401" t="s">
        <v>54</v>
      </c>
      <c r="G401">
        <v>1</v>
      </c>
      <c r="H401" t="s">
        <v>42</v>
      </c>
      <c r="I401" t="s">
        <v>43</v>
      </c>
      <c r="J401" t="s">
        <v>1197</v>
      </c>
      <c r="K401" t="s">
        <v>1198</v>
      </c>
      <c r="L401" t="s">
        <v>1199</v>
      </c>
      <c r="M401" t="s">
        <v>46</v>
      </c>
      <c r="N401">
        <v>41.66</v>
      </c>
      <c r="O401">
        <v>8.33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-8.33</v>
      </c>
      <c r="W401">
        <v>-7.5</v>
      </c>
      <c r="X401">
        <v>-4.99</v>
      </c>
      <c r="Y401">
        <v>-0.25</v>
      </c>
      <c r="Z401">
        <v>0</v>
      </c>
      <c r="AA401">
        <v>28.92</v>
      </c>
    </row>
    <row r="402" spans="1:27" x14ac:dyDescent="0.25">
      <c r="A402" t="s">
        <v>1200</v>
      </c>
      <c r="B402">
        <v>26256361782</v>
      </c>
      <c r="C402" t="s">
        <v>38</v>
      </c>
      <c r="D402" t="s">
        <v>1201</v>
      </c>
      <c r="E402" t="s">
        <v>53</v>
      </c>
      <c r="F402" t="s">
        <v>54</v>
      </c>
      <c r="G402">
        <v>1</v>
      </c>
      <c r="H402" t="s">
        <v>42</v>
      </c>
      <c r="I402" t="s">
        <v>43</v>
      </c>
      <c r="J402" t="s">
        <v>1202</v>
      </c>
      <c r="K402" t="s">
        <v>1203</v>
      </c>
      <c r="L402" t="s">
        <v>1204</v>
      </c>
      <c r="M402" t="s">
        <v>46</v>
      </c>
      <c r="N402">
        <v>35.409999999999997</v>
      </c>
      <c r="O402">
        <v>7.08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-7.08</v>
      </c>
      <c r="W402">
        <v>-6.37</v>
      </c>
      <c r="X402">
        <v>-4.99</v>
      </c>
      <c r="Y402">
        <v>-0.23</v>
      </c>
      <c r="Z402">
        <v>0</v>
      </c>
      <c r="AA402">
        <v>23.82</v>
      </c>
    </row>
    <row r="403" spans="1:27" x14ac:dyDescent="0.25">
      <c r="A403" t="s">
        <v>1205</v>
      </c>
      <c r="B403">
        <v>26256361782</v>
      </c>
      <c r="C403" t="s">
        <v>38</v>
      </c>
      <c r="D403" t="s">
        <v>1206</v>
      </c>
      <c r="E403" t="s">
        <v>123</v>
      </c>
      <c r="F403" t="s">
        <v>124</v>
      </c>
      <c r="G403">
        <v>1</v>
      </c>
      <c r="H403" t="s">
        <v>42</v>
      </c>
      <c r="I403" t="s">
        <v>43</v>
      </c>
      <c r="J403" t="s">
        <v>72</v>
      </c>
      <c r="L403" t="s">
        <v>1207</v>
      </c>
      <c r="M403" t="s">
        <v>46</v>
      </c>
      <c r="N403">
        <v>87.48</v>
      </c>
      <c r="O403">
        <v>17.5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-17.5</v>
      </c>
      <c r="W403">
        <v>-15.75</v>
      </c>
      <c r="X403">
        <v>-7.28</v>
      </c>
      <c r="Y403">
        <v>-0.47</v>
      </c>
      <c r="Z403">
        <v>0</v>
      </c>
      <c r="AA403">
        <v>63.98</v>
      </c>
    </row>
    <row r="404" spans="1:27" x14ac:dyDescent="0.25">
      <c r="A404" t="s">
        <v>1208</v>
      </c>
      <c r="B404">
        <v>26256361782</v>
      </c>
      <c r="C404" t="s">
        <v>38</v>
      </c>
      <c r="D404" t="s">
        <v>1209</v>
      </c>
      <c r="E404" t="s">
        <v>40</v>
      </c>
      <c r="F404" t="s">
        <v>41</v>
      </c>
      <c r="G404">
        <v>1</v>
      </c>
      <c r="H404" t="s">
        <v>42</v>
      </c>
      <c r="I404" t="s">
        <v>43</v>
      </c>
      <c r="J404" t="s">
        <v>355</v>
      </c>
      <c r="K404" t="s">
        <v>356</v>
      </c>
      <c r="L404" t="s">
        <v>1210</v>
      </c>
      <c r="M404" t="s">
        <v>46</v>
      </c>
      <c r="N404">
        <v>45.82</v>
      </c>
      <c r="O404">
        <v>9.17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-9.17</v>
      </c>
      <c r="W404">
        <v>-8.25</v>
      </c>
      <c r="X404">
        <v>-5.16</v>
      </c>
      <c r="Y404">
        <v>-0.27</v>
      </c>
      <c r="Z404">
        <v>0</v>
      </c>
      <c r="AA404">
        <v>32.14</v>
      </c>
    </row>
    <row r="405" spans="1:27" x14ac:dyDescent="0.25">
      <c r="A405" t="s">
        <v>1211</v>
      </c>
      <c r="B405">
        <v>26256361782</v>
      </c>
      <c r="C405" t="s">
        <v>38</v>
      </c>
      <c r="D405" t="s">
        <v>1185</v>
      </c>
      <c r="E405" t="s">
        <v>71</v>
      </c>
      <c r="F405" t="s">
        <v>54</v>
      </c>
      <c r="G405">
        <v>1</v>
      </c>
      <c r="H405" t="s">
        <v>42</v>
      </c>
      <c r="I405" t="s">
        <v>43</v>
      </c>
      <c r="J405" t="s">
        <v>632</v>
      </c>
      <c r="L405" t="s">
        <v>1186</v>
      </c>
      <c r="M405" t="s">
        <v>46</v>
      </c>
      <c r="N405">
        <v>41.66</v>
      </c>
      <c r="O405">
        <v>8.33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-8.33</v>
      </c>
      <c r="W405">
        <v>-7.5</v>
      </c>
      <c r="X405">
        <v>-4.99</v>
      </c>
      <c r="Y405">
        <v>-0.25</v>
      </c>
      <c r="Z405">
        <v>0</v>
      </c>
      <c r="AA405">
        <v>28.92</v>
      </c>
    </row>
    <row r="406" spans="1:27" x14ac:dyDescent="0.25">
      <c r="A406" t="s">
        <v>1212</v>
      </c>
      <c r="B406">
        <v>26256361782</v>
      </c>
      <c r="C406" t="s">
        <v>38</v>
      </c>
      <c r="D406" t="s">
        <v>1213</v>
      </c>
      <c r="E406" t="s">
        <v>64</v>
      </c>
      <c r="F406" t="s">
        <v>65</v>
      </c>
      <c r="G406">
        <v>1</v>
      </c>
      <c r="H406" t="s">
        <v>42</v>
      </c>
      <c r="I406" t="s">
        <v>43</v>
      </c>
      <c r="J406" t="s">
        <v>1214</v>
      </c>
      <c r="K406" t="s">
        <v>78</v>
      </c>
      <c r="L406" t="s">
        <v>1215</v>
      </c>
      <c r="M406" t="s">
        <v>46</v>
      </c>
      <c r="N406">
        <v>54.16</v>
      </c>
      <c r="O406">
        <v>10.83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-10.83</v>
      </c>
      <c r="W406">
        <v>-9.75</v>
      </c>
      <c r="X406">
        <v>-6.02</v>
      </c>
      <c r="Y406">
        <v>-0.32</v>
      </c>
      <c r="Z406">
        <v>0</v>
      </c>
      <c r="AA406">
        <v>38.07</v>
      </c>
    </row>
    <row r="407" spans="1:27" x14ac:dyDescent="0.25">
      <c r="A407" t="s">
        <v>1216</v>
      </c>
      <c r="B407">
        <v>26256361782</v>
      </c>
      <c r="C407" t="s">
        <v>38</v>
      </c>
      <c r="D407" t="s">
        <v>1217</v>
      </c>
      <c r="E407" t="s">
        <v>228</v>
      </c>
      <c r="F407" t="s">
        <v>229</v>
      </c>
      <c r="G407">
        <v>1</v>
      </c>
      <c r="H407" t="s">
        <v>42</v>
      </c>
      <c r="I407" t="s">
        <v>43</v>
      </c>
      <c r="J407" t="s">
        <v>1218</v>
      </c>
      <c r="L407" t="s">
        <v>1219</v>
      </c>
      <c r="M407" t="s">
        <v>46</v>
      </c>
      <c r="N407">
        <v>40.82</v>
      </c>
      <c r="O407">
        <v>8.17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-8.17</v>
      </c>
      <c r="W407">
        <v>-7.35</v>
      </c>
      <c r="X407">
        <v>-5.15</v>
      </c>
      <c r="Y407">
        <v>-0.25</v>
      </c>
      <c r="Z407">
        <v>0</v>
      </c>
      <c r="AA407">
        <v>28.07</v>
      </c>
    </row>
    <row r="408" spans="1:27" x14ac:dyDescent="0.25">
      <c r="A408" t="s">
        <v>1220</v>
      </c>
      <c r="B408">
        <v>26256361782</v>
      </c>
      <c r="C408" t="s">
        <v>38</v>
      </c>
      <c r="D408" t="s">
        <v>1221</v>
      </c>
      <c r="E408" t="s">
        <v>197</v>
      </c>
      <c r="F408" t="s">
        <v>198</v>
      </c>
      <c r="G408">
        <v>1</v>
      </c>
      <c r="H408" t="s">
        <v>42</v>
      </c>
      <c r="I408" t="s">
        <v>43</v>
      </c>
      <c r="J408" t="s">
        <v>1222</v>
      </c>
      <c r="L408" t="s">
        <v>1223</v>
      </c>
      <c r="M408" t="s">
        <v>46</v>
      </c>
      <c r="N408">
        <v>32.49</v>
      </c>
      <c r="O408">
        <v>6.5</v>
      </c>
      <c r="P408">
        <v>1.87</v>
      </c>
      <c r="Q408">
        <v>0.37</v>
      </c>
      <c r="R408">
        <v>0</v>
      </c>
      <c r="S408">
        <v>0</v>
      </c>
      <c r="T408">
        <v>-1.87</v>
      </c>
      <c r="U408">
        <v>-0.37</v>
      </c>
      <c r="V408">
        <v>-6.5</v>
      </c>
      <c r="W408">
        <v>-5.85</v>
      </c>
      <c r="X408">
        <v>-5.15</v>
      </c>
      <c r="Y408">
        <v>-0.22</v>
      </c>
      <c r="Z408">
        <v>0</v>
      </c>
      <c r="AA408">
        <v>21.27</v>
      </c>
    </row>
    <row r="409" spans="1:27" x14ac:dyDescent="0.25">
      <c r="A409" t="s">
        <v>1224</v>
      </c>
      <c r="B409">
        <v>26256361782</v>
      </c>
      <c r="C409" t="s">
        <v>38</v>
      </c>
      <c r="D409" t="s">
        <v>1121</v>
      </c>
      <c r="E409" t="s">
        <v>526</v>
      </c>
      <c r="F409" t="s">
        <v>527</v>
      </c>
      <c r="G409">
        <v>1</v>
      </c>
      <c r="H409" t="s">
        <v>42</v>
      </c>
      <c r="I409" t="s">
        <v>43</v>
      </c>
      <c r="J409" t="s">
        <v>1122</v>
      </c>
      <c r="L409" t="s">
        <v>1123</v>
      </c>
      <c r="M409" t="s">
        <v>46</v>
      </c>
      <c r="N409">
        <v>33.32</v>
      </c>
      <c r="O409">
        <v>6.67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-6.67</v>
      </c>
      <c r="W409">
        <v>-6</v>
      </c>
      <c r="X409">
        <v>-4.6900000000000004</v>
      </c>
      <c r="Y409">
        <v>-0.21</v>
      </c>
      <c r="Z409">
        <v>0</v>
      </c>
      <c r="AA409">
        <v>22.42</v>
      </c>
    </row>
    <row r="410" spans="1:27" x14ac:dyDescent="0.25">
      <c r="A410" t="s">
        <v>1225</v>
      </c>
      <c r="B410">
        <v>26256361782</v>
      </c>
      <c r="C410" t="s">
        <v>38</v>
      </c>
      <c r="D410" t="s">
        <v>1226</v>
      </c>
      <c r="E410" t="s">
        <v>123</v>
      </c>
      <c r="F410" t="s">
        <v>124</v>
      </c>
      <c r="G410">
        <v>1</v>
      </c>
      <c r="H410" t="s">
        <v>42</v>
      </c>
      <c r="I410" t="s">
        <v>43</v>
      </c>
      <c r="J410" t="s">
        <v>1227</v>
      </c>
      <c r="K410" t="s">
        <v>1228</v>
      </c>
      <c r="M410" t="s">
        <v>46</v>
      </c>
      <c r="N410">
        <v>87.48</v>
      </c>
      <c r="O410">
        <v>20.12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-20.12</v>
      </c>
      <c r="W410">
        <v>-15.75</v>
      </c>
      <c r="X410">
        <v>-7.28</v>
      </c>
      <c r="Y410">
        <v>-0.47</v>
      </c>
      <c r="Z410">
        <v>0</v>
      </c>
      <c r="AA410">
        <v>63.98</v>
      </c>
    </row>
    <row r="411" spans="1:27" x14ac:dyDescent="0.25">
      <c r="A411" t="s">
        <v>1229</v>
      </c>
      <c r="B411">
        <v>26256361782</v>
      </c>
      <c r="C411" t="s">
        <v>38</v>
      </c>
      <c r="D411" t="s">
        <v>1121</v>
      </c>
      <c r="E411" t="s">
        <v>526</v>
      </c>
      <c r="F411" t="s">
        <v>527</v>
      </c>
      <c r="G411">
        <v>1</v>
      </c>
      <c r="H411" t="s">
        <v>42</v>
      </c>
      <c r="I411" t="s">
        <v>43</v>
      </c>
      <c r="J411" t="s">
        <v>1122</v>
      </c>
      <c r="L411" t="s">
        <v>1123</v>
      </c>
      <c r="M411" t="s">
        <v>46</v>
      </c>
      <c r="N411">
        <v>33.32</v>
      </c>
      <c r="O411">
        <v>6.67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-6.67</v>
      </c>
      <c r="W411">
        <v>-6</v>
      </c>
      <c r="X411">
        <v>-4.6900000000000004</v>
      </c>
      <c r="Y411">
        <v>-0.21</v>
      </c>
      <c r="Z411">
        <v>0</v>
      </c>
      <c r="AA411">
        <v>22.42</v>
      </c>
    </row>
    <row r="412" spans="1:27" x14ac:dyDescent="0.25">
      <c r="A412" t="s">
        <v>1230</v>
      </c>
      <c r="B412">
        <v>26256361782</v>
      </c>
      <c r="C412" t="s">
        <v>38</v>
      </c>
      <c r="D412" t="s">
        <v>1231</v>
      </c>
      <c r="E412" t="s">
        <v>71</v>
      </c>
      <c r="F412" t="s">
        <v>54</v>
      </c>
      <c r="G412">
        <v>1</v>
      </c>
      <c r="H412" t="s">
        <v>42</v>
      </c>
      <c r="I412" t="s">
        <v>43</v>
      </c>
      <c r="J412" t="s">
        <v>323</v>
      </c>
      <c r="L412" t="s">
        <v>1232</v>
      </c>
      <c r="M412" t="s">
        <v>46</v>
      </c>
      <c r="N412">
        <v>41.66</v>
      </c>
      <c r="O412">
        <v>8.33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-8.33</v>
      </c>
      <c r="W412">
        <v>-7.5</v>
      </c>
      <c r="X412">
        <v>-4.99</v>
      </c>
      <c r="Y412">
        <v>-0.25</v>
      </c>
      <c r="Z412">
        <v>0</v>
      </c>
      <c r="AA412">
        <v>28.92</v>
      </c>
    </row>
    <row r="413" spans="1:27" x14ac:dyDescent="0.25">
      <c r="A413" t="s">
        <v>1233</v>
      </c>
      <c r="B413">
        <v>26256361782</v>
      </c>
      <c r="C413" t="s">
        <v>38</v>
      </c>
      <c r="D413" t="s">
        <v>1234</v>
      </c>
      <c r="E413" t="s">
        <v>53</v>
      </c>
      <c r="F413" t="s">
        <v>54</v>
      </c>
      <c r="G413">
        <v>1</v>
      </c>
      <c r="H413" t="s">
        <v>42</v>
      </c>
      <c r="I413" t="s">
        <v>43</v>
      </c>
      <c r="J413" t="s">
        <v>1235</v>
      </c>
      <c r="L413" t="s">
        <v>1236</v>
      </c>
      <c r="M413" t="s">
        <v>46</v>
      </c>
      <c r="N413">
        <v>35.409999999999997</v>
      </c>
      <c r="O413">
        <v>7.08</v>
      </c>
      <c r="P413">
        <v>0</v>
      </c>
      <c r="Q413">
        <v>0</v>
      </c>
      <c r="R413">
        <v>0</v>
      </c>
      <c r="S413">
        <v>0</v>
      </c>
      <c r="T413">
        <v>-3.54</v>
      </c>
      <c r="U413">
        <v>-0.71</v>
      </c>
      <c r="V413">
        <v>-6.37</v>
      </c>
      <c r="W413">
        <v>-5.74</v>
      </c>
      <c r="X413">
        <v>-4.99</v>
      </c>
      <c r="Y413">
        <v>-0.21</v>
      </c>
      <c r="Z413">
        <v>0</v>
      </c>
      <c r="AA413">
        <v>20.93</v>
      </c>
    </row>
    <row r="414" spans="1:27" x14ac:dyDescent="0.25">
      <c r="A414" t="s">
        <v>1237</v>
      </c>
      <c r="B414">
        <v>26256361782</v>
      </c>
      <c r="C414" t="s">
        <v>38</v>
      </c>
      <c r="D414" t="s">
        <v>1238</v>
      </c>
      <c r="E414" t="s">
        <v>53</v>
      </c>
      <c r="F414" t="s">
        <v>54</v>
      </c>
      <c r="G414">
        <v>1</v>
      </c>
      <c r="H414" t="s">
        <v>42</v>
      </c>
      <c r="I414" t="s">
        <v>43</v>
      </c>
      <c r="J414" t="s">
        <v>1239</v>
      </c>
      <c r="L414" t="s">
        <v>1240</v>
      </c>
      <c r="M414" t="s">
        <v>46</v>
      </c>
      <c r="N414">
        <v>35.409999999999997</v>
      </c>
      <c r="O414">
        <v>7.08</v>
      </c>
      <c r="P414">
        <v>3.74</v>
      </c>
      <c r="Q414">
        <v>0.75</v>
      </c>
      <c r="R414">
        <v>0</v>
      </c>
      <c r="S414">
        <v>0</v>
      </c>
      <c r="T414">
        <v>-3.74</v>
      </c>
      <c r="U414">
        <v>-0.75</v>
      </c>
      <c r="V414">
        <v>-7.08</v>
      </c>
      <c r="W414">
        <v>-6.37</v>
      </c>
      <c r="X414">
        <v>-4.99</v>
      </c>
      <c r="Y414">
        <v>-0.23</v>
      </c>
      <c r="Z414">
        <v>0</v>
      </c>
      <c r="AA414">
        <v>23.82</v>
      </c>
    </row>
    <row r="415" spans="1:27" x14ac:dyDescent="0.25">
      <c r="A415" t="s">
        <v>1241</v>
      </c>
      <c r="B415">
        <v>26256361782</v>
      </c>
      <c r="C415" t="s">
        <v>69</v>
      </c>
      <c r="D415" t="s">
        <v>1242</v>
      </c>
      <c r="E415" t="s">
        <v>82</v>
      </c>
      <c r="F415" t="s">
        <v>83</v>
      </c>
      <c r="G415">
        <v>1</v>
      </c>
      <c r="H415" t="s">
        <v>42</v>
      </c>
      <c r="I415" t="s">
        <v>43</v>
      </c>
      <c r="J415" t="s">
        <v>1007</v>
      </c>
      <c r="L415" t="s">
        <v>1008</v>
      </c>
      <c r="M415" t="s">
        <v>46</v>
      </c>
      <c r="N415">
        <v>-70.819999999999993</v>
      </c>
      <c r="O415">
        <v>-14.17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14.17</v>
      </c>
      <c r="W415">
        <v>10.199999999999999</v>
      </c>
      <c r="X415">
        <v>0</v>
      </c>
      <c r="Y415">
        <v>0.26</v>
      </c>
      <c r="Z415">
        <v>0</v>
      </c>
      <c r="AA415">
        <v>-60.36</v>
      </c>
    </row>
    <row r="416" spans="1:27" x14ac:dyDescent="0.25">
      <c r="A416" t="s">
        <v>1243</v>
      </c>
      <c r="B416">
        <v>26256361782</v>
      </c>
      <c r="C416" t="s">
        <v>107</v>
      </c>
      <c r="D416" t="s">
        <v>279</v>
      </c>
      <c r="E416" t="s">
        <v>280</v>
      </c>
      <c r="F416" t="s">
        <v>110</v>
      </c>
      <c r="G416">
        <v>1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26.67</v>
      </c>
      <c r="AA416">
        <v>26.67</v>
      </c>
    </row>
    <row r="417" spans="1:27" x14ac:dyDescent="0.25">
      <c r="A417" t="s">
        <v>1244</v>
      </c>
      <c r="B417">
        <v>26256361782</v>
      </c>
      <c r="C417" t="s">
        <v>107</v>
      </c>
      <c r="D417" t="s">
        <v>1245</v>
      </c>
      <c r="E417" t="s">
        <v>71</v>
      </c>
      <c r="F417" t="s">
        <v>110</v>
      </c>
      <c r="G417">
        <v>1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29.29</v>
      </c>
      <c r="AA417">
        <v>29.29</v>
      </c>
    </row>
    <row r="418" spans="1:27" x14ac:dyDescent="0.25">
      <c r="A418" t="s">
        <v>1246</v>
      </c>
      <c r="B418">
        <v>26256361782</v>
      </c>
      <c r="C418" t="s">
        <v>38</v>
      </c>
      <c r="D418" t="s">
        <v>1247</v>
      </c>
      <c r="E418" t="s">
        <v>336</v>
      </c>
      <c r="F418" t="s">
        <v>337</v>
      </c>
      <c r="G418">
        <v>1</v>
      </c>
      <c r="H418" t="s">
        <v>42</v>
      </c>
      <c r="I418" t="s">
        <v>43</v>
      </c>
      <c r="J418" t="s">
        <v>1248</v>
      </c>
      <c r="L418" t="s">
        <v>1249</v>
      </c>
      <c r="M418" t="s">
        <v>46</v>
      </c>
      <c r="N418">
        <v>65.91</v>
      </c>
      <c r="O418">
        <v>13.18</v>
      </c>
      <c r="P418">
        <v>0</v>
      </c>
      <c r="Q418">
        <v>0</v>
      </c>
      <c r="R418">
        <v>0</v>
      </c>
      <c r="S418">
        <v>0</v>
      </c>
      <c r="T418">
        <v>-6.59</v>
      </c>
      <c r="U418">
        <v>-1.32</v>
      </c>
      <c r="V418">
        <v>-11.86</v>
      </c>
      <c r="W418">
        <v>-10.68</v>
      </c>
      <c r="X418">
        <v>-6.2</v>
      </c>
      <c r="Y418">
        <v>-0.33</v>
      </c>
      <c r="Z418">
        <v>0</v>
      </c>
      <c r="AA418">
        <v>42.11</v>
      </c>
    </row>
    <row r="419" spans="1:27" x14ac:dyDescent="0.25">
      <c r="A419" t="s">
        <v>1250</v>
      </c>
      <c r="B419">
        <v>26256361782</v>
      </c>
      <c r="C419" t="s">
        <v>38</v>
      </c>
      <c r="D419" t="s">
        <v>1251</v>
      </c>
      <c r="E419" t="s">
        <v>40</v>
      </c>
      <c r="F419" t="s">
        <v>41</v>
      </c>
      <c r="G419">
        <v>1</v>
      </c>
      <c r="H419" t="s">
        <v>42</v>
      </c>
      <c r="I419" t="s">
        <v>43</v>
      </c>
      <c r="J419" t="s">
        <v>1252</v>
      </c>
      <c r="L419" t="s">
        <v>1253</v>
      </c>
      <c r="M419" t="s">
        <v>46</v>
      </c>
      <c r="N419">
        <v>45.82</v>
      </c>
      <c r="O419">
        <v>9.17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-9.17</v>
      </c>
      <c r="W419">
        <v>-8.25</v>
      </c>
      <c r="X419">
        <v>-5.16</v>
      </c>
      <c r="Y419">
        <v>-0.27</v>
      </c>
      <c r="Z419">
        <v>0</v>
      </c>
      <c r="AA419">
        <v>32.14</v>
      </c>
    </row>
    <row r="420" spans="1:27" x14ac:dyDescent="0.25">
      <c r="A420" t="s">
        <v>1254</v>
      </c>
      <c r="B420">
        <v>26256361782</v>
      </c>
      <c r="C420" t="s">
        <v>38</v>
      </c>
      <c r="D420" t="s">
        <v>1255</v>
      </c>
      <c r="E420" t="s">
        <v>123</v>
      </c>
      <c r="F420" t="s">
        <v>124</v>
      </c>
      <c r="G420">
        <v>1</v>
      </c>
      <c r="H420" t="s">
        <v>42</v>
      </c>
      <c r="I420" t="s">
        <v>43</v>
      </c>
      <c r="J420" t="s">
        <v>1256</v>
      </c>
      <c r="L420" t="s">
        <v>1257</v>
      </c>
      <c r="M420" t="s">
        <v>46</v>
      </c>
      <c r="N420">
        <v>87.48</v>
      </c>
      <c r="O420">
        <v>17.5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-17.5</v>
      </c>
      <c r="W420">
        <v>-15.75</v>
      </c>
      <c r="X420">
        <v>-7.28</v>
      </c>
      <c r="Y420">
        <v>-0.47</v>
      </c>
      <c r="Z420">
        <v>0</v>
      </c>
      <c r="AA420">
        <v>63.98</v>
      </c>
    </row>
    <row r="421" spans="1:27" x14ac:dyDescent="0.25">
      <c r="A421" t="s">
        <v>1258</v>
      </c>
      <c r="B421">
        <v>26256361782</v>
      </c>
      <c r="C421" t="s">
        <v>35</v>
      </c>
      <c r="F421" t="s">
        <v>36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-500.82</v>
      </c>
      <c r="Z421">
        <v>0</v>
      </c>
      <c r="AA421">
        <v>-500.82</v>
      </c>
    </row>
    <row r="422" spans="1:27" x14ac:dyDescent="0.25">
      <c r="A422" t="s">
        <v>1259</v>
      </c>
      <c r="B422">
        <v>26256361782</v>
      </c>
      <c r="C422" t="s">
        <v>38</v>
      </c>
      <c r="D422" t="s">
        <v>1260</v>
      </c>
      <c r="E422" t="s">
        <v>308</v>
      </c>
      <c r="F422" t="s">
        <v>309</v>
      </c>
      <c r="G422">
        <v>1</v>
      </c>
      <c r="H422" t="s">
        <v>42</v>
      </c>
      <c r="I422" t="s">
        <v>43</v>
      </c>
      <c r="J422" t="s">
        <v>1261</v>
      </c>
      <c r="K422" t="s">
        <v>1262</v>
      </c>
      <c r="L422" t="s">
        <v>1263</v>
      </c>
      <c r="M422" t="s">
        <v>46</v>
      </c>
      <c r="N422">
        <v>39.159999999999997</v>
      </c>
      <c r="O422">
        <v>7.83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-7.83</v>
      </c>
      <c r="W422">
        <v>-7.05</v>
      </c>
      <c r="X422">
        <v>-5.32</v>
      </c>
      <c r="Y422">
        <v>-0.25</v>
      </c>
      <c r="Z422">
        <v>0</v>
      </c>
      <c r="AA422">
        <v>26.54</v>
      </c>
    </row>
    <row r="423" spans="1:27" x14ac:dyDescent="0.25">
      <c r="A423" t="s">
        <v>1264</v>
      </c>
      <c r="B423">
        <v>26256361782</v>
      </c>
      <c r="C423" t="s">
        <v>38</v>
      </c>
      <c r="D423" t="s">
        <v>1265</v>
      </c>
      <c r="E423" t="s">
        <v>336</v>
      </c>
      <c r="F423" t="s">
        <v>337</v>
      </c>
      <c r="G423">
        <v>1</v>
      </c>
      <c r="H423" t="s">
        <v>42</v>
      </c>
      <c r="I423" t="s">
        <v>43</v>
      </c>
      <c r="J423" t="s">
        <v>1266</v>
      </c>
      <c r="K423" t="s">
        <v>1267</v>
      </c>
      <c r="L423" t="s">
        <v>1268</v>
      </c>
      <c r="M423" t="s">
        <v>46</v>
      </c>
      <c r="N423">
        <v>65.91</v>
      </c>
      <c r="O423">
        <v>13.18</v>
      </c>
      <c r="P423">
        <v>0</v>
      </c>
      <c r="Q423">
        <v>0</v>
      </c>
      <c r="R423">
        <v>0</v>
      </c>
      <c r="S423">
        <v>0</v>
      </c>
      <c r="T423">
        <v>-6.59</v>
      </c>
      <c r="U423">
        <v>-1.32</v>
      </c>
      <c r="V423">
        <v>-11.86</v>
      </c>
      <c r="W423">
        <v>-10.68</v>
      </c>
      <c r="X423">
        <v>-6.2</v>
      </c>
      <c r="Y423">
        <v>-0.33</v>
      </c>
      <c r="Z423">
        <v>0</v>
      </c>
      <c r="AA423">
        <v>42.11</v>
      </c>
    </row>
    <row r="424" spans="1:27" x14ac:dyDescent="0.25">
      <c r="A424" t="s">
        <v>1269</v>
      </c>
      <c r="B424">
        <v>26256361782</v>
      </c>
      <c r="C424" t="s">
        <v>38</v>
      </c>
      <c r="D424" t="s">
        <v>1270</v>
      </c>
      <c r="E424" t="s">
        <v>101</v>
      </c>
      <c r="F424" t="s">
        <v>102</v>
      </c>
      <c r="G424">
        <v>1</v>
      </c>
      <c r="H424" t="s">
        <v>42</v>
      </c>
      <c r="I424" t="s">
        <v>43</v>
      </c>
      <c r="J424" t="s">
        <v>1271</v>
      </c>
      <c r="L424" t="s">
        <v>1272</v>
      </c>
      <c r="M424" t="s">
        <v>46</v>
      </c>
      <c r="N424">
        <v>33.32</v>
      </c>
      <c r="O424">
        <v>6.67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-6.67</v>
      </c>
      <c r="W424">
        <v>-6</v>
      </c>
      <c r="X424">
        <v>-4.72</v>
      </c>
      <c r="Y424">
        <v>-0.21</v>
      </c>
      <c r="Z424">
        <v>0</v>
      </c>
      <c r="AA424">
        <v>22.39</v>
      </c>
    </row>
    <row r="425" spans="1:27" x14ac:dyDescent="0.25">
      <c r="A425" t="s">
        <v>1273</v>
      </c>
      <c r="B425">
        <v>26256361782</v>
      </c>
      <c r="C425" t="s">
        <v>38</v>
      </c>
      <c r="D425" t="s">
        <v>1274</v>
      </c>
      <c r="E425" t="s">
        <v>526</v>
      </c>
      <c r="F425" t="s">
        <v>527</v>
      </c>
      <c r="G425">
        <v>1</v>
      </c>
      <c r="H425" t="s">
        <v>42</v>
      </c>
      <c r="I425" t="s">
        <v>43</v>
      </c>
      <c r="J425" t="s">
        <v>1275</v>
      </c>
      <c r="K425" t="s">
        <v>1276</v>
      </c>
      <c r="L425" t="s">
        <v>1277</v>
      </c>
      <c r="M425" t="s">
        <v>46</v>
      </c>
      <c r="N425">
        <v>33.32</v>
      </c>
      <c r="O425">
        <v>6.67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-6.67</v>
      </c>
      <c r="W425">
        <v>-6</v>
      </c>
      <c r="X425">
        <v>-4.6900000000000004</v>
      </c>
      <c r="Y425">
        <v>-0.21</v>
      </c>
      <c r="Z425">
        <v>0</v>
      </c>
      <c r="AA425">
        <v>22.42</v>
      </c>
    </row>
    <row r="426" spans="1:27" x14ac:dyDescent="0.25">
      <c r="A426" t="s">
        <v>1278</v>
      </c>
      <c r="B426">
        <v>26256361782</v>
      </c>
      <c r="C426" t="s">
        <v>38</v>
      </c>
      <c r="D426" t="s">
        <v>1279</v>
      </c>
      <c r="E426" t="s">
        <v>82</v>
      </c>
      <c r="F426" t="s">
        <v>83</v>
      </c>
      <c r="G426">
        <v>1</v>
      </c>
      <c r="H426" t="s">
        <v>42</v>
      </c>
      <c r="I426" t="s">
        <v>43</v>
      </c>
      <c r="J426" t="s">
        <v>1280</v>
      </c>
      <c r="K426" t="s">
        <v>1152</v>
      </c>
      <c r="L426" t="s">
        <v>1281</v>
      </c>
      <c r="M426" t="s">
        <v>46</v>
      </c>
      <c r="N426">
        <v>70.819999999999993</v>
      </c>
      <c r="O426">
        <v>14.17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-14.17</v>
      </c>
      <c r="W426">
        <v>-12.75</v>
      </c>
      <c r="X426">
        <v>-6.92</v>
      </c>
      <c r="Y426">
        <v>-0.4</v>
      </c>
      <c r="Z426">
        <v>0</v>
      </c>
      <c r="AA426">
        <v>50.75</v>
      </c>
    </row>
    <row r="427" spans="1:27" x14ac:dyDescent="0.25">
      <c r="A427" t="s">
        <v>1282</v>
      </c>
      <c r="B427">
        <v>26256361782</v>
      </c>
      <c r="C427" t="s">
        <v>38</v>
      </c>
      <c r="D427" t="s">
        <v>1283</v>
      </c>
      <c r="E427" t="s">
        <v>40</v>
      </c>
      <c r="F427" t="s">
        <v>41</v>
      </c>
      <c r="G427">
        <v>1</v>
      </c>
      <c r="H427" t="s">
        <v>42</v>
      </c>
      <c r="I427" t="s">
        <v>43</v>
      </c>
      <c r="J427" t="s">
        <v>1284</v>
      </c>
      <c r="L427" t="s">
        <v>1285</v>
      </c>
      <c r="M427" t="s">
        <v>46</v>
      </c>
      <c r="N427">
        <v>45.82</v>
      </c>
      <c r="O427">
        <v>9.17</v>
      </c>
      <c r="P427">
        <v>3.74</v>
      </c>
      <c r="Q427">
        <v>0.75</v>
      </c>
      <c r="R427">
        <v>0</v>
      </c>
      <c r="S427">
        <v>0</v>
      </c>
      <c r="T427">
        <v>-3.74</v>
      </c>
      <c r="U427">
        <v>-0.75</v>
      </c>
      <c r="V427">
        <v>-9.17</v>
      </c>
      <c r="W427">
        <v>-8.25</v>
      </c>
      <c r="X427">
        <v>-5.16</v>
      </c>
      <c r="Y427">
        <v>-0.27</v>
      </c>
      <c r="Z427">
        <v>0</v>
      </c>
      <c r="AA427">
        <v>32.14</v>
      </c>
    </row>
    <row r="428" spans="1:27" x14ac:dyDescent="0.25">
      <c r="A428" t="s">
        <v>1286</v>
      </c>
      <c r="B428">
        <v>26256361782</v>
      </c>
      <c r="C428" t="s">
        <v>38</v>
      </c>
      <c r="D428" t="s">
        <v>1287</v>
      </c>
      <c r="E428" t="s">
        <v>71</v>
      </c>
      <c r="F428" t="s">
        <v>54</v>
      </c>
      <c r="G428">
        <v>1</v>
      </c>
      <c r="H428" t="s">
        <v>42</v>
      </c>
      <c r="I428" t="s">
        <v>43</v>
      </c>
      <c r="J428" t="s">
        <v>1288</v>
      </c>
      <c r="L428" t="s">
        <v>1289</v>
      </c>
      <c r="M428" t="s">
        <v>46</v>
      </c>
      <c r="N428">
        <v>41.66</v>
      </c>
      <c r="O428">
        <v>8.33</v>
      </c>
      <c r="P428">
        <v>1.24</v>
      </c>
      <c r="Q428">
        <v>0.25</v>
      </c>
      <c r="R428">
        <v>0</v>
      </c>
      <c r="S428">
        <v>0</v>
      </c>
      <c r="T428">
        <v>-1.24</v>
      </c>
      <c r="U428">
        <v>-0.25</v>
      </c>
      <c r="V428">
        <v>-8.33</v>
      </c>
      <c r="W428">
        <v>-7.5</v>
      </c>
      <c r="X428">
        <v>-4.99</v>
      </c>
      <c r="Y428">
        <v>-0.25</v>
      </c>
      <c r="Z428">
        <v>0</v>
      </c>
      <c r="AA428">
        <v>28.92</v>
      </c>
    </row>
    <row r="429" spans="1:27" x14ac:dyDescent="0.25">
      <c r="A429" t="s">
        <v>1290</v>
      </c>
      <c r="B429">
        <v>26256361782</v>
      </c>
      <c r="C429" t="s">
        <v>38</v>
      </c>
      <c r="D429" t="s">
        <v>1291</v>
      </c>
      <c r="E429" t="s">
        <v>262</v>
      </c>
      <c r="F429" t="s">
        <v>263</v>
      </c>
      <c r="G429">
        <v>1</v>
      </c>
      <c r="H429" t="s">
        <v>42</v>
      </c>
      <c r="I429" t="s">
        <v>43</v>
      </c>
      <c r="J429" t="s">
        <v>1292</v>
      </c>
      <c r="K429" t="s">
        <v>1152</v>
      </c>
      <c r="L429" t="s">
        <v>1293</v>
      </c>
      <c r="M429" t="s">
        <v>46</v>
      </c>
      <c r="N429">
        <v>66.66</v>
      </c>
      <c r="O429">
        <v>13.33</v>
      </c>
      <c r="P429">
        <v>2.08</v>
      </c>
      <c r="Q429">
        <v>0.42</v>
      </c>
      <c r="R429">
        <v>0</v>
      </c>
      <c r="S429">
        <v>0</v>
      </c>
      <c r="T429">
        <v>0</v>
      </c>
      <c r="U429">
        <v>0</v>
      </c>
      <c r="V429">
        <v>-13.75</v>
      </c>
      <c r="W429">
        <v>-12</v>
      </c>
      <c r="X429">
        <v>-8.1</v>
      </c>
      <c r="Y429">
        <v>-0.4</v>
      </c>
      <c r="Z429">
        <v>0</v>
      </c>
      <c r="AA429">
        <v>48.24</v>
      </c>
    </row>
    <row r="430" spans="1:27" x14ac:dyDescent="0.25">
      <c r="A430" t="s">
        <v>1294</v>
      </c>
      <c r="B430">
        <v>26256361782</v>
      </c>
      <c r="C430" t="s">
        <v>38</v>
      </c>
      <c r="D430" t="s">
        <v>1295</v>
      </c>
      <c r="E430" t="s">
        <v>59</v>
      </c>
      <c r="F430" t="s">
        <v>41</v>
      </c>
      <c r="G430">
        <v>1</v>
      </c>
      <c r="H430" t="s">
        <v>42</v>
      </c>
      <c r="I430" t="s">
        <v>43</v>
      </c>
      <c r="J430" t="s">
        <v>1296</v>
      </c>
      <c r="L430" t="s">
        <v>1297</v>
      </c>
      <c r="M430" t="s">
        <v>46</v>
      </c>
      <c r="N430">
        <v>48.32</v>
      </c>
      <c r="O430">
        <v>9.67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-9.67</v>
      </c>
      <c r="W430">
        <v>-8.6999999999999993</v>
      </c>
      <c r="X430">
        <v>-5.16</v>
      </c>
      <c r="Y430">
        <v>-0.27</v>
      </c>
      <c r="Z430">
        <v>0</v>
      </c>
      <c r="AA430">
        <v>34.19</v>
      </c>
    </row>
    <row r="431" spans="1:27" x14ac:dyDescent="0.25">
      <c r="A431" t="s">
        <v>1298</v>
      </c>
      <c r="B431">
        <v>26256361782</v>
      </c>
      <c r="C431" t="s">
        <v>38</v>
      </c>
      <c r="D431" t="s">
        <v>1299</v>
      </c>
      <c r="E431" t="s">
        <v>82</v>
      </c>
      <c r="F431" t="s">
        <v>83</v>
      </c>
      <c r="G431">
        <v>1</v>
      </c>
      <c r="H431" t="s">
        <v>42</v>
      </c>
      <c r="I431" t="s">
        <v>43</v>
      </c>
      <c r="J431" t="s">
        <v>1300</v>
      </c>
      <c r="L431" t="s">
        <v>1301</v>
      </c>
      <c r="M431" t="s">
        <v>46</v>
      </c>
      <c r="N431">
        <v>70.819999999999993</v>
      </c>
      <c r="O431">
        <v>14.17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-14.17</v>
      </c>
      <c r="W431">
        <v>-12.75</v>
      </c>
      <c r="X431">
        <v>-6.92</v>
      </c>
      <c r="Y431">
        <v>-0.4</v>
      </c>
      <c r="Z431">
        <v>0</v>
      </c>
      <c r="AA431">
        <v>50.75</v>
      </c>
    </row>
    <row r="432" spans="1:27" x14ac:dyDescent="0.25">
      <c r="A432" t="s">
        <v>1302</v>
      </c>
      <c r="B432">
        <v>26256361782</v>
      </c>
      <c r="C432" t="s">
        <v>38</v>
      </c>
      <c r="D432" t="s">
        <v>1303</v>
      </c>
      <c r="E432" t="s">
        <v>71</v>
      </c>
      <c r="F432" t="s">
        <v>54</v>
      </c>
      <c r="G432">
        <v>1</v>
      </c>
      <c r="H432" t="s">
        <v>42</v>
      </c>
      <c r="I432" t="s">
        <v>43</v>
      </c>
      <c r="J432" t="s">
        <v>1304</v>
      </c>
      <c r="L432" t="s">
        <v>1305</v>
      </c>
      <c r="M432" t="s">
        <v>46</v>
      </c>
      <c r="N432">
        <v>41.66</v>
      </c>
      <c r="O432">
        <v>8.33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-8.33</v>
      </c>
      <c r="W432">
        <v>-7.5</v>
      </c>
      <c r="X432">
        <v>-4.99</v>
      </c>
      <c r="Y432">
        <v>-0.25</v>
      </c>
      <c r="Z432">
        <v>0</v>
      </c>
      <c r="AA432">
        <v>28.92</v>
      </c>
    </row>
    <row r="433" spans="1:27" x14ac:dyDescent="0.25">
      <c r="A433" t="s">
        <v>1306</v>
      </c>
      <c r="B433">
        <v>26256361782</v>
      </c>
      <c r="C433" t="s">
        <v>38</v>
      </c>
      <c r="D433" t="s">
        <v>1307</v>
      </c>
      <c r="E433" t="s">
        <v>64</v>
      </c>
      <c r="F433" t="s">
        <v>65</v>
      </c>
      <c r="G433">
        <v>1</v>
      </c>
      <c r="H433" t="s">
        <v>42</v>
      </c>
      <c r="I433" t="s">
        <v>43</v>
      </c>
      <c r="J433" t="s">
        <v>1308</v>
      </c>
      <c r="K433" t="s">
        <v>1152</v>
      </c>
      <c r="L433" t="s">
        <v>1309</v>
      </c>
      <c r="M433" t="s">
        <v>46</v>
      </c>
      <c r="N433">
        <v>54.16</v>
      </c>
      <c r="O433">
        <v>10.83</v>
      </c>
      <c r="P433">
        <v>0</v>
      </c>
      <c r="Q433">
        <v>0</v>
      </c>
      <c r="R433">
        <v>0</v>
      </c>
      <c r="S433">
        <v>0</v>
      </c>
      <c r="T433">
        <v>-5.42</v>
      </c>
      <c r="U433">
        <v>-1.08</v>
      </c>
      <c r="V433">
        <v>-9.75</v>
      </c>
      <c r="W433">
        <v>-8.77</v>
      </c>
      <c r="X433">
        <v>-6.02</v>
      </c>
      <c r="Y433">
        <v>-0.3</v>
      </c>
      <c r="Z433">
        <v>0</v>
      </c>
      <c r="AA433">
        <v>33.65</v>
      </c>
    </row>
    <row r="434" spans="1:27" x14ac:dyDescent="0.25">
      <c r="A434" t="s">
        <v>1310</v>
      </c>
      <c r="B434">
        <v>26256361782</v>
      </c>
      <c r="C434" t="s">
        <v>38</v>
      </c>
      <c r="D434" t="s">
        <v>1311</v>
      </c>
      <c r="E434" t="s">
        <v>64</v>
      </c>
      <c r="F434" t="s">
        <v>65</v>
      </c>
      <c r="G434">
        <v>1</v>
      </c>
      <c r="H434" t="s">
        <v>42</v>
      </c>
      <c r="I434" t="s">
        <v>43</v>
      </c>
      <c r="J434" t="s">
        <v>1312</v>
      </c>
      <c r="K434" t="s">
        <v>1313</v>
      </c>
      <c r="L434" t="s">
        <v>1314</v>
      </c>
      <c r="M434" t="s">
        <v>46</v>
      </c>
      <c r="N434">
        <v>54.16</v>
      </c>
      <c r="O434">
        <v>10.83</v>
      </c>
      <c r="P434">
        <v>0</v>
      </c>
      <c r="Q434">
        <v>0</v>
      </c>
      <c r="R434">
        <v>0</v>
      </c>
      <c r="S434">
        <v>0</v>
      </c>
      <c r="T434">
        <v>-5.42</v>
      </c>
      <c r="U434">
        <v>-1.08</v>
      </c>
      <c r="V434">
        <v>-9.75</v>
      </c>
      <c r="W434">
        <v>-8.77</v>
      </c>
      <c r="X434">
        <v>-6.02</v>
      </c>
      <c r="Y434">
        <v>-0.3</v>
      </c>
      <c r="Z434">
        <v>0</v>
      </c>
      <c r="AA434">
        <v>33.65</v>
      </c>
    </row>
    <row r="435" spans="1:27" x14ac:dyDescent="0.25">
      <c r="A435" t="s">
        <v>1315</v>
      </c>
      <c r="B435">
        <v>26256361782</v>
      </c>
      <c r="C435" t="s">
        <v>69</v>
      </c>
      <c r="D435" t="s">
        <v>1260</v>
      </c>
      <c r="E435" t="s">
        <v>308</v>
      </c>
      <c r="F435" t="s">
        <v>309</v>
      </c>
      <c r="G435">
        <v>1</v>
      </c>
      <c r="H435" t="s">
        <v>42</v>
      </c>
      <c r="I435" t="s">
        <v>43</v>
      </c>
      <c r="J435" t="s">
        <v>1261</v>
      </c>
      <c r="K435" t="s">
        <v>1262</v>
      </c>
      <c r="L435" t="s">
        <v>1263</v>
      </c>
      <c r="M435" t="s">
        <v>46</v>
      </c>
      <c r="N435">
        <v>-39.159999999999997</v>
      </c>
      <c r="O435">
        <v>-7.83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7.83</v>
      </c>
      <c r="W435">
        <v>5.64</v>
      </c>
      <c r="X435">
        <v>0</v>
      </c>
      <c r="Y435">
        <v>0.14000000000000001</v>
      </c>
      <c r="Z435">
        <v>0</v>
      </c>
      <c r="AA435">
        <v>-33.380000000000003</v>
      </c>
    </row>
    <row r="436" spans="1:27" x14ac:dyDescent="0.25">
      <c r="A436" t="s">
        <v>1316</v>
      </c>
      <c r="B436">
        <v>26256361782</v>
      </c>
      <c r="C436" t="s">
        <v>38</v>
      </c>
      <c r="D436" t="s">
        <v>1317</v>
      </c>
      <c r="E436" t="s">
        <v>82</v>
      </c>
      <c r="F436" t="s">
        <v>83</v>
      </c>
      <c r="G436">
        <v>1</v>
      </c>
      <c r="H436" t="s">
        <v>42</v>
      </c>
      <c r="I436" t="s">
        <v>43</v>
      </c>
      <c r="J436" t="s">
        <v>1318</v>
      </c>
      <c r="K436" t="s">
        <v>1152</v>
      </c>
      <c r="L436" t="s">
        <v>1319</v>
      </c>
      <c r="M436" t="s">
        <v>46</v>
      </c>
      <c r="N436">
        <v>70.819999999999993</v>
      </c>
      <c r="O436">
        <v>14.17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-14.17</v>
      </c>
      <c r="W436">
        <v>-12.75</v>
      </c>
      <c r="X436">
        <v>-6.92</v>
      </c>
      <c r="Y436">
        <v>-0.4</v>
      </c>
      <c r="Z436">
        <v>0</v>
      </c>
      <c r="AA436">
        <v>50.75</v>
      </c>
    </row>
    <row r="437" spans="1:27" x14ac:dyDescent="0.25">
      <c r="A437" t="s">
        <v>1320</v>
      </c>
      <c r="B437">
        <v>26256361782</v>
      </c>
      <c r="C437" t="s">
        <v>38</v>
      </c>
      <c r="D437" t="s">
        <v>1321</v>
      </c>
      <c r="E437" t="s">
        <v>53</v>
      </c>
      <c r="F437" t="s">
        <v>54</v>
      </c>
      <c r="G437">
        <v>1</v>
      </c>
      <c r="H437" t="s">
        <v>42</v>
      </c>
      <c r="I437" t="s">
        <v>43</v>
      </c>
      <c r="J437" t="s">
        <v>1322</v>
      </c>
      <c r="L437" t="s">
        <v>1323</v>
      </c>
      <c r="M437" t="s">
        <v>46</v>
      </c>
      <c r="N437">
        <v>35.409999999999997</v>
      </c>
      <c r="O437">
        <v>7.08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-7.08</v>
      </c>
      <c r="W437">
        <v>-6.37</v>
      </c>
      <c r="X437">
        <v>-4.99</v>
      </c>
      <c r="Y437">
        <v>-0.23</v>
      </c>
      <c r="Z437">
        <v>0</v>
      </c>
      <c r="AA437">
        <v>23.82</v>
      </c>
    </row>
    <row r="438" spans="1:27" x14ac:dyDescent="0.25">
      <c r="A438" t="s">
        <v>1324</v>
      </c>
      <c r="B438">
        <v>26256361782</v>
      </c>
      <c r="C438" t="s">
        <v>38</v>
      </c>
      <c r="D438" t="s">
        <v>1325</v>
      </c>
      <c r="E438" t="s">
        <v>336</v>
      </c>
      <c r="F438" t="s">
        <v>337</v>
      </c>
      <c r="G438">
        <v>1</v>
      </c>
      <c r="H438" t="s">
        <v>42</v>
      </c>
      <c r="I438" t="s">
        <v>43</v>
      </c>
      <c r="J438" t="s">
        <v>1326</v>
      </c>
      <c r="K438" t="s">
        <v>1327</v>
      </c>
      <c r="L438" t="s">
        <v>1328</v>
      </c>
      <c r="M438" t="s">
        <v>46</v>
      </c>
      <c r="N438">
        <v>65.91</v>
      </c>
      <c r="O438">
        <v>13.18</v>
      </c>
      <c r="P438">
        <v>3.74</v>
      </c>
      <c r="Q438">
        <v>0.75</v>
      </c>
      <c r="R438">
        <v>0</v>
      </c>
      <c r="S438">
        <v>0</v>
      </c>
      <c r="T438">
        <v>-10.33</v>
      </c>
      <c r="U438">
        <v>-2.0699999999999998</v>
      </c>
      <c r="V438">
        <v>-11.86</v>
      </c>
      <c r="W438">
        <v>-10.68</v>
      </c>
      <c r="X438">
        <v>-6.2</v>
      </c>
      <c r="Y438">
        <v>-0.33</v>
      </c>
      <c r="Z438">
        <v>0</v>
      </c>
      <c r="AA438">
        <v>42.11</v>
      </c>
    </row>
    <row r="439" spans="1:27" x14ac:dyDescent="0.25">
      <c r="A439" t="s">
        <v>1329</v>
      </c>
      <c r="B439">
        <v>26256361782</v>
      </c>
      <c r="C439" t="s">
        <v>38</v>
      </c>
      <c r="D439" t="s">
        <v>1330</v>
      </c>
      <c r="E439" t="s">
        <v>71</v>
      </c>
      <c r="F439" t="s">
        <v>54</v>
      </c>
      <c r="G439">
        <v>1</v>
      </c>
      <c r="H439" t="s">
        <v>42</v>
      </c>
      <c r="I439" t="s">
        <v>43</v>
      </c>
      <c r="J439" t="s">
        <v>1331</v>
      </c>
      <c r="L439" t="s">
        <v>1332</v>
      </c>
      <c r="M439" t="s">
        <v>46</v>
      </c>
      <c r="N439">
        <v>41.66</v>
      </c>
      <c r="O439">
        <v>8.33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-8.33</v>
      </c>
      <c r="W439">
        <v>-7.5</v>
      </c>
      <c r="X439">
        <v>-4.99</v>
      </c>
      <c r="Y439">
        <v>-0.25</v>
      </c>
      <c r="Z439">
        <v>0</v>
      </c>
      <c r="AA439">
        <v>28.92</v>
      </c>
    </row>
    <row r="440" spans="1:27" x14ac:dyDescent="0.25">
      <c r="A440" t="s">
        <v>1333</v>
      </c>
      <c r="B440">
        <v>26256361782</v>
      </c>
      <c r="C440" t="s">
        <v>38</v>
      </c>
      <c r="D440" t="s">
        <v>1334</v>
      </c>
      <c r="E440" t="s">
        <v>53</v>
      </c>
      <c r="F440" t="s">
        <v>54</v>
      </c>
      <c r="G440">
        <v>1</v>
      </c>
      <c r="H440" t="s">
        <v>42</v>
      </c>
      <c r="I440" t="s">
        <v>43</v>
      </c>
      <c r="J440" t="s">
        <v>1335</v>
      </c>
      <c r="K440" t="s">
        <v>1336</v>
      </c>
      <c r="L440" t="s">
        <v>1337</v>
      </c>
      <c r="M440" t="s">
        <v>46</v>
      </c>
      <c r="N440">
        <v>35.409999999999997</v>
      </c>
      <c r="O440">
        <v>7.08</v>
      </c>
      <c r="P440">
        <v>0</v>
      </c>
      <c r="Q440">
        <v>0</v>
      </c>
      <c r="R440">
        <v>0</v>
      </c>
      <c r="S440">
        <v>0</v>
      </c>
      <c r="T440">
        <v>-3.54</v>
      </c>
      <c r="U440">
        <v>-0.71</v>
      </c>
      <c r="V440">
        <v>-6.37</v>
      </c>
      <c r="W440">
        <v>-5.74</v>
      </c>
      <c r="X440">
        <v>-4.99</v>
      </c>
      <c r="Y440">
        <v>-0.21</v>
      </c>
      <c r="Z440">
        <v>0</v>
      </c>
      <c r="AA440">
        <v>20.93</v>
      </c>
    </row>
    <row r="441" spans="1:27" x14ac:dyDescent="0.25">
      <c r="A441" t="s">
        <v>1338</v>
      </c>
      <c r="B441">
        <v>26256361782</v>
      </c>
      <c r="C441" t="s">
        <v>38</v>
      </c>
      <c r="D441" t="s">
        <v>1339</v>
      </c>
      <c r="E441" t="s">
        <v>101</v>
      </c>
      <c r="F441" t="s">
        <v>102</v>
      </c>
      <c r="G441">
        <v>1</v>
      </c>
      <c r="H441" t="s">
        <v>42</v>
      </c>
      <c r="I441" t="s">
        <v>43</v>
      </c>
      <c r="J441" t="s">
        <v>1340</v>
      </c>
      <c r="L441" t="s">
        <v>1341</v>
      </c>
      <c r="M441" t="s">
        <v>46</v>
      </c>
      <c r="N441">
        <v>33.32</v>
      </c>
      <c r="O441">
        <v>6.67</v>
      </c>
      <c r="P441">
        <v>1.25</v>
      </c>
      <c r="Q441">
        <v>0.25</v>
      </c>
      <c r="R441">
        <v>0</v>
      </c>
      <c r="S441">
        <v>0</v>
      </c>
      <c r="T441">
        <v>-1.25</v>
      </c>
      <c r="U441">
        <v>-0.25</v>
      </c>
      <c r="V441">
        <v>-6.67</v>
      </c>
      <c r="W441">
        <v>-6</v>
      </c>
      <c r="X441">
        <v>-4.72</v>
      </c>
      <c r="Y441">
        <v>-0.21</v>
      </c>
      <c r="Z441">
        <v>0</v>
      </c>
      <c r="AA441">
        <v>22.39</v>
      </c>
    </row>
    <row r="442" spans="1:27" x14ac:dyDescent="0.25">
      <c r="A442" t="s">
        <v>1342</v>
      </c>
      <c r="B442">
        <v>26256361782</v>
      </c>
      <c r="C442" t="s">
        <v>38</v>
      </c>
      <c r="D442" t="s">
        <v>1343</v>
      </c>
      <c r="E442" t="s">
        <v>123</v>
      </c>
      <c r="F442" t="s">
        <v>124</v>
      </c>
      <c r="G442">
        <v>1</v>
      </c>
      <c r="H442" t="s">
        <v>42</v>
      </c>
      <c r="I442" t="s">
        <v>43</v>
      </c>
      <c r="J442" t="s">
        <v>1344</v>
      </c>
      <c r="L442" t="s">
        <v>1345</v>
      </c>
      <c r="M442" t="s">
        <v>46</v>
      </c>
      <c r="N442">
        <v>87.48</v>
      </c>
      <c r="O442">
        <v>17.5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-17.5</v>
      </c>
      <c r="W442">
        <v>-15.75</v>
      </c>
      <c r="X442">
        <v>-7.28</v>
      </c>
      <c r="Y442">
        <v>-0.47</v>
      </c>
      <c r="Z442">
        <v>0</v>
      </c>
      <c r="AA442">
        <v>63.98</v>
      </c>
    </row>
    <row r="443" spans="1:27" x14ac:dyDescent="0.25">
      <c r="A443" t="s">
        <v>1346</v>
      </c>
      <c r="B443">
        <v>26256361782</v>
      </c>
      <c r="C443" t="s">
        <v>38</v>
      </c>
      <c r="D443" t="s">
        <v>1347</v>
      </c>
      <c r="E443" t="s">
        <v>308</v>
      </c>
      <c r="F443" t="s">
        <v>309</v>
      </c>
      <c r="G443">
        <v>1</v>
      </c>
      <c r="H443" t="s">
        <v>42</v>
      </c>
      <c r="I443" t="s">
        <v>43</v>
      </c>
      <c r="J443" t="s">
        <v>383</v>
      </c>
      <c r="L443" t="s">
        <v>384</v>
      </c>
      <c r="M443" t="s">
        <v>46</v>
      </c>
      <c r="N443">
        <v>39.159999999999997</v>
      </c>
      <c r="O443">
        <v>7.83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-7.83</v>
      </c>
      <c r="W443">
        <v>-7.05</v>
      </c>
      <c r="X443">
        <v>-5.32</v>
      </c>
      <c r="Y443">
        <v>-0.25</v>
      </c>
      <c r="Z443">
        <v>0</v>
      </c>
      <c r="AA443">
        <v>26.54</v>
      </c>
    </row>
    <row r="444" spans="1:27" x14ac:dyDescent="0.25">
      <c r="A444" t="s">
        <v>1348</v>
      </c>
      <c r="B444">
        <v>26256361782</v>
      </c>
      <c r="C444" t="s">
        <v>38</v>
      </c>
      <c r="D444" t="s">
        <v>1349</v>
      </c>
      <c r="E444" t="s">
        <v>123</v>
      </c>
      <c r="F444" t="s">
        <v>124</v>
      </c>
      <c r="G444">
        <v>1</v>
      </c>
      <c r="H444" t="s">
        <v>42</v>
      </c>
      <c r="I444" t="s">
        <v>43</v>
      </c>
      <c r="J444" t="s">
        <v>175</v>
      </c>
      <c r="K444" t="s">
        <v>160</v>
      </c>
      <c r="L444" t="s">
        <v>176</v>
      </c>
      <c r="M444" t="s">
        <v>46</v>
      </c>
      <c r="N444">
        <v>87.48</v>
      </c>
      <c r="O444">
        <v>17.5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-17.5</v>
      </c>
      <c r="W444">
        <v>-15.75</v>
      </c>
      <c r="X444">
        <v>-7.28</v>
      </c>
      <c r="Y444">
        <v>-0.47</v>
      </c>
      <c r="Z444">
        <v>0</v>
      </c>
      <c r="AA444">
        <v>63.98</v>
      </c>
    </row>
    <row r="445" spans="1:27" x14ac:dyDescent="0.25">
      <c r="A445" t="s">
        <v>1350</v>
      </c>
      <c r="B445">
        <v>26256361782</v>
      </c>
      <c r="C445" t="s">
        <v>38</v>
      </c>
      <c r="D445" t="s">
        <v>1351</v>
      </c>
      <c r="E445" t="s">
        <v>82</v>
      </c>
      <c r="F445" t="s">
        <v>83</v>
      </c>
      <c r="G445">
        <v>1</v>
      </c>
      <c r="H445" t="s">
        <v>42</v>
      </c>
      <c r="I445" t="s">
        <v>43</v>
      </c>
      <c r="J445" t="s">
        <v>364</v>
      </c>
      <c r="L445" t="s">
        <v>1352</v>
      </c>
      <c r="M445" t="s">
        <v>46</v>
      </c>
      <c r="N445">
        <v>70.819999999999993</v>
      </c>
      <c r="O445">
        <v>14.17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-14.17</v>
      </c>
      <c r="W445">
        <v>-12.75</v>
      </c>
      <c r="X445">
        <v>-6.92</v>
      </c>
      <c r="Y445">
        <v>-0.4</v>
      </c>
      <c r="Z445">
        <v>0</v>
      </c>
      <c r="AA445">
        <v>50.75</v>
      </c>
    </row>
    <row r="446" spans="1:27" x14ac:dyDescent="0.25">
      <c r="A446" t="s">
        <v>1353</v>
      </c>
      <c r="B446">
        <v>26256361782</v>
      </c>
      <c r="C446" t="s">
        <v>38</v>
      </c>
      <c r="D446" t="s">
        <v>1354</v>
      </c>
      <c r="E446" t="s">
        <v>71</v>
      </c>
      <c r="F446" t="s">
        <v>54</v>
      </c>
      <c r="G446">
        <v>1</v>
      </c>
      <c r="H446" t="s">
        <v>42</v>
      </c>
      <c r="I446" t="s">
        <v>43</v>
      </c>
      <c r="J446" t="s">
        <v>1355</v>
      </c>
      <c r="L446" t="s">
        <v>1356</v>
      </c>
      <c r="N446">
        <v>45.82</v>
      </c>
      <c r="O446">
        <v>0</v>
      </c>
      <c r="P446">
        <v>4.49</v>
      </c>
      <c r="Q446">
        <v>0</v>
      </c>
      <c r="R446">
        <v>0</v>
      </c>
      <c r="S446">
        <v>0</v>
      </c>
      <c r="T446">
        <v>-4.49</v>
      </c>
      <c r="U446">
        <v>0</v>
      </c>
      <c r="V446">
        <v>0</v>
      </c>
      <c r="W446">
        <v>-8.25</v>
      </c>
      <c r="X446">
        <v>-4.99</v>
      </c>
      <c r="Y446">
        <v>-0.27</v>
      </c>
      <c r="Z446">
        <v>0</v>
      </c>
      <c r="AA446">
        <v>32.31</v>
      </c>
    </row>
    <row r="447" spans="1:27" x14ac:dyDescent="0.25">
      <c r="A447" t="s">
        <v>1357</v>
      </c>
      <c r="B447">
        <v>26256361782</v>
      </c>
      <c r="C447" t="s">
        <v>38</v>
      </c>
      <c r="D447" t="s">
        <v>1358</v>
      </c>
      <c r="E447" t="s">
        <v>336</v>
      </c>
      <c r="F447" t="s">
        <v>337</v>
      </c>
      <c r="G447">
        <v>1</v>
      </c>
      <c r="H447" t="s">
        <v>42</v>
      </c>
      <c r="I447" t="s">
        <v>43</v>
      </c>
      <c r="J447" t="s">
        <v>1359</v>
      </c>
      <c r="L447" t="s">
        <v>1360</v>
      </c>
      <c r="M447" t="s">
        <v>46</v>
      </c>
      <c r="N447">
        <v>65.91</v>
      </c>
      <c r="O447">
        <v>13.18</v>
      </c>
      <c r="P447">
        <v>3.74</v>
      </c>
      <c r="Q447">
        <v>0.75</v>
      </c>
      <c r="R447">
        <v>0</v>
      </c>
      <c r="S447">
        <v>0</v>
      </c>
      <c r="T447">
        <v>-10.33</v>
      </c>
      <c r="U447">
        <v>-2.0699999999999998</v>
      </c>
      <c r="V447">
        <v>-11.86</v>
      </c>
      <c r="W447">
        <v>-10.68</v>
      </c>
      <c r="X447">
        <v>-6.2</v>
      </c>
      <c r="Y447">
        <v>-0.33</v>
      </c>
      <c r="Z447">
        <v>0</v>
      </c>
      <c r="AA447">
        <v>42.11</v>
      </c>
    </row>
    <row r="448" spans="1:27" x14ac:dyDescent="0.25">
      <c r="A448" t="s">
        <v>1361</v>
      </c>
      <c r="B448">
        <v>26256361782</v>
      </c>
      <c r="C448" t="s">
        <v>38</v>
      </c>
      <c r="D448" t="s">
        <v>1362</v>
      </c>
      <c r="E448" t="s">
        <v>537</v>
      </c>
      <c r="F448" t="s">
        <v>538</v>
      </c>
      <c r="G448">
        <v>1</v>
      </c>
      <c r="H448" t="s">
        <v>42</v>
      </c>
      <c r="I448" t="s">
        <v>43</v>
      </c>
      <c r="J448" t="s">
        <v>1363</v>
      </c>
      <c r="L448" t="s">
        <v>1364</v>
      </c>
      <c r="M448" t="s">
        <v>46</v>
      </c>
      <c r="N448">
        <v>33.32</v>
      </c>
      <c r="O448">
        <v>6.67</v>
      </c>
      <c r="P448">
        <v>1.66</v>
      </c>
      <c r="Q448">
        <v>0.33</v>
      </c>
      <c r="R448">
        <v>0</v>
      </c>
      <c r="S448">
        <v>0</v>
      </c>
      <c r="T448">
        <v>-1.66</v>
      </c>
      <c r="U448">
        <v>-0.33</v>
      </c>
      <c r="V448">
        <v>-6.67</v>
      </c>
      <c r="W448">
        <v>-6</v>
      </c>
      <c r="X448">
        <v>-5.15</v>
      </c>
      <c r="Y448">
        <v>-0.22</v>
      </c>
      <c r="Z448">
        <v>0</v>
      </c>
      <c r="AA448">
        <v>21.95</v>
      </c>
    </row>
    <row r="449" spans="1:27" x14ac:dyDescent="0.25">
      <c r="A449" t="s">
        <v>1365</v>
      </c>
      <c r="B449">
        <v>26256361782</v>
      </c>
      <c r="C449" t="s">
        <v>38</v>
      </c>
      <c r="D449" t="s">
        <v>1366</v>
      </c>
      <c r="E449" t="s">
        <v>40</v>
      </c>
      <c r="F449" t="s">
        <v>41</v>
      </c>
      <c r="G449">
        <v>1</v>
      </c>
      <c r="H449" t="s">
        <v>42</v>
      </c>
      <c r="I449" t="s">
        <v>43</v>
      </c>
      <c r="J449" t="s">
        <v>1367</v>
      </c>
      <c r="L449" t="s">
        <v>1368</v>
      </c>
      <c r="M449" t="s">
        <v>46</v>
      </c>
      <c r="N449">
        <v>45.82</v>
      </c>
      <c r="O449">
        <v>9.17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-9.17</v>
      </c>
      <c r="W449">
        <v>-8.25</v>
      </c>
      <c r="X449">
        <v>-5.16</v>
      </c>
      <c r="Y449">
        <v>-0.27</v>
      </c>
      <c r="Z449">
        <v>0</v>
      </c>
      <c r="AA449">
        <v>32.14</v>
      </c>
    </row>
    <row r="450" spans="1:27" x14ac:dyDescent="0.25">
      <c r="A450" t="s">
        <v>1369</v>
      </c>
      <c r="B450">
        <v>26256361782</v>
      </c>
      <c r="C450" t="s">
        <v>38</v>
      </c>
      <c r="D450" t="s">
        <v>1370</v>
      </c>
      <c r="E450" t="s">
        <v>82</v>
      </c>
      <c r="F450" t="s">
        <v>83</v>
      </c>
      <c r="G450">
        <v>1</v>
      </c>
      <c r="H450" t="s">
        <v>42</v>
      </c>
      <c r="I450" t="s">
        <v>43</v>
      </c>
      <c r="J450" t="s">
        <v>1371</v>
      </c>
      <c r="L450" t="s">
        <v>1372</v>
      </c>
      <c r="M450" t="s">
        <v>46</v>
      </c>
      <c r="N450">
        <v>70.819999999999993</v>
      </c>
      <c r="O450">
        <v>14.17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-14.17</v>
      </c>
      <c r="W450">
        <v>-12.75</v>
      </c>
      <c r="X450">
        <v>-6.92</v>
      </c>
      <c r="Y450">
        <v>-0.4</v>
      </c>
      <c r="Z450">
        <v>0</v>
      </c>
      <c r="AA450">
        <v>50.75</v>
      </c>
    </row>
    <row r="451" spans="1:27" x14ac:dyDescent="0.25">
      <c r="A451" t="s">
        <v>1373</v>
      </c>
      <c r="B451">
        <v>26256361782</v>
      </c>
      <c r="C451" t="s">
        <v>38</v>
      </c>
      <c r="D451" t="s">
        <v>1374</v>
      </c>
      <c r="E451" t="s">
        <v>308</v>
      </c>
      <c r="F451" t="s">
        <v>309</v>
      </c>
      <c r="G451">
        <v>1</v>
      </c>
      <c r="H451" t="s">
        <v>42</v>
      </c>
      <c r="I451" t="s">
        <v>43</v>
      </c>
      <c r="J451" t="s">
        <v>1375</v>
      </c>
      <c r="L451" t="s">
        <v>1376</v>
      </c>
      <c r="M451" t="s">
        <v>46</v>
      </c>
      <c r="N451">
        <v>39.159999999999997</v>
      </c>
      <c r="O451">
        <v>7.83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-7.83</v>
      </c>
      <c r="W451">
        <v>-7.05</v>
      </c>
      <c r="X451">
        <v>-5.32</v>
      </c>
      <c r="Y451">
        <v>-0.25</v>
      </c>
      <c r="Z451">
        <v>0</v>
      </c>
      <c r="AA451">
        <v>26.54</v>
      </c>
    </row>
    <row r="452" spans="1:27" x14ac:dyDescent="0.25">
      <c r="A452" t="s">
        <v>1377</v>
      </c>
      <c r="B452">
        <v>26256361782</v>
      </c>
      <c r="C452" t="s">
        <v>69</v>
      </c>
      <c r="D452" t="s">
        <v>387</v>
      </c>
      <c r="E452" t="s">
        <v>123</v>
      </c>
      <c r="F452" t="s">
        <v>124</v>
      </c>
      <c r="G452">
        <v>1</v>
      </c>
      <c r="H452" t="s">
        <v>42</v>
      </c>
      <c r="I452" t="s">
        <v>43</v>
      </c>
      <c r="J452" t="s">
        <v>388</v>
      </c>
      <c r="L452" t="s">
        <v>389</v>
      </c>
      <c r="M452" t="s">
        <v>46</v>
      </c>
      <c r="N452">
        <v>-87.48</v>
      </c>
      <c r="O452">
        <v>-17.5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17.5</v>
      </c>
      <c r="W452">
        <v>12.6</v>
      </c>
      <c r="X452">
        <v>0</v>
      </c>
      <c r="Y452">
        <v>0.32</v>
      </c>
      <c r="Z452">
        <v>0</v>
      </c>
      <c r="AA452">
        <v>-74.56</v>
      </c>
    </row>
    <row r="453" spans="1:27" x14ac:dyDescent="0.25">
      <c r="A453" t="s">
        <v>1378</v>
      </c>
      <c r="B453">
        <v>26256361782</v>
      </c>
      <c r="C453" t="s">
        <v>38</v>
      </c>
      <c r="D453" t="s">
        <v>1379</v>
      </c>
      <c r="E453" t="s">
        <v>82</v>
      </c>
      <c r="F453" t="s">
        <v>83</v>
      </c>
      <c r="G453">
        <v>1</v>
      </c>
      <c r="H453" t="s">
        <v>42</v>
      </c>
      <c r="I453" t="s">
        <v>43</v>
      </c>
      <c r="J453" t="s">
        <v>1380</v>
      </c>
      <c r="K453" t="s">
        <v>1381</v>
      </c>
      <c r="L453" t="s">
        <v>1382</v>
      </c>
      <c r="M453" t="s">
        <v>46</v>
      </c>
      <c r="N453">
        <v>70.819999999999993</v>
      </c>
      <c r="O453">
        <v>14.17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-14.17</v>
      </c>
      <c r="W453">
        <v>-12.75</v>
      </c>
      <c r="X453">
        <v>-6.92</v>
      </c>
      <c r="Y453">
        <v>-0.4</v>
      </c>
      <c r="Z453">
        <v>0</v>
      </c>
      <c r="AA453">
        <v>50.75</v>
      </c>
    </row>
    <row r="454" spans="1:27" x14ac:dyDescent="0.25">
      <c r="A454" t="s">
        <v>1383</v>
      </c>
      <c r="B454">
        <v>26256361782</v>
      </c>
      <c r="C454" t="s">
        <v>38</v>
      </c>
      <c r="D454" t="s">
        <v>1384</v>
      </c>
      <c r="E454" t="s">
        <v>64</v>
      </c>
      <c r="F454" t="s">
        <v>65</v>
      </c>
      <c r="G454">
        <v>1</v>
      </c>
      <c r="H454" t="s">
        <v>42</v>
      </c>
      <c r="I454" t="s">
        <v>43</v>
      </c>
      <c r="J454" t="s">
        <v>323</v>
      </c>
      <c r="L454" t="s">
        <v>1385</v>
      </c>
      <c r="M454" t="s">
        <v>46</v>
      </c>
      <c r="N454">
        <v>54.16</v>
      </c>
      <c r="O454">
        <v>10.83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-10.83</v>
      </c>
      <c r="W454">
        <v>-9.75</v>
      </c>
      <c r="X454">
        <v>-6.02</v>
      </c>
      <c r="Y454">
        <v>-0.32</v>
      </c>
      <c r="Z454">
        <v>0</v>
      </c>
      <c r="AA454">
        <v>38.07</v>
      </c>
    </row>
    <row r="455" spans="1:27" x14ac:dyDescent="0.25">
      <c r="A455" t="s">
        <v>1386</v>
      </c>
      <c r="B455">
        <v>26256361782</v>
      </c>
      <c r="C455" t="s">
        <v>38</v>
      </c>
      <c r="D455" t="s">
        <v>1387</v>
      </c>
      <c r="E455" t="s">
        <v>308</v>
      </c>
      <c r="F455" t="s">
        <v>309</v>
      </c>
      <c r="G455">
        <v>1</v>
      </c>
      <c r="H455" t="s">
        <v>42</v>
      </c>
      <c r="I455" t="s">
        <v>43</v>
      </c>
      <c r="J455" t="s">
        <v>1388</v>
      </c>
      <c r="L455" t="s">
        <v>1389</v>
      </c>
      <c r="M455" t="s">
        <v>46</v>
      </c>
      <c r="N455">
        <v>39.159999999999997</v>
      </c>
      <c r="O455">
        <v>7.83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-7.83</v>
      </c>
      <c r="W455">
        <v>-7.05</v>
      </c>
      <c r="X455">
        <v>-5.32</v>
      </c>
      <c r="Y455">
        <v>-0.25</v>
      </c>
      <c r="Z455">
        <v>0</v>
      </c>
      <c r="AA455">
        <v>26.54</v>
      </c>
    </row>
    <row r="456" spans="1:27" x14ac:dyDescent="0.25">
      <c r="A456" t="s">
        <v>1390</v>
      </c>
      <c r="B456">
        <v>26256361782</v>
      </c>
      <c r="C456" t="s">
        <v>38</v>
      </c>
      <c r="D456" t="s">
        <v>1391</v>
      </c>
      <c r="E456" t="s">
        <v>371</v>
      </c>
      <c r="F456" t="s">
        <v>41</v>
      </c>
      <c r="G456">
        <v>1</v>
      </c>
      <c r="H456" t="s">
        <v>42</v>
      </c>
      <c r="I456" t="s">
        <v>43</v>
      </c>
      <c r="J456" t="s">
        <v>1392</v>
      </c>
      <c r="L456" t="s">
        <v>1393</v>
      </c>
      <c r="M456" t="s">
        <v>46</v>
      </c>
      <c r="N456">
        <v>58.32</v>
      </c>
      <c r="O456">
        <v>11.67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-11.67</v>
      </c>
      <c r="W456">
        <v>-10.5</v>
      </c>
      <c r="X456">
        <v>-5.16</v>
      </c>
      <c r="Y456">
        <v>-0.31</v>
      </c>
      <c r="Z456">
        <v>0</v>
      </c>
      <c r="AA456">
        <v>42.35</v>
      </c>
    </row>
    <row r="457" spans="1:27" x14ac:dyDescent="0.25">
      <c r="A457" t="s">
        <v>1394</v>
      </c>
      <c r="B457">
        <v>26256361782</v>
      </c>
      <c r="C457" t="s">
        <v>38</v>
      </c>
      <c r="D457" t="s">
        <v>1395</v>
      </c>
      <c r="E457" t="s">
        <v>308</v>
      </c>
      <c r="F457" t="s">
        <v>309</v>
      </c>
      <c r="G457">
        <v>1</v>
      </c>
      <c r="H457" t="s">
        <v>42</v>
      </c>
      <c r="I457" t="s">
        <v>43</v>
      </c>
      <c r="J457" t="s">
        <v>1396</v>
      </c>
      <c r="K457" t="s">
        <v>622</v>
      </c>
      <c r="L457" t="s">
        <v>1397</v>
      </c>
      <c r="M457" t="s">
        <v>46</v>
      </c>
      <c r="N457">
        <v>33.32</v>
      </c>
      <c r="O457">
        <v>6.66</v>
      </c>
      <c r="P457">
        <v>4.16</v>
      </c>
      <c r="Q457">
        <v>0.83</v>
      </c>
      <c r="R457">
        <v>0</v>
      </c>
      <c r="S457">
        <v>0</v>
      </c>
      <c r="T457">
        <v>0</v>
      </c>
      <c r="U457">
        <v>0</v>
      </c>
      <c r="V457">
        <v>-7.49</v>
      </c>
      <c r="W457">
        <v>-6</v>
      </c>
      <c r="X457">
        <v>-9.48</v>
      </c>
      <c r="Y457">
        <v>-0.31</v>
      </c>
      <c r="Z457">
        <v>0</v>
      </c>
      <c r="AA457">
        <v>21.69</v>
      </c>
    </row>
    <row r="458" spans="1:27" x14ac:dyDescent="0.25">
      <c r="A458" t="s">
        <v>1398</v>
      </c>
      <c r="B458">
        <v>26256361782</v>
      </c>
      <c r="C458" t="s">
        <v>38</v>
      </c>
      <c r="D458" t="s">
        <v>1399</v>
      </c>
      <c r="E458" t="s">
        <v>82</v>
      </c>
      <c r="F458" t="s">
        <v>83</v>
      </c>
      <c r="G458">
        <v>1</v>
      </c>
      <c r="H458" t="s">
        <v>42</v>
      </c>
      <c r="I458" t="s">
        <v>43</v>
      </c>
      <c r="J458" t="s">
        <v>1400</v>
      </c>
      <c r="K458" t="s">
        <v>1327</v>
      </c>
      <c r="L458" t="s">
        <v>1401</v>
      </c>
      <c r="M458" t="s">
        <v>46</v>
      </c>
      <c r="N458">
        <v>70.819999999999993</v>
      </c>
      <c r="O458">
        <v>14.17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-14.17</v>
      </c>
      <c r="W458">
        <v>-12.75</v>
      </c>
      <c r="X458">
        <v>-6.92</v>
      </c>
      <c r="Y458">
        <v>-0.4</v>
      </c>
      <c r="Z458">
        <v>0</v>
      </c>
      <c r="AA458">
        <v>50.75</v>
      </c>
    </row>
    <row r="459" spans="1:27" x14ac:dyDescent="0.25">
      <c r="A459" t="s">
        <v>1402</v>
      </c>
      <c r="B459">
        <v>26256361782</v>
      </c>
      <c r="C459" t="s">
        <v>38</v>
      </c>
      <c r="D459" t="s">
        <v>1403</v>
      </c>
      <c r="E459" t="s">
        <v>82</v>
      </c>
      <c r="F459" t="s">
        <v>83</v>
      </c>
      <c r="G459">
        <v>1</v>
      </c>
      <c r="H459" t="s">
        <v>42</v>
      </c>
      <c r="I459" t="s">
        <v>43</v>
      </c>
      <c r="J459" t="s">
        <v>1404</v>
      </c>
      <c r="L459" t="s">
        <v>1405</v>
      </c>
      <c r="M459" t="s">
        <v>46</v>
      </c>
      <c r="N459">
        <v>70.819999999999993</v>
      </c>
      <c r="O459">
        <v>14.17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-14.17</v>
      </c>
      <c r="W459">
        <v>-12.75</v>
      </c>
      <c r="X459">
        <v>-6.92</v>
      </c>
      <c r="Y459">
        <v>-0.4</v>
      </c>
      <c r="Z459">
        <v>0</v>
      </c>
      <c r="AA459">
        <v>50.75</v>
      </c>
    </row>
    <row r="460" spans="1:27" x14ac:dyDescent="0.25">
      <c r="A460" t="s">
        <v>1406</v>
      </c>
      <c r="B460">
        <v>26256361782</v>
      </c>
      <c r="C460" t="s">
        <v>38</v>
      </c>
      <c r="D460" t="s">
        <v>1407</v>
      </c>
      <c r="E460" t="s">
        <v>371</v>
      </c>
      <c r="F460" t="s">
        <v>41</v>
      </c>
      <c r="G460">
        <v>1</v>
      </c>
      <c r="H460" t="s">
        <v>42</v>
      </c>
      <c r="I460" t="s">
        <v>43</v>
      </c>
      <c r="J460" t="s">
        <v>60</v>
      </c>
      <c r="L460" t="s">
        <v>1408</v>
      </c>
      <c r="M460" t="s">
        <v>46</v>
      </c>
      <c r="N460">
        <v>58.32</v>
      </c>
      <c r="O460">
        <v>11.67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-11.67</v>
      </c>
      <c r="W460">
        <v>-10.5</v>
      </c>
      <c r="X460">
        <v>-5.16</v>
      </c>
      <c r="Y460">
        <v>-0.31</v>
      </c>
      <c r="Z460">
        <v>0</v>
      </c>
      <c r="AA460">
        <v>42.35</v>
      </c>
    </row>
    <row r="461" spans="1:27" x14ac:dyDescent="0.25">
      <c r="A461" t="s">
        <v>1409</v>
      </c>
      <c r="B461">
        <v>26256361782</v>
      </c>
      <c r="C461" t="s">
        <v>38</v>
      </c>
      <c r="D461" t="s">
        <v>1410</v>
      </c>
      <c r="E461" t="s">
        <v>526</v>
      </c>
      <c r="F461" t="s">
        <v>527</v>
      </c>
      <c r="G461">
        <v>1</v>
      </c>
      <c r="H461" t="s">
        <v>42</v>
      </c>
      <c r="I461" t="s">
        <v>43</v>
      </c>
      <c r="J461" t="s">
        <v>570</v>
      </c>
      <c r="L461" t="s">
        <v>1411</v>
      </c>
      <c r="M461" t="s">
        <v>46</v>
      </c>
      <c r="N461">
        <v>33.32</v>
      </c>
      <c r="O461">
        <v>6.67</v>
      </c>
      <c r="P461">
        <v>0.55000000000000004</v>
      </c>
      <c r="Q461">
        <v>0.11</v>
      </c>
      <c r="R461">
        <v>0</v>
      </c>
      <c r="S461">
        <v>0</v>
      </c>
      <c r="T461">
        <v>-0.55000000000000004</v>
      </c>
      <c r="U461">
        <v>-0.11</v>
      </c>
      <c r="V461">
        <v>-6.67</v>
      </c>
      <c r="W461">
        <v>-6</v>
      </c>
      <c r="X461">
        <v>-4.6900000000000004</v>
      </c>
      <c r="Y461">
        <v>-0.21</v>
      </c>
      <c r="Z461">
        <v>0</v>
      </c>
      <c r="AA461">
        <v>22.42</v>
      </c>
    </row>
    <row r="462" spans="1:27" x14ac:dyDescent="0.25">
      <c r="A462" t="s">
        <v>1412</v>
      </c>
      <c r="B462">
        <v>26256361782</v>
      </c>
      <c r="C462" t="s">
        <v>38</v>
      </c>
      <c r="D462" t="s">
        <v>1410</v>
      </c>
      <c r="E462" t="s">
        <v>101</v>
      </c>
      <c r="F462" t="s">
        <v>102</v>
      </c>
      <c r="G462">
        <v>1</v>
      </c>
      <c r="H462" t="s">
        <v>42</v>
      </c>
      <c r="I462" t="s">
        <v>43</v>
      </c>
      <c r="J462" t="s">
        <v>570</v>
      </c>
      <c r="L462" t="s">
        <v>1411</v>
      </c>
      <c r="M462" t="s">
        <v>46</v>
      </c>
      <c r="N462">
        <v>33.32</v>
      </c>
      <c r="O462">
        <v>6.67</v>
      </c>
      <c r="P462">
        <v>0.55000000000000004</v>
      </c>
      <c r="Q462">
        <v>0.11</v>
      </c>
      <c r="R462">
        <v>0</v>
      </c>
      <c r="S462">
        <v>0</v>
      </c>
      <c r="T462">
        <v>-0.55000000000000004</v>
      </c>
      <c r="U462">
        <v>-0.11</v>
      </c>
      <c r="V462">
        <v>-6.67</v>
      </c>
      <c r="W462">
        <v>-6</v>
      </c>
      <c r="X462">
        <v>-4.72</v>
      </c>
      <c r="Y462">
        <v>-0.21</v>
      </c>
      <c r="Z462">
        <v>0</v>
      </c>
      <c r="AA462">
        <v>22.39</v>
      </c>
    </row>
    <row r="463" spans="1:27" x14ac:dyDescent="0.25">
      <c r="A463" t="s">
        <v>1413</v>
      </c>
      <c r="B463">
        <v>26256361782</v>
      </c>
      <c r="C463" t="s">
        <v>38</v>
      </c>
      <c r="D463" t="s">
        <v>1414</v>
      </c>
      <c r="E463" t="s">
        <v>101</v>
      </c>
      <c r="F463" t="s">
        <v>102</v>
      </c>
      <c r="G463">
        <v>1</v>
      </c>
      <c r="H463" t="s">
        <v>42</v>
      </c>
      <c r="I463" t="s">
        <v>43</v>
      </c>
      <c r="J463" t="s">
        <v>1415</v>
      </c>
      <c r="K463" t="s">
        <v>1262</v>
      </c>
      <c r="L463" t="s">
        <v>1416</v>
      </c>
      <c r="M463" t="s">
        <v>46</v>
      </c>
      <c r="N463">
        <v>33.32</v>
      </c>
      <c r="O463">
        <v>6.67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-6.67</v>
      </c>
      <c r="W463">
        <v>-6</v>
      </c>
      <c r="X463">
        <v>-4.72</v>
      </c>
      <c r="Y463">
        <v>-0.21</v>
      </c>
      <c r="Z463">
        <v>0</v>
      </c>
      <c r="AA463">
        <v>22.39</v>
      </c>
    </row>
    <row r="464" spans="1:27" x14ac:dyDescent="0.25">
      <c r="A464" t="s">
        <v>1417</v>
      </c>
      <c r="B464">
        <v>26256361782</v>
      </c>
      <c r="C464" t="s">
        <v>69</v>
      </c>
      <c r="D464" t="s">
        <v>1334</v>
      </c>
      <c r="E464" t="s">
        <v>53</v>
      </c>
      <c r="F464" t="s">
        <v>54</v>
      </c>
      <c r="G464">
        <v>1</v>
      </c>
      <c r="H464" t="s">
        <v>42</v>
      </c>
      <c r="I464" t="s">
        <v>43</v>
      </c>
      <c r="J464" t="s">
        <v>1335</v>
      </c>
      <c r="K464" t="s">
        <v>1336</v>
      </c>
      <c r="L464" t="s">
        <v>1337</v>
      </c>
      <c r="M464" t="s">
        <v>46</v>
      </c>
      <c r="N464">
        <v>-35.409999999999997</v>
      </c>
      <c r="O464">
        <v>-7.08</v>
      </c>
      <c r="P464">
        <v>0</v>
      </c>
      <c r="Q464">
        <v>0</v>
      </c>
      <c r="R464">
        <v>0</v>
      </c>
      <c r="S464">
        <v>0</v>
      </c>
      <c r="T464">
        <v>3.54</v>
      </c>
      <c r="U464">
        <v>0.71</v>
      </c>
      <c r="V464">
        <v>6.37</v>
      </c>
      <c r="W464">
        <v>4.59</v>
      </c>
      <c r="X464">
        <v>0</v>
      </c>
      <c r="Y464">
        <v>0.11</v>
      </c>
      <c r="Z464">
        <v>0</v>
      </c>
      <c r="AA464">
        <v>-27.17</v>
      </c>
    </row>
    <row r="465" spans="1:27" x14ac:dyDescent="0.25">
      <c r="A465" t="s">
        <v>1418</v>
      </c>
      <c r="B465">
        <v>26256361782</v>
      </c>
      <c r="C465" t="s">
        <v>38</v>
      </c>
      <c r="D465" t="s">
        <v>1419</v>
      </c>
      <c r="E465" t="s">
        <v>53</v>
      </c>
      <c r="F465" t="s">
        <v>54</v>
      </c>
      <c r="G465">
        <v>1</v>
      </c>
      <c r="H465" t="s">
        <v>42</v>
      </c>
      <c r="I465" t="s">
        <v>43</v>
      </c>
      <c r="J465" t="s">
        <v>1420</v>
      </c>
      <c r="L465" t="s">
        <v>1421</v>
      </c>
      <c r="M465" t="s">
        <v>46</v>
      </c>
      <c r="N465">
        <v>35.409999999999997</v>
      </c>
      <c r="O465">
        <v>7.08</v>
      </c>
      <c r="P465">
        <v>0</v>
      </c>
      <c r="Q465">
        <v>0</v>
      </c>
      <c r="R465">
        <v>0</v>
      </c>
      <c r="S465">
        <v>0</v>
      </c>
      <c r="T465">
        <v>-3.53</v>
      </c>
      <c r="U465">
        <v>-0.71</v>
      </c>
      <c r="V465">
        <v>-6.37</v>
      </c>
      <c r="W465">
        <v>-5.74</v>
      </c>
      <c r="X465">
        <v>-4.99</v>
      </c>
      <c r="Y465">
        <v>-0.21</v>
      </c>
      <c r="Z465">
        <v>0</v>
      </c>
      <c r="AA465">
        <v>20.94</v>
      </c>
    </row>
    <row r="466" spans="1:27" x14ac:dyDescent="0.25">
      <c r="A466" t="s">
        <v>1422</v>
      </c>
      <c r="B466">
        <v>26256361782</v>
      </c>
      <c r="C466" t="s">
        <v>38</v>
      </c>
      <c r="D466" t="s">
        <v>1423</v>
      </c>
      <c r="E466" t="s">
        <v>40</v>
      </c>
      <c r="F466" t="s">
        <v>41</v>
      </c>
      <c r="G466">
        <v>1</v>
      </c>
      <c r="H466" t="s">
        <v>42</v>
      </c>
      <c r="I466" t="s">
        <v>43</v>
      </c>
      <c r="J466" t="s">
        <v>1424</v>
      </c>
      <c r="K466" t="s">
        <v>1425</v>
      </c>
      <c r="L466" t="s">
        <v>1426</v>
      </c>
      <c r="M466" t="s">
        <v>46</v>
      </c>
      <c r="N466">
        <v>45.82</v>
      </c>
      <c r="O466">
        <v>9.17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-9.17</v>
      </c>
      <c r="W466">
        <v>-8.25</v>
      </c>
      <c r="X466">
        <v>-5.16</v>
      </c>
      <c r="Y466">
        <v>-0.27</v>
      </c>
      <c r="Z466">
        <v>0</v>
      </c>
      <c r="AA466">
        <v>32.14</v>
      </c>
    </row>
    <row r="467" spans="1:27" x14ac:dyDescent="0.25">
      <c r="A467" t="s">
        <v>1427</v>
      </c>
      <c r="B467">
        <v>26256361782</v>
      </c>
      <c r="C467" t="s">
        <v>38</v>
      </c>
      <c r="D467" t="s">
        <v>1428</v>
      </c>
      <c r="E467" t="s">
        <v>123</v>
      </c>
      <c r="F467" t="s">
        <v>124</v>
      </c>
      <c r="G467">
        <v>1</v>
      </c>
      <c r="H467" t="s">
        <v>42</v>
      </c>
      <c r="I467" t="s">
        <v>43</v>
      </c>
      <c r="J467" t="s">
        <v>1429</v>
      </c>
      <c r="L467" t="s">
        <v>1430</v>
      </c>
      <c r="M467" t="s">
        <v>46</v>
      </c>
      <c r="N467">
        <v>87.48</v>
      </c>
      <c r="O467">
        <v>17.5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-17.5</v>
      </c>
      <c r="W467">
        <v>-15.75</v>
      </c>
      <c r="X467">
        <v>-7.28</v>
      </c>
      <c r="Y467">
        <v>-0.47</v>
      </c>
      <c r="Z467">
        <v>0</v>
      </c>
      <c r="AA467">
        <v>63.98</v>
      </c>
    </row>
    <row r="468" spans="1:27" x14ac:dyDescent="0.25">
      <c r="A468" t="s">
        <v>1431</v>
      </c>
      <c r="B468">
        <v>26256361782</v>
      </c>
      <c r="C468" t="s">
        <v>38</v>
      </c>
      <c r="D468" t="s">
        <v>1432</v>
      </c>
      <c r="E468" t="s">
        <v>40</v>
      </c>
      <c r="F468" t="s">
        <v>41</v>
      </c>
      <c r="G468">
        <v>1</v>
      </c>
      <c r="H468" t="s">
        <v>42</v>
      </c>
      <c r="I468" t="s">
        <v>43</v>
      </c>
      <c r="J468" t="s">
        <v>1433</v>
      </c>
      <c r="K468" t="s">
        <v>658</v>
      </c>
      <c r="L468" t="s">
        <v>1434</v>
      </c>
      <c r="M468" t="s">
        <v>46</v>
      </c>
      <c r="N468">
        <v>45.82</v>
      </c>
      <c r="O468">
        <v>9.17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-9.17</v>
      </c>
      <c r="W468">
        <v>-8.25</v>
      </c>
      <c r="X468">
        <v>-5.16</v>
      </c>
      <c r="Y468">
        <v>-0.27</v>
      </c>
      <c r="Z468">
        <v>0</v>
      </c>
      <c r="AA468">
        <v>32.14</v>
      </c>
    </row>
    <row r="469" spans="1:27" x14ac:dyDescent="0.25">
      <c r="A469" t="s">
        <v>1435</v>
      </c>
      <c r="B469">
        <v>26256361782</v>
      </c>
      <c r="C469" t="s">
        <v>38</v>
      </c>
      <c r="D469" t="s">
        <v>1436</v>
      </c>
      <c r="E469" t="s">
        <v>64</v>
      </c>
      <c r="F469" t="s">
        <v>65</v>
      </c>
      <c r="G469">
        <v>1</v>
      </c>
      <c r="H469" t="s">
        <v>42</v>
      </c>
      <c r="I469" t="s">
        <v>43</v>
      </c>
      <c r="J469" t="s">
        <v>1437</v>
      </c>
      <c r="L469" t="s">
        <v>1438</v>
      </c>
      <c r="M469" t="s">
        <v>46</v>
      </c>
      <c r="N469">
        <v>54.16</v>
      </c>
      <c r="O469">
        <v>10.83</v>
      </c>
      <c r="P469">
        <v>0</v>
      </c>
      <c r="Q469">
        <v>0</v>
      </c>
      <c r="R469">
        <v>0</v>
      </c>
      <c r="S469">
        <v>0</v>
      </c>
      <c r="T469">
        <v>-5.42</v>
      </c>
      <c r="U469">
        <v>-1.08</v>
      </c>
      <c r="V469">
        <v>-9.75</v>
      </c>
      <c r="W469">
        <v>-8.77</v>
      </c>
      <c r="X469">
        <v>-6.02</v>
      </c>
      <c r="Y469">
        <v>-0.3</v>
      </c>
      <c r="Z469">
        <v>0</v>
      </c>
      <c r="AA469">
        <v>33.65</v>
      </c>
    </row>
    <row r="470" spans="1:27" x14ac:dyDescent="0.25">
      <c r="A470" t="s">
        <v>1439</v>
      </c>
      <c r="B470">
        <v>26256361782</v>
      </c>
      <c r="C470" t="s">
        <v>38</v>
      </c>
      <c r="D470" t="s">
        <v>1440</v>
      </c>
      <c r="E470" t="s">
        <v>308</v>
      </c>
      <c r="F470" t="s">
        <v>309</v>
      </c>
      <c r="G470">
        <v>1</v>
      </c>
      <c r="H470" t="s">
        <v>42</v>
      </c>
      <c r="I470" t="s">
        <v>43</v>
      </c>
      <c r="J470" t="s">
        <v>578</v>
      </c>
      <c r="K470" t="s">
        <v>1441</v>
      </c>
      <c r="L470" t="s">
        <v>1442</v>
      </c>
      <c r="M470" t="s">
        <v>46</v>
      </c>
      <c r="N470">
        <v>39.159999999999997</v>
      </c>
      <c r="O470">
        <v>7.83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-7.83</v>
      </c>
      <c r="W470">
        <v>-7.05</v>
      </c>
      <c r="X470">
        <v>-5.32</v>
      </c>
      <c r="Y470">
        <v>-0.25</v>
      </c>
      <c r="Z470">
        <v>0</v>
      </c>
      <c r="AA470">
        <v>26.54</v>
      </c>
    </row>
    <row r="471" spans="1:27" x14ac:dyDescent="0.25">
      <c r="A471" t="s">
        <v>1443</v>
      </c>
      <c r="B471">
        <v>26256361782</v>
      </c>
      <c r="C471" t="s">
        <v>38</v>
      </c>
      <c r="D471" t="s">
        <v>1419</v>
      </c>
      <c r="E471" t="s">
        <v>53</v>
      </c>
      <c r="F471" t="s">
        <v>54</v>
      </c>
      <c r="G471">
        <v>1</v>
      </c>
      <c r="H471" t="s">
        <v>42</v>
      </c>
      <c r="I471" t="s">
        <v>43</v>
      </c>
      <c r="J471" t="s">
        <v>1420</v>
      </c>
      <c r="L471" t="s">
        <v>1421</v>
      </c>
      <c r="M471" t="s">
        <v>46</v>
      </c>
      <c r="N471">
        <v>35.409999999999997</v>
      </c>
      <c r="O471">
        <v>7.08</v>
      </c>
      <c r="P471">
        <v>0</v>
      </c>
      <c r="Q471">
        <v>0</v>
      </c>
      <c r="R471">
        <v>0</v>
      </c>
      <c r="S471">
        <v>0</v>
      </c>
      <c r="T471">
        <v>-3.55</v>
      </c>
      <c r="U471">
        <v>-0.71</v>
      </c>
      <c r="V471">
        <v>-6.37</v>
      </c>
      <c r="W471">
        <v>-5.73</v>
      </c>
      <c r="X471">
        <v>-4.99</v>
      </c>
      <c r="Y471">
        <v>-0.21</v>
      </c>
      <c r="Z471">
        <v>0</v>
      </c>
      <c r="AA471">
        <v>20.93</v>
      </c>
    </row>
    <row r="472" spans="1:27" x14ac:dyDescent="0.25">
      <c r="A472" t="s">
        <v>1444</v>
      </c>
      <c r="B472">
        <v>26256361782</v>
      </c>
      <c r="C472" t="s">
        <v>38</v>
      </c>
      <c r="D472" t="s">
        <v>1445</v>
      </c>
      <c r="E472" t="s">
        <v>308</v>
      </c>
      <c r="F472" t="s">
        <v>309</v>
      </c>
      <c r="G472">
        <v>1</v>
      </c>
      <c r="H472" t="s">
        <v>42</v>
      </c>
      <c r="I472" t="s">
        <v>43</v>
      </c>
      <c r="J472" t="s">
        <v>1446</v>
      </c>
      <c r="L472" t="s">
        <v>1447</v>
      </c>
      <c r="M472" t="s">
        <v>46</v>
      </c>
      <c r="N472">
        <v>39.159999999999997</v>
      </c>
      <c r="O472">
        <v>7.83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-7.83</v>
      </c>
      <c r="W472">
        <v>-7.05</v>
      </c>
      <c r="X472">
        <v>-5.32</v>
      </c>
      <c r="Y472">
        <v>-0.25</v>
      </c>
      <c r="Z472">
        <v>0</v>
      </c>
      <c r="AA472">
        <v>26.54</v>
      </c>
    </row>
    <row r="473" spans="1:27" x14ac:dyDescent="0.25">
      <c r="A473" t="s">
        <v>1448</v>
      </c>
      <c r="B473">
        <v>26256361782</v>
      </c>
      <c r="C473" t="s">
        <v>69</v>
      </c>
      <c r="D473" t="s">
        <v>1274</v>
      </c>
      <c r="E473" t="s">
        <v>71</v>
      </c>
      <c r="F473" t="s">
        <v>54</v>
      </c>
      <c r="G473">
        <v>1</v>
      </c>
      <c r="H473" t="s">
        <v>42</v>
      </c>
      <c r="I473" t="s">
        <v>43</v>
      </c>
      <c r="J473" t="s">
        <v>1275</v>
      </c>
      <c r="K473" t="s">
        <v>1276</v>
      </c>
      <c r="L473" t="s">
        <v>1277</v>
      </c>
      <c r="M473" t="s">
        <v>46</v>
      </c>
      <c r="N473">
        <v>-41.66</v>
      </c>
      <c r="O473">
        <v>-8.33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8.33</v>
      </c>
      <c r="W473">
        <v>6</v>
      </c>
      <c r="X473">
        <v>0</v>
      </c>
      <c r="Y473">
        <v>0.15</v>
      </c>
      <c r="Z473">
        <v>0</v>
      </c>
      <c r="AA473">
        <v>-35.51</v>
      </c>
    </row>
    <row r="474" spans="1:27" x14ac:dyDescent="0.25">
      <c r="A474" t="s">
        <v>1449</v>
      </c>
      <c r="B474">
        <v>26256361782</v>
      </c>
      <c r="C474" t="s">
        <v>38</v>
      </c>
      <c r="D474" t="s">
        <v>1450</v>
      </c>
      <c r="E474" t="s">
        <v>109</v>
      </c>
      <c r="F474" t="s">
        <v>165</v>
      </c>
      <c r="G474">
        <v>1</v>
      </c>
      <c r="H474" t="s">
        <v>42</v>
      </c>
      <c r="I474" t="s">
        <v>43</v>
      </c>
      <c r="J474" t="s">
        <v>60</v>
      </c>
      <c r="L474" t="s">
        <v>1451</v>
      </c>
      <c r="M474" t="s">
        <v>46</v>
      </c>
      <c r="N474">
        <v>106.24</v>
      </c>
      <c r="O474">
        <v>21.25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-21.25</v>
      </c>
      <c r="W474">
        <v>-19.12</v>
      </c>
      <c r="X474">
        <v>-7.82</v>
      </c>
      <c r="Y474">
        <v>-0.54</v>
      </c>
      <c r="Z474">
        <v>0</v>
      </c>
      <c r="AA474">
        <v>78.760000000000005</v>
      </c>
    </row>
    <row r="475" spans="1:27" x14ac:dyDescent="0.25">
      <c r="A475" t="s">
        <v>1452</v>
      </c>
      <c r="B475">
        <v>26256361782</v>
      </c>
      <c r="C475" t="s">
        <v>38</v>
      </c>
      <c r="D475" t="s">
        <v>1453</v>
      </c>
      <c r="E475" t="s">
        <v>82</v>
      </c>
      <c r="F475" t="s">
        <v>83</v>
      </c>
      <c r="G475">
        <v>1</v>
      </c>
      <c r="H475" t="s">
        <v>42</v>
      </c>
      <c r="I475" t="s">
        <v>43</v>
      </c>
      <c r="J475" t="s">
        <v>1454</v>
      </c>
      <c r="L475" t="s">
        <v>1455</v>
      </c>
      <c r="M475" t="s">
        <v>46</v>
      </c>
      <c r="N475">
        <v>70.819999999999993</v>
      </c>
      <c r="O475">
        <v>14.17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-14.17</v>
      </c>
      <c r="W475">
        <v>-12.75</v>
      </c>
      <c r="X475">
        <v>-6.92</v>
      </c>
      <c r="Y475">
        <v>-0.4</v>
      </c>
      <c r="Z475">
        <v>0</v>
      </c>
      <c r="AA475">
        <v>50.75</v>
      </c>
    </row>
    <row r="476" spans="1:27" x14ac:dyDescent="0.25">
      <c r="A476" t="s">
        <v>1456</v>
      </c>
      <c r="B476">
        <v>26256361782</v>
      </c>
      <c r="C476" t="s">
        <v>38</v>
      </c>
      <c r="D476" t="s">
        <v>1457</v>
      </c>
      <c r="E476" t="s">
        <v>262</v>
      </c>
      <c r="F476" t="s">
        <v>263</v>
      </c>
      <c r="G476">
        <v>1</v>
      </c>
      <c r="H476" t="s">
        <v>42</v>
      </c>
      <c r="I476" t="s">
        <v>43</v>
      </c>
      <c r="J476" t="s">
        <v>1458</v>
      </c>
      <c r="K476" t="s">
        <v>1459</v>
      </c>
      <c r="L476" t="s">
        <v>1460</v>
      </c>
      <c r="M476" t="s">
        <v>46</v>
      </c>
      <c r="N476">
        <v>66.66</v>
      </c>
      <c r="O476">
        <v>13.33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-13.33</v>
      </c>
      <c r="W476">
        <v>-12</v>
      </c>
      <c r="X476">
        <v>-6.02</v>
      </c>
      <c r="Y476">
        <v>-0.36</v>
      </c>
      <c r="Z476">
        <v>0</v>
      </c>
      <c r="AA476">
        <v>48.28</v>
      </c>
    </row>
    <row r="477" spans="1:27" x14ac:dyDescent="0.25">
      <c r="A477" t="s">
        <v>1461</v>
      </c>
      <c r="B477">
        <v>26256361782</v>
      </c>
      <c r="C477" t="s">
        <v>38</v>
      </c>
      <c r="D477" t="s">
        <v>1462</v>
      </c>
      <c r="E477" t="s">
        <v>53</v>
      </c>
      <c r="F477" t="s">
        <v>54</v>
      </c>
      <c r="G477">
        <v>1</v>
      </c>
      <c r="H477" t="s">
        <v>42</v>
      </c>
      <c r="I477" t="s">
        <v>43</v>
      </c>
      <c r="J477" t="s">
        <v>1463</v>
      </c>
      <c r="L477" t="s">
        <v>1464</v>
      </c>
      <c r="M477" t="s">
        <v>46</v>
      </c>
      <c r="N477">
        <v>35.409999999999997</v>
      </c>
      <c r="O477">
        <v>7.08</v>
      </c>
      <c r="P477">
        <v>0</v>
      </c>
      <c r="Q477">
        <v>0</v>
      </c>
      <c r="R477">
        <v>0</v>
      </c>
      <c r="S477">
        <v>0</v>
      </c>
      <c r="T477">
        <v>-3.54</v>
      </c>
      <c r="U477">
        <v>-0.71</v>
      </c>
      <c r="V477">
        <v>-6.37</v>
      </c>
      <c r="W477">
        <v>-5.74</v>
      </c>
      <c r="X477">
        <v>-4.99</v>
      </c>
      <c r="Y477">
        <v>-0.21</v>
      </c>
      <c r="Z477">
        <v>0</v>
      </c>
      <c r="AA477">
        <v>20.93</v>
      </c>
    </row>
    <row r="478" spans="1:27" x14ac:dyDescent="0.25">
      <c r="A478" t="s">
        <v>1465</v>
      </c>
      <c r="B478">
        <v>26256361782</v>
      </c>
      <c r="C478" t="s">
        <v>38</v>
      </c>
      <c r="D478" t="s">
        <v>1466</v>
      </c>
      <c r="E478" t="s">
        <v>101</v>
      </c>
      <c r="F478" t="s">
        <v>102</v>
      </c>
      <c r="G478">
        <v>1</v>
      </c>
      <c r="H478" t="s">
        <v>42</v>
      </c>
      <c r="I478" t="s">
        <v>43</v>
      </c>
      <c r="J478" t="s">
        <v>1467</v>
      </c>
      <c r="L478" t="s">
        <v>1468</v>
      </c>
      <c r="M478" t="s">
        <v>46</v>
      </c>
      <c r="N478">
        <v>33.32</v>
      </c>
      <c r="O478">
        <v>6.67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-6.67</v>
      </c>
      <c r="W478">
        <v>-6</v>
      </c>
      <c r="X478">
        <v>-4.72</v>
      </c>
      <c r="Y478">
        <v>-0.21</v>
      </c>
      <c r="Z478">
        <v>0</v>
      </c>
      <c r="AA478">
        <v>22.39</v>
      </c>
    </row>
    <row r="479" spans="1:27" x14ac:dyDescent="0.25">
      <c r="A479" t="s">
        <v>1469</v>
      </c>
      <c r="B479">
        <v>26256361782</v>
      </c>
      <c r="C479" t="s">
        <v>38</v>
      </c>
      <c r="D479" t="s">
        <v>1274</v>
      </c>
      <c r="E479" t="s">
        <v>71</v>
      </c>
      <c r="F479" t="s">
        <v>54</v>
      </c>
      <c r="G479">
        <v>1</v>
      </c>
      <c r="H479" t="s">
        <v>42</v>
      </c>
      <c r="I479" t="s">
        <v>43</v>
      </c>
      <c r="J479" t="s">
        <v>1275</v>
      </c>
      <c r="K479" t="s">
        <v>1276</v>
      </c>
      <c r="L479" t="s">
        <v>1277</v>
      </c>
      <c r="M479" t="s">
        <v>46</v>
      </c>
      <c r="N479">
        <v>41.66</v>
      </c>
      <c r="O479">
        <v>8.33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-8.33</v>
      </c>
      <c r="W479">
        <v>-7.5</v>
      </c>
      <c r="X479">
        <v>-4.99</v>
      </c>
      <c r="Y479">
        <v>-0.25</v>
      </c>
      <c r="Z479">
        <v>0</v>
      </c>
      <c r="AA479">
        <v>28.92</v>
      </c>
    </row>
    <row r="480" spans="1:27" x14ac:dyDescent="0.25">
      <c r="A480" t="s">
        <v>1470</v>
      </c>
      <c r="B480">
        <v>26256361782</v>
      </c>
      <c r="C480" t="s">
        <v>38</v>
      </c>
      <c r="D480" t="s">
        <v>1471</v>
      </c>
      <c r="E480" t="s">
        <v>308</v>
      </c>
      <c r="F480" t="s">
        <v>309</v>
      </c>
      <c r="G480">
        <v>1</v>
      </c>
      <c r="H480" t="s">
        <v>42</v>
      </c>
      <c r="I480" t="s">
        <v>43</v>
      </c>
      <c r="J480" t="s">
        <v>1472</v>
      </c>
      <c r="K480" t="s">
        <v>658</v>
      </c>
      <c r="L480" t="s">
        <v>1089</v>
      </c>
      <c r="M480" t="s">
        <v>46</v>
      </c>
      <c r="N480">
        <v>39.159999999999997</v>
      </c>
      <c r="O480">
        <v>7.83</v>
      </c>
      <c r="P480">
        <v>3.74</v>
      </c>
      <c r="Q480">
        <v>0.75</v>
      </c>
      <c r="R480">
        <v>0</v>
      </c>
      <c r="S480">
        <v>0</v>
      </c>
      <c r="T480">
        <v>-3.74</v>
      </c>
      <c r="U480">
        <v>-0.75</v>
      </c>
      <c r="V480">
        <v>-7.83</v>
      </c>
      <c r="W480">
        <v>-7.05</v>
      </c>
      <c r="X480">
        <v>-5.32</v>
      </c>
      <c r="Y480">
        <v>-0.25</v>
      </c>
      <c r="Z480">
        <v>0</v>
      </c>
      <c r="AA480">
        <v>26.54</v>
      </c>
    </row>
    <row r="481" spans="1:27" x14ac:dyDescent="0.25">
      <c r="A481" t="s">
        <v>1473</v>
      </c>
      <c r="B481">
        <v>26256361782</v>
      </c>
      <c r="C481" t="s">
        <v>38</v>
      </c>
      <c r="D481" t="s">
        <v>1474</v>
      </c>
      <c r="E481" t="s">
        <v>53</v>
      </c>
      <c r="F481" t="s">
        <v>54</v>
      </c>
      <c r="G481">
        <v>1</v>
      </c>
      <c r="H481" t="s">
        <v>42</v>
      </c>
      <c r="I481" t="s">
        <v>43</v>
      </c>
      <c r="J481" t="s">
        <v>859</v>
      </c>
      <c r="K481" t="s">
        <v>591</v>
      </c>
      <c r="L481" t="s">
        <v>1475</v>
      </c>
      <c r="M481" t="s">
        <v>46</v>
      </c>
      <c r="N481">
        <v>35.409999999999997</v>
      </c>
      <c r="O481">
        <v>7.08</v>
      </c>
      <c r="P481">
        <v>0</v>
      </c>
      <c r="Q481">
        <v>0</v>
      </c>
      <c r="R481">
        <v>0</v>
      </c>
      <c r="S481">
        <v>0</v>
      </c>
      <c r="T481">
        <v>-3.54</v>
      </c>
      <c r="U481">
        <v>-0.71</v>
      </c>
      <c r="V481">
        <v>-6.37</v>
      </c>
      <c r="W481">
        <v>-5.74</v>
      </c>
      <c r="X481">
        <v>-4.99</v>
      </c>
      <c r="Y481">
        <v>-0.21</v>
      </c>
      <c r="Z481">
        <v>0</v>
      </c>
      <c r="AA481">
        <v>20.93</v>
      </c>
    </row>
    <row r="482" spans="1:27" x14ac:dyDescent="0.25">
      <c r="A482" t="s">
        <v>1476</v>
      </c>
      <c r="B482">
        <v>26256361782</v>
      </c>
      <c r="C482" t="s">
        <v>38</v>
      </c>
      <c r="D482" t="s">
        <v>1477</v>
      </c>
      <c r="E482" t="s">
        <v>40</v>
      </c>
      <c r="F482" t="s">
        <v>41</v>
      </c>
      <c r="G482">
        <v>1</v>
      </c>
      <c r="H482" t="s">
        <v>42</v>
      </c>
      <c r="I482" t="s">
        <v>43</v>
      </c>
      <c r="J482" t="s">
        <v>1478</v>
      </c>
      <c r="K482" t="s">
        <v>1479</v>
      </c>
      <c r="L482" t="s">
        <v>1480</v>
      </c>
      <c r="M482" t="s">
        <v>46</v>
      </c>
      <c r="N482">
        <v>45.82</v>
      </c>
      <c r="O482">
        <v>9.17</v>
      </c>
      <c r="P482">
        <v>1.66</v>
      </c>
      <c r="Q482">
        <v>0.33</v>
      </c>
      <c r="R482">
        <v>0</v>
      </c>
      <c r="S482">
        <v>0</v>
      </c>
      <c r="T482">
        <v>-1.66</v>
      </c>
      <c r="U482">
        <v>-0.33</v>
      </c>
      <c r="V482">
        <v>-9.17</v>
      </c>
      <c r="W482">
        <v>-8.25</v>
      </c>
      <c r="X482">
        <v>-5.16</v>
      </c>
      <c r="Y482">
        <v>-0.27</v>
      </c>
      <c r="Z482">
        <v>0</v>
      </c>
      <c r="AA482">
        <v>32.14</v>
      </c>
    </row>
    <row r="483" spans="1:27" x14ac:dyDescent="0.25">
      <c r="A483" t="s">
        <v>1481</v>
      </c>
      <c r="B483">
        <v>26256361782</v>
      </c>
      <c r="C483" t="s">
        <v>38</v>
      </c>
      <c r="D483" t="s">
        <v>1482</v>
      </c>
      <c r="E483" t="s">
        <v>308</v>
      </c>
      <c r="F483" t="s">
        <v>309</v>
      </c>
      <c r="G483">
        <v>1</v>
      </c>
      <c r="H483" t="s">
        <v>42</v>
      </c>
      <c r="I483" t="s">
        <v>43</v>
      </c>
      <c r="J483" t="s">
        <v>1483</v>
      </c>
      <c r="L483" t="s">
        <v>1484</v>
      </c>
      <c r="M483" t="s">
        <v>46</v>
      </c>
      <c r="N483">
        <v>39.159999999999997</v>
      </c>
      <c r="O483">
        <v>7.83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-7.83</v>
      </c>
      <c r="W483">
        <v>-7.05</v>
      </c>
      <c r="X483">
        <v>-5.32</v>
      </c>
      <c r="Y483">
        <v>-0.25</v>
      </c>
      <c r="Z483">
        <v>0</v>
      </c>
      <c r="AA483">
        <v>26.54</v>
      </c>
    </row>
    <row r="484" spans="1:27" x14ac:dyDescent="0.25">
      <c r="A484" t="s">
        <v>1485</v>
      </c>
      <c r="B484">
        <v>26256361782</v>
      </c>
      <c r="C484" t="s">
        <v>38</v>
      </c>
      <c r="D484" t="s">
        <v>1486</v>
      </c>
      <c r="E484" t="s">
        <v>53</v>
      </c>
      <c r="F484" t="s">
        <v>54</v>
      </c>
      <c r="G484">
        <v>1</v>
      </c>
      <c r="H484" t="s">
        <v>42</v>
      </c>
      <c r="I484" t="s">
        <v>43</v>
      </c>
      <c r="J484" t="s">
        <v>1487</v>
      </c>
      <c r="L484" t="s">
        <v>1488</v>
      </c>
      <c r="M484" t="s">
        <v>46</v>
      </c>
      <c r="N484">
        <v>35.409999999999997</v>
      </c>
      <c r="O484">
        <v>7.08</v>
      </c>
      <c r="P484">
        <v>0</v>
      </c>
      <c r="Q484">
        <v>0</v>
      </c>
      <c r="R484">
        <v>0</v>
      </c>
      <c r="S484">
        <v>0</v>
      </c>
      <c r="T484">
        <v>-3.54</v>
      </c>
      <c r="U484">
        <v>-0.71</v>
      </c>
      <c r="V484">
        <v>-6.37</v>
      </c>
      <c r="W484">
        <v>-5.74</v>
      </c>
      <c r="X484">
        <v>-4.99</v>
      </c>
      <c r="Y484">
        <v>-0.21</v>
      </c>
      <c r="Z484">
        <v>0</v>
      </c>
      <c r="AA484">
        <v>20.93</v>
      </c>
    </row>
    <row r="485" spans="1:27" x14ac:dyDescent="0.25">
      <c r="A485" t="s">
        <v>1489</v>
      </c>
      <c r="B485">
        <v>26256361782</v>
      </c>
      <c r="C485" t="s">
        <v>38</v>
      </c>
      <c r="D485" t="s">
        <v>1490</v>
      </c>
      <c r="E485" t="s">
        <v>197</v>
      </c>
      <c r="F485" t="s">
        <v>198</v>
      </c>
      <c r="G485">
        <v>1</v>
      </c>
      <c r="H485" t="s">
        <v>42</v>
      </c>
      <c r="I485" t="s">
        <v>43</v>
      </c>
      <c r="J485" t="s">
        <v>1491</v>
      </c>
      <c r="L485" t="s">
        <v>1492</v>
      </c>
      <c r="M485" t="s">
        <v>46</v>
      </c>
      <c r="N485">
        <v>32.49</v>
      </c>
      <c r="O485">
        <v>6.5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-6.5</v>
      </c>
      <c r="W485">
        <v>-5.85</v>
      </c>
      <c r="X485">
        <v>-5.15</v>
      </c>
      <c r="Y485">
        <v>-0.22</v>
      </c>
      <c r="Z485">
        <v>0</v>
      </c>
      <c r="AA485">
        <v>21.27</v>
      </c>
    </row>
    <row r="486" spans="1:27" x14ac:dyDescent="0.25">
      <c r="A486" t="s">
        <v>1493</v>
      </c>
      <c r="B486">
        <v>26256361782</v>
      </c>
      <c r="C486" t="s">
        <v>38</v>
      </c>
      <c r="D486" t="s">
        <v>1494</v>
      </c>
      <c r="E486" t="s">
        <v>71</v>
      </c>
      <c r="F486" t="s">
        <v>54</v>
      </c>
      <c r="G486">
        <v>1</v>
      </c>
      <c r="H486" t="s">
        <v>42</v>
      </c>
      <c r="I486" t="s">
        <v>43</v>
      </c>
      <c r="J486" t="s">
        <v>60</v>
      </c>
      <c r="L486" t="s">
        <v>1495</v>
      </c>
      <c r="M486" t="s">
        <v>46</v>
      </c>
      <c r="N486">
        <v>41.66</v>
      </c>
      <c r="O486">
        <v>8.33</v>
      </c>
      <c r="P486">
        <v>3.74</v>
      </c>
      <c r="Q486">
        <v>0.75</v>
      </c>
      <c r="R486">
        <v>0</v>
      </c>
      <c r="S486">
        <v>0</v>
      </c>
      <c r="T486">
        <v>-3.74</v>
      </c>
      <c r="U486">
        <v>-0.75</v>
      </c>
      <c r="V486">
        <v>-8.33</v>
      </c>
      <c r="W486">
        <v>-7.5</v>
      </c>
      <c r="X486">
        <v>-4.99</v>
      </c>
      <c r="Y486">
        <v>-0.25</v>
      </c>
      <c r="Z486">
        <v>0</v>
      </c>
      <c r="AA486">
        <v>28.92</v>
      </c>
    </row>
    <row r="487" spans="1:27" x14ac:dyDescent="0.25">
      <c r="A487" t="s">
        <v>1496</v>
      </c>
      <c r="B487">
        <v>26256361782</v>
      </c>
      <c r="C487" t="s">
        <v>107</v>
      </c>
      <c r="D487" t="s">
        <v>1497</v>
      </c>
      <c r="E487" t="s">
        <v>817</v>
      </c>
      <c r="F487" t="s">
        <v>110</v>
      </c>
      <c r="G487">
        <v>1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23.95</v>
      </c>
      <c r="AA487">
        <v>23.95</v>
      </c>
    </row>
    <row r="488" spans="1:27" x14ac:dyDescent="0.25">
      <c r="A488" t="s">
        <v>1498</v>
      </c>
      <c r="B488">
        <v>26256361782</v>
      </c>
      <c r="C488" t="s">
        <v>38</v>
      </c>
      <c r="D488" t="s">
        <v>1499</v>
      </c>
      <c r="E488" t="s">
        <v>59</v>
      </c>
      <c r="F488" t="s">
        <v>41</v>
      </c>
      <c r="G488">
        <v>1</v>
      </c>
      <c r="H488" t="s">
        <v>42</v>
      </c>
      <c r="I488" t="s">
        <v>43</v>
      </c>
      <c r="J488" t="s">
        <v>360</v>
      </c>
      <c r="L488" t="s">
        <v>1500</v>
      </c>
      <c r="M488" t="s">
        <v>46</v>
      </c>
      <c r="N488">
        <v>48.32</v>
      </c>
      <c r="O488">
        <v>9.67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-9.67</v>
      </c>
      <c r="W488">
        <v>-8.6999999999999993</v>
      </c>
      <c r="X488">
        <v>-5.16</v>
      </c>
      <c r="Y488">
        <v>-0.27</v>
      </c>
      <c r="Z488">
        <v>0</v>
      </c>
      <c r="AA488">
        <v>34.19</v>
      </c>
    </row>
    <row r="489" spans="1:27" x14ac:dyDescent="0.25">
      <c r="A489" t="s">
        <v>1501</v>
      </c>
      <c r="B489">
        <v>26256361782</v>
      </c>
      <c r="C489" t="s">
        <v>38</v>
      </c>
      <c r="D489" t="s">
        <v>1502</v>
      </c>
      <c r="E489" t="s">
        <v>53</v>
      </c>
      <c r="F489" t="s">
        <v>54</v>
      </c>
      <c r="G489">
        <v>1</v>
      </c>
      <c r="H489" t="s">
        <v>42</v>
      </c>
      <c r="I489" t="s">
        <v>43</v>
      </c>
      <c r="J489" t="s">
        <v>60</v>
      </c>
      <c r="L489" t="s">
        <v>1352</v>
      </c>
      <c r="M489" t="s">
        <v>46</v>
      </c>
      <c r="N489">
        <v>35.409999999999997</v>
      </c>
      <c r="O489">
        <v>7.08</v>
      </c>
      <c r="P489">
        <v>0</v>
      </c>
      <c r="Q489">
        <v>0</v>
      </c>
      <c r="R489">
        <v>0</v>
      </c>
      <c r="S489">
        <v>0</v>
      </c>
      <c r="T489">
        <v>-1.78</v>
      </c>
      <c r="U489">
        <v>-0.35</v>
      </c>
      <c r="V489">
        <v>-6.73</v>
      </c>
      <c r="W489">
        <v>-6.05</v>
      </c>
      <c r="X489">
        <v>-4.99</v>
      </c>
      <c r="Y489">
        <v>-0.22</v>
      </c>
      <c r="Z489">
        <v>0</v>
      </c>
      <c r="AA489">
        <v>22.37</v>
      </c>
    </row>
    <row r="490" spans="1:27" x14ac:dyDescent="0.25">
      <c r="A490" t="s">
        <v>1503</v>
      </c>
      <c r="B490">
        <v>26256361782</v>
      </c>
      <c r="C490" t="s">
        <v>38</v>
      </c>
      <c r="D490" t="s">
        <v>1504</v>
      </c>
      <c r="E490" t="s">
        <v>53</v>
      </c>
      <c r="F490" t="s">
        <v>54</v>
      </c>
      <c r="G490">
        <v>1</v>
      </c>
      <c r="H490" t="s">
        <v>42</v>
      </c>
      <c r="I490" t="s">
        <v>43</v>
      </c>
      <c r="J490" t="s">
        <v>1505</v>
      </c>
      <c r="K490" t="s">
        <v>294</v>
      </c>
      <c r="L490" t="s">
        <v>1506</v>
      </c>
      <c r="M490" t="s">
        <v>46</v>
      </c>
      <c r="N490">
        <v>35.409999999999997</v>
      </c>
      <c r="O490">
        <v>7.08</v>
      </c>
      <c r="P490">
        <v>0</v>
      </c>
      <c r="Q490">
        <v>0</v>
      </c>
      <c r="R490">
        <v>0</v>
      </c>
      <c r="S490">
        <v>0</v>
      </c>
      <c r="T490">
        <v>-3.54</v>
      </c>
      <c r="U490">
        <v>-0.71</v>
      </c>
      <c r="V490">
        <v>-6.37</v>
      </c>
      <c r="W490">
        <v>-5.74</v>
      </c>
      <c r="X490">
        <v>-4.99</v>
      </c>
      <c r="Y490">
        <v>-0.21</v>
      </c>
      <c r="Z490">
        <v>0</v>
      </c>
      <c r="AA490">
        <v>20.93</v>
      </c>
    </row>
    <row r="491" spans="1:27" x14ac:dyDescent="0.25">
      <c r="A491" t="s">
        <v>1507</v>
      </c>
      <c r="B491">
        <v>26256361782</v>
      </c>
      <c r="C491" t="s">
        <v>38</v>
      </c>
      <c r="D491" t="s">
        <v>1508</v>
      </c>
      <c r="E491" t="s">
        <v>1509</v>
      </c>
      <c r="F491" t="s">
        <v>1510</v>
      </c>
      <c r="G491">
        <v>1</v>
      </c>
      <c r="H491" t="s">
        <v>42</v>
      </c>
      <c r="I491" t="s">
        <v>43</v>
      </c>
      <c r="J491" t="s">
        <v>1511</v>
      </c>
      <c r="K491" t="s">
        <v>294</v>
      </c>
      <c r="L491" t="s">
        <v>1512</v>
      </c>
      <c r="M491" t="s">
        <v>46</v>
      </c>
      <c r="N491">
        <v>77.489999999999995</v>
      </c>
      <c r="O491">
        <v>15.5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-15.5</v>
      </c>
      <c r="W491">
        <v>-13.95</v>
      </c>
      <c r="X491">
        <v>-6.38</v>
      </c>
      <c r="Y491">
        <v>-0.41</v>
      </c>
      <c r="Z491">
        <v>0</v>
      </c>
      <c r="AA491">
        <v>56.75</v>
      </c>
    </row>
    <row r="492" spans="1:27" x14ac:dyDescent="0.25">
      <c r="A492" t="s">
        <v>1513</v>
      </c>
      <c r="B492">
        <v>26256361782</v>
      </c>
      <c r="C492" t="s">
        <v>38</v>
      </c>
      <c r="D492" t="s">
        <v>1514</v>
      </c>
      <c r="E492" t="s">
        <v>82</v>
      </c>
      <c r="F492" t="s">
        <v>83</v>
      </c>
      <c r="G492">
        <v>1</v>
      </c>
      <c r="H492" t="s">
        <v>42</v>
      </c>
      <c r="I492" t="s">
        <v>43</v>
      </c>
      <c r="J492" t="s">
        <v>1515</v>
      </c>
      <c r="L492" t="s">
        <v>1516</v>
      </c>
      <c r="M492" t="s">
        <v>46</v>
      </c>
      <c r="N492">
        <v>70.819999999999993</v>
      </c>
      <c r="O492">
        <v>14.17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-14.17</v>
      </c>
      <c r="W492">
        <v>-12.75</v>
      </c>
      <c r="X492">
        <v>-6.92</v>
      </c>
      <c r="Y492">
        <v>-0.4</v>
      </c>
      <c r="Z492">
        <v>0</v>
      </c>
      <c r="AA492">
        <v>50.75</v>
      </c>
    </row>
    <row r="493" spans="1:27" x14ac:dyDescent="0.25">
      <c r="A493" t="s">
        <v>1517</v>
      </c>
      <c r="B493">
        <v>26256361782</v>
      </c>
      <c r="C493" t="s">
        <v>38</v>
      </c>
      <c r="D493" t="s">
        <v>1518</v>
      </c>
      <c r="E493" t="s">
        <v>191</v>
      </c>
      <c r="F493" t="s">
        <v>192</v>
      </c>
      <c r="G493">
        <v>1</v>
      </c>
      <c r="H493" t="s">
        <v>42</v>
      </c>
      <c r="I493" t="s">
        <v>43</v>
      </c>
      <c r="J493" t="s">
        <v>453</v>
      </c>
      <c r="K493" t="s">
        <v>454</v>
      </c>
      <c r="L493" t="s">
        <v>455</v>
      </c>
      <c r="M493" t="s">
        <v>46</v>
      </c>
      <c r="N493">
        <v>62.49</v>
      </c>
      <c r="O493">
        <v>12.5</v>
      </c>
      <c r="P493">
        <v>1.66</v>
      </c>
      <c r="Q493">
        <v>0.33</v>
      </c>
      <c r="R493">
        <v>0</v>
      </c>
      <c r="S493">
        <v>0</v>
      </c>
      <c r="T493">
        <v>-1.66</v>
      </c>
      <c r="U493">
        <v>-0.33</v>
      </c>
      <c r="V493">
        <v>-12.5</v>
      </c>
      <c r="W493">
        <v>-11.25</v>
      </c>
      <c r="X493">
        <v>-5.15</v>
      </c>
      <c r="Y493">
        <v>-0.33</v>
      </c>
      <c r="Z493">
        <v>0</v>
      </c>
      <c r="AA493">
        <v>45.76</v>
      </c>
    </row>
    <row r="494" spans="1:27" x14ac:dyDescent="0.25">
      <c r="A494" t="s">
        <v>1519</v>
      </c>
      <c r="B494">
        <v>26256361782</v>
      </c>
      <c r="C494" t="s">
        <v>38</v>
      </c>
      <c r="D494" t="s">
        <v>1520</v>
      </c>
      <c r="E494" t="s">
        <v>262</v>
      </c>
      <c r="F494" t="s">
        <v>263</v>
      </c>
      <c r="G494">
        <v>1</v>
      </c>
      <c r="H494" t="s">
        <v>42</v>
      </c>
      <c r="I494" t="s">
        <v>43</v>
      </c>
      <c r="J494" t="s">
        <v>1521</v>
      </c>
      <c r="L494" t="s">
        <v>1522</v>
      </c>
      <c r="M494" t="s">
        <v>46</v>
      </c>
      <c r="N494">
        <v>66.66</v>
      </c>
      <c r="O494">
        <v>13.33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-13.33</v>
      </c>
      <c r="W494">
        <v>-12</v>
      </c>
      <c r="X494">
        <v>-6.02</v>
      </c>
      <c r="Y494">
        <v>-0.36</v>
      </c>
      <c r="Z494">
        <v>0</v>
      </c>
      <c r="AA494">
        <v>48.28</v>
      </c>
    </row>
    <row r="495" spans="1:27" x14ac:dyDescent="0.25">
      <c r="A495" t="s">
        <v>1523</v>
      </c>
      <c r="B495">
        <v>26256361782</v>
      </c>
      <c r="C495" t="s">
        <v>38</v>
      </c>
      <c r="D495" t="s">
        <v>1524</v>
      </c>
      <c r="E495" t="s">
        <v>308</v>
      </c>
      <c r="F495" t="s">
        <v>309</v>
      </c>
      <c r="G495">
        <v>1</v>
      </c>
      <c r="H495" t="s">
        <v>42</v>
      </c>
      <c r="I495" t="s">
        <v>43</v>
      </c>
      <c r="J495" t="s">
        <v>1525</v>
      </c>
      <c r="K495" t="s">
        <v>1526</v>
      </c>
      <c r="M495" t="s">
        <v>46</v>
      </c>
      <c r="N495">
        <v>39.159999999999997</v>
      </c>
      <c r="O495">
        <v>9.01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-9.01</v>
      </c>
      <c r="W495">
        <v>-7.05</v>
      </c>
      <c r="X495">
        <v>-5.32</v>
      </c>
      <c r="Y495">
        <v>-0.25</v>
      </c>
      <c r="Z495">
        <v>0</v>
      </c>
      <c r="AA495">
        <v>26.54</v>
      </c>
    </row>
    <row r="496" spans="1:27" x14ac:dyDescent="0.25">
      <c r="A496" t="s">
        <v>1527</v>
      </c>
      <c r="B496">
        <v>26256361782</v>
      </c>
      <c r="C496" t="s">
        <v>38</v>
      </c>
      <c r="D496" t="s">
        <v>1528</v>
      </c>
      <c r="E496" t="s">
        <v>123</v>
      </c>
      <c r="F496" t="s">
        <v>124</v>
      </c>
      <c r="G496">
        <v>1</v>
      </c>
      <c r="H496" t="s">
        <v>42</v>
      </c>
      <c r="I496" t="s">
        <v>43</v>
      </c>
      <c r="J496" t="s">
        <v>1529</v>
      </c>
      <c r="L496" t="s">
        <v>1530</v>
      </c>
      <c r="M496" t="s">
        <v>46</v>
      </c>
      <c r="N496">
        <v>87.48</v>
      </c>
      <c r="O496">
        <v>17.5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-17.5</v>
      </c>
      <c r="W496">
        <v>-15.75</v>
      </c>
      <c r="X496">
        <v>-7.28</v>
      </c>
      <c r="Y496">
        <v>-0.47</v>
      </c>
      <c r="Z496">
        <v>0</v>
      </c>
      <c r="AA496">
        <v>63.98</v>
      </c>
    </row>
    <row r="497" spans="1:27" x14ac:dyDescent="0.25">
      <c r="A497" t="s">
        <v>1531</v>
      </c>
      <c r="B497">
        <v>26256361782</v>
      </c>
      <c r="C497" t="s">
        <v>38</v>
      </c>
      <c r="D497" t="s">
        <v>1532</v>
      </c>
      <c r="E497" t="s">
        <v>308</v>
      </c>
      <c r="F497" t="s">
        <v>309</v>
      </c>
      <c r="G497">
        <v>1</v>
      </c>
      <c r="H497" t="s">
        <v>42</v>
      </c>
      <c r="I497" t="s">
        <v>43</v>
      </c>
      <c r="J497" t="s">
        <v>1533</v>
      </c>
      <c r="K497" t="s">
        <v>1534</v>
      </c>
      <c r="L497" t="s">
        <v>1535</v>
      </c>
      <c r="M497" t="s">
        <v>46</v>
      </c>
      <c r="N497">
        <v>39.159999999999997</v>
      </c>
      <c r="O497">
        <v>7.83</v>
      </c>
      <c r="P497">
        <v>1.87</v>
      </c>
      <c r="Q497">
        <v>0.37</v>
      </c>
      <c r="R497">
        <v>0</v>
      </c>
      <c r="S497">
        <v>0</v>
      </c>
      <c r="T497">
        <v>-1.87</v>
      </c>
      <c r="U497">
        <v>-0.37</v>
      </c>
      <c r="V497">
        <v>-7.83</v>
      </c>
      <c r="W497">
        <v>-7.05</v>
      </c>
      <c r="X497">
        <v>-5.32</v>
      </c>
      <c r="Y497">
        <v>-0.25</v>
      </c>
      <c r="Z497">
        <v>0</v>
      </c>
      <c r="AA497">
        <v>26.54</v>
      </c>
    </row>
    <row r="498" spans="1:27" x14ac:dyDescent="0.25">
      <c r="A498" t="s">
        <v>1536</v>
      </c>
      <c r="B498">
        <v>26256361782</v>
      </c>
      <c r="C498" t="s">
        <v>38</v>
      </c>
      <c r="D498" t="s">
        <v>1537</v>
      </c>
      <c r="E498" t="s">
        <v>59</v>
      </c>
      <c r="F498" t="s">
        <v>41</v>
      </c>
      <c r="G498">
        <v>1</v>
      </c>
      <c r="H498" t="s">
        <v>42</v>
      </c>
      <c r="I498" t="s">
        <v>43</v>
      </c>
      <c r="J498" t="s">
        <v>119</v>
      </c>
      <c r="L498" t="s">
        <v>1538</v>
      </c>
      <c r="M498" t="s">
        <v>46</v>
      </c>
      <c r="N498">
        <v>48.32</v>
      </c>
      <c r="O498">
        <v>9.67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-9.67</v>
      </c>
      <c r="W498">
        <v>-8.6999999999999993</v>
      </c>
      <c r="X498">
        <v>-5.16</v>
      </c>
      <c r="Y498">
        <v>-0.27</v>
      </c>
      <c r="Z498">
        <v>0</v>
      </c>
      <c r="AA498">
        <v>34.19</v>
      </c>
    </row>
    <row r="499" spans="1:27" x14ac:dyDescent="0.25">
      <c r="A499" t="s">
        <v>1539</v>
      </c>
      <c r="B499">
        <v>26256361782</v>
      </c>
      <c r="C499" t="s">
        <v>38</v>
      </c>
      <c r="D499" t="s">
        <v>1540</v>
      </c>
      <c r="E499" t="s">
        <v>795</v>
      </c>
      <c r="F499" t="s">
        <v>796</v>
      </c>
      <c r="G499">
        <v>1</v>
      </c>
      <c r="H499" t="s">
        <v>42</v>
      </c>
      <c r="I499" t="s">
        <v>43</v>
      </c>
      <c r="J499" t="s">
        <v>364</v>
      </c>
      <c r="K499" t="s">
        <v>364</v>
      </c>
      <c r="L499" t="s">
        <v>1541</v>
      </c>
      <c r="M499" t="s">
        <v>46</v>
      </c>
      <c r="N499">
        <v>43.32</v>
      </c>
      <c r="O499">
        <v>8.67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-8.67</v>
      </c>
      <c r="W499">
        <v>-7.8</v>
      </c>
      <c r="X499">
        <v>-5.32</v>
      </c>
      <c r="Y499">
        <v>-0.27</v>
      </c>
      <c r="Z499">
        <v>0</v>
      </c>
      <c r="AA499">
        <v>29.93</v>
      </c>
    </row>
    <row r="500" spans="1:27" x14ac:dyDescent="0.25">
      <c r="A500" t="s">
        <v>1542</v>
      </c>
      <c r="B500">
        <v>26256361782</v>
      </c>
      <c r="C500" t="s">
        <v>38</v>
      </c>
      <c r="D500" t="s">
        <v>1543</v>
      </c>
      <c r="E500" t="s">
        <v>53</v>
      </c>
      <c r="F500" t="s">
        <v>54</v>
      </c>
      <c r="G500">
        <v>1</v>
      </c>
      <c r="H500" t="s">
        <v>42</v>
      </c>
      <c r="I500" t="s">
        <v>43</v>
      </c>
      <c r="J500" t="s">
        <v>1544</v>
      </c>
      <c r="K500" t="s">
        <v>912</v>
      </c>
      <c r="L500" t="s">
        <v>1545</v>
      </c>
      <c r="M500" t="s">
        <v>46</v>
      </c>
      <c r="N500">
        <v>35.409999999999997</v>
      </c>
      <c r="O500">
        <v>7.08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-7.08</v>
      </c>
      <c r="W500">
        <v>-6.37</v>
      </c>
      <c r="X500">
        <v>-4.99</v>
      </c>
      <c r="Y500">
        <v>-0.23</v>
      </c>
      <c r="Z500">
        <v>0</v>
      </c>
      <c r="AA500">
        <v>23.82</v>
      </c>
    </row>
    <row r="501" spans="1:27" x14ac:dyDescent="0.25">
      <c r="A501" t="s">
        <v>1546</v>
      </c>
      <c r="B501">
        <v>26256361782</v>
      </c>
      <c r="C501" t="s">
        <v>38</v>
      </c>
      <c r="D501" t="s">
        <v>1547</v>
      </c>
      <c r="E501" t="s">
        <v>197</v>
      </c>
      <c r="F501" t="s">
        <v>198</v>
      </c>
      <c r="G501">
        <v>1</v>
      </c>
      <c r="H501" t="s">
        <v>42</v>
      </c>
      <c r="I501" t="s">
        <v>43</v>
      </c>
      <c r="J501" t="s">
        <v>60</v>
      </c>
      <c r="L501" t="s">
        <v>1451</v>
      </c>
      <c r="M501" t="s">
        <v>46</v>
      </c>
      <c r="N501">
        <v>32.49</v>
      </c>
      <c r="O501">
        <v>6.5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-6.5</v>
      </c>
      <c r="W501">
        <v>-5.85</v>
      </c>
      <c r="X501">
        <v>-5.15</v>
      </c>
      <c r="Y501">
        <v>-0.22</v>
      </c>
      <c r="Z501">
        <v>0</v>
      </c>
      <c r="AA501">
        <v>21.27</v>
      </c>
    </row>
    <row r="502" spans="1:27" x14ac:dyDescent="0.25">
      <c r="A502" t="s">
        <v>1548</v>
      </c>
      <c r="B502">
        <v>26256361782</v>
      </c>
      <c r="C502" t="s">
        <v>38</v>
      </c>
      <c r="D502" t="s">
        <v>1549</v>
      </c>
      <c r="E502" t="s">
        <v>795</v>
      </c>
      <c r="F502" t="s">
        <v>796</v>
      </c>
      <c r="G502">
        <v>1</v>
      </c>
      <c r="H502" t="s">
        <v>42</v>
      </c>
      <c r="I502" t="s">
        <v>43</v>
      </c>
      <c r="J502" t="s">
        <v>60</v>
      </c>
      <c r="L502" t="s">
        <v>1550</v>
      </c>
      <c r="M502" t="s">
        <v>46</v>
      </c>
      <c r="N502">
        <v>43.32</v>
      </c>
      <c r="O502">
        <v>8.67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-8.67</v>
      </c>
      <c r="W502">
        <v>-7.8</v>
      </c>
      <c r="X502">
        <v>-5.32</v>
      </c>
      <c r="Y502">
        <v>-0.27</v>
      </c>
      <c r="Z502">
        <v>0</v>
      </c>
      <c r="AA502">
        <v>29.93</v>
      </c>
    </row>
    <row r="503" spans="1:27" x14ac:dyDescent="0.25">
      <c r="A503" t="s">
        <v>1551</v>
      </c>
      <c r="B503">
        <v>26256361782</v>
      </c>
      <c r="C503" t="s">
        <v>38</v>
      </c>
      <c r="D503" t="s">
        <v>1552</v>
      </c>
      <c r="E503" t="s">
        <v>371</v>
      </c>
      <c r="F503" t="s">
        <v>41</v>
      </c>
      <c r="G503">
        <v>1</v>
      </c>
      <c r="H503" t="s">
        <v>42</v>
      </c>
      <c r="I503" t="s">
        <v>43</v>
      </c>
      <c r="J503" t="s">
        <v>570</v>
      </c>
      <c r="L503" t="s">
        <v>1553</v>
      </c>
      <c r="M503" t="s">
        <v>46</v>
      </c>
      <c r="N503">
        <v>58.32</v>
      </c>
      <c r="O503">
        <v>11.67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-11.67</v>
      </c>
      <c r="W503">
        <v>-10.5</v>
      </c>
      <c r="X503">
        <v>-5.16</v>
      </c>
      <c r="Y503">
        <v>-0.31</v>
      </c>
      <c r="Z503">
        <v>0</v>
      </c>
      <c r="AA503">
        <v>42.35</v>
      </c>
    </row>
    <row r="504" spans="1:27" x14ac:dyDescent="0.25">
      <c r="A504" t="s">
        <v>1554</v>
      </c>
      <c r="B504">
        <v>26256361782</v>
      </c>
      <c r="C504" t="s">
        <v>107</v>
      </c>
      <c r="D504" t="s">
        <v>1555</v>
      </c>
      <c r="E504" t="s">
        <v>792</v>
      </c>
      <c r="F504" t="s">
        <v>110</v>
      </c>
      <c r="G504">
        <v>1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27.37</v>
      </c>
      <c r="AA504">
        <v>27.37</v>
      </c>
    </row>
    <row r="505" spans="1:27" x14ac:dyDescent="0.25">
      <c r="A505" t="s">
        <v>1556</v>
      </c>
      <c r="B505">
        <v>26256361782</v>
      </c>
      <c r="C505" t="s">
        <v>38</v>
      </c>
      <c r="D505" t="s">
        <v>1557</v>
      </c>
      <c r="E505" t="s">
        <v>197</v>
      </c>
      <c r="F505" t="s">
        <v>198</v>
      </c>
      <c r="G505">
        <v>1</v>
      </c>
      <c r="H505" t="s">
        <v>42</v>
      </c>
      <c r="I505" t="s">
        <v>43</v>
      </c>
      <c r="J505" t="s">
        <v>323</v>
      </c>
      <c r="L505" t="s">
        <v>1558</v>
      </c>
      <c r="M505" t="s">
        <v>46</v>
      </c>
      <c r="N505">
        <v>32.49</v>
      </c>
      <c r="O505">
        <v>6.5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-6.5</v>
      </c>
      <c r="W505">
        <v>-5.85</v>
      </c>
      <c r="X505">
        <v>-5.15</v>
      </c>
      <c r="Y505">
        <v>-0.22</v>
      </c>
      <c r="Z505">
        <v>0</v>
      </c>
      <c r="AA505">
        <v>21.27</v>
      </c>
    </row>
    <row r="506" spans="1:27" x14ac:dyDescent="0.25">
      <c r="A506" t="s">
        <v>1559</v>
      </c>
      <c r="B506">
        <v>26256361782</v>
      </c>
      <c r="C506" t="s">
        <v>38</v>
      </c>
      <c r="D506" t="s">
        <v>1502</v>
      </c>
      <c r="E506" t="s">
        <v>53</v>
      </c>
      <c r="F506" t="s">
        <v>54</v>
      </c>
      <c r="G506">
        <v>1</v>
      </c>
      <c r="H506" t="s">
        <v>42</v>
      </c>
      <c r="I506" t="s">
        <v>43</v>
      </c>
      <c r="J506" t="s">
        <v>60</v>
      </c>
      <c r="L506" t="s">
        <v>1352</v>
      </c>
      <c r="M506" t="s">
        <v>46</v>
      </c>
      <c r="N506">
        <v>35.409999999999997</v>
      </c>
      <c r="O506">
        <v>7.08</v>
      </c>
      <c r="P506">
        <v>0</v>
      </c>
      <c r="Q506">
        <v>0</v>
      </c>
      <c r="R506">
        <v>0</v>
      </c>
      <c r="S506">
        <v>0</v>
      </c>
      <c r="T506">
        <v>-1.77</v>
      </c>
      <c r="U506">
        <v>-0.35</v>
      </c>
      <c r="V506">
        <v>-6.73</v>
      </c>
      <c r="W506">
        <v>-6.06</v>
      </c>
      <c r="X506">
        <v>-4.99</v>
      </c>
      <c r="Y506">
        <v>-0.22</v>
      </c>
      <c r="Z506">
        <v>0</v>
      </c>
      <c r="AA506">
        <v>22.37</v>
      </c>
    </row>
    <row r="507" spans="1:27" x14ac:dyDescent="0.25">
      <c r="A507" t="s">
        <v>1560</v>
      </c>
      <c r="B507">
        <v>26256361782</v>
      </c>
      <c r="C507" t="s">
        <v>38</v>
      </c>
      <c r="D507" t="s">
        <v>1561</v>
      </c>
      <c r="E507" t="s">
        <v>40</v>
      </c>
      <c r="F507" t="s">
        <v>41</v>
      </c>
      <c r="G507">
        <v>1</v>
      </c>
      <c r="H507" t="s">
        <v>42</v>
      </c>
      <c r="I507" t="s">
        <v>43</v>
      </c>
      <c r="J507" t="s">
        <v>1562</v>
      </c>
      <c r="L507" t="s">
        <v>1563</v>
      </c>
      <c r="M507" t="s">
        <v>46</v>
      </c>
      <c r="N507">
        <v>45.82</v>
      </c>
      <c r="O507">
        <v>9.17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-9.17</v>
      </c>
      <c r="W507">
        <v>-8.25</v>
      </c>
      <c r="X507">
        <v>-5.16</v>
      </c>
      <c r="Y507">
        <v>-0.27</v>
      </c>
      <c r="Z507">
        <v>0</v>
      </c>
      <c r="AA507">
        <v>32.14</v>
      </c>
    </row>
    <row r="508" spans="1:27" x14ac:dyDescent="0.25">
      <c r="A508" t="s">
        <v>1564</v>
      </c>
      <c r="B508">
        <v>26256361782</v>
      </c>
      <c r="C508" t="s">
        <v>38</v>
      </c>
      <c r="D508" t="s">
        <v>1565</v>
      </c>
      <c r="E508" t="s">
        <v>71</v>
      </c>
      <c r="F508" t="s">
        <v>54</v>
      </c>
      <c r="G508">
        <v>1</v>
      </c>
      <c r="H508" t="s">
        <v>42</v>
      </c>
      <c r="I508" t="s">
        <v>43</v>
      </c>
      <c r="J508" t="s">
        <v>722</v>
      </c>
      <c r="L508" t="s">
        <v>1566</v>
      </c>
      <c r="M508" t="s">
        <v>46</v>
      </c>
      <c r="N508">
        <v>41.66</v>
      </c>
      <c r="O508">
        <v>8.33</v>
      </c>
      <c r="P508">
        <v>1.87</v>
      </c>
      <c r="Q508">
        <v>0.38</v>
      </c>
      <c r="R508">
        <v>0</v>
      </c>
      <c r="S508">
        <v>0</v>
      </c>
      <c r="T508">
        <v>-1.87</v>
      </c>
      <c r="U508">
        <v>-0.38</v>
      </c>
      <c r="V508">
        <v>-8.33</v>
      </c>
      <c r="W508">
        <v>-7.5</v>
      </c>
      <c r="X508">
        <v>-4.99</v>
      </c>
      <c r="Y508">
        <v>-0.25</v>
      </c>
      <c r="Z508">
        <v>0</v>
      </c>
      <c r="AA508">
        <v>28.92</v>
      </c>
    </row>
    <row r="509" spans="1:27" x14ac:dyDescent="0.25">
      <c r="A509" t="s">
        <v>1567</v>
      </c>
      <c r="B509">
        <v>26256361782</v>
      </c>
      <c r="C509" t="s">
        <v>107</v>
      </c>
      <c r="E509" t="s">
        <v>1568</v>
      </c>
      <c r="F509" t="s">
        <v>286</v>
      </c>
      <c r="G509">
        <v>1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7.69</v>
      </c>
      <c r="AA509">
        <v>7.69</v>
      </c>
    </row>
    <row r="510" spans="1:27" x14ac:dyDescent="0.25">
      <c r="A510" t="s">
        <v>1569</v>
      </c>
      <c r="B510">
        <v>26256361782</v>
      </c>
      <c r="C510" t="s">
        <v>38</v>
      </c>
      <c r="D510" t="s">
        <v>1570</v>
      </c>
      <c r="E510" t="s">
        <v>308</v>
      </c>
      <c r="F510" t="s">
        <v>309</v>
      </c>
      <c r="G510">
        <v>1</v>
      </c>
      <c r="H510" t="s">
        <v>42</v>
      </c>
      <c r="I510" t="s">
        <v>43</v>
      </c>
      <c r="J510" t="s">
        <v>1571</v>
      </c>
      <c r="L510" t="s">
        <v>1572</v>
      </c>
      <c r="M510" t="s">
        <v>46</v>
      </c>
      <c r="N510">
        <v>39.159999999999997</v>
      </c>
      <c r="O510">
        <v>7.83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-7.83</v>
      </c>
      <c r="W510">
        <v>-7.05</v>
      </c>
      <c r="X510">
        <v>-5.32</v>
      </c>
      <c r="Y510">
        <v>-0.25</v>
      </c>
      <c r="Z510">
        <v>0</v>
      </c>
      <c r="AA510">
        <v>26.54</v>
      </c>
    </row>
    <row r="511" spans="1:27" x14ac:dyDescent="0.25">
      <c r="A511" t="s">
        <v>1573</v>
      </c>
      <c r="B511">
        <v>26256361782</v>
      </c>
      <c r="C511" t="s">
        <v>38</v>
      </c>
      <c r="D511" t="s">
        <v>1574</v>
      </c>
      <c r="E511" t="s">
        <v>40</v>
      </c>
      <c r="F511" t="s">
        <v>41</v>
      </c>
      <c r="G511">
        <v>1</v>
      </c>
      <c r="H511" t="s">
        <v>42</v>
      </c>
      <c r="I511" t="s">
        <v>43</v>
      </c>
      <c r="J511" t="s">
        <v>1575</v>
      </c>
      <c r="K511" t="s">
        <v>1425</v>
      </c>
      <c r="L511" t="s">
        <v>1576</v>
      </c>
      <c r="M511" t="s">
        <v>46</v>
      </c>
      <c r="N511">
        <v>45.82</v>
      </c>
      <c r="O511">
        <v>9.17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-9.17</v>
      </c>
      <c r="W511">
        <v>-8.25</v>
      </c>
      <c r="X511">
        <v>-5.16</v>
      </c>
      <c r="Y511">
        <v>-0.27</v>
      </c>
      <c r="Z511">
        <v>0</v>
      </c>
      <c r="AA511">
        <v>32.14</v>
      </c>
    </row>
    <row r="512" spans="1:27" x14ac:dyDescent="0.25">
      <c r="A512" t="s">
        <v>1577</v>
      </c>
      <c r="B512">
        <v>26256361782</v>
      </c>
      <c r="C512" t="s">
        <v>69</v>
      </c>
      <c r="D512" t="s">
        <v>1557</v>
      </c>
      <c r="E512" t="s">
        <v>197</v>
      </c>
      <c r="F512" t="s">
        <v>198</v>
      </c>
      <c r="G512">
        <v>1</v>
      </c>
      <c r="H512" t="s">
        <v>42</v>
      </c>
      <c r="I512" t="s">
        <v>43</v>
      </c>
      <c r="J512" t="s">
        <v>323</v>
      </c>
      <c r="L512" t="s">
        <v>1558</v>
      </c>
      <c r="M512" t="s">
        <v>46</v>
      </c>
      <c r="N512">
        <v>-32.49</v>
      </c>
      <c r="O512">
        <v>-6.5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6.5</v>
      </c>
      <c r="W512">
        <v>4.68</v>
      </c>
      <c r="X512">
        <v>0</v>
      </c>
      <c r="Y512">
        <v>0.12</v>
      </c>
      <c r="Z512">
        <v>0</v>
      </c>
      <c r="AA512">
        <v>-27.69</v>
      </c>
    </row>
    <row r="513" spans="1:27" x14ac:dyDescent="0.25">
      <c r="A513" t="s">
        <v>1578</v>
      </c>
      <c r="B513">
        <v>26256361782</v>
      </c>
      <c r="C513" t="s">
        <v>38</v>
      </c>
      <c r="D513" t="s">
        <v>1579</v>
      </c>
      <c r="E513" t="s">
        <v>191</v>
      </c>
      <c r="F513" t="s">
        <v>192</v>
      </c>
      <c r="G513">
        <v>1</v>
      </c>
      <c r="H513" t="s">
        <v>42</v>
      </c>
      <c r="I513" t="s">
        <v>43</v>
      </c>
      <c r="J513" t="s">
        <v>1580</v>
      </c>
      <c r="L513" t="s">
        <v>1581</v>
      </c>
      <c r="M513" t="s">
        <v>46</v>
      </c>
      <c r="N513">
        <v>62.49</v>
      </c>
      <c r="O513">
        <v>12.5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-12.5</v>
      </c>
      <c r="W513">
        <v>-11.25</v>
      </c>
      <c r="X513">
        <v>-5.15</v>
      </c>
      <c r="Y513">
        <v>-0.33</v>
      </c>
      <c r="Z513">
        <v>0</v>
      </c>
      <c r="AA513">
        <v>45.76</v>
      </c>
    </row>
    <row r="514" spans="1:27" x14ac:dyDescent="0.25">
      <c r="A514" t="s">
        <v>1582</v>
      </c>
      <c r="B514">
        <v>26256361782</v>
      </c>
      <c r="C514" t="s">
        <v>38</v>
      </c>
      <c r="D514" t="s">
        <v>1583</v>
      </c>
      <c r="E514" t="s">
        <v>71</v>
      </c>
      <c r="F514" t="s">
        <v>54</v>
      </c>
      <c r="G514">
        <v>1</v>
      </c>
      <c r="H514" t="s">
        <v>42</v>
      </c>
      <c r="I514" t="s">
        <v>43</v>
      </c>
      <c r="J514" t="s">
        <v>1584</v>
      </c>
      <c r="L514" t="s">
        <v>1585</v>
      </c>
      <c r="M514" t="s">
        <v>46</v>
      </c>
      <c r="N514">
        <v>41.66</v>
      </c>
      <c r="O514">
        <v>8.33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-8.33</v>
      </c>
      <c r="W514">
        <v>-7.5</v>
      </c>
      <c r="X514">
        <v>-4.99</v>
      </c>
      <c r="Y514">
        <v>-0.25</v>
      </c>
      <c r="Z514">
        <v>0</v>
      </c>
      <c r="AA514">
        <v>28.92</v>
      </c>
    </row>
    <row r="515" spans="1:27" x14ac:dyDescent="0.25">
      <c r="A515" t="s">
        <v>1586</v>
      </c>
      <c r="B515">
        <v>26256361782</v>
      </c>
      <c r="C515" t="s">
        <v>38</v>
      </c>
      <c r="D515" t="s">
        <v>1587</v>
      </c>
      <c r="E515" t="s">
        <v>40</v>
      </c>
      <c r="F515" t="s">
        <v>41</v>
      </c>
      <c r="G515">
        <v>1</v>
      </c>
      <c r="H515" t="s">
        <v>42</v>
      </c>
      <c r="I515" t="s">
        <v>43</v>
      </c>
      <c r="J515" t="s">
        <v>1588</v>
      </c>
      <c r="L515" t="s">
        <v>1589</v>
      </c>
      <c r="M515" t="s">
        <v>46</v>
      </c>
      <c r="N515">
        <v>45.82</v>
      </c>
      <c r="O515">
        <v>9.17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-9.17</v>
      </c>
      <c r="W515">
        <v>-8.25</v>
      </c>
      <c r="X515">
        <v>-5.16</v>
      </c>
      <c r="Y515">
        <v>-0.27</v>
      </c>
      <c r="Z515">
        <v>0</v>
      </c>
      <c r="AA515">
        <v>32.14</v>
      </c>
    </row>
    <row r="516" spans="1:27" x14ac:dyDescent="0.25">
      <c r="A516" t="s">
        <v>1590</v>
      </c>
      <c r="B516">
        <v>26256361782</v>
      </c>
      <c r="C516" t="s">
        <v>38</v>
      </c>
      <c r="D516" t="s">
        <v>1591</v>
      </c>
      <c r="E516" t="s">
        <v>53</v>
      </c>
      <c r="F516" t="s">
        <v>54</v>
      </c>
      <c r="G516">
        <v>1</v>
      </c>
      <c r="H516" t="s">
        <v>42</v>
      </c>
      <c r="I516" t="s">
        <v>43</v>
      </c>
      <c r="J516" t="s">
        <v>1592</v>
      </c>
      <c r="K516" t="s">
        <v>1592</v>
      </c>
      <c r="L516" t="s">
        <v>1593</v>
      </c>
      <c r="M516" t="s">
        <v>46</v>
      </c>
      <c r="N516">
        <v>35.409999999999997</v>
      </c>
      <c r="O516">
        <v>7.08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-7.08</v>
      </c>
      <c r="W516">
        <v>-6.37</v>
      </c>
      <c r="X516">
        <v>-4.99</v>
      </c>
      <c r="Y516">
        <v>-0.23</v>
      </c>
      <c r="Z516">
        <v>0</v>
      </c>
      <c r="AA516">
        <v>23.82</v>
      </c>
    </row>
    <row r="517" spans="1:27" x14ac:dyDescent="0.25">
      <c r="A517" t="s">
        <v>1594</v>
      </c>
      <c r="B517">
        <v>26256361782</v>
      </c>
      <c r="C517" t="s">
        <v>38</v>
      </c>
      <c r="D517" t="s">
        <v>1583</v>
      </c>
      <c r="E517" t="s">
        <v>71</v>
      </c>
      <c r="F517" t="s">
        <v>54</v>
      </c>
      <c r="G517">
        <v>1</v>
      </c>
      <c r="H517" t="s">
        <v>42</v>
      </c>
      <c r="I517" t="s">
        <v>43</v>
      </c>
      <c r="J517" t="s">
        <v>1584</v>
      </c>
      <c r="L517" t="s">
        <v>1585</v>
      </c>
      <c r="M517" t="s">
        <v>46</v>
      </c>
      <c r="N517">
        <v>41.66</v>
      </c>
      <c r="O517">
        <v>8.33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-8.33</v>
      </c>
      <c r="W517">
        <v>-7.5</v>
      </c>
      <c r="X517">
        <v>-4.99</v>
      </c>
      <c r="Y517">
        <v>-0.25</v>
      </c>
      <c r="Z517">
        <v>0</v>
      </c>
      <c r="AA517">
        <v>28.92</v>
      </c>
    </row>
    <row r="518" spans="1:27" x14ac:dyDescent="0.25">
      <c r="A518" t="s">
        <v>1595</v>
      </c>
      <c r="B518">
        <v>26256361782</v>
      </c>
      <c r="C518" t="s">
        <v>38</v>
      </c>
      <c r="D518" t="s">
        <v>1596</v>
      </c>
      <c r="E518" t="s">
        <v>71</v>
      </c>
      <c r="F518" t="s">
        <v>54</v>
      </c>
      <c r="G518">
        <v>1</v>
      </c>
      <c r="H518" t="s">
        <v>42</v>
      </c>
      <c r="I518" t="s">
        <v>43</v>
      </c>
      <c r="J518" t="s">
        <v>1597</v>
      </c>
      <c r="L518" t="s">
        <v>1598</v>
      </c>
      <c r="M518" t="s">
        <v>46</v>
      </c>
      <c r="N518">
        <v>41.66</v>
      </c>
      <c r="O518">
        <v>8.33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-8.33</v>
      </c>
      <c r="W518">
        <v>-7.5</v>
      </c>
      <c r="X518">
        <v>-4.99</v>
      </c>
      <c r="Y518">
        <v>-0.25</v>
      </c>
      <c r="Z518">
        <v>0</v>
      </c>
      <c r="AA518">
        <v>28.92</v>
      </c>
    </row>
    <row r="519" spans="1:27" x14ac:dyDescent="0.25">
      <c r="A519" t="s">
        <v>1599</v>
      </c>
      <c r="B519">
        <v>26256361782</v>
      </c>
      <c r="C519" t="s">
        <v>38</v>
      </c>
      <c r="D519" t="s">
        <v>1600</v>
      </c>
      <c r="E519" t="s">
        <v>123</v>
      </c>
      <c r="F519" t="s">
        <v>124</v>
      </c>
      <c r="G519">
        <v>1</v>
      </c>
      <c r="H519" t="s">
        <v>42</v>
      </c>
      <c r="I519" t="s">
        <v>43</v>
      </c>
      <c r="J519" t="s">
        <v>137</v>
      </c>
      <c r="L519" t="s">
        <v>1601</v>
      </c>
      <c r="M519" t="s">
        <v>46</v>
      </c>
      <c r="N519">
        <v>87.48</v>
      </c>
      <c r="O519">
        <v>17.5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-17.5</v>
      </c>
      <c r="W519">
        <v>-15.75</v>
      </c>
      <c r="X519">
        <v>-7.28</v>
      </c>
      <c r="Y519">
        <v>-0.47</v>
      </c>
      <c r="Z519">
        <v>0</v>
      </c>
      <c r="AA519">
        <v>63.98</v>
      </c>
    </row>
    <row r="520" spans="1:27" x14ac:dyDescent="0.25">
      <c r="A520" t="s">
        <v>1602</v>
      </c>
      <c r="B520">
        <v>26256361782</v>
      </c>
      <c r="C520" t="s">
        <v>35</v>
      </c>
      <c r="F520" t="s">
        <v>36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-506.54</v>
      </c>
      <c r="Z520">
        <v>0</v>
      </c>
      <c r="AA520">
        <v>-506.54</v>
      </c>
    </row>
    <row r="521" spans="1:27" x14ac:dyDescent="0.25">
      <c r="A521" t="s">
        <v>1603</v>
      </c>
      <c r="B521">
        <v>26256361782</v>
      </c>
      <c r="C521" t="s">
        <v>107</v>
      </c>
      <c r="D521" t="s">
        <v>1604</v>
      </c>
      <c r="E521" t="s">
        <v>82</v>
      </c>
      <c r="F521" t="s">
        <v>110</v>
      </c>
      <c r="G521">
        <v>1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51.15</v>
      </c>
      <c r="AA521">
        <v>51.15</v>
      </c>
    </row>
    <row r="522" spans="1:27" x14ac:dyDescent="0.25">
      <c r="A522" t="s">
        <v>1605</v>
      </c>
      <c r="B522">
        <v>26256361782</v>
      </c>
      <c r="C522" t="s">
        <v>107</v>
      </c>
      <c r="D522" t="s">
        <v>1606</v>
      </c>
      <c r="E522" t="s">
        <v>666</v>
      </c>
      <c r="F522" t="s">
        <v>110</v>
      </c>
      <c r="G522">
        <v>1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24.47</v>
      </c>
      <c r="AA522">
        <v>24.47</v>
      </c>
    </row>
    <row r="523" spans="1:27" x14ac:dyDescent="0.25">
      <c r="A523" t="s">
        <v>1607</v>
      </c>
      <c r="B523">
        <v>26256361782</v>
      </c>
      <c r="C523" t="s">
        <v>38</v>
      </c>
      <c r="D523" t="s">
        <v>1608</v>
      </c>
      <c r="E523" t="s">
        <v>40</v>
      </c>
      <c r="F523" t="s">
        <v>41</v>
      </c>
      <c r="G523">
        <v>1</v>
      </c>
      <c r="H523" t="s">
        <v>42</v>
      </c>
      <c r="I523" t="s">
        <v>43</v>
      </c>
      <c r="J523" t="s">
        <v>1609</v>
      </c>
      <c r="K523" t="s">
        <v>1327</v>
      </c>
      <c r="L523" t="s">
        <v>1610</v>
      </c>
      <c r="M523" t="s">
        <v>46</v>
      </c>
      <c r="N523">
        <v>45.82</v>
      </c>
      <c r="O523">
        <v>9.17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-9.17</v>
      </c>
      <c r="W523">
        <v>-8.25</v>
      </c>
      <c r="X523">
        <v>-5.16</v>
      </c>
      <c r="Y523">
        <v>-0.27</v>
      </c>
      <c r="Z523">
        <v>0</v>
      </c>
      <c r="AA523">
        <v>32.14</v>
      </c>
    </row>
    <row r="524" spans="1:27" x14ac:dyDescent="0.25">
      <c r="A524" t="s">
        <v>1611</v>
      </c>
      <c r="B524">
        <v>26256361782</v>
      </c>
      <c r="C524" t="s">
        <v>38</v>
      </c>
      <c r="D524" t="s">
        <v>1612</v>
      </c>
      <c r="E524" t="s">
        <v>59</v>
      </c>
      <c r="F524" t="s">
        <v>41</v>
      </c>
      <c r="G524">
        <v>1</v>
      </c>
      <c r="H524" t="s">
        <v>42</v>
      </c>
      <c r="I524" t="s">
        <v>43</v>
      </c>
      <c r="J524" t="s">
        <v>1613</v>
      </c>
      <c r="K524" t="s">
        <v>929</v>
      </c>
      <c r="L524" t="s">
        <v>1614</v>
      </c>
      <c r="M524" t="s">
        <v>46</v>
      </c>
      <c r="N524">
        <v>48.32</v>
      </c>
      <c r="O524">
        <v>9.67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-9.67</v>
      </c>
      <c r="W524">
        <v>-8.6999999999999993</v>
      </c>
      <c r="X524">
        <v>-5.16</v>
      </c>
      <c r="Y524">
        <v>-0.27</v>
      </c>
      <c r="Z524">
        <v>0</v>
      </c>
      <c r="AA524">
        <v>34.19</v>
      </c>
    </row>
    <row r="525" spans="1:27" x14ac:dyDescent="0.25">
      <c r="A525" t="s">
        <v>1615</v>
      </c>
      <c r="B525">
        <v>26256361782</v>
      </c>
      <c r="C525" t="s">
        <v>38</v>
      </c>
      <c r="D525" t="s">
        <v>1616</v>
      </c>
      <c r="E525" t="s">
        <v>526</v>
      </c>
      <c r="F525" t="s">
        <v>527</v>
      </c>
      <c r="G525">
        <v>1</v>
      </c>
      <c r="H525" t="s">
        <v>42</v>
      </c>
      <c r="I525" t="s">
        <v>43</v>
      </c>
      <c r="J525" t="s">
        <v>364</v>
      </c>
      <c r="L525" t="s">
        <v>1617</v>
      </c>
      <c r="M525" t="s">
        <v>46</v>
      </c>
      <c r="N525">
        <v>33.32</v>
      </c>
      <c r="O525">
        <v>6.67</v>
      </c>
      <c r="P525">
        <v>0.93</v>
      </c>
      <c r="Q525">
        <v>0.19</v>
      </c>
      <c r="R525">
        <v>0</v>
      </c>
      <c r="S525">
        <v>0</v>
      </c>
      <c r="T525">
        <v>-0.93</v>
      </c>
      <c r="U525">
        <v>-0.19</v>
      </c>
      <c r="V525">
        <v>-6.67</v>
      </c>
      <c r="W525">
        <v>-6</v>
      </c>
      <c r="X525">
        <v>-4.6900000000000004</v>
      </c>
      <c r="Y525">
        <v>-0.21</v>
      </c>
      <c r="Z525">
        <v>0</v>
      </c>
      <c r="AA525">
        <v>22.42</v>
      </c>
    </row>
    <row r="526" spans="1:27" x14ac:dyDescent="0.25">
      <c r="A526" t="s">
        <v>1618</v>
      </c>
      <c r="B526">
        <v>26256361782</v>
      </c>
      <c r="C526" t="s">
        <v>38</v>
      </c>
      <c r="D526" t="s">
        <v>1619</v>
      </c>
      <c r="E526" t="s">
        <v>123</v>
      </c>
      <c r="F526" t="s">
        <v>124</v>
      </c>
      <c r="G526">
        <v>1</v>
      </c>
      <c r="H526" t="s">
        <v>42</v>
      </c>
      <c r="I526" t="s">
        <v>43</v>
      </c>
      <c r="J526" t="s">
        <v>60</v>
      </c>
      <c r="L526" t="s">
        <v>1620</v>
      </c>
      <c r="M526" t="s">
        <v>46</v>
      </c>
      <c r="N526">
        <v>87.48</v>
      </c>
      <c r="O526">
        <v>17.5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-17.5</v>
      </c>
      <c r="W526">
        <v>-15.75</v>
      </c>
      <c r="X526">
        <v>-7.28</v>
      </c>
      <c r="Y526">
        <v>-0.47</v>
      </c>
      <c r="Z526">
        <v>0</v>
      </c>
      <c r="AA526">
        <v>63.98</v>
      </c>
    </row>
    <row r="527" spans="1:27" x14ac:dyDescent="0.25">
      <c r="A527" t="s">
        <v>1621</v>
      </c>
      <c r="B527">
        <v>26256361782</v>
      </c>
      <c r="C527" t="s">
        <v>38</v>
      </c>
      <c r="D527" t="s">
        <v>1622</v>
      </c>
      <c r="E527" t="s">
        <v>82</v>
      </c>
      <c r="F527" t="s">
        <v>83</v>
      </c>
      <c r="G527">
        <v>1</v>
      </c>
      <c r="H527" t="s">
        <v>42</v>
      </c>
      <c r="I527" t="s">
        <v>43</v>
      </c>
      <c r="J527" t="s">
        <v>1623</v>
      </c>
      <c r="L527" t="s">
        <v>1624</v>
      </c>
      <c r="M527" t="s">
        <v>46</v>
      </c>
      <c r="N527">
        <v>70.819999999999993</v>
      </c>
      <c r="O527">
        <v>14.17</v>
      </c>
      <c r="P527">
        <v>3.74</v>
      </c>
      <c r="Q527">
        <v>0.75</v>
      </c>
      <c r="R527">
        <v>0</v>
      </c>
      <c r="S527">
        <v>0</v>
      </c>
      <c r="T527">
        <v>-3.74</v>
      </c>
      <c r="U527">
        <v>-0.75</v>
      </c>
      <c r="V527">
        <v>-14.17</v>
      </c>
      <c r="W527">
        <v>-12.75</v>
      </c>
      <c r="X527">
        <v>-6.92</v>
      </c>
      <c r="Y527">
        <v>-0.4</v>
      </c>
      <c r="Z527">
        <v>0</v>
      </c>
      <c r="AA527">
        <v>50.75</v>
      </c>
    </row>
    <row r="528" spans="1:27" x14ac:dyDescent="0.25">
      <c r="A528" t="s">
        <v>1625</v>
      </c>
      <c r="B528">
        <v>26256361782</v>
      </c>
      <c r="C528" t="s">
        <v>38</v>
      </c>
      <c r="D528" t="s">
        <v>1626</v>
      </c>
      <c r="E528" t="s">
        <v>537</v>
      </c>
      <c r="F528" t="s">
        <v>538</v>
      </c>
      <c r="G528">
        <v>1</v>
      </c>
      <c r="H528" t="s">
        <v>42</v>
      </c>
      <c r="I528" t="s">
        <v>43</v>
      </c>
      <c r="J528" t="s">
        <v>137</v>
      </c>
      <c r="L528" t="s">
        <v>1627</v>
      </c>
      <c r="M528" t="s">
        <v>46</v>
      </c>
      <c r="N528">
        <v>33.32</v>
      </c>
      <c r="O528">
        <v>6.67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-6.67</v>
      </c>
      <c r="W528">
        <v>-6</v>
      </c>
      <c r="X528">
        <v>-5.15</v>
      </c>
      <c r="Y528">
        <v>-0.22</v>
      </c>
      <c r="Z528">
        <v>0</v>
      </c>
      <c r="AA528">
        <v>21.95</v>
      </c>
    </row>
    <row r="529" spans="1:27" x14ac:dyDescent="0.25">
      <c r="A529" t="s">
        <v>1628</v>
      </c>
      <c r="B529">
        <v>26256361782</v>
      </c>
      <c r="C529" t="s">
        <v>38</v>
      </c>
      <c r="D529" t="s">
        <v>1629</v>
      </c>
      <c r="E529" t="s">
        <v>228</v>
      </c>
      <c r="F529" t="s">
        <v>229</v>
      </c>
      <c r="G529">
        <v>1</v>
      </c>
      <c r="H529" t="s">
        <v>42</v>
      </c>
      <c r="I529" t="s">
        <v>43</v>
      </c>
      <c r="J529" t="s">
        <v>1630</v>
      </c>
      <c r="L529" t="s">
        <v>1631</v>
      </c>
      <c r="M529" t="s">
        <v>46</v>
      </c>
      <c r="N529">
        <v>40.82</v>
      </c>
      <c r="O529">
        <v>8.17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-8.17</v>
      </c>
      <c r="W529">
        <v>-7.35</v>
      </c>
      <c r="X529">
        <v>-5.15</v>
      </c>
      <c r="Y529">
        <v>-0.25</v>
      </c>
      <c r="Z529">
        <v>0</v>
      </c>
      <c r="AA529">
        <v>28.07</v>
      </c>
    </row>
    <row r="530" spans="1:27" x14ac:dyDescent="0.25">
      <c r="A530" t="s">
        <v>1632</v>
      </c>
      <c r="B530">
        <v>26256361782</v>
      </c>
      <c r="C530" t="s">
        <v>38</v>
      </c>
      <c r="D530" t="s">
        <v>1633</v>
      </c>
      <c r="E530" t="s">
        <v>64</v>
      </c>
      <c r="F530" t="s">
        <v>65</v>
      </c>
      <c r="G530">
        <v>1</v>
      </c>
      <c r="H530" t="s">
        <v>42</v>
      </c>
      <c r="I530" t="s">
        <v>43</v>
      </c>
      <c r="J530" t="s">
        <v>1634</v>
      </c>
      <c r="K530" t="s">
        <v>1152</v>
      </c>
      <c r="L530" t="s">
        <v>1635</v>
      </c>
      <c r="M530" t="s">
        <v>46</v>
      </c>
      <c r="N530">
        <v>54.16</v>
      </c>
      <c r="O530">
        <v>10.83</v>
      </c>
      <c r="P530">
        <v>0</v>
      </c>
      <c r="Q530">
        <v>0</v>
      </c>
      <c r="R530">
        <v>0</v>
      </c>
      <c r="S530">
        <v>0</v>
      </c>
      <c r="T530">
        <v>-5.42</v>
      </c>
      <c r="U530">
        <v>-1.08</v>
      </c>
      <c r="V530">
        <v>-9.75</v>
      </c>
      <c r="W530">
        <v>-8.77</v>
      </c>
      <c r="X530">
        <v>-6.02</v>
      </c>
      <c r="Y530">
        <v>-0.3</v>
      </c>
      <c r="Z530">
        <v>0</v>
      </c>
      <c r="AA530">
        <v>33.65</v>
      </c>
    </row>
    <row r="531" spans="1:27" x14ac:dyDescent="0.25">
      <c r="A531" t="s">
        <v>1636</v>
      </c>
      <c r="B531">
        <v>26256361782</v>
      </c>
      <c r="C531" t="s">
        <v>38</v>
      </c>
      <c r="D531" t="s">
        <v>1637</v>
      </c>
      <c r="E531" t="s">
        <v>40</v>
      </c>
      <c r="F531" t="s">
        <v>41</v>
      </c>
      <c r="G531">
        <v>1</v>
      </c>
      <c r="H531" t="s">
        <v>42</v>
      </c>
      <c r="I531" t="s">
        <v>43</v>
      </c>
      <c r="J531" t="s">
        <v>1638</v>
      </c>
      <c r="K531" t="s">
        <v>406</v>
      </c>
      <c r="L531" t="s">
        <v>1639</v>
      </c>
      <c r="M531" t="s">
        <v>46</v>
      </c>
      <c r="N531">
        <v>45.82</v>
      </c>
      <c r="O531">
        <v>9.17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-9.17</v>
      </c>
      <c r="W531">
        <v>-8.25</v>
      </c>
      <c r="X531">
        <v>-5.16</v>
      </c>
      <c r="Y531">
        <v>-0.27</v>
      </c>
      <c r="Z531">
        <v>0</v>
      </c>
      <c r="AA531">
        <v>32.14</v>
      </c>
    </row>
    <row r="532" spans="1:27" x14ac:dyDescent="0.25">
      <c r="A532" t="s">
        <v>1640</v>
      </c>
      <c r="B532">
        <v>26256361782</v>
      </c>
      <c r="C532" t="s">
        <v>69</v>
      </c>
      <c r="D532" t="s">
        <v>1641</v>
      </c>
      <c r="E532" t="s">
        <v>82</v>
      </c>
      <c r="F532" t="s">
        <v>83</v>
      </c>
      <c r="G532">
        <v>1</v>
      </c>
      <c r="H532" t="s">
        <v>42</v>
      </c>
      <c r="I532" t="s">
        <v>43</v>
      </c>
      <c r="J532" t="s">
        <v>304</v>
      </c>
      <c r="L532" t="s">
        <v>1642</v>
      </c>
      <c r="M532" t="s">
        <v>46</v>
      </c>
      <c r="N532">
        <v>-70.819999999999993</v>
      </c>
      <c r="O532">
        <v>-14.17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14.17</v>
      </c>
      <c r="W532">
        <v>10.199999999999999</v>
      </c>
      <c r="X532">
        <v>0</v>
      </c>
      <c r="Y532">
        <v>0.26</v>
      </c>
      <c r="Z532">
        <v>0</v>
      </c>
      <c r="AA532">
        <v>-60.36</v>
      </c>
    </row>
    <row r="533" spans="1:27" x14ac:dyDescent="0.25">
      <c r="A533" t="s">
        <v>1643</v>
      </c>
      <c r="B533">
        <v>26256361782</v>
      </c>
      <c r="C533" t="s">
        <v>38</v>
      </c>
      <c r="D533" t="s">
        <v>1644</v>
      </c>
      <c r="E533" t="s">
        <v>123</v>
      </c>
      <c r="F533" t="s">
        <v>124</v>
      </c>
      <c r="G533">
        <v>1</v>
      </c>
      <c r="H533" t="s">
        <v>42</v>
      </c>
      <c r="I533" t="s">
        <v>43</v>
      </c>
      <c r="J533" t="s">
        <v>133</v>
      </c>
      <c r="K533" t="s">
        <v>1152</v>
      </c>
      <c r="L533" t="s">
        <v>1645</v>
      </c>
      <c r="M533" t="s">
        <v>46</v>
      </c>
      <c r="N533">
        <v>87.48</v>
      </c>
      <c r="O533">
        <v>17.5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-17.5</v>
      </c>
      <c r="W533">
        <v>-15.75</v>
      </c>
      <c r="X533">
        <v>-7.28</v>
      </c>
      <c r="Y533">
        <v>-0.47</v>
      </c>
      <c r="Z533">
        <v>0</v>
      </c>
      <c r="AA533">
        <v>63.98</v>
      </c>
    </row>
    <row r="534" spans="1:27" x14ac:dyDescent="0.25">
      <c r="A534" t="s">
        <v>1646</v>
      </c>
      <c r="B534">
        <v>26256361782</v>
      </c>
      <c r="C534" t="s">
        <v>38</v>
      </c>
      <c r="D534" t="s">
        <v>1647</v>
      </c>
      <c r="E534" t="s">
        <v>123</v>
      </c>
      <c r="F534" t="s">
        <v>124</v>
      </c>
      <c r="G534">
        <v>1</v>
      </c>
      <c r="H534" t="s">
        <v>42</v>
      </c>
      <c r="I534" t="s">
        <v>43</v>
      </c>
      <c r="J534" t="s">
        <v>599</v>
      </c>
      <c r="L534" t="s">
        <v>1648</v>
      </c>
      <c r="M534" t="s">
        <v>46</v>
      </c>
      <c r="N534">
        <v>87.48</v>
      </c>
      <c r="O534">
        <v>17.5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-17.5</v>
      </c>
      <c r="W534">
        <v>-15.75</v>
      </c>
      <c r="X534">
        <v>-7.28</v>
      </c>
      <c r="Y534">
        <v>-0.47</v>
      </c>
      <c r="Z534">
        <v>0</v>
      </c>
      <c r="AA534">
        <v>63.98</v>
      </c>
    </row>
    <row r="535" spans="1:27" x14ac:dyDescent="0.25">
      <c r="A535" t="s">
        <v>1649</v>
      </c>
      <c r="B535">
        <v>26256361782</v>
      </c>
      <c r="C535" t="s">
        <v>38</v>
      </c>
      <c r="D535" t="s">
        <v>1650</v>
      </c>
      <c r="E535" t="s">
        <v>82</v>
      </c>
      <c r="F535" t="s">
        <v>83</v>
      </c>
      <c r="G535">
        <v>1</v>
      </c>
      <c r="H535" t="s">
        <v>42</v>
      </c>
      <c r="I535" t="s">
        <v>43</v>
      </c>
      <c r="J535" t="s">
        <v>1651</v>
      </c>
      <c r="L535" t="s">
        <v>1652</v>
      </c>
      <c r="M535" t="s">
        <v>46</v>
      </c>
      <c r="N535">
        <v>70.819999999999993</v>
      </c>
      <c r="O535">
        <v>14.17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-14.17</v>
      </c>
      <c r="W535">
        <v>-12.75</v>
      </c>
      <c r="X535">
        <v>-6.92</v>
      </c>
      <c r="Y535">
        <v>-0.4</v>
      </c>
      <c r="Z535">
        <v>0</v>
      </c>
      <c r="AA535">
        <v>50.75</v>
      </c>
    </row>
    <row r="536" spans="1:27" x14ac:dyDescent="0.25">
      <c r="A536" t="s">
        <v>1653</v>
      </c>
      <c r="B536">
        <v>26256361782</v>
      </c>
      <c r="C536" t="s">
        <v>38</v>
      </c>
      <c r="D536" t="s">
        <v>1654</v>
      </c>
      <c r="E536" t="s">
        <v>82</v>
      </c>
      <c r="F536" t="s">
        <v>83</v>
      </c>
      <c r="G536">
        <v>1</v>
      </c>
      <c r="H536" t="s">
        <v>42</v>
      </c>
      <c r="I536" t="s">
        <v>43</v>
      </c>
      <c r="J536" t="s">
        <v>1655</v>
      </c>
      <c r="L536" t="s">
        <v>1656</v>
      </c>
      <c r="M536" t="s">
        <v>46</v>
      </c>
      <c r="N536">
        <v>70.819999999999993</v>
      </c>
      <c r="O536">
        <v>14.17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-14.17</v>
      </c>
      <c r="W536">
        <v>-12.75</v>
      </c>
      <c r="X536">
        <v>-6.92</v>
      </c>
      <c r="Y536">
        <v>-0.4</v>
      </c>
      <c r="Z536">
        <v>0</v>
      </c>
      <c r="AA536">
        <v>50.75</v>
      </c>
    </row>
    <row r="537" spans="1:27" x14ac:dyDescent="0.25">
      <c r="A537" t="s">
        <v>1657</v>
      </c>
      <c r="B537">
        <v>26256361782</v>
      </c>
      <c r="C537" t="s">
        <v>38</v>
      </c>
      <c r="D537" t="s">
        <v>1658</v>
      </c>
      <c r="E537" t="s">
        <v>82</v>
      </c>
      <c r="F537" t="s">
        <v>83</v>
      </c>
      <c r="G537">
        <v>1</v>
      </c>
      <c r="H537" t="s">
        <v>42</v>
      </c>
      <c r="I537" t="s">
        <v>43</v>
      </c>
      <c r="J537" t="s">
        <v>154</v>
      </c>
      <c r="L537" t="s">
        <v>1167</v>
      </c>
      <c r="M537" t="s">
        <v>46</v>
      </c>
      <c r="N537">
        <v>70.819999999999993</v>
      </c>
      <c r="O537">
        <v>14.17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-14.17</v>
      </c>
      <c r="W537">
        <v>-12.75</v>
      </c>
      <c r="X537">
        <v>-6.92</v>
      </c>
      <c r="Y537">
        <v>-0.4</v>
      </c>
      <c r="Z537">
        <v>0</v>
      </c>
      <c r="AA537">
        <v>50.75</v>
      </c>
    </row>
    <row r="538" spans="1:27" x14ac:dyDescent="0.25">
      <c r="A538" t="s">
        <v>1659</v>
      </c>
      <c r="B538">
        <v>26256361782</v>
      </c>
      <c r="C538" t="s">
        <v>38</v>
      </c>
      <c r="D538" t="s">
        <v>1660</v>
      </c>
      <c r="E538" t="s">
        <v>82</v>
      </c>
      <c r="F538" t="s">
        <v>83</v>
      </c>
      <c r="G538">
        <v>1</v>
      </c>
      <c r="H538" t="s">
        <v>42</v>
      </c>
      <c r="I538" t="s">
        <v>43</v>
      </c>
      <c r="J538" t="s">
        <v>142</v>
      </c>
      <c r="L538" t="s">
        <v>1661</v>
      </c>
      <c r="M538" t="s">
        <v>46</v>
      </c>
      <c r="N538">
        <v>70.819999999999993</v>
      </c>
      <c r="O538">
        <v>14.17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-14.17</v>
      </c>
      <c r="W538">
        <v>-12.75</v>
      </c>
      <c r="X538">
        <v>-6.92</v>
      </c>
      <c r="Y538">
        <v>-0.4</v>
      </c>
      <c r="Z538">
        <v>0</v>
      </c>
      <c r="AA538">
        <v>50.75</v>
      </c>
    </row>
    <row r="539" spans="1:27" x14ac:dyDescent="0.25">
      <c r="A539" t="s">
        <v>1662</v>
      </c>
      <c r="B539">
        <v>26256361782</v>
      </c>
      <c r="C539" t="s">
        <v>38</v>
      </c>
      <c r="D539" t="s">
        <v>1663</v>
      </c>
      <c r="E539" t="s">
        <v>280</v>
      </c>
      <c r="F539" t="s">
        <v>281</v>
      </c>
      <c r="G539">
        <v>1</v>
      </c>
      <c r="H539" t="s">
        <v>42</v>
      </c>
      <c r="I539" t="s">
        <v>43</v>
      </c>
      <c r="J539" t="s">
        <v>1664</v>
      </c>
      <c r="L539" t="s">
        <v>1665</v>
      </c>
      <c r="M539" t="s">
        <v>46</v>
      </c>
      <c r="N539">
        <v>43.32</v>
      </c>
      <c r="O539">
        <v>8.67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-8.67</v>
      </c>
      <c r="W539">
        <v>-7.8</v>
      </c>
      <c r="X539">
        <v>-5.3</v>
      </c>
      <c r="Y539">
        <v>-0.27</v>
      </c>
      <c r="Z539">
        <v>0</v>
      </c>
      <c r="AA539">
        <v>29.95</v>
      </c>
    </row>
    <row r="540" spans="1:27" x14ac:dyDescent="0.25">
      <c r="A540" t="s">
        <v>1666</v>
      </c>
      <c r="B540">
        <v>26256361782</v>
      </c>
      <c r="C540" t="s">
        <v>38</v>
      </c>
      <c r="D540" t="s">
        <v>1667</v>
      </c>
      <c r="E540" t="s">
        <v>82</v>
      </c>
      <c r="F540" t="s">
        <v>83</v>
      </c>
      <c r="G540">
        <v>1</v>
      </c>
      <c r="H540" t="s">
        <v>42</v>
      </c>
      <c r="I540" t="s">
        <v>43</v>
      </c>
      <c r="J540" t="s">
        <v>1668</v>
      </c>
      <c r="L540" t="s">
        <v>1669</v>
      </c>
      <c r="M540" t="s">
        <v>46</v>
      </c>
      <c r="N540">
        <v>70.819999999999993</v>
      </c>
      <c r="O540">
        <v>14.17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-14.17</v>
      </c>
      <c r="W540">
        <v>-12.75</v>
      </c>
      <c r="X540">
        <v>-6.92</v>
      </c>
      <c r="Y540">
        <v>-0.4</v>
      </c>
      <c r="Z540">
        <v>0</v>
      </c>
      <c r="AA540">
        <v>50.75</v>
      </c>
    </row>
    <row r="541" spans="1:27" x14ac:dyDescent="0.25">
      <c r="A541" t="s">
        <v>1670</v>
      </c>
      <c r="B541">
        <v>26256361782</v>
      </c>
      <c r="C541" t="s">
        <v>38</v>
      </c>
      <c r="D541" t="s">
        <v>1671</v>
      </c>
      <c r="E541" t="s">
        <v>82</v>
      </c>
      <c r="F541" t="s">
        <v>83</v>
      </c>
      <c r="G541">
        <v>1</v>
      </c>
      <c r="H541" t="s">
        <v>42</v>
      </c>
      <c r="I541" t="s">
        <v>43</v>
      </c>
      <c r="J541" t="s">
        <v>60</v>
      </c>
      <c r="L541" t="s">
        <v>1672</v>
      </c>
      <c r="M541" t="s">
        <v>46</v>
      </c>
      <c r="N541">
        <v>70.819999999999993</v>
      </c>
      <c r="O541">
        <v>14.17</v>
      </c>
      <c r="P541">
        <v>3.74</v>
      </c>
      <c r="Q541">
        <v>0.75</v>
      </c>
      <c r="R541">
        <v>0</v>
      </c>
      <c r="S541">
        <v>0</v>
      </c>
      <c r="T541">
        <v>-3.74</v>
      </c>
      <c r="U541">
        <v>-0.75</v>
      </c>
      <c r="V541">
        <v>-14.17</v>
      </c>
      <c r="W541">
        <v>-12.75</v>
      </c>
      <c r="X541">
        <v>-6.92</v>
      </c>
      <c r="Y541">
        <v>-0.4</v>
      </c>
      <c r="Z541">
        <v>0</v>
      </c>
      <c r="AA541">
        <v>50.75</v>
      </c>
    </row>
    <row r="542" spans="1:27" x14ac:dyDescent="0.25">
      <c r="A542" t="s">
        <v>1673</v>
      </c>
      <c r="B542">
        <v>26256361782</v>
      </c>
      <c r="C542" t="s">
        <v>38</v>
      </c>
      <c r="D542" t="s">
        <v>1674</v>
      </c>
      <c r="E542" t="s">
        <v>82</v>
      </c>
      <c r="F542" t="s">
        <v>83</v>
      </c>
      <c r="G542">
        <v>1</v>
      </c>
      <c r="H542" t="s">
        <v>42</v>
      </c>
      <c r="I542" t="s">
        <v>43</v>
      </c>
      <c r="J542" t="s">
        <v>1675</v>
      </c>
      <c r="K542" t="s">
        <v>1152</v>
      </c>
      <c r="L542" t="s">
        <v>1319</v>
      </c>
      <c r="M542" t="s">
        <v>46</v>
      </c>
      <c r="N542">
        <v>70.819999999999993</v>
      </c>
      <c r="O542">
        <v>14.17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-14.17</v>
      </c>
      <c r="W542">
        <v>-12.75</v>
      </c>
      <c r="X542">
        <v>-6.92</v>
      </c>
      <c r="Y542">
        <v>-0.4</v>
      </c>
      <c r="Z542">
        <v>0</v>
      </c>
      <c r="AA542">
        <v>50.75</v>
      </c>
    </row>
    <row r="543" spans="1:27" x14ac:dyDescent="0.25">
      <c r="A543" t="s">
        <v>1676</v>
      </c>
      <c r="B543">
        <v>26256361782</v>
      </c>
      <c r="C543" t="s">
        <v>38</v>
      </c>
      <c r="D543" t="s">
        <v>1677</v>
      </c>
      <c r="E543" t="s">
        <v>53</v>
      </c>
      <c r="F543" t="s">
        <v>54</v>
      </c>
      <c r="G543">
        <v>1</v>
      </c>
      <c r="H543" t="s">
        <v>42</v>
      </c>
      <c r="I543" t="s">
        <v>43</v>
      </c>
      <c r="J543" t="s">
        <v>1678</v>
      </c>
      <c r="K543" t="s">
        <v>1679</v>
      </c>
      <c r="L543" t="s">
        <v>1680</v>
      </c>
      <c r="M543" t="s">
        <v>46</v>
      </c>
      <c r="N543">
        <v>35.409999999999997</v>
      </c>
      <c r="O543">
        <v>7.08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-7.08</v>
      </c>
      <c r="W543">
        <v>-6.37</v>
      </c>
      <c r="X543">
        <v>-4.99</v>
      </c>
      <c r="Y543">
        <v>-0.23</v>
      </c>
      <c r="Z543">
        <v>0</v>
      </c>
      <c r="AA543">
        <v>23.82</v>
      </c>
    </row>
    <row r="544" spans="1:27" x14ac:dyDescent="0.25">
      <c r="A544" t="s">
        <v>1681</v>
      </c>
      <c r="B544">
        <v>26256361782</v>
      </c>
      <c r="C544" t="s">
        <v>38</v>
      </c>
      <c r="D544" t="s">
        <v>1682</v>
      </c>
      <c r="E544" t="s">
        <v>197</v>
      </c>
      <c r="F544" t="s">
        <v>198</v>
      </c>
      <c r="G544">
        <v>1</v>
      </c>
      <c r="H544" t="s">
        <v>42</v>
      </c>
      <c r="I544" t="s">
        <v>43</v>
      </c>
      <c r="J544" t="s">
        <v>1248</v>
      </c>
      <c r="L544" t="s">
        <v>1236</v>
      </c>
      <c r="M544" t="s">
        <v>46</v>
      </c>
      <c r="N544">
        <v>32.49</v>
      </c>
      <c r="O544">
        <v>6.5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-6.5</v>
      </c>
      <c r="W544">
        <v>-5.85</v>
      </c>
      <c r="X544">
        <v>-5.15</v>
      </c>
      <c r="Y544">
        <v>-0.22</v>
      </c>
      <c r="Z544">
        <v>0</v>
      </c>
      <c r="AA544">
        <v>21.27</v>
      </c>
    </row>
    <row r="545" spans="1:27" x14ac:dyDescent="0.25">
      <c r="A545" t="s">
        <v>1683</v>
      </c>
      <c r="B545">
        <v>26256361782</v>
      </c>
      <c r="C545" t="s">
        <v>38</v>
      </c>
      <c r="D545" t="s">
        <v>1684</v>
      </c>
      <c r="E545" t="s">
        <v>71</v>
      </c>
      <c r="F545" t="s">
        <v>54</v>
      </c>
      <c r="G545">
        <v>1</v>
      </c>
      <c r="H545" t="s">
        <v>42</v>
      </c>
      <c r="I545" t="s">
        <v>43</v>
      </c>
      <c r="J545" t="s">
        <v>890</v>
      </c>
      <c r="L545" t="s">
        <v>892</v>
      </c>
      <c r="M545" t="s">
        <v>46</v>
      </c>
      <c r="N545">
        <v>41.66</v>
      </c>
      <c r="O545">
        <v>8.33</v>
      </c>
      <c r="P545">
        <v>3.74</v>
      </c>
      <c r="Q545">
        <v>0.75</v>
      </c>
      <c r="R545">
        <v>0</v>
      </c>
      <c r="S545">
        <v>0</v>
      </c>
      <c r="T545">
        <v>-3.74</v>
      </c>
      <c r="U545">
        <v>-0.75</v>
      </c>
      <c r="V545">
        <v>-8.33</v>
      </c>
      <c r="W545">
        <v>-7.5</v>
      </c>
      <c r="X545">
        <v>-4.99</v>
      </c>
      <c r="Y545">
        <v>-0.25</v>
      </c>
      <c r="Z545">
        <v>0</v>
      </c>
      <c r="AA545">
        <v>28.92</v>
      </c>
    </row>
    <row r="546" spans="1:27" x14ac:dyDescent="0.25">
      <c r="A546" t="s">
        <v>1685</v>
      </c>
      <c r="B546">
        <v>26256361782</v>
      </c>
      <c r="C546" t="s">
        <v>38</v>
      </c>
      <c r="D546" t="s">
        <v>1686</v>
      </c>
      <c r="E546" t="s">
        <v>82</v>
      </c>
      <c r="F546" t="s">
        <v>83</v>
      </c>
      <c r="G546">
        <v>1</v>
      </c>
      <c r="H546" t="s">
        <v>42</v>
      </c>
      <c r="I546" t="s">
        <v>43</v>
      </c>
      <c r="J546" t="s">
        <v>60</v>
      </c>
      <c r="L546" t="s">
        <v>1687</v>
      </c>
      <c r="M546" t="s">
        <v>46</v>
      </c>
      <c r="N546">
        <v>70.819999999999993</v>
      </c>
      <c r="O546">
        <v>14.17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-14.17</v>
      </c>
      <c r="W546">
        <v>-12.75</v>
      </c>
      <c r="X546">
        <v>-6.92</v>
      </c>
      <c r="Y546">
        <v>-0.4</v>
      </c>
      <c r="Z546">
        <v>0</v>
      </c>
      <c r="AA546">
        <v>50.75</v>
      </c>
    </row>
    <row r="547" spans="1:27" x14ac:dyDescent="0.25">
      <c r="A547" t="s">
        <v>1688</v>
      </c>
      <c r="B547">
        <v>26256361782</v>
      </c>
      <c r="C547" t="s">
        <v>38</v>
      </c>
      <c r="D547" t="s">
        <v>1689</v>
      </c>
      <c r="E547" t="s">
        <v>64</v>
      </c>
      <c r="F547" t="s">
        <v>65</v>
      </c>
      <c r="G547">
        <v>1</v>
      </c>
      <c r="H547" t="s">
        <v>42</v>
      </c>
      <c r="I547" t="s">
        <v>43</v>
      </c>
      <c r="J547" t="s">
        <v>364</v>
      </c>
      <c r="K547" t="s">
        <v>1690</v>
      </c>
      <c r="L547" t="s">
        <v>1691</v>
      </c>
      <c r="M547" t="s">
        <v>46</v>
      </c>
      <c r="N547">
        <v>54.16</v>
      </c>
      <c r="O547">
        <v>10.83</v>
      </c>
      <c r="P547">
        <v>0</v>
      </c>
      <c r="Q547">
        <v>0</v>
      </c>
      <c r="R547">
        <v>0</v>
      </c>
      <c r="S547">
        <v>0</v>
      </c>
      <c r="T547">
        <v>-5.42</v>
      </c>
      <c r="U547">
        <v>-1.08</v>
      </c>
      <c r="V547">
        <v>-9.75</v>
      </c>
      <c r="W547">
        <v>-8.77</v>
      </c>
      <c r="X547">
        <v>-6.02</v>
      </c>
      <c r="Y547">
        <v>-0.3</v>
      </c>
      <c r="Z547">
        <v>0</v>
      </c>
      <c r="AA547">
        <v>33.65</v>
      </c>
    </row>
    <row r="548" spans="1:27" x14ac:dyDescent="0.25">
      <c r="A548" t="s">
        <v>1692</v>
      </c>
      <c r="B548">
        <v>26256361782</v>
      </c>
      <c r="C548" t="s">
        <v>38</v>
      </c>
      <c r="D548" t="s">
        <v>1641</v>
      </c>
      <c r="E548" t="s">
        <v>82</v>
      </c>
      <c r="F548" t="s">
        <v>83</v>
      </c>
      <c r="G548">
        <v>1</v>
      </c>
      <c r="H548" t="s">
        <v>42</v>
      </c>
      <c r="I548" t="s">
        <v>43</v>
      </c>
      <c r="J548" t="s">
        <v>304</v>
      </c>
      <c r="L548" t="s">
        <v>1642</v>
      </c>
      <c r="M548" t="s">
        <v>46</v>
      </c>
      <c r="N548">
        <v>70.819999999999993</v>
      </c>
      <c r="O548">
        <v>14.17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-14.17</v>
      </c>
      <c r="W548">
        <v>-12.75</v>
      </c>
      <c r="X548">
        <v>-6.92</v>
      </c>
      <c r="Y548">
        <v>-0.4</v>
      </c>
      <c r="Z548">
        <v>0</v>
      </c>
      <c r="AA548">
        <v>50.75</v>
      </c>
    </row>
    <row r="549" spans="1:27" x14ac:dyDescent="0.25">
      <c r="A549" t="s">
        <v>1693</v>
      </c>
      <c r="B549">
        <v>26256361782</v>
      </c>
      <c r="C549" t="s">
        <v>38</v>
      </c>
      <c r="D549" t="s">
        <v>1694</v>
      </c>
      <c r="E549" t="s">
        <v>40</v>
      </c>
      <c r="F549" t="s">
        <v>41</v>
      </c>
      <c r="G549">
        <v>1</v>
      </c>
      <c r="H549" t="s">
        <v>42</v>
      </c>
      <c r="I549" t="s">
        <v>43</v>
      </c>
      <c r="J549" t="s">
        <v>1695</v>
      </c>
      <c r="L549" t="s">
        <v>1696</v>
      </c>
      <c r="M549" t="s">
        <v>46</v>
      </c>
      <c r="N549">
        <v>45.82</v>
      </c>
      <c r="O549">
        <v>9.17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-9.17</v>
      </c>
      <c r="W549">
        <v>-8.25</v>
      </c>
      <c r="X549">
        <v>-5.16</v>
      </c>
      <c r="Y549">
        <v>-0.27</v>
      </c>
      <c r="Z549">
        <v>0</v>
      </c>
      <c r="AA549">
        <v>32.14</v>
      </c>
    </row>
    <row r="550" spans="1:27" x14ac:dyDescent="0.25">
      <c r="A550" t="s">
        <v>1697</v>
      </c>
      <c r="B550">
        <v>26256361782</v>
      </c>
      <c r="C550" t="s">
        <v>38</v>
      </c>
      <c r="D550" t="s">
        <v>1698</v>
      </c>
      <c r="E550" t="s">
        <v>308</v>
      </c>
      <c r="F550" t="s">
        <v>309</v>
      </c>
      <c r="G550">
        <v>1</v>
      </c>
      <c r="H550" t="s">
        <v>42</v>
      </c>
      <c r="I550" t="s">
        <v>43</v>
      </c>
      <c r="J550" t="s">
        <v>77</v>
      </c>
      <c r="K550" t="s">
        <v>78</v>
      </c>
      <c r="L550" t="s">
        <v>1699</v>
      </c>
      <c r="M550" t="s">
        <v>46</v>
      </c>
      <c r="N550">
        <v>39.159999999999997</v>
      </c>
      <c r="O550">
        <v>7.83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-7.83</v>
      </c>
      <c r="W550">
        <v>-7.05</v>
      </c>
      <c r="X550">
        <v>-5.32</v>
      </c>
      <c r="Y550">
        <v>-0.25</v>
      </c>
      <c r="Z550">
        <v>0</v>
      </c>
      <c r="AA550">
        <v>26.54</v>
      </c>
    </row>
    <row r="551" spans="1:27" x14ac:dyDescent="0.25">
      <c r="A551" t="s">
        <v>1700</v>
      </c>
      <c r="B551">
        <v>26256361782</v>
      </c>
      <c r="C551" t="s">
        <v>107</v>
      </c>
      <c r="D551" t="s">
        <v>1701</v>
      </c>
      <c r="E551" t="s">
        <v>71</v>
      </c>
      <c r="F551" t="s">
        <v>110</v>
      </c>
      <c r="G551">
        <v>1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29.29</v>
      </c>
      <c r="AA551">
        <v>29.29</v>
      </c>
    </row>
    <row r="552" spans="1:27" x14ac:dyDescent="0.25">
      <c r="A552" t="s">
        <v>1702</v>
      </c>
      <c r="B552">
        <v>26256361782</v>
      </c>
      <c r="C552" t="s">
        <v>107</v>
      </c>
      <c r="D552" t="s">
        <v>1703</v>
      </c>
      <c r="E552" t="s">
        <v>655</v>
      </c>
      <c r="F552" t="s">
        <v>110</v>
      </c>
      <c r="G552">
        <v>1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30.79</v>
      </c>
      <c r="AA552">
        <v>30.79</v>
      </c>
    </row>
    <row r="553" spans="1:27" x14ac:dyDescent="0.25">
      <c r="A553" t="s">
        <v>1704</v>
      </c>
      <c r="B553">
        <v>26256361782</v>
      </c>
      <c r="C553" t="s">
        <v>438</v>
      </c>
      <c r="D553" t="s">
        <v>1705</v>
      </c>
      <c r="F553" t="s">
        <v>964</v>
      </c>
      <c r="H553" t="s">
        <v>440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-23.1</v>
      </c>
      <c r="AA553">
        <v>-23.1</v>
      </c>
    </row>
    <row r="554" spans="1:27" x14ac:dyDescent="0.25">
      <c r="A554" t="s">
        <v>1706</v>
      </c>
      <c r="B554">
        <v>26256361782</v>
      </c>
      <c r="C554" t="s">
        <v>38</v>
      </c>
      <c r="D554" t="s">
        <v>1707</v>
      </c>
      <c r="E554" t="s">
        <v>82</v>
      </c>
      <c r="F554" t="s">
        <v>83</v>
      </c>
      <c r="G554">
        <v>1</v>
      </c>
      <c r="H554" t="s">
        <v>42</v>
      </c>
      <c r="I554" t="s">
        <v>43</v>
      </c>
      <c r="J554" t="s">
        <v>1708</v>
      </c>
      <c r="K554" t="s">
        <v>1709</v>
      </c>
      <c r="L554" t="s">
        <v>1710</v>
      </c>
      <c r="M554" t="s">
        <v>46</v>
      </c>
      <c r="N554">
        <v>70.819999999999993</v>
      </c>
      <c r="O554">
        <v>14.17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-14.17</v>
      </c>
      <c r="W554">
        <v>-12.75</v>
      </c>
      <c r="X554">
        <v>-6.92</v>
      </c>
      <c r="Y554">
        <v>-0.4</v>
      </c>
      <c r="Z554">
        <v>0</v>
      </c>
      <c r="AA554">
        <v>50.75</v>
      </c>
    </row>
    <row r="555" spans="1:27" x14ac:dyDescent="0.25">
      <c r="A555" t="s">
        <v>1711</v>
      </c>
      <c r="B555">
        <v>26256361782</v>
      </c>
      <c r="C555" t="s">
        <v>38</v>
      </c>
      <c r="D555" t="s">
        <v>1712</v>
      </c>
      <c r="E555" t="s">
        <v>123</v>
      </c>
      <c r="F555" t="s">
        <v>124</v>
      </c>
      <c r="G555">
        <v>1</v>
      </c>
      <c r="H555" t="s">
        <v>42</v>
      </c>
      <c r="I555" t="s">
        <v>43</v>
      </c>
      <c r="J555" t="s">
        <v>968</v>
      </c>
      <c r="K555" t="s">
        <v>821</v>
      </c>
      <c r="L555" t="s">
        <v>969</v>
      </c>
      <c r="M555" t="s">
        <v>46</v>
      </c>
      <c r="N555">
        <v>87.48</v>
      </c>
      <c r="O555">
        <v>17.5</v>
      </c>
      <c r="P555">
        <v>2.0699999999999998</v>
      </c>
      <c r="Q555">
        <v>0.42</v>
      </c>
      <c r="R555">
        <v>0</v>
      </c>
      <c r="S555">
        <v>0</v>
      </c>
      <c r="T555">
        <v>0</v>
      </c>
      <c r="U555">
        <v>0</v>
      </c>
      <c r="V555">
        <v>-17.920000000000002</v>
      </c>
      <c r="W555">
        <v>-15.75</v>
      </c>
      <c r="X555">
        <v>-9.35</v>
      </c>
      <c r="Y555">
        <v>-0.51</v>
      </c>
      <c r="Z555">
        <v>0</v>
      </c>
      <c r="AA555">
        <v>63.94</v>
      </c>
    </row>
    <row r="556" spans="1:27" x14ac:dyDescent="0.25">
      <c r="A556" t="s">
        <v>1713</v>
      </c>
      <c r="B556">
        <v>26256361782</v>
      </c>
      <c r="C556" t="s">
        <v>38</v>
      </c>
      <c r="D556" t="s">
        <v>1714</v>
      </c>
      <c r="E556" t="s">
        <v>82</v>
      </c>
      <c r="F556" t="s">
        <v>83</v>
      </c>
      <c r="G556">
        <v>1</v>
      </c>
      <c r="H556" t="s">
        <v>42</v>
      </c>
      <c r="I556" t="s">
        <v>43</v>
      </c>
      <c r="J556" t="s">
        <v>586</v>
      </c>
      <c r="L556" t="s">
        <v>1715</v>
      </c>
      <c r="M556" t="s">
        <v>46</v>
      </c>
      <c r="N556">
        <v>70.819999999999993</v>
      </c>
      <c r="O556">
        <v>14.17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-14.17</v>
      </c>
      <c r="W556">
        <v>-12.75</v>
      </c>
      <c r="X556">
        <v>-6.92</v>
      </c>
      <c r="Y556">
        <v>-0.4</v>
      </c>
      <c r="Z556">
        <v>0</v>
      </c>
      <c r="AA556">
        <v>50.75</v>
      </c>
    </row>
    <row r="557" spans="1:27" x14ac:dyDescent="0.25">
      <c r="A557" t="s">
        <v>1716</v>
      </c>
      <c r="B557">
        <v>26256361782</v>
      </c>
      <c r="C557" t="s">
        <v>38</v>
      </c>
      <c r="D557" t="s">
        <v>1717</v>
      </c>
      <c r="E557" t="s">
        <v>82</v>
      </c>
      <c r="F557" t="s">
        <v>83</v>
      </c>
      <c r="G557">
        <v>1</v>
      </c>
      <c r="H557" t="s">
        <v>42</v>
      </c>
      <c r="I557" t="s">
        <v>43</v>
      </c>
      <c r="J557" t="s">
        <v>1718</v>
      </c>
      <c r="K557" t="s">
        <v>637</v>
      </c>
      <c r="L557" t="s">
        <v>1719</v>
      </c>
      <c r="M557" t="s">
        <v>46</v>
      </c>
      <c r="N557">
        <v>70.819999999999993</v>
      </c>
      <c r="O557">
        <v>14.17</v>
      </c>
      <c r="P557">
        <v>3.74</v>
      </c>
      <c r="Q557">
        <v>0.75</v>
      </c>
      <c r="R557">
        <v>0</v>
      </c>
      <c r="S557">
        <v>0</v>
      </c>
      <c r="T557">
        <v>-3.74</v>
      </c>
      <c r="U557">
        <v>-0.75</v>
      </c>
      <c r="V557">
        <v>-14.17</v>
      </c>
      <c r="W557">
        <v>-12.75</v>
      </c>
      <c r="X557">
        <v>-6.92</v>
      </c>
      <c r="Y557">
        <v>-0.4</v>
      </c>
      <c r="Z557">
        <v>0</v>
      </c>
      <c r="AA557">
        <v>50.75</v>
      </c>
    </row>
    <row r="558" spans="1:27" x14ac:dyDescent="0.25">
      <c r="A558" t="s">
        <v>1720</v>
      </c>
      <c r="B558">
        <v>26256361782</v>
      </c>
      <c r="C558" t="s">
        <v>38</v>
      </c>
      <c r="D558" t="s">
        <v>1721</v>
      </c>
      <c r="E558" t="s">
        <v>82</v>
      </c>
      <c r="F558" t="s">
        <v>83</v>
      </c>
      <c r="G558">
        <v>1</v>
      </c>
      <c r="H558" t="s">
        <v>42</v>
      </c>
      <c r="I558" t="s">
        <v>43</v>
      </c>
      <c r="J558" t="s">
        <v>1326</v>
      </c>
      <c r="L558" t="s">
        <v>1722</v>
      </c>
      <c r="M558" t="s">
        <v>46</v>
      </c>
      <c r="N558">
        <v>70.819999999999993</v>
      </c>
      <c r="O558">
        <v>14.17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-14.17</v>
      </c>
      <c r="W558">
        <v>-12.75</v>
      </c>
      <c r="X558">
        <v>-6.92</v>
      </c>
      <c r="Y558">
        <v>-0.4</v>
      </c>
      <c r="Z558">
        <v>0</v>
      </c>
      <c r="AA558">
        <v>50.75</v>
      </c>
    </row>
    <row r="559" spans="1:27" x14ac:dyDescent="0.25">
      <c r="A559" t="s">
        <v>1723</v>
      </c>
      <c r="B559">
        <v>26256361782</v>
      </c>
      <c r="C559" t="s">
        <v>38</v>
      </c>
      <c r="D559" t="s">
        <v>1724</v>
      </c>
      <c r="E559" t="s">
        <v>82</v>
      </c>
      <c r="F559" t="s">
        <v>83</v>
      </c>
      <c r="G559">
        <v>1</v>
      </c>
      <c r="H559" t="s">
        <v>42</v>
      </c>
      <c r="I559" t="s">
        <v>43</v>
      </c>
      <c r="J559" t="s">
        <v>341</v>
      </c>
      <c r="K559" t="s">
        <v>1068</v>
      </c>
      <c r="L559" t="s">
        <v>1725</v>
      </c>
      <c r="M559" t="s">
        <v>46</v>
      </c>
      <c r="N559">
        <v>70.819999999999993</v>
      </c>
      <c r="O559">
        <v>14.17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-14.17</v>
      </c>
      <c r="W559">
        <v>-12.75</v>
      </c>
      <c r="X559">
        <v>-6.92</v>
      </c>
      <c r="Y559">
        <v>-0.4</v>
      </c>
      <c r="Z559">
        <v>0</v>
      </c>
      <c r="AA559">
        <v>50.75</v>
      </c>
    </row>
    <row r="560" spans="1:27" x14ac:dyDescent="0.25">
      <c r="A560" t="s">
        <v>1726</v>
      </c>
      <c r="B560">
        <v>26256361782</v>
      </c>
      <c r="C560" t="s">
        <v>38</v>
      </c>
      <c r="D560" t="s">
        <v>1727</v>
      </c>
      <c r="E560" t="s">
        <v>123</v>
      </c>
      <c r="F560" t="s">
        <v>124</v>
      </c>
      <c r="G560">
        <v>1</v>
      </c>
      <c r="H560" t="s">
        <v>42</v>
      </c>
      <c r="I560" t="s">
        <v>43</v>
      </c>
      <c r="J560" t="s">
        <v>1728</v>
      </c>
      <c r="L560" t="s">
        <v>1729</v>
      </c>
      <c r="M560" t="s">
        <v>46</v>
      </c>
      <c r="N560">
        <v>87.48</v>
      </c>
      <c r="O560">
        <v>17.5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-17.5</v>
      </c>
      <c r="W560">
        <v>-15.75</v>
      </c>
      <c r="X560">
        <v>-7.28</v>
      </c>
      <c r="Y560">
        <v>-0.47</v>
      </c>
      <c r="Z560">
        <v>0</v>
      </c>
      <c r="AA560">
        <v>63.98</v>
      </c>
    </row>
    <row r="561" spans="1:27" x14ac:dyDescent="0.25">
      <c r="A561" t="s">
        <v>1730</v>
      </c>
      <c r="B561">
        <v>26256361782</v>
      </c>
      <c r="C561" t="s">
        <v>38</v>
      </c>
      <c r="D561" t="s">
        <v>1731</v>
      </c>
      <c r="E561" t="s">
        <v>795</v>
      </c>
      <c r="F561" t="s">
        <v>796</v>
      </c>
      <c r="G561">
        <v>1</v>
      </c>
      <c r="H561" t="s">
        <v>42</v>
      </c>
      <c r="I561" t="s">
        <v>43</v>
      </c>
      <c r="J561" t="s">
        <v>1732</v>
      </c>
      <c r="K561" t="s">
        <v>1160</v>
      </c>
      <c r="L561" t="s">
        <v>1733</v>
      </c>
      <c r="M561" t="s">
        <v>46</v>
      </c>
      <c r="N561">
        <v>43.32</v>
      </c>
      <c r="O561">
        <v>8.67</v>
      </c>
      <c r="P561">
        <v>0.93</v>
      </c>
      <c r="Q561">
        <v>0.19</v>
      </c>
      <c r="R561">
        <v>0</v>
      </c>
      <c r="S561">
        <v>0</v>
      </c>
      <c r="T561">
        <v>-0.93</v>
      </c>
      <c r="U561">
        <v>-0.19</v>
      </c>
      <c r="V561">
        <v>-17.34</v>
      </c>
      <c r="W561">
        <v>-15.6</v>
      </c>
      <c r="X561">
        <v>-5.32</v>
      </c>
      <c r="Y561">
        <v>-0.42</v>
      </c>
      <c r="Z561">
        <v>0</v>
      </c>
      <c r="AA561">
        <v>13.31</v>
      </c>
    </row>
    <row r="562" spans="1:27" x14ac:dyDescent="0.25">
      <c r="A562" t="s">
        <v>1730</v>
      </c>
      <c r="B562">
        <v>26256361782</v>
      </c>
      <c r="C562" t="s">
        <v>38</v>
      </c>
      <c r="D562" t="s">
        <v>1731</v>
      </c>
      <c r="E562" t="s">
        <v>795</v>
      </c>
      <c r="F562" t="s">
        <v>796</v>
      </c>
      <c r="G562">
        <v>1</v>
      </c>
      <c r="H562" t="s">
        <v>42</v>
      </c>
      <c r="I562" t="s">
        <v>43</v>
      </c>
      <c r="J562" t="s">
        <v>1732</v>
      </c>
      <c r="K562" t="s">
        <v>1160</v>
      </c>
      <c r="L562" t="s">
        <v>1733</v>
      </c>
      <c r="N562">
        <v>43.32</v>
      </c>
      <c r="O562">
        <v>8.67</v>
      </c>
      <c r="P562">
        <v>0.94</v>
      </c>
      <c r="Q562">
        <v>0.19</v>
      </c>
      <c r="R562">
        <v>0</v>
      </c>
      <c r="S562">
        <v>0</v>
      </c>
      <c r="T562">
        <v>-0.94</v>
      </c>
      <c r="U562">
        <v>-0.19</v>
      </c>
      <c r="V562">
        <v>0</v>
      </c>
      <c r="W562">
        <v>0</v>
      </c>
      <c r="X562">
        <v>-5.32</v>
      </c>
      <c r="Y562">
        <v>-0.11</v>
      </c>
      <c r="Z562">
        <v>0</v>
      </c>
      <c r="AA562">
        <v>46.56</v>
      </c>
    </row>
    <row r="563" spans="1:27" x14ac:dyDescent="0.25">
      <c r="A563" t="s">
        <v>1734</v>
      </c>
      <c r="B563">
        <v>26256361782</v>
      </c>
      <c r="C563" t="s">
        <v>38</v>
      </c>
      <c r="D563" t="s">
        <v>1735</v>
      </c>
      <c r="E563" t="s">
        <v>336</v>
      </c>
      <c r="F563" t="s">
        <v>337</v>
      </c>
      <c r="G563">
        <v>1</v>
      </c>
      <c r="H563" t="s">
        <v>42</v>
      </c>
      <c r="I563" t="s">
        <v>43</v>
      </c>
      <c r="J563" t="s">
        <v>603</v>
      </c>
      <c r="L563" t="s">
        <v>1736</v>
      </c>
      <c r="M563" t="s">
        <v>46</v>
      </c>
      <c r="N563">
        <v>65.91</v>
      </c>
      <c r="O563">
        <v>13.18</v>
      </c>
      <c r="P563">
        <v>0</v>
      </c>
      <c r="Q563">
        <v>0</v>
      </c>
      <c r="R563">
        <v>0</v>
      </c>
      <c r="S563">
        <v>0</v>
      </c>
      <c r="T563">
        <v>-6.59</v>
      </c>
      <c r="U563">
        <v>-1.32</v>
      </c>
      <c r="V563">
        <v>-11.86</v>
      </c>
      <c r="W563">
        <v>-10.68</v>
      </c>
      <c r="X563">
        <v>-6.2</v>
      </c>
      <c r="Y563">
        <v>-0.33</v>
      </c>
      <c r="Z563">
        <v>0</v>
      </c>
      <c r="AA563">
        <v>42.11</v>
      </c>
    </row>
    <row r="564" spans="1:27" x14ac:dyDescent="0.25">
      <c r="A564" t="s">
        <v>1737</v>
      </c>
      <c r="B564">
        <v>26256361782</v>
      </c>
      <c r="C564" t="s">
        <v>38</v>
      </c>
      <c r="D564" t="s">
        <v>1738</v>
      </c>
      <c r="E564" t="s">
        <v>371</v>
      </c>
      <c r="F564" t="s">
        <v>41</v>
      </c>
      <c r="G564">
        <v>1</v>
      </c>
      <c r="H564" t="s">
        <v>42</v>
      </c>
      <c r="I564" t="s">
        <v>43</v>
      </c>
      <c r="J564" t="s">
        <v>1739</v>
      </c>
      <c r="L564" t="s">
        <v>1740</v>
      </c>
      <c r="M564" t="s">
        <v>46</v>
      </c>
      <c r="N564">
        <v>58.32</v>
      </c>
      <c r="O564">
        <v>11.67</v>
      </c>
      <c r="P564">
        <v>3.74</v>
      </c>
      <c r="Q564">
        <v>0.75</v>
      </c>
      <c r="R564">
        <v>0</v>
      </c>
      <c r="S564">
        <v>0</v>
      </c>
      <c r="T564">
        <v>-3.74</v>
      </c>
      <c r="U564">
        <v>-0.75</v>
      </c>
      <c r="V564">
        <v>-11.67</v>
      </c>
      <c r="W564">
        <v>-10.5</v>
      </c>
      <c r="X564">
        <v>-5.16</v>
      </c>
      <c r="Y564">
        <v>-0.31</v>
      </c>
      <c r="Z564">
        <v>0</v>
      </c>
      <c r="AA564">
        <v>42.35</v>
      </c>
    </row>
    <row r="565" spans="1:27" x14ac:dyDescent="0.25">
      <c r="A565" t="s">
        <v>1741</v>
      </c>
      <c r="B565">
        <v>26256361782</v>
      </c>
      <c r="C565" t="s">
        <v>38</v>
      </c>
      <c r="D565" t="s">
        <v>1742</v>
      </c>
      <c r="E565" t="s">
        <v>82</v>
      </c>
      <c r="F565" t="s">
        <v>83</v>
      </c>
      <c r="G565">
        <v>1</v>
      </c>
      <c r="H565" t="s">
        <v>42</v>
      </c>
      <c r="I565" t="s">
        <v>43</v>
      </c>
      <c r="J565" t="s">
        <v>1743</v>
      </c>
      <c r="K565" t="s">
        <v>467</v>
      </c>
      <c r="L565" t="s">
        <v>1744</v>
      </c>
      <c r="M565" t="s">
        <v>46</v>
      </c>
      <c r="N565">
        <v>70.819999999999993</v>
      </c>
      <c r="O565">
        <v>14.17</v>
      </c>
      <c r="P565">
        <v>3.74</v>
      </c>
      <c r="Q565">
        <v>0.75</v>
      </c>
      <c r="R565">
        <v>0</v>
      </c>
      <c r="S565">
        <v>0</v>
      </c>
      <c r="T565">
        <v>-3.74</v>
      </c>
      <c r="U565">
        <v>-0.75</v>
      </c>
      <c r="V565">
        <v>-14.17</v>
      </c>
      <c r="W565">
        <v>-12.75</v>
      </c>
      <c r="X565">
        <v>-6.92</v>
      </c>
      <c r="Y565">
        <v>-0.4</v>
      </c>
      <c r="Z565">
        <v>0</v>
      </c>
      <c r="AA565">
        <v>50.75</v>
      </c>
    </row>
    <row r="566" spans="1:27" x14ac:dyDescent="0.25">
      <c r="A566" t="s">
        <v>1745</v>
      </c>
      <c r="B566">
        <v>26256361782</v>
      </c>
      <c r="C566" t="s">
        <v>38</v>
      </c>
      <c r="D566" t="s">
        <v>1746</v>
      </c>
      <c r="E566" t="s">
        <v>53</v>
      </c>
      <c r="F566" t="s">
        <v>54</v>
      </c>
      <c r="G566">
        <v>1</v>
      </c>
      <c r="H566" t="s">
        <v>42</v>
      </c>
      <c r="I566" t="s">
        <v>43</v>
      </c>
      <c r="J566" t="s">
        <v>1747</v>
      </c>
      <c r="L566" t="s">
        <v>1748</v>
      </c>
      <c r="M566" t="s">
        <v>46</v>
      </c>
      <c r="N566">
        <v>35.409999999999997</v>
      </c>
      <c r="O566">
        <v>7.08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-7.08</v>
      </c>
      <c r="W566">
        <v>-6.37</v>
      </c>
      <c r="X566">
        <v>-4.99</v>
      </c>
      <c r="Y566">
        <v>-0.23</v>
      </c>
      <c r="Z566">
        <v>0</v>
      </c>
      <c r="AA566">
        <v>23.82</v>
      </c>
    </row>
    <row r="567" spans="1:27" x14ac:dyDescent="0.25">
      <c r="A567" t="s">
        <v>1749</v>
      </c>
      <c r="B567">
        <v>26256361782</v>
      </c>
      <c r="C567" t="s">
        <v>38</v>
      </c>
      <c r="D567" t="s">
        <v>1750</v>
      </c>
      <c r="E567" t="s">
        <v>191</v>
      </c>
      <c r="F567" t="s">
        <v>192</v>
      </c>
      <c r="G567">
        <v>1</v>
      </c>
      <c r="H567" t="s">
        <v>42</v>
      </c>
      <c r="I567" t="s">
        <v>43</v>
      </c>
      <c r="J567" t="s">
        <v>1751</v>
      </c>
      <c r="L567" t="s">
        <v>1752</v>
      </c>
      <c r="M567" t="s">
        <v>46</v>
      </c>
      <c r="N567">
        <v>62.49</v>
      </c>
      <c r="O567">
        <v>12.5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-12.5</v>
      </c>
      <c r="W567">
        <v>-11.25</v>
      </c>
      <c r="X567">
        <v>-5.15</v>
      </c>
      <c r="Y567">
        <v>-0.33</v>
      </c>
      <c r="Z567">
        <v>0</v>
      </c>
      <c r="AA567">
        <v>45.76</v>
      </c>
    </row>
    <row r="568" spans="1:27" x14ac:dyDescent="0.25">
      <c r="A568" t="s">
        <v>1753</v>
      </c>
      <c r="B568">
        <v>26256361782</v>
      </c>
      <c r="C568" t="s">
        <v>38</v>
      </c>
      <c r="D568" t="s">
        <v>1754</v>
      </c>
      <c r="E568" t="s">
        <v>53</v>
      </c>
      <c r="F568" t="s">
        <v>54</v>
      </c>
      <c r="G568">
        <v>1</v>
      </c>
      <c r="H568" t="s">
        <v>42</v>
      </c>
      <c r="I568" t="s">
        <v>43</v>
      </c>
      <c r="J568" t="s">
        <v>1755</v>
      </c>
      <c r="K568" t="s">
        <v>1756</v>
      </c>
      <c r="L568" t="s">
        <v>1757</v>
      </c>
      <c r="M568" t="s">
        <v>46</v>
      </c>
      <c r="N568">
        <v>35.409999999999997</v>
      </c>
      <c r="O568">
        <v>7.08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-7.08</v>
      </c>
      <c r="W568">
        <v>-6.37</v>
      </c>
      <c r="X568">
        <v>-4.99</v>
      </c>
      <c r="Y568">
        <v>-0.23</v>
      </c>
      <c r="Z568">
        <v>0</v>
      </c>
      <c r="AA568">
        <v>23.82</v>
      </c>
    </row>
    <row r="569" spans="1:27" x14ac:dyDescent="0.25">
      <c r="A569" t="s">
        <v>1758</v>
      </c>
      <c r="B569">
        <v>26256361782</v>
      </c>
      <c r="C569" t="s">
        <v>38</v>
      </c>
      <c r="D569" t="s">
        <v>1759</v>
      </c>
      <c r="E569" t="s">
        <v>53</v>
      </c>
      <c r="F569" t="s">
        <v>54</v>
      </c>
      <c r="G569">
        <v>1</v>
      </c>
      <c r="H569" t="s">
        <v>42</v>
      </c>
      <c r="I569" t="s">
        <v>43</v>
      </c>
      <c r="J569" t="s">
        <v>1760</v>
      </c>
      <c r="K569" t="s">
        <v>1761</v>
      </c>
      <c r="L569" t="s">
        <v>1762</v>
      </c>
      <c r="M569" t="s">
        <v>46</v>
      </c>
      <c r="N569">
        <v>35.409999999999997</v>
      </c>
      <c r="O569">
        <v>7.08</v>
      </c>
      <c r="P569">
        <v>1.87</v>
      </c>
      <c r="Q569">
        <v>0.37</v>
      </c>
      <c r="R569">
        <v>0</v>
      </c>
      <c r="S569">
        <v>0</v>
      </c>
      <c r="T569">
        <v>-5.4</v>
      </c>
      <c r="U569">
        <v>-1.08</v>
      </c>
      <c r="V569">
        <v>-6.37</v>
      </c>
      <c r="W569">
        <v>-5.74</v>
      </c>
      <c r="X569">
        <v>-4.99</v>
      </c>
      <c r="Y569">
        <v>-0.21</v>
      </c>
      <c r="Z569">
        <v>0</v>
      </c>
      <c r="AA569">
        <v>20.94</v>
      </c>
    </row>
    <row r="570" spans="1:27" x14ac:dyDescent="0.25">
      <c r="A570" t="s">
        <v>1763</v>
      </c>
      <c r="B570">
        <v>26256361782</v>
      </c>
      <c r="C570" t="s">
        <v>38</v>
      </c>
      <c r="D570" t="s">
        <v>1764</v>
      </c>
      <c r="E570" t="s">
        <v>197</v>
      </c>
      <c r="F570" t="s">
        <v>198</v>
      </c>
      <c r="G570">
        <v>1</v>
      </c>
      <c r="H570" t="s">
        <v>42</v>
      </c>
      <c r="I570" t="s">
        <v>43</v>
      </c>
      <c r="J570" t="s">
        <v>1059</v>
      </c>
      <c r="L570" t="s">
        <v>1765</v>
      </c>
      <c r="M570" t="s">
        <v>46</v>
      </c>
      <c r="N570">
        <v>32.49</v>
      </c>
      <c r="O570">
        <v>6.5</v>
      </c>
      <c r="P570">
        <v>1.66</v>
      </c>
      <c r="Q570">
        <v>0.33</v>
      </c>
      <c r="R570">
        <v>0</v>
      </c>
      <c r="S570">
        <v>0</v>
      </c>
      <c r="T570">
        <v>-1.66</v>
      </c>
      <c r="U570">
        <v>-0.33</v>
      </c>
      <c r="V570">
        <v>-6.5</v>
      </c>
      <c r="W570">
        <v>-5.85</v>
      </c>
      <c r="X570">
        <v>-5.15</v>
      </c>
      <c r="Y570">
        <v>-0.22</v>
      </c>
      <c r="Z570">
        <v>0</v>
      </c>
      <c r="AA570">
        <v>21.27</v>
      </c>
    </row>
    <row r="571" spans="1:27" x14ac:dyDescent="0.25">
      <c r="A571" t="s">
        <v>1766</v>
      </c>
      <c r="B571">
        <v>26256361782</v>
      </c>
      <c r="C571" t="s">
        <v>38</v>
      </c>
      <c r="D571" t="s">
        <v>1767</v>
      </c>
      <c r="E571" t="s">
        <v>197</v>
      </c>
      <c r="F571" t="s">
        <v>198</v>
      </c>
      <c r="G571">
        <v>1</v>
      </c>
      <c r="H571" t="s">
        <v>42</v>
      </c>
      <c r="I571" t="s">
        <v>43</v>
      </c>
      <c r="J571" t="s">
        <v>1768</v>
      </c>
      <c r="K571" t="s">
        <v>1769</v>
      </c>
      <c r="L571" t="s">
        <v>1770</v>
      </c>
      <c r="M571" t="s">
        <v>46</v>
      </c>
      <c r="N571">
        <v>32.49</v>
      </c>
      <c r="O571">
        <v>6.5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-6.5</v>
      </c>
      <c r="W571">
        <v>-5.85</v>
      </c>
      <c r="X571">
        <v>-5.15</v>
      </c>
      <c r="Y571">
        <v>-0.22</v>
      </c>
      <c r="Z571">
        <v>0</v>
      </c>
      <c r="AA571">
        <v>21.27</v>
      </c>
    </row>
    <row r="572" spans="1:27" x14ac:dyDescent="0.25">
      <c r="A572" t="s">
        <v>1771</v>
      </c>
      <c r="B572">
        <v>26256361782</v>
      </c>
      <c r="C572" t="s">
        <v>38</v>
      </c>
      <c r="D572" t="s">
        <v>1772</v>
      </c>
      <c r="E572" t="s">
        <v>123</v>
      </c>
      <c r="F572" t="s">
        <v>124</v>
      </c>
      <c r="G572">
        <v>1</v>
      </c>
      <c r="H572" t="s">
        <v>42</v>
      </c>
      <c r="I572" t="s">
        <v>43</v>
      </c>
      <c r="J572" t="s">
        <v>1007</v>
      </c>
      <c r="L572" t="s">
        <v>1773</v>
      </c>
      <c r="M572" t="s">
        <v>46</v>
      </c>
      <c r="N572">
        <v>87.48</v>
      </c>
      <c r="O572">
        <v>17.5</v>
      </c>
      <c r="P572">
        <v>1.87</v>
      </c>
      <c r="Q572">
        <v>0.37</v>
      </c>
      <c r="R572">
        <v>0</v>
      </c>
      <c r="S572">
        <v>0</v>
      </c>
      <c r="T572">
        <v>-1.87</v>
      </c>
      <c r="U572">
        <v>-0.37</v>
      </c>
      <c r="V572">
        <v>-17.5</v>
      </c>
      <c r="W572">
        <v>-15.75</v>
      </c>
      <c r="X572">
        <v>-7.28</v>
      </c>
      <c r="Y572">
        <v>-0.47</v>
      </c>
      <c r="Z572">
        <v>0</v>
      </c>
      <c r="AA572">
        <v>63.98</v>
      </c>
    </row>
    <row r="573" spans="1:27" x14ac:dyDescent="0.25">
      <c r="A573" t="s">
        <v>1774</v>
      </c>
      <c r="B573">
        <v>26256361782</v>
      </c>
      <c r="C573" t="s">
        <v>38</v>
      </c>
      <c r="D573" t="s">
        <v>1775</v>
      </c>
      <c r="E573" t="s">
        <v>64</v>
      </c>
      <c r="F573" t="s">
        <v>65</v>
      </c>
      <c r="G573">
        <v>1</v>
      </c>
      <c r="H573" t="s">
        <v>42</v>
      </c>
      <c r="I573" t="s">
        <v>43</v>
      </c>
      <c r="J573" t="s">
        <v>1776</v>
      </c>
      <c r="L573" t="s">
        <v>1736</v>
      </c>
      <c r="M573" t="s">
        <v>46</v>
      </c>
      <c r="N573">
        <v>54.16</v>
      </c>
      <c r="O573">
        <v>10.83</v>
      </c>
      <c r="P573">
        <v>0</v>
      </c>
      <c r="Q573">
        <v>0</v>
      </c>
      <c r="R573">
        <v>0</v>
      </c>
      <c r="S573">
        <v>0</v>
      </c>
      <c r="T573">
        <v>-5.42</v>
      </c>
      <c r="U573">
        <v>-1.08</v>
      </c>
      <c r="V573">
        <v>-9.75</v>
      </c>
      <c r="W573">
        <v>-8.77</v>
      </c>
      <c r="X573">
        <v>-6.02</v>
      </c>
      <c r="Y573">
        <v>-0.3</v>
      </c>
      <c r="Z573">
        <v>0</v>
      </c>
      <c r="AA573">
        <v>33.65</v>
      </c>
    </row>
    <row r="574" spans="1:27" hidden="1" x14ac:dyDescent="0.25">
      <c r="A574" t="s">
        <v>1777</v>
      </c>
      <c r="B574">
        <v>26337521672</v>
      </c>
      <c r="C574" t="s">
        <v>38</v>
      </c>
      <c r="D574" t="s">
        <v>1778</v>
      </c>
      <c r="E574" t="s">
        <v>53</v>
      </c>
      <c r="F574" t="s">
        <v>54</v>
      </c>
      <c r="G574">
        <v>1</v>
      </c>
      <c r="H574" t="s">
        <v>42</v>
      </c>
      <c r="I574" t="s">
        <v>43</v>
      </c>
      <c r="J574" t="s">
        <v>851</v>
      </c>
      <c r="L574" t="s">
        <v>1779</v>
      </c>
      <c r="M574" t="s">
        <v>46</v>
      </c>
      <c r="N574">
        <v>35.409999999999997</v>
      </c>
      <c r="O574">
        <v>7.08</v>
      </c>
      <c r="P574">
        <v>0</v>
      </c>
      <c r="Q574">
        <v>0</v>
      </c>
      <c r="R574">
        <v>0</v>
      </c>
      <c r="S574">
        <v>0</v>
      </c>
      <c r="T574">
        <v>-3.54</v>
      </c>
      <c r="U574">
        <v>-0.71</v>
      </c>
      <c r="V574">
        <v>-6.37</v>
      </c>
      <c r="W574">
        <v>-5.74</v>
      </c>
      <c r="X574">
        <v>-4.99</v>
      </c>
      <c r="Y574">
        <v>-0.21</v>
      </c>
      <c r="Z574">
        <v>0</v>
      </c>
      <c r="AA574">
        <v>20.93</v>
      </c>
    </row>
    <row r="575" spans="1:27" hidden="1" x14ac:dyDescent="0.25">
      <c r="A575" t="s">
        <v>1780</v>
      </c>
      <c r="B575">
        <v>26337521672</v>
      </c>
      <c r="C575" t="s">
        <v>38</v>
      </c>
      <c r="D575" t="s">
        <v>1781</v>
      </c>
      <c r="E575" t="s">
        <v>123</v>
      </c>
      <c r="F575" t="s">
        <v>124</v>
      </c>
      <c r="G575">
        <v>1</v>
      </c>
      <c r="H575" t="s">
        <v>42</v>
      </c>
      <c r="I575" t="s">
        <v>43</v>
      </c>
      <c r="J575" t="s">
        <v>1782</v>
      </c>
      <c r="L575" t="s">
        <v>1783</v>
      </c>
      <c r="M575" t="s">
        <v>46</v>
      </c>
      <c r="N575">
        <v>87.48</v>
      </c>
      <c r="O575">
        <v>17.5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-17.5</v>
      </c>
      <c r="W575">
        <v>-15.75</v>
      </c>
      <c r="X575">
        <v>-7.28</v>
      </c>
      <c r="Y575">
        <v>-0.47</v>
      </c>
      <c r="Z575">
        <v>0</v>
      </c>
      <c r="AA575">
        <v>63.98</v>
      </c>
    </row>
    <row r="576" spans="1:27" hidden="1" x14ac:dyDescent="0.25">
      <c r="A576" t="s">
        <v>1784</v>
      </c>
      <c r="B576">
        <v>26337521672</v>
      </c>
      <c r="C576" t="s">
        <v>38</v>
      </c>
      <c r="D576" t="s">
        <v>1785</v>
      </c>
      <c r="E576" t="s">
        <v>123</v>
      </c>
      <c r="F576" t="s">
        <v>124</v>
      </c>
      <c r="G576">
        <v>1</v>
      </c>
      <c r="H576" t="s">
        <v>42</v>
      </c>
      <c r="I576" t="s">
        <v>43</v>
      </c>
      <c r="J576" t="s">
        <v>1786</v>
      </c>
      <c r="L576" t="s">
        <v>1787</v>
      </c>
      <c r="M576" t="s">
        <v>46</v>
      </c>
      <c r="N576">
        <v>87.48</v>
      </c>
      <c r="O576">
        <v>17.5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-17.5</v>
      </c>
      <c r="W576">
        <v>-15.75</v>
      </c>
      <c r="X576">
        <v>-7.28</v>
      </c>
      <c r="Y576">
        <v>-0.47</v>
      </c>
      <c r="Z576">
        <v>0</v>
      </c>
      <c r="AA576">
        <v>63.98</v>
      </c>
    </row>
    <row r="577" spans="1:27" hidden="1" x14ac:dyDescent="0.25">
      <c r="A577" t="s">
        <v>1788</v>
      </c>
      <c r="B577">
        <v>26337521672</v>
      </c>
      <c r="C577" t="s">
        <v>38</v>
      </c>
      <c r="D577" t="s">
        <v>1789</v>
      </c>
      <c r="E577" t="s">
        <v>82</v>
      </c>
      <c r="F577" t="s">
        <v>83</v>
      </c>
      <c r="G577">
        <v>1</v>
      </c>
      <c r="H577" t="s">
        <v>42</v>
      </c>
      <c r="I577" t="s">
        <v>43</v>
      </c>
      <c r="J577" t="s">
        <v>881</v>
      </c>
      <c r="L577" t="s">
        <v>1790</v>
      </c>
      <c r="M577" t="s">
        <v>46</v>
      </c>
      <c r="N577">
        <v>70.819999999999993</v>
      </c>
      <c r="O577">
        <v>14.17</v>
      </c>
      <c r="P577">
        <v>3.74</v>
      </c>
      <c r="Q577">
        <v>0.75</v>
      </c>
      <c r="R577">
        <v>0</v>
      </c>
      <c r="S577">
        <v>0</v>
      </c>
      <c r="T577">
        <v>-3.74</v>
      </c>
      <c r="U577">
        <v>-0.75</v>
      </c>
      <c r="V577">
        <v>-14.17</v>
      </c>
      <c r="W577">
        <v>-12.75</v>
      </c>
      <c r="X577">
        <v>-6.92</v>
      </c>
      <c r="Y577">
        <v>-0.4</v>
      </c>
      <c r="Z577">
        <v>0</v>
      </c>
      <c r="AA577">
        <v>50.75</v>
      </c>
    </row>
    <row r="578" spans="1:27" hidden="1" x14ac:dyDescent="0.25">
      <c r="A578" t="s">
        <v>1791</v>
      </c>
      <c r="B578">
        <v>26337521672</v>
      </c>
      <c r="C578" t="s">
        <v>38</v>
      </c>
      <c r="D578" t="s">
        <v>1759</v>
      </c>
      <c r="E578" t="s">
        <v>53</v>
      </c>
      <c r="F578" t="s">
        <v>54</v>
      </c>
      <c r="G578">
        <v>1</v>
      </c>
      <c r="H578" t="s">
        <v>42</v>
      </c>
      <c r="I578" t="s">
        <v>43</v>
      </c>
      <c r="J578" t="s">
        <v>1760</v>
      </c>
      <c r="K578" t="s">
        <v>1761</v>
      </c>
      <c r="L578" t="s">
        <v>1762</v>
      </c>
      <c r="M578" t="s">
        <v>46</v>
      </c>
      <c r="N578">
        <v>35.409999999999997</v>
      </c>
      <c r="O578">
        <v>7.08</v>
      </c>
      <c r="P578">
        <v>1.87</v>
      </c>
      <c r="Q578">
        <v>0.38</v>
      </c>
      <c r="R578">
        <v>0</v>
      </c>
      <c r="S578">
        <v>0</v>
      </c>
      <c r="T578">
        <v>-5.42</v>
      </c>
      <c r="U578">
        <v>-1.0900000000000001</v>
      </c>
      <c r="V578">
        <v>-6.37</v>
      </c>
      <c r="W578">
        <v>-5.73</v>
      </c>
      <c r="X578">
        <v>-4.99</v>
      </c>
      <c r="Y578">
        <v>-0.21</v>
      </c>
      <c r="Z578">
        <v>0</v>
      </c>
      <c r="AA578">
        <v>20.93</v>
      </c>
    </row>
    <row r="579" spans="1:27" hidden="1" x14ac:dyDescent="0.25">
      <c r="A579" t="s">
        <v>1792</v>
      </c>
      <c r="B579">
        <v>26337521672</v>
      </c>
      <c r="C579" t="s">
        <v>38</v>
      </c>
      <c r="D579" t="s">
        <v>1793</v>
      </c>
      <c r="E579" t="s">
        <v>40</v>
      </c>
      <c r="F579" t="s">
        <v>41</v>
      </c>
      <c r="G579">
        <v>1</v>
      </c>
      <c r="H579" t="s">
        <v>42</v>
      </c>
      <c r="I579" t="s">
        <v>43</v>
      </c>
      <c r="J579" t="s">
        <v>1794</v>
      </c>
      <c r="K579" t="s">
        <v>1795</v>
      </c>
      <c r="M579" t="s">
        <v>46</v>
      </c>
      <c r="N579">
        <v>45.82</v>
      </c>
      <c r="O579">
        <v>10.54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-10.54</v>
      </c>
      <c r="W579">
        <v>-8.25</v>
      </c>
      <c r="X579">
        <v>-5.16</v>
      </c>
      <c r="Y579">
        <v>-0.27</v>
      </c>
      <c r="Z579">
        <v>0</v>
      </c>
      <c r="AA579">
        <v>32.14</v>
      </c>
    </row>
    <row r="580" spans="1:27" hidden="1" x14ac:dyDescent="0.25">
      <c r="A580" t="s">
        <v>1796</v>
      </c>
      <c r="B580">
        <v>26337521672</v>
      </c>
      <c r="C580" t="s">
        <v>38</v>
      </c>
      <c r="D580" t="s">
        <v>1797</v>
      </c>
      <c r="E580" t="s">
        <v>82</v>
      </c>
      <c r="F580" t="s">
        <v>83</v>
      </c>
      <c r="G580">
        <v>1</v>
      </c>
      <c r="H580" t="s">
        <v>42</v>
      </c>
      <c r="I580" t="s">
        <v>43</v>
      </c>
      <c r="J580" t="s">
        <v>364</v>
      </c>
      <c r="K580" t="s">
        <v>364</v>
      </c>
      <c r="L580" t="s">
        <v>1798</v>
      </c>
      <c r="M580" t="s">
        <v>46</v>
      </c>
      <c r="N580">
        <v>70.819999999999993</v>
      </c>
      <c r="O580">
        <v>14.17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-14.17</v>
      </c>
      <c r="W580">
        <v>-12.75</v>
      </c>
      <c r="X580">
        <v>-6.92</v>
      </c>
      <c r="Y580">
        <v>-0.4</v>
      </c>
      <c r="Z580">
        <v>0</v>
      </c>
      <c r="AA580">
        <v>50.75</v>
      </c>
    </row>
    <row r="581" spans="1:27" hidden="1" x14ac:dyDescent="0.25">
      <c r="A581" t="s">
        <v>1799</v>
      </c>
      <c r="B581">
        <v>26337521672</v>
      </c>
      <c r="C581" t="s">
        <v>38</v>
      </c>
      <c r="D581" t="s">
        <v>1800</v>
      </c>
      <c r="E581" t="s">
        <v>71</v>
      </c>
      <c r="F581" t="s">
        <v>54</v>
      </c>
      <c r="G581">
        <v>1</v>
      </c>
      <c r="H581" t="s">
        <v>42</v>
      </c>
      <c r="I581" t="s">
        <v>43</v>
      </c>
      <c r="J581" t="s">
        <v>829</v>
      </c>
      <c r="L581" t="s">
        <v>1801</v>
      </c>
      <c r="M581" t="s">
        <v>46</v>
      </c>
      <c r="N581">
        <v>41.66</v>
      </c>
      <c r="O581">
        <v>8.33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-8.33</v>
      </c>
      <c r="W581">
        <v>-7.5</v>
      </c>
      <c r="X581">
        <v>-4.99</v>
      </c>
      <c r="Y581">
        <v>-0.25</v>
      </c>
      <c r="Z581">
        <v>0</v>
      </c>
      <c r="AA581">
        <v>28.92</v>
      </c>
    </row>
    <row r="582" spans="1:27" hidden="1" x14ac:dyDescent="0.25">
      <c r="A582" t="s">
        <v>1802</v>
      </c>
      <c r="B582">
        <v>26337521672</v>
      </c>
      <c r="C582" t="s">
        <v>38</v>
      </c>
      <c r="D582" t="s">
        <v>1803</v>
      </c>
      <c r="E582" t="s">
        <v>123</v>
      </c>
      <c r="F582" t="s">
        <v>124</v>
      </c>
      <c r="G582">
        <v>1</v>
      </c>
      <c r="H582" t="s">
        <v>42</v>
      </c>
      <c r="I582" t="s">
        <v>43</v>
      </c>
      <c r="J582" t="s">
        <v>1804</v>
      </c>
      <c r="L582" t="s">
        <v>1805</v>
      </c>
      <c r="M582" t="s">
        <v>46</v>
      </c>
      <c r="N582">
        <v>87.48</v>
      </c>
      <c r="O582">
        <v>17.5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-17.5</v>
      </c>
      <c r="W582">
        <v>-15.75</v>
      </c>
      <c r="X582">
        <v>-7.28</v>
      </c>
      <c r="Y582">
        <v>-0.47</v>
      </c>
      <c r="Z582">
        <v>0</v>
      </c>
      <c r="AA582">
        <v>63.98</v>
      </c>
    </row>
    <row r="583" spans="1:27" hidden="1" x14ac:dyDescent="0.25">
      <c r="A583" t="s">
        <v>1806</v>
      </c>
      <c r="B583">
        <v>26337521672</v>
      </c>
      <c r="C583" t="s">
        <v>38</v>
      </c>
      <c r="D583" t="s">
        <v>1807</v>
      </c>
      <c r="E583" t="s">
        <v>71</v>
      </c>
      <c r="F583" t="s">
        <v>54</v>
      </c>
      <c r="G583">
        <v>1</v>
      </c>
      <c r="H583" t="s">
        <v>42</v>
      </c>
      <c r="I583" t="s">
        <v>43</v>
      </c>
      <c r="J583" t="s">
        <v>1808</v>
      </c>
      <c r="L583" t="s">
        <v>1809</v>
      </c>
      <c r="M583" t="s">
        <v>46</v>
      </c>
      <c r="N583">
        <v>41.66</v>
      </c>
      <c r="O583">
        <v>8.33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-8.33</v>
      </c>
      <c r="W583">
        <v>-7.5</v>
      </c>
      <c r="X583">
        <v>-4.99</v>
      </c>
      <c r="Y583">
        <v>-0.25</v>
      </c>
      <c r="Z583">
        <v>0</v>
      </c>
      <c r="AA583">
        <v>28.92</v>
      </c>
    </row>
    <row r="584" spans="1:27" hidden="1" x14ac:dyDescent="0.25">
      <c r="A584" t="s">
        <v>1810</v>
      </c>
      <c r="B584">
        <v>26337521672</v>
      </c>
      <c r="C584" t="s">
        <v>38</v>
      </c>
      <c r="D584" t="s">
        <v>1811</v>
      </c>
      <c r="E584" t="s">
        <v>123</v>
      </c>
      <c r="F584" t="s">
        <v>124</v>
      </c>
      <c r="G584">
        <v>1</v>
      </c>
      <c r="H584" t="s">
        <v>42</v>
      </c>
      <c r="I584" t="s">
        <v>43</v>
      </c>
      <c r="J584" t="s">
        <v>1812</v>
      </c>
      <c r="L584" t="s">
        <v>1813</v>
      </c>
      <c r="M584" t="s">
        <v>46</v>
      </c>
      <c r="N584">
        <v>87.48</v>
      </c>
      <c r="O584">
        <v>17.5</v>
      </c>
      <c r="P584">
        <v>3.74</v>
      </c>
      <c r="Q584">
        <v>0.75</v>
      </c>
      <c r="R584">
        <v>0</v>
      </c>
      <c r="S584">
        <v>0</v>
      </c>
      <c r="T584">
        <v>-3.74</v>
      </c>
      <c r="U584">
        <v>-0.75</v>
      </c>
      <c r="V584">
        <v>-17.5</v>
      </c>
      <c r="W584">
        <v>-15.75</v>
      </c>
      <c r="X584">
        <v>-7.28</v>
      </c>
      <c r="Y584">
        <v>-0.47</v>
      </c>
      <c r="Z584">
        <v>0</v>
      </c>
      <c r="AA584">
        <v>63.98</v>
      </c>
    </row>
  </sheetData>
  <autoFilter ref="A8:AA584" xr:uid="{D2B20E7B-6863-4B20-9B55-884DE6B55BF4}">
    <filterColumn colId="1">
      <filters>
        <filter val="26256361782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B8E6-0EEE-4F20-90E1-FC843E1F8B89}">
  <dimension ref="A1:AA544"/>
  <sheetViews>
    <sheetView topLeftCell="A508" workbookViewId="0">
      <selection sqref="A1:XFD1"/>
    </sheetView>
  </sheetViews>
  <sheetFormatPr defaultRowHeight="15" x14ac:dyDescent="0.25"/>
  <sheetData>
    <row r="1" spans="1:27" x14ac:dyDescent="0.25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  <c r="X1" s="2" t="s">
        <v>30</v>
      </c>
      <c r="Y1" s="2" t="s">
        <v>31</v>
      </c>
      <c r="Z1" s="2" t="s">
        <v>32</v>
      </c>
      <c r="AA1" s="2" t="s">
        <v>33</v>
      </c>
    </row>
    <row r="2" spans="1:27" x14ac:dyDescent="0.25">
      <c r="A2" t="s">
        <v>144</v>
      </c>
      <c r="B2">
        <v>26256361782</v>
      </c>
      <c r="C2" t="s">
        <v>38</v>
      </c>
      <c r="D2" t="s">
        <v>145</v>
      </c>
      <c r="E2" t="s">
        <v>53</v>
      </c>
      <c r="F2" t="s">
        <v>54</v>
      </c>
      <c r="G2">
        <v>1</v>
      </c>
      <c r="H2" t="s">
        <v>42</v>
      </c>
      <c r="I2" t="s">
        <v>43</v>
      </c>
      <c r="J2" t="s">
        <v>146</v>
      </c>
      <c r="L2" t="s">
        <v>147</v>
      </c>
      <c r="M2" t="s">
        <v>46</v>
      </c>
      <c r="N2">
        <v>41.66</v>
      </c>
      <c r="O2">
        <v>8.33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-8.33</v>
      </c>
      <c r="W2">
        <v>-7.5</v>
      </c>
      <c r="X2">
        <v>-4.99</v>
      </c>
      <c r="Y2">
        <v>-0.25</v>
      </c>
      <c r="Z2">
        <v>0</v>
      </c>
      <c r="AA2">
        <v>28.92</v>
      </c>
    </row>
    <row r="3" spans="1:27" x14ac:dyDescent="0.25">
      <c r="A3" t="s">
        <v>148</v>
      </c>
      <c r="B3">
        <v>26256361782</v>
      </c>
      <c r="C3" t="s">
        <v>38</v>
      </c>
      <c r="D3" t="s">
        <v>149</v>
      </c>
      <c r="E3" t="s">
        <v>40</v>
      </c>
      <c r="F3" t="s">
        <v>41</v>
      </c>
      <c r="G3">
        <v>1</v>
      </c>
      <c r="H3" t="s">
        <v>42</v>
      </c>
      <c r="I3" t="s">
        <v>43</v>
      </c>
      <c r="J3" t="s">
        <v>150</v>
      </c>
      <c r="K3" t="s">
        <v>138</v>
      </c>
      <c r="L3" t="s">
        <v>151</v>
      </c>
      <c r="M3" t="s">
        <v>46</v>
      </c>
      <c r="N3">
        <v>45.82</v>
      </c>
      <c r="O3">
        <v>9.17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-9.17</v>
      </c>
      <c r="W3">
        <v>-8.25</v>
      </c>
      <c r="X3">
        <v>-5.16</v>
      </c>
      <c r="Y3">
        <v>-0.27</v>
      </c>
      <c r="Z3">
        <v>0</v>
      </c>
      <c r="AA3">
        <v>32.14</v>
      </c>
    </row>
    <row r="4" spans="1:27" x14ac:dyDescent="0.25">
      <c r="A4" t="s">
        <v>152</v>
      </c>
      <c r="B4">
        <v>26256361782</v>
      </c>
      <c r="C4" t="s">
        <v>38</v>
      </c>
      <c r="D4" t="s">
        <v>153</v>
      </c>
      <c r="E4" t="s">
        <v>40</v>
      </c>
      <c r="F4" t="s">
        <v>41</v>
      </c>
      <c r="G4">
        <v>1</v>
      </c>
      <c r="H4" t="s">
        <v>42</v>
      </c>
      <c r="I4" t="s">
        <v>43</v>
      </c>
      <c r="J4" t="s">
        <v>154</v>
      </c>
      <c r="K4" t="s">
        <v>155</v>
      </c>
      <c r="L4" t="s">
        <v>156</v>
      </c>
      <c r="M4" t="s">
        <v>46</v>
      </c>
      <c r="N4">
        <v>45.82</v>
      </c>
      <c r="O4">
        <v>9.17</v>
      </c>
      <c r="P4">
        <v>3.74</v>
      </c>
      <c r="Q4">
        <v>0.75</v>
      </c>
      <c r="R4">
        <v>0</v>
      </c>
      <c r="S4">
        <v>0</v>
      </c>
      <c r="T4">
        <v>-3.74</v>
      </c>
      <c r="U4">
        <v>-0.75</v>
      </c>
      <c r="V4">
        <v>-9.17</v>
      </c>
      <c r="W4">
        <v>-8.25</v>
      </c>
      <c r="X4">
        <v>-5.16</v>
      </c>
      <c r="Y4">
        <v>-0.27</v>
      </c>
      <c r="Z4">
        <v>0</v>
      </c>
      <c r="AA4">
        <v>32.14</v>
      </c>
    </row>
    <row r="5" spans="1:27" x14ac:dyDescent="0.25">
      <c r="A5" t="s">
        <v>157</v>
      </c>
      <c r="B5">
        <v>26256361782</v>
      </c>
      <c r="C5" t="s">
        <v>38</v>
      </c>
      <c r="D5" t="s">
        <v>158</v>
      </c>
      <c r="E5" t="s">
        <v>53</v>
      </c>
      <c r="F5" t="s">
        <v>54</v>
      </c>
      <c r="G5">
        <v>1</v>
      </c>
      <c r="H5" t="s">
        <v>42</v>
      </c>
      <c r="I5" t="s">
        <v>43</v>
      </c>
      <c r="J5" t="s">
        <v>159</v>
      </c>
      <c r="K5" t="s">
        <v>160</v>
      </c>
      <c r="L5" t="s">
        <v>161</v>
      </c>
      <c r="M5" t="s">
        <v>46</v>
      </c>
      <c r="N5">
        <v>41.66</v>
      </c>
      <c r="O5">
        <v>8.33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-8.33</v>
      </c>
      <c r="W5">
        <v>-7.5</v>
      </c>
      <c r="X5">
        <v>-4.99</v>
      </c>
      <c r="Y5">
        <v>-0.25</v>
      </c>
      <c r="Z5">
        <v>0</v>
      </c>
      <c r="AA5">
        <v>28.92</v>
      </c>
    </row>
    <row r="6" spans="1:27" x14ac:dyDescent="0.25">
      <c r="A6" t="s">
        <v>162</v>
      </c>
      <c r="B6">
        <v>26256361782</v>
      </c>
      <c r="C6" t="s">
        <v>69</v>
      </c>
      <c r="D6" t="s">
        <v>100</v>
      </c>
      <c r="E6" t="s">
        <v>101</v>
      </c>
      <c r="F6" t="s">
        <v>102</v>
      </c>
      <c r="G6">
        <v>1</v>
      </c>
      <c r="H6" t="s">
        <v>42</v>
      </c>
      <c r="I6" t="s">
        <v>43</v>
      </c>
      <c r="J6" t="s">
        <v>103</v>
      </c>
      <c r="K6" t="s">
        <v>104</v>
      </c>
      <c r="L6" t="s">
        <v>105</v>
      </c>
      <c r="M6" t="s">
        <v>46</v>
      </c>
      <c r="N6">
        <v>-35.82</v>
      </c>
      <c r="O6">
        <v>-7.17</v>
      </c>
      <c r="P6">
        <v>0</v>
      </c>
      <c r="Q6">
        <v>0</v>
      </c>
      <c r="R6">
        <v>0</v>
      </c>
      <c r="S6">
        <v>0</v>
      </c>
      <c r="T6">
        <v>1.78</v>
      </c>
      <c r="U6">
        <v>0.36</v>
      </c>
      <c r="V6">
        <v>6.81</v>
      </c>
      <c r="W6">
        <v>4.9000000000000004</v>
      </c>
      <c r="X6">
        <v>0</v>
      </c>
      <c r="Y6">
        <v>0.12</v>
      </c>
      <c r="Z6">
        <v>0</v>
      </c>
      <c r="AA6">
        <v>-29.02</v>
      </c>
    </row>
    <row r="7" spans="1:27" x14ac:dyDescent="0.25">
      <c r="A7" t="s">
        <v>163</v>
      </c>
      <c r="B7">
        <v>26256361782</v>
      </c>
      <c r="C7" t="s">
        <v>38</v>
      </c>
      <c r="D7" t="s">
        <v>164</v>
      </c>
      <c r="E7" t="s">
        <v>109</v>
      </c>
      <c r="F7" t="s">
        <v>165</v>
      </c>
      <c r="G7">
        <v>1</v>
      </c>
      <c r="H7" t="s">
        <v>42</v>
      </c>
      <c r="I7" t="s">
        <v>43</v>
      </c>
      <c r="J7" t="s">
        <v>166</v>
      </c>
      <c r="K7" t="s">
        <v>167</v>
      </c>
      <c r="L7" t="s">
        <v>168</v>
      </c>
      <c r="M7" t="s">
        <v>46</v>
      </c>
      <c r="N7">
        <v>124.99</v>
      </c>
      <c r="O7">
        <v>25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-25</v>
      </c>
      <c r="W7">
        <v>-22.5</v>
      </c>
      <c r="X7">
        <v>-7.82</v>
      </c>
      <c r="Y7">
        <v>-0.61</v>
      </c>
      <c r="Z7">
        <v>0</v>
      </c>
      <c r="AA7">
        <v>94.06</v>
      </c>
    </row>
    <row r="8" spans="1:27" x14ac:dyDescent="0.25">
      <c r="A8" t="s">
        <v>169</v>
      </c>
      <c r="B8">
        <v>26256361782</v>
      </c>
      <c r="C8" t="s">
        <v>38</v>
      </c>
      <c r="D8" t="s">
        <v>170</v>
      </c>
      <c r="E8" t="s">
        <v>82</v>
      </c>
      <c r="F8" t="s">
        <v>83</v>
      </c>
      <c r="G8">
        <v>1</v>
      </c>
      <c r="H8" t="s">
        <v>42</v>
      </c>
      <c r="I8" t="s">
        <v>43</v>
      </c>
      <c r="J8" t="s">
        <v>171</v>
      </c>
      <c r="L8" t="s">
        <v>172</v>
      </c>
      <c r="M8" t="s">
        <v>46</v>
      </c>
      <c r="N8">
        <v>83.32</v>
      </c>
      <c r="O8">
        <v>16.670000000000002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-16.670000000000002</v>
      </c>
      <c r="W8">
        <v>-15</v>
      </c>
      <c r="X8">
        <v>-6.92</v>
      </c>
      <c r="Y8">
        <v>-0.44</v>
      </c>
      <c r="Z8">
        <v>0</v>
      </c>
      <c r="AA8">
        <v>60.96</v>
      </c>
    </row>
    <row r="9" spans="1:27" x14ac:dyDescent="0.25">
      <c r="A9" t="s">
        <v>173</v>
      </c>
      <c r="B9">
        <v>26256361782</v>
      </c>
      <c r="C9" t="s">
        <v>38</v>
      </c>
      <c r="D9" t="s">
        <v>174</v>
      </c>
      <c r="E9" t="s">
        <v>71</v>
      </c>
      <c r="F9" t="s">
        <v>54</v>
      </c>
      <c r="G9">
        <v>1</v>
      </c>
      <c r="H9" t="s">
        <v>42</v>
      </c>
      <c r="I9" t="s">
        <v>43</v>
      </c>
      <c r="J9" t="s">
        <v>175</v>
      </c>
      <c r="L9" t="s">
        <v>176</v>
      </c>
      <c r="M9" t="s">
        <v>46</v>
      </c>
      <c r="N9">
        <v>45.82</v>
      </c>
      <c r="O9">
        <v>9.17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-9.17</v>
      </c>
      <c r="W9">
        <v>-8.25</v>
      </c>
      <c r="X9">
        <v>-4.99</v>
      </c>
      <c r="Y9">
        <v>-0.27</v>
      </c>
      <c r="Z9">
        <v>0</v>
      </c>
      <c r="AA9">
        <v>32.31</v>
      </c>
    </row>
    <row r="10" spans="1:27" x14ac:dyDescent="0.25">
      <c r="A10" t="s">
        <v>177</v>
      </c>
      <c r="B10">
        <v>26256361782</v>
      </c>
      <c r="C10" t="s">
        <v>38</v>
      </c>
      <c r="D10" t="s">
        <v>178</v>
      </c>
      <c r="E10" t="s">
        <v>109</v>
      </c>
      <c r="F10" t="s">
        <v>165</v>
      </c>
      <c r="G10">
        <v>1</v>
      </c>
      <c r="H10" t="s">
        <v>42</v>
      </c>
      <c r="I10" t="s">
        <v>43</v>
      </c>
      <c r="J10" t="s">
        <v>179</v>
      </c>
      <c r="L10" t="s">
        <v>180</v>
      </c>
      <c r="M10" t="s">
        <v>46</v>
      </c>
      <c r="N10">
        <v>124.99</v>
      </c>
      <c r="O10">
        <v>25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-25</v>
      </c>
      <c r="W10">
        <v>-22.5</v>
      </c>
      <c r="X10">
        <v>-7.82</v>
      </c>
      <c r="Y10">
        <v>-0.61</v>
      </c>
      <c r="Z10">
        <v>0</v>
      </c>
      <c r="AA10">
        <v>94.06</v>
      </c>
    </row>
    <row r="11" spans="1:27" x14ac:dyDescent="0.25">
      <c r="A11" t="s">
        <v>181</v>
      </c>
      <c r="B11">
        <v>26256361782</v>
      </c>
      <c r="C11" t="s">
        <v>107</v>
      </c>
      <c r="D11" t="s">
        <v>182</v>
      </c>
      <c r="E11" t="s">
        <v>183</v>
      </c>
      <c r="F11" t="s">
        <v>110</v>
      </c>
      <c r="G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30.43</v>
      </c>
      <c r="AA11">
        <v>30.43</v>
      </c>
    </row>
    <row r="12" spans="1:27" x14ac:dyDescent="0.25">
      <c r="A12" t="s">
        <v>184</v>
      </c>
      <c r="B12">
        <v>26256361782</v>
      </c>
      <c r="C12" t="s">
        <v>69</v>
      </c>
      <c r="D12" t="s">
        <v>100</v>
      </c>
      <c r="E12" t="s">
        <v>101</v>
      </c>
      <c r="F12" t="s">
        <v>102</v>
      </c>
      <c r="G12">
        <v>1</v>
      </c>
      <c r="H12" t="s">
        <v>42</v>
      </c>
      <c r="I12" t="s">
        <v>43</v>
      </c>
      <c r="J12" t="s">
        <v>103</v>
      </c>
      <c r="K12" t="s">
        <v>104</v>
      </c>
      <c r="L12" t="s">
        <v>105</v>
      </c>
      <c r="M12" t="s">
        <v>46</v>
      </c>
      <c r="N12">
        <v>-35.82</v>
      </c>
      <c r="O12">
        <v>-7.17</v>
      </c>
      <c r="P12">
        <v>0</v>
      </c>
      <c r="Q12">
        <v>0</v>
      </c>
      <c r="R12">
        <v>0</v>
      </c>
      <c r="S12">
        <v>0</v>
      </c>
      <c r="T12">
        <v>1.8</v>
      </c>
      <c r="U12">
        <v>0.36</v>
      </c>
      <c r="V12">
        <v>6.81</v>
      </c>
      <c r="W12">
        <v>4.9000000000000004</v>
      </c>
      <c r="X12">
        <v>0</v>
      </c>
      <c r="Y12">
        <v>0.12</v>
      </c>
      <c r="Z12">
        <v>0</v>
      </c>
      <c r="AA12">
        <v>-29</v>
      </c>
    </row>
    <row r="13" spans="1:27" x14ac:dyDescent="0.25">
      <c r="A13" t="s">
        <v>185</v>
      </c>
      <c r="B13">
        <v>26256361782</v>
      </c>
      <c r="C13" t="s">
        <v>38</v>
      </c>
      <c r="D13" t="s">
        <v>186</v>
      </c>
      <c r="E13" t="s">
        <v>64</v>
      </c>
      <c r="F13" t="s">
        <v>65</v>
      </c>
      <c r="G13">
        <v>1</v>
      </c>
      <c r="H13" t="s">
        <v>42</v>
      </c>
      <c r="I13" t="s">
        <v>43</v>
      </c>
      <c r="J13" t="s">
        <v>187</v>
      </c>
      <c r="L13" t="s">
        <v>188</v>
      </c>
      <c r="M13" t="s">
        <v>46</v>
      </c>
      <c r="N13">
        <v>54.16</v>
      </c>
      <c r="O13">
        <v>10.83</v>
      </c>
      <c r="P13">
        <v>0</v>
      </c>
      <c r="Q13">
        <v>0</v>
      </c>
      <c r="R13">
        <v>0</v>
      </c>
      <c r="S13">
        <v>0</v>
      </c>
      <c r="T13">
        <v>-5.42</v>
      </c>
      <c r="U13">
        <v>-1.08</v>
      </c>
      <c r="V13">
        <v>-9.75</v>
      </c>
      <c r="W13">
        <v>-8.77</v>
      </c>
      <c r="X13">
        <v>-6.02</v>
      </c>
      <c r="Y13">
        <v>-0.3</v>
      </c>
      <c r="Z13">
        <v>0</v>
      </c>
      <c r="AA13">
        <v>33.65</v>
      </c>
    </row>
    <row r="14" spans="1:27" x14ac:dyDescent="0.25">
      <c r="A14" t="s">
        <v>189</v>
      </c>
      <c r="B14">
        <v>26256361782</v>
      </c>
      <c r="C14" t="s">
        <v>38</v>
      </c>
      <c r="D14" t="s">
        <v>190</v>
      </c>
      <c r="E14" t="s">
        <v>191</v>
      </c>
      <c r="F14" t="s">
        <v>192</v>
      </c>
      <c r="G14">
        <v>1</v>
      </c>
      <c r="H14" t="s">
        <v>42</v>
      </c>
      <c r="I14" t="s">
        <v>43</v>
      </c>
      <c r="J14" t="s">
        <v>193</v>
      </c>
      <c r="L14" t="s">
        <v>194</v>
      </c>
      <c r="M14" t="s">
        <v>46</v>
      </c>
      <c r="N14">
        <v>62.49</v>
      </c>
      <c r="O14">
        <v>12.5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-12.5</v>
      </c>
      <c r="W14">
        <v>-11.25</v>
      </c>
      <c r="X14">
        <v>-5.15</v>
      </c>
      <c r="Y14">
        <v>-0.33</v>
      </c>
      <c r="Z14">
        <v>0</v>
      </c>
      <c r="AA14">
        <v>45.76</v>
      </c>
    </row>
    <row r="15" spans="1:27" x14ac:dyDescent="0.25">
      <c r="A15" t="s">
        <v>195</v>
      </c>
      <c r="B15">
        <v>26256361782</v>
      </c>
      <c r="C15" t="s">
        <v>69</v>
      </c>
      <c r="D15" t="s">
        <v>196</v>
      </c>
      <c r="E15" t="s">
        <v>197</v>
      </c>
      <c r="F15" t="s">
        <v>198</v>
      </c>
      <c r="G15">
        <v>1</v>
      </c>
      <c r="H15" t="s">
        <v>42</v>
      </c>
      <c r="I15" t="s">
        <v>43</v>
      </c>
      <c r="J15" t="s">
        <v>199</v>
      </c>
      <c r="L15" t="s">
        <v>200</v>
      </c>
      <c r="M15" t="s">
        <v>46</v>
      </c>
      <c r="N15">
        <v>-41.66</v>
      </c>
      <c r="O15">
        <v>-8.33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8.33</v>
      </c>
      <c r="W15">
        <v>6</v>
      </c>
      <c r="X15">
        <v>0</v>
      </c>
      <c r="Y15">
        <v>0.15</v>
      </c>
      <c r="Z15">
        <v>0</v>
      </c>
      <c r="AA15">
        <v>-35.51</v>
      </c>
    </row>
    <row r="16" spans="1:27" x14ac:dyDescent="0.25">
      <c r="A16" t="s">
        <v>201</v>
      </c>
      <c r="B16">
        <v>26256361782</v>
      </c>
      <c r="C16" t="s">
        <v>202</v>
      </c>
      <c r="D16">
        <v>85168224030552</v>
      </c>
      <c r="E16" t="s">
        <v>203</v>
      </c>
      <c r="F16" t="s">
        <v>204</v>
      </c>
      <c r="G16">
        <v>1</v>
      </c>
      <c r="N16">
        <v>1.4</v>
      </c>
      <c r="O16">
        <v>0.28000000000000003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-2.21</v>
      </c>
      <c r="Z16">
        <v>0</v>
      </c>
      <c r="AA16">
        <v>-0.53</v>
      </c>
    </row>
    <row r="17" spans="1:27" x14ac:dyDescent="0.25">
      <c r="A17" t="s">
        <v>205</v>
      </c>
      <c r="B17">
        <v>26256361782</v>
      </c>
      <c r="C17" t="s">
        <v>202</v>
      </c>
      <c r="D17">
        <v>83388982732552</v>
      </c>
      <c r="E17" t="s">
        <v>206</v>
      </c>
      <c r="F17" t="s">
        <v>207</v>
      </c>
      <c r="G17">
        <v>1</v>
      </c>
      <c r="N17">
        <v>1.88</v>
      </c>
      <c r="O17">
        <v>0.38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-2.68</v>
      </c>
      <c r="Z17">
        <v>0</v>
      </c>
      <c r="AA17">
        <v>-0.42</v>
      </c>
    </row>
    <row r="18" spans="1:27" x14ac:dyDescent="0.25">
      <c r="A18" t="s">
        <v>208</v>
      </c>
      <c r="B18">
        <v>26256361782</v>
      </c>
      <c r="C18" t="s">
        <v>202</v>
      </c>
      <c r="D18">
        <v>84736730017552</v>
      </c>
      <c r="E18" t="s">
        <v>209</v>
      </c>
      <c r="F18" t="s">
        <v>210</v>
      </c>
      <c r="G18">
        <v>1</v>
      </c>
      <c r="N18">
        <v>4.25</v>
      </c>
      <c r="O18">
        <v>0.85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-2.2400000000000002</v>
      </c>
      <c r="Z18">
        <v>0</v>
      </c>
      <c r="AA18">
        <v>2.86</v>
      </c>
    </row>
    <row r="19" spans="1:27" x14ac:dyDescent="0.25">
      <c r="A19" t="s">
        <v>211</v>
      </c>
      <c r="B19">
        <v>26256361782</v>
      </c>
      <c r="C19" t="s">
        <v>202</v>
      </c>
      <c r="D19">
        <v>85141277040552</v>
      </c>
      <c r="E19" t="s">
        <v>212</v>
      </c>
      <c r="F19" t="s">
        <v>213</v>
      </c>
      <c r="G19">
        <v>1</v>
      </c>
      <c r="N19">
        <v>4.22</v>
      </c>
      <c r="O19">
        <v>0.84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-2.63</v>
      </c>
      <c r="Z19">
        <v>0</v>
      </c>
      <c r="AA19">
        <v>2.4300000000000002</v>
      </c>
    </row>
    <row r="20" spans="1:27" x14ac:dyDescent="0.25">
      <c r="A20" t="s">
        <v>214</v>
      </c>
      <c r="B20">
        <v>26256361782</v>
      </c>
      <c r="C20" t="s">
        <v>202</v>
      </c>
      <c r="D20">
        <v>85496444663552</v>
      </c>
      <c r="E20" t="s">
        <v>215</v>
      </c>
      <c r="F20" t="s">
        <v>216</v>
      </c>
      <c r="G20">
        <v>1</v>
      </c>
      <c r="N20">
        <v>1.1499999999999999</v>
      </c>
      <c r="O20">
        <v>0.23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-1.77</v>
      </c>
      <c r="Z20">
        <v>0</v>
      </c>
      <c r="AA20">
        <v>-0.39</v>
      </c>
    </row>
    <row r="21" spans="1:27" x14ac:dyDescent="0.25">
      <c r="A21" t="s">
        <v>217</v>
      </c>
      <c r="B21">
        <v>26256361782</v>
      </c>
      <c r="C21" t="s">
        <v>202</v>
      </c>
      <c r="D21">
        <v>82764513574552</v>
      </c>
      <c r="E21" t="s">
        <v>218</v>
      </c>
      <c r="F21" t="s">
        <v>219</v>
      </c>
      <c r="G21">
        <v>2</v>
      </c>
      <c r="N21">
        <v>2.5</v>
      </c>
      <c r="O21">
        <v>0.5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-7</v>
      </c>
      <c r="Z21">
        <v>0</v>
      </c>
      <c r="AA21">
        <v>-4</v>
      </c>
    </row>
    <row r="22" spans="1:27" x14ac:dyDescent="0.25">
      <c r="A22" t="s">
        <v>217</v>
      </c>
      <c r="B22">
        <v>26256361782</v>
      </c>
      <c r="C22" t="s">
        <v>202</v>
      </c>
      <c r="D22">
        <v>82764513574552</v>
      </c>
      <c r="E22" t="s">
        <v>218</v>
      </c>
      <c r="F22" t="s">
        <v>219</v>
      </c>
      <c r="G22">
        <v>2</v>
      </c>
      <c r="N22">
        <v>2.5</v>
      </c>
      <c r="O22">
        <v>0.5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-7</v>
      </c>
      <c r="Z22">
        <v>0</v>
      </c>
      <c r="AA22">
        <v>-4</v>
      </c>
    </row>
    <row r="23" spans="1:27" x14ac:dyDescent="0.25">
      <c r="A23" t="s">
        <v>220</v>
      </c>
      <c r="B23">
        <v>26256361782</v>
      </c>
      <c r="C23" t="s">
        <v>202</v>
      </c>
      <c r="D23">
        <v>80399290738552</v>
      </c>
      <c r="E23" t="s">
        <v>221</v>
      </c>
      <c r="F23" t="s">
        <v>222</v>
      </c>
      <c r="G23">
        <v>1</v>
      </c>
      <c r="N23">
        <v>4.22</v>
      </c>
      <c r="O23">
        <v>0.84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-5.8</v>
      </c>
      <c r="Z23">
        <v>0</v>
      </c>
      <c r="AA23">
        <v>-0.74</v>
      </c>
    </row>
    <row r="24" spans="1:27" x14ac:dyDescent="0.25">
      <c r="A24" t="s">
        <v>223</v>
      </c>
      <c r="B24">
        <v>26256361782</v>
      </c>
      <c r="C24" t="s">
        <v>202</v>
      </c>
      <c r="D24">
        <v>80416620041552</v>
      </c>
      <c r="E24" t="s">
        <v>224</v>
      </c>
      <c r="F24" t="s">
        <v>225</v>
      </c>
      <c r="G24">
        <v>1</v>
      </c>
      <c r="N24">
        <v>7.8</v>
      </c>
      <c r="O24">
        <v>1.56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-7.54</v>
      </c>
      <c r="Z24">
        <v>0</v>
      </c>
      <c r="AA24">
        <v>1.82</v>
      </c>
    </row>
    <row r="25" spans="1:27" x14ac:dyDescent="0.25">
      <c r="A25" t="s">
        <v>226</v>
      </c>
      <c r="B25">
        <v>26256361782</v>
      </c>
      <c r="C25" t="s">
        <v>69</v>
      </c>
      <c r="D25" t="s">
        <v>227</v>
      </c>
      <c r="E25" t="s">
        <v>228</v>
      </c>
      <c r="F25" t="s">
        <v>229</v>
      </c>
      <c r="G25">
        <v>1</v>
      </c>
      <c r="H25" t="s">
        <v>42</v>
      </c>
      <c r="I25" t="s">
        <v>43</v>
      </c>
      <c r="J25" t="s">
        <v>230</v>
      </c>
      <c r="L25" t="s">
        <v>231</v>
      </c>
      <c r="M25" t="s">
        <v>46</v>
      </c>
      <c r="N25">
        <v>-36.659999999999997</v>
      </c>
      <c r="O25">
        <v>-7.33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7.33</v>
      </c>
      <c r="W25">
        <v>5.28</v>
      </c>
      <c r="X25">
        <v>0</v>
      </c>
      <c r="Y25">
        <v>0.13</v>
      </c>
      <c r="Z25">
        <v>0</v>
      </c>
      <c r="AA25">
        <v>-31.25</v>
      </c>
    </row>
    <row r="26" spans="1:27" x14ac:dyDescent="0.25">
      <c r="A26" t="s">
        <v>232</v>
      </c>
      <c r="B26">
        <v>26256361782</v>
      </c>
      <c r="C26" t="s">
        <v>38</v>
      </c>
      <c r="D26" t="s">
        <v>233</v>
      </c>
      <c r="E26" t="s">
        <v>40</v>
      </c>
      <c r="F26" t="s">
        <v>41</v>
      </c>
      <c r="G26">
        <v>1</v>
      </c>
      <c r="H26" t="s">
        <v>42</v>
      </c>
      <c r="I26" t="s">
        <v>43</v>
      </c>
      <c r="J26" t="s">
        <v>234</v>
      </c>
      <c r="L26" t="s">
        <v>235</v>
      </c>
      <c r="M26" t="s">
        <v>46</v>
      </c>
      <c r="N26">
        <v>45.82</v>
      </c>
      <c r="O26">
        <v>9.17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-9.17</v>
      </c>
      <c r="W26">
        <v>-8.25</v>
      </c>
      <c r="X26">
        <v>-5.16</v>
      </c>
      <c r="Y26">
        <v>-0.27</v>
      </c>
      <c r="Z26">
        <v>0</v>
      </c>
      <c r="AA26">
        <v>32.14</v>
      </c>
    </row>
    <row r="27" spans="1:27" x14ac:dyDescent="0.25">
      <c r="A27" t="s">
        <v>236</v>
      </c>
      <c r="B27">
        <v>26256361782</v>
      </c>
      <c r="C27" t="s">
        <v>38</v>
      </c>
      <c r="D27" t="s">
        <v>237</v>
      </c>
      <c r="E27" t="s">
        <v>64</v>
      </c>
      <c r="F27" t="s">
        <v>65</v>
      </c>
      <c r="G27">
        <v>1</v>
      </c>
      <c r="H27" t="s">
        <v>42</v>
      </c>
      <c r="I27" t="s">
        <v>43</v>
      </c>
      <c r="J27" t="s">
        <v>238</v>
      </c>
      <c r="L27" t="s">
        <v>239</v>
      </c>
      <c r="M27" t="s">
        <v>46</v>
      </c>
      <c r="N27">
        <v>54.16</v>
      </c>
      <c r="O27">
        <v>10.83</v>
      </c>
      <c r="P27">
        <v>3.74</v>
      </c>
      <c r="Q27">
        <v>0.75</v>
      </c>
      <c r="R27">
        <v>0</v>
      </c>
      <c r="S27">
        <v>0</v>
      </c>
      <c r="T27">
        <v>-3.74</v>
      </c>
      <c r="U27">
        <v>-0.75</v>
      </c>
      <c r="V27">
        <v>-10.83</v>
      </c>
      <c r="W27">
        <v>-9.75</v>
      </c>
      <c r="X27">
        <v>-6.02</v>
      </c>
      <c r="Y27">
        <v>-0.32</v>
      </c>
      <c r="Z27">
        <v>0</v>
      </c>
      <c r="AA27">
        <v>38.07</v>
      </c>
    </row>
    <row r="28" spans="1:27" x14ac:dyDescent="0.25">
      <c r="A28" t="s">
        <v>240</v>
      </c>
      <c r="B28">
        <v>26256361782</v>
      </c>
      <c r="C28" t="s">
        <v>38</v>
      </c>
      <c r="D28" t="s">
        <v>241</v>
      </c>
      <c r="E28" t="s">
        <v>59</v>
      </c>
      <c r="F28" t="s">
        <v>41</v>
      </c>
      <c r="G28">
        <v>1</v>
      </c>
      <c r="H28" t="s">
        <v>42</v>
      </c>
      <c r="I28" t="s">
        <v>43</v>
      </c>
      <c r="J28" t="s">
        <v>242</v>
      </c>
      <c r="L28" t="s">
        <v>243</v>
      </c>
      <c r="M28" t="s">
        <v>46</v>
      </c>
      <c r="N28">
        <v>48.32</v>
      </c>
      <c r="O28">
        <v>9.67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-9.67</v>
      </c>
      <c r="W28">
        <v>-8.6999999999999993</v>
      </c>
      <c r="X28">
        <v>-5.16</v>
      </c>
      <c r="Y28">
        <v>-0.27</v>
      </c>
      <c r="Z28">
        <v>0</v>
      </c>
      <c r="AA28">
        <v>34.19</v>
      </c>
    </row>
    <row r="29" spans="1:27" x14ac:dyDescent="0.25">
      <c r="A29" t="s">
        <v>244</v>
      </c>
      <c r="B29">
        <v>26256361782</v>
      </c>
      <c r="C29" t="s">
        <v>38</v>
      </c>
      <c r="D29" t="s">
        <v>245</v>
      </c>
      <c r="E29" t="s">
        <v>64</v>
      </c>
      <c r="F29" t="s">
        <v>65</v>
      </c>
      <c r="G29">
        <v>1</v>
      </c>
      <c r="H29" t="s">
        <v>42</v>
      </c>
      <c r="I29" t="s">
        <v>43</v>
      </c>
      <c r="J29" t="s">
        <v>246</v>
      </c>
      <c r="K29" t="s">
        <v>247</v>
      </c>
      <c r="L29" t="s">
        <v>248</v>
      </c>
      <c r="M29" t="s">
        <v>46</v>
      </c>
      <c r="N29">
        <v>54.16</v>
      </c>
      <c r="O29">
        <v>10.83</v>
      </c>
      <c r="P29">
        <v>3.74</v>
      </c>
      <c r="Q29">
        <v>0.75</v>
      </c>
      <c r="R29">
        <v>0</v>
      </c>
      <c r="S29">
        <v>0</v>
      </c>
      <c r="T29">
        <v>-9.16</v>
      </c>
      <c r="U29">
        <v>-1.83</v>
      </c>
      <c r="V29">
        <v>-9.75</v>
      </c>
      <c r="W29">
        <v>-8.77</v>
      </c>
      <c r="X29">
        <v>-6.02</v>
      </c>
      <c r="Y29">
        <v>-0.3</v>
      </c>
      <c r="Z29">
        <v>0</v>
      </c>
      <c r="AA29">
        <v>33.65</v>
      </c>
    </row>
    <row r="30" spans="1:27" x14ac:dyDescent="0.25">
      <c r="A30" t="s">
        <v>249</v>
      </c>
      <c r="B30">
        <v>26256361782</v>
      </c>
      <c r="C30" t="s">
        <v>38</v>
      </c>
      <c r="D30" t="s">
        <v>250</v>
      </c>
      <c r="E30" t="s">
        <v>251</v>
      </c>
      <c r="F30" t="s">
        <v>252</v>
      </c>
      <c r="G30">
        <v>1</v>
      </c>
      <c r="H30" t="s">
        <v>42</v>
      </c>
      <c r="I30" t="s">
        <v>43</v>
      </c>
      <c r="J30" t="s">
        <v>253</v>
      </c>
      <c r="L30" t="s">
        <v>254</v>
      </c>
      <c r="M30" t="s">
        <v>46</v>
      </c>
      <c r="N30">
        <v>41.66</v>
      </c>
      <c r="O30">
        <v>8.33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-8.33</v>
      </c>
      <c r="W30">
        <v>-7.5</v>
      </c>
      <c r="X30">
        <v>-4.6900000000000004</v>
      </c>
      <c r="Y30">
        <v>-0.24</v>
      </c>
      <c r="Z30">
        <v>0</v>
      </c>
      <c r="AA30">
        <v>29.23</v>
      </c>
    </row>
    <row r="31" spans="1:27" x14ac:dyDescent="0.25">
      <c r="A31" t="s">
        <v>255</v>
      </c>
      <c r="B31">
        <v>26256361782</v>
      </c>
      <c r="C31" t="s">
        <v>38</v>
      </c>
      <c r="D31" t="s">
        <v>256</v>
      </c>
      <c r="E31" t="s">
        <v>71</v>
      </c>
      <c r="F31" t="s">
        <v>54</v>
      </c>
      <c r="G31">
        <v>1</v>
      </c>
      <c r="H31" t="s">
        <v>42</v>
      </c>
      <c r="I31" t="s">
        <v>43</v>
      </c>
      <c r="J31" t="s">
        <v>257</v>
      </c>
      <c r="K31" t="s">
        <v>258</v>
      </c>
      <c r="L31" t="s">
        <v>259</v>
      </c>
      <c r="M31" t="s">
        <v>46</v>
      </c>
      <c r="N31">
        <v>45.82</v>
      </c>
      <c r="O31">
        <v>9.17</v>
      </c>
      <c r="P31">
        <v>0</v>
      </c>
      <c r="Q31">
        <v>0</v>
      </c>
      <c r="R31">
        <v>0</v>
      </c>
      <c r="S31">
        <v>0</v>
      </c>
      <c r="T31">
        <v>-4.58</v>
      </c>
      <c r="U31">
        <v>-0.92</v>
      </c>
      <c r="V31">
        <v>-8.25</v>
      </c>
      <c r="W31">
        <v>-7.42</v>
      </c>
      <c r="X31">
        <v>-4.99</v>
      </c>
      <c r="Y31">
        <v>-0.25</v>
      </c>
      <c r="Z31">
        <v>0</v>
      </c>
      <c r="AA31">
        <v>28.58</v>
      </c>
    </row>
    <row r="32" spans="1:27" x14ac:dyDescent="0.25">
      <c r="A32" t="s">
        <v>260</v>
      </c>
      <c r="B32">
        <v>26256361782</v>
      </c>
      <c r="C32" t="s">
        <v>38</v>
      </c>
      <c r="D32" t="s">
        <v>261</v>
      </c>
      <c r="E32" t="s">
        <v>262</v>
      </c>
      <c r="F32" t="s">
        <v>263</v>
      </c>
      <c r="G32">
        <v>1</v>
      </c>
      <c r="H32" t="s">
        <v>42</v>
      </c>
      <c r="I32" t="s">
        <v>43</v>
      </c>
      <c r="J32" t="s">
        <v>264</v>
      </c>
      <c r="K32" t="s">
        <v>265</v>
      </c>
      <c r="L32" t="s">
        <v>266</v>
      </c>
      <c r="M32" t="s">
        <v>46</v>
      </c>
      <c r="N32">
        <v>71.66</v>
      </c>
      <c r="O32">
        <v>14.33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-14.33</v>
      </c>
      <c r="W32">
        <v>-12.9</v>
      </c>
      <c r="X32">
        <v>-6.02</v>
      </c>
      <c r="Y32">
        <v>-0.38</v>
      </c>
      <c r="Z32">
        <v>0</v>
      </c>
      <c r="AA32">
        <v>52.36</v>
      </c>
    </row>
    <row r="33" spans="1:27" x14ac:dyDescent="0.25">
      <c r="A33" t="s">
        <v>267</v>
      </c>
      <c r="B33">
        <v>26256361782</v>
      </c>
      <c r="C33" t="s">
        <v>38</v>
      </c>
      <c r="D33" t="s">
        <v>268</v>
      </c>
      <c r="E33" t="s">
        <v>53</v>
      </c>
      <c r="F33" t="s">
        <v>54</v>
      </c>
      <c r="G33">
        <v>1</v>
      </c>
      <c r="H33" t="s">
        <v>42</v>
      </c>
      <c r="I33" t="s">
        <v>43</v>
      </c>
      <c r="J33" t="s">
        <v>269</v>
      </c>
      <c r="L33" t="s">
        <v>270</v>
      </c>
      <c r="M33" t="s">
        <v>46</v>
      </c>
      <c r="N33">
        <v>41.66</v>
      </c>
      <c r="O33">
        <v>8.33</v>
      </c>
      <c r="P33">
        <v>0</v>
      </c>
      <c r="Q33">
        <v>0</v>
      </c>
      <c r="R33">
        <v>0</v>
      </c>
      <c r="S33">
        <v>0</v>
      </c>
      <c r="T33">
        <v>-8.33</v>
      </c>
      <c r="U33">
        <v>-1.67</v>
      </c>
      <c r="V33">
        <v>-6.66</v>
      </c>
      <c r="W33">
        <v>-6</v>
      </c>
      <c r="X33">
        <v>-4.99</v>
      </c>
      <c r="Y33">
        <v>-0.22</v>
      </c>
      <c r="Z33">
        <v>0</v>
      </c>
      <c r="AA33">
        <v>22.12</v>
      </c>
    </row>
    <row r="34" spans="1:27" x14ac:dyDescent="0.25">
      <c r="A34" t="s">
        <v>271</v>
      </c>
      <c r="B34">
        <v>26256361782</v>
      </c>
      <c r="C34" t="s">
        <v>69</v>
      </c>
      <c r="D34" t="s">
        <v>272</v>
      </c>
      <c r="E34" t="s">
        <v>123</v>
      </c>
      <c r="F34" t="s">
        <v>124</v>
      </c>
      <c r="G34">
        <v>1</v>
      </c>
      <c r="H34" t="s">
        <v>42</v>
      </c>
      <c r="I34" t="s">
        <v>43</v>
      </c>
      <c r="J34" t="s">
        <v>273</v>
      </c>
      <c r="L34" t="s">
        <v>274</v>
      </c>
      <c r="M34" t="s">
        <v>46</v>
      </c>
      <c r="N34">
        <v>-87.48</v>
      </c>
      <c r="O34">
        <v>-17.5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17.5</v>
      </c>
      <c r="W34">
        <v>12.6</v>
      </c>
      <c r="X34">
        <v>0</v>
      </c>
      <c r="Y34">
        <v>0.32</v>
      </c>
      <c r="Z34">
        <v>0</v>
      </c>
      <c r="AA34">
        <v>-74.56</v>
      </c>
    </row>
    <row r="35" spans="1:27" x14ac:dyDescent="0.25">
      <c r="A35" t="s">
        <v>275</v>
      </c>
      <c r="B35">
        <v>26256361782</v>
      </c>
      <c r="C35" t="s">
        <v>69</v>
      </c>
      <c r="D35" t="s">
        <v>276</v>
      </c>
      <c r="E35" t="s">
        <v>71</v>
      </c>
      <c r="F35" t="s">
        <v>54</v>
      </c>
      <c r="G35">
        <v>1</v>
      </c>
      <c r="H35" t="s">
        <v>42</v>
      </c>
      <c r="I35" t="s">
        <v>43</v>
      </c>
      <c r="J35" t="s">
        <v>119</v>
      </c>
      <c r="L35" t="s">
        <v>277</v>
      </c>
      <c r="M35" t="s">
        <v>46</v>
      </c>
      <c r="N35">
        <v>-45.82</v>
      </c>
      <c r="O35">
        <v>-9.17</v>
      </c>
      <c r="P35">
        <v>0</v>
      </c>
      <c r="Q35">
        <v>0</v>
      </c>
      <c r="R35">
        <v>0</v>
      </c>
      <c r="S35">
        <v>0</v>
      </c>
      <c r="T35">
        <v>4.58</v>
      </c>
      <c r="U35">
        <v>0.92</v>
      </c>
      <c r="V35">
        <v>8.25</v>
      </c>
      <c r="W35">
        <v>5.94</v>
      </c>
      <c r="X35">
        <v>0</v>
      </c>
      <c r="Y35">
        <v>0.15</v>
      </c>
      <c r="Z35">
        <v>0</v>
      </c>
      <c r="AA35">
        <v>-35.15</v>
      </c>
    </row>
    <row r="36" spans="1:27" x14ac:dyDescent="0.25">
      <c r="A36" t="s">
        <v>278</v>
      </c>
      <c r="B36">
        <v>26256361782</v>
      </c>
      <c r="C36" t="s">
        <v>38</v>
      </c>
      <c r="D36" t="s">
        <v>279</v>
      </c>
      <c r="E36" t="s">
        <v>280</v>
      </c>
      <c r="F36" t="s">
        <v>281</v>
      </c>
      <c r="G36">
        <v>1</v>
      </c>
      <c r="H36" t="s">
        <v>42</v>
      </c>
      <c r="I36" t="s">
        <v>43</v>
      </c>
      <c r="J36" t="s">
        <v>282</v>
      </c>
      <c r="L36" t="s">
        <v>283</v>
      </c>
      <c r="M36" t="s">
        <v>46</v>
      </c>
      <c r="N36">
        <v>43.32</v>
      </c>
      <c r="O36">
        <v>8.67</v>
      </c>
      <c r="P36">
        <v>2.4900000000000002</v>
      </c>
      <c r="Q36">
        <v>0.5</v>
      </c>
      <c r="R36">
        <v>0</v>
      </c>
      <c r="S36">
        <v>0</v>
      </c>
      <c r="T36">
        <v>-4.33</v>
      </c>
      <c r="U36">
        <v>-0.87</v>
      </c>
      <c r="V36">
        <v>-8.3000000000000007</v>
      </c>
      <c r="W36">
        <v>-7.02</v>
      </c>
      <c r="X36">
        <v>-7.79</v>
      </c>
      <c r="Y36">
        <v>-0.3</v>
      </c>
      <c r="Z36">
        <v>0</v>
      </c>
      <c r="AA36">
        <v>26.37</v>
      </c>
    </row>
    <row r="37" spans="1:27" x14ac:dyDescent="0.25">
      <c r="A37" t="s">
        <v>284</v>
      </c>
      <c r="B37">
        <v>26256361782</v>
      </c>
      <c r="C37" t="s">
        <v>107</v>
      </c>
      <c r="E37" t="s">
        <v>285</v>
      </c>
      <c r="F37" t="s">
        <v>286</v>
      </c>
      <c r="G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20.93</v>
      </c>
      <c r="AA37">
        <v>20.93</v>
      </c>
    </row>
    <row r="38" spans="1:27" x14ac:dyDescent="0.25">
      <c r="A38" t="s">
        <v>287</v>
      </c>
      <c r="B38">
        <v>26256361782</v>
      </c>
      <c r="C38" t="s">
        <v>38</v>
      </c>
      <c r="D38" t="s">
        <v>288</v>
      </c>
      <c r="E38" t="s">
        <v>262</v>
      </c>
      <c r="F38" t="s">
        <v>263</v>
      </c>
      <c r="G38">
        <v>1</v>
      </c>
      <c r="H38" t="s">
        <v>42</v>
      </c>
      <c r="I38" t="s">
        <v>43</v>
      </c>
      <c r="J38" t="s">
        <v>289</v>
      </c>
      <c r="L38" t="s">
        <v>290</v>
      </c>
      <c r="M38" t="s">
        <v>46</v>
      </c>
      <c r="N38">
        <v>71.66</v>
      </c>
      <c r="O38">
        <v>14.33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-14.33</v>
      </c>
      <c r="W38">
        <v>-12.9</v>
      </c>
      <c r="X38">
        <v>-6.02</v>
      </c>
      <c r="Y38">
        <v>-0.38</v>
      </c>
      <c r="Z38">
        <v>0</v>
      </c>
      <c r="AA38">
        <v>52.36</v>
      </c>
    </row>
    <row r="39" spans="1:27" x14ac:dyDescent="0.25">
      <c r="A39" t="s">
        <v>291</v>
      </c>
      <c r="B39">
        <v>26256361782</v>
      </c>
      <c r="C39" t="s">
        <v>38</v>
      </c>
      <c r="D39" t="s">
        <v>292</v>
      </c>
      <c r="E39" t="s">
        <v>262</v>
      </c>
      <c r="F39" t="s">
        <v>263</v>
      </c>
      <c r="G39">
        <v>1</v>
      </c>
      <c r="H39" t="s">
        <v>42</v>
      </c>
      <c r="I39" t="s">
        <v>43</v>
      </c>
      <c r="J39" t="s">
        <v>293</v>
      </c>
      <c r="K39" t="s">
        <v>294</v>
      </c>
      <c r="L39" t="s">
        <v>295</v>
      </c>
      <c r="M39" t="s">
        <v>46</v>
      </c>
      <c r="N39">
        <v>71.66</v>
      </c>
      <c r="O39">
        <v>14.33</v>
      </c>
      <c r="P39">
        <v>3.74</v>
      </c>
      <c r="Q39">
        <v>0.75</v>
      </c>
      <c r="R39">
        <v>0</v>
      </c>
      <c r="S39">
        <v>0</v>
      </c>
      <c r="T39">
        <v>-3.74</v>
      </c>
      <c r="U39">
        <v>-0.75</v>
      </c>
      <c r="V39">
        <v>-14.33</v>
      </c>
      <c r="W39">
        <v>-12.9</v>
      </c>
      <c r="X39">
        <v>-6.02</v>
      </c>
      <c r="Y39">
        <v>-0.38</v>
      </c>
      <c r="Z39">
        <v>0</v>
      </c>
      <c r="AA39">
        <v>52.36</v>
      </c>
    </row>
    <row r="40" spans="1:27" x14ac:dyDescent="0.25">
      <c r="A40" t="s">
        <v>296</v>
      </c>
      <c r="B40">
        <v>26256361782</v>
      </c>
      <c r="C40" t="s">
        <v>69</v>
      </c>
      <c r="D40" t="s">
        <v>241</v>
      </c>
      <c r="E40" t="s">
        <v>59</v>
      </c>
      <c r="F40" t="s">
        <v>41</v>
      </c>
      <c r="G40">
        <v>1</v>
      </c>
      <c r="H40" t="s">
        <v>42</v>
      </c>
      <c r="I40" t="s">
        <v>43</v>
      </c>
      <c r="J40" t="s">
        <v>242</v>
      </c>
      <c r="L40" t="s">
        <v>243</v>
      </c>
      <c r="M40" t="s">
        <v>46</v>
      </c>
      <c r="N40">
        <v>-48.32</v>
      </c>
      <c r="O40">
        <v>-9.67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9.67</v>
      </c>
      <c r="W40">
        <v>6.96</v>
      </c>
      <c r="X40">
        <v>0</v>
      </c>
      <c r="Y40">
        <v>0.17</v>
      </c>
      <c r="Z40">
        <v>0</v>
      </c>
      <c r="AA40">
        <v>-41.19</v>
      </c>
    </row>
    <row r="41" spans="1:27" x14ac:dyDescent="0.25">
      <c r="A41" t="s">
        <v>297</v>
      </c>
      <c r="B41">
        <v>26256361782</v>
      </c>
      <c r="C41" t="s">
        <v>38</v>
      </c>
      <c r="D41" t="s">
        <v>298</v>
      </c>
      <c r="E41" t="s">
        <v>101</v>
      </c>
      <c r="F41" t="s">
        <v>102</v>
      </c>
      <c r="G41">
        <v>1</v>
      </c>
      <c r="H41" t="s">
        <v>42</v>
      </c>
      <c r="I41" t="s">
        <v>43</v>
      </c>
      <c r="J41" t="s">
        <v>299</v>
      </c>
      <c r="L41" t="s">
        <v>300</v>
      </c>
      <c r="M41" t="s">
        <v>46</v>
      </c>
      <c r="N41">
        <v>35.82</v>
      </c>
      <c r="O41">
        <v>7.17</v>
      </c>
      <c r="P41">
        <v>1.66</v>
      </c>
      <c r="Q41">
        <v>0.33</v>
      </c>
      <c r="R41">
        <v>0</v>
      </c>
      <c r="S41">
        <v>0</v>
      </c>
      <c r="T41">
        <v>-1.66</v>
      </c>
      <c r="U41">
        <v>-0.33</v>
      </c>
      <c r="V41">
        <v>-7.17</v>
      </c>
      <c r="W41">
        <v>-6.45</v>
      </c>
      <c r="X41">
        <v>-4.72</v>
      </c>
      <c r="Y41">
        <v>-0.22</v>
      </c>
      <c r="Z41">
        <v>0</v>
      </c>
      <c r="AA41">
        <v>24.43</v>
      </c>
    </row>
    <row r="42" spans="1:27" x14ac:dyDescent="0.25">
      <c r="A42" t="s">
        <v>301</v>
      </c>
      <c r="B42">
        <v>26256361782</v>
      </c>
      <c r="C42" t="s">
        <v>38</v>
      </c>
      <c r="D42" t="s">
        <v>276</v>
      </c>
      <c r="E42" t="s">
        <v>71</v>
      </c>
      <c r="F42" t="s">
        <v>54</v>
      </c>
      <c r="G42">
        <v>1</v>
      </c>
      <c r="H42" t="s">
        <v>42</v>
      </c>
      <c r="I42" t="s">
        <v>43</v>
      </c>
      <c r="J42" t="s">
        <v>119</v>
      </c>
      <c r="L42" t="s">
        <v>277</v>
      </c>
      <c r="M42" t="s">
        <v>46</v>
      </c>
      <c r="N42">
        <v>45.82</v>
      </c>
      <c r="O42">
        <v>9.17</v>
      </c>
      <c r="P42">
        <v>0</v>
      </c>
      <c r="Q42">
        <v>0</v>
      </c>
      <c r="R42">
        <v>0</v>
      </c>
      <c r="S42">
        <v>0</v>
      </c>
      <c r="T42">
        <v>-4.58</v>
      </c>
      <c r="U42">
        <v>-0.92</v>
      </c>
      <c r="V42">
        <v>-8.25</v>
      </c>
      <c r="W42">
        <v>-7.42</v>
      </c>
      <c r="X42">
        <v>-4.99</v>
      </c>
      <c r="Y42">
        <v>-0.25</v>
      </c>
      <c r="Z42">
        <v>0</v>
      </c>
      <c r="AA42">
        <v>28.58</v>
      </c>
    </row>
    <row r="43" spans="1:27" x14ac:dyDescent="0.25">
      <c r="A43" t="s">
        <v>302</v>
      </c>
      <c r="B43">
        <v>26256361782</v>
      </c>
      <c r="C43" t="s">
        <v>38</v>
      </c>
      <c r="D43" t="s">
        <v>303</v>
      </c>
      <c r="E43" t="s">
        <v>123</v>
      </c>
      <c r="F43" t="s">
        <v>124</v>
      </c>
      <c r="G43">
        <v>1</v>
      </c>
      <c r="H43" t="s">
        <v>42</v>
      </c>
      <c r="I43" t="s">
        <v>43</v>
      </c>
      <c r="J43" t="s">
        <v>304</v>
      </c>
      <c r="L43" t="s">
        <v>305</v>
      </c>
      <c r="M43" t="s">
        <v>46</v>
      </c>
      <c r="N43">
        <v>108.32</v>
      </c>
      <c r="O43">
        <v>21.67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-21.67</v>
      </c>
      <c r="W43">
        <v>-19.5</v>
      </c>
      <c r="X43">
        <v>-7.28</v>
      </c>
      <c r="Y43">
        <v>-0.54</v>
      </c>
      <c r="Z43">
        <v>0</v>
      </c>
      <c r="AA43">
        <v>81</v>
      </c>
    </row>
    <row r="44" spans="1:27" x14ac:dyDescent="0.25">
      <c r="A44" t="s">
        <v>306</v>
      </c>
      <c r="B44">
        <v>26256361782</v>
      </c>
      <c r="C44" t="s">
        <v>38</v>
      </c>
      <c r="D44" t="s">
        <v>307</v>
      </c>
      <c r="E44" t="s">
        <v>308</v>
      </c>
      <c r="F44" t="s">
        <v>309</v>
      </c>
      <c r="G44">
        <v>1</v>
      </c>
      <c r="H44" t="s">
        <v>42</v>
      </c>
      <c r="I44" t="s">
        <v>43</v>
      </c>
      <c r="J44" t="s">
        <v>310</v>
      </c>
      <c r="L44" t="s">
        <v>311</v>
      </c>
      <c r="M44" t="s">
        <v>46</v>
      </c>
      <c r="N44">
        <v>39.159999999999997</v>
      </c>
      <c r="O44">
        <v>7.83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-7.83</v>
      </c>
      <c r="W44">
        <v>-7.05</v>
      </c>
      <c r="X44">
        <v>-5.32</v>
      </c>
      <c r="Y44">
        <v>-0.25</v>
      </c>
      <c r="Z44">
        <v>0</v>
      </c>
      <c r="AA44">
        <v>26.54</v>
      </c>
    </row>
    <row r="45" spans="1:27" x14ac:dyDescent="0.25">
      <c r="A45" t="s">
        <v>312</v>
      </c>
      <c r="B45">
        <v>26256361782</v>
      </c>
      <c r="C45" t="s">
        <v>69</v>
      </c>
      <c r="D45" t="s">
        <v>279</v>
      </c>
      <c r="E45" t="s">
        <v>280</v>
      </c>
      <c r="F45" t="s">
        <v>281</v>
      </c>
      <c r="G45">
        <v>1</v>
      </c>
      <c r="H45" t="s">
        <v>42</v>
      </c>
      <c r="I45" t="s">
        <v>43</v>
      </c>
      <c r="J45" t="s">
        <v>282</v>
      </c>
      <c r="L45" t="s">
        <v>283</v>
      </c>
      <c r="M45" t="s">
        <v>46</v>
      </c>
      <c r="N45">
        <v>-43.32</v>
      </c>
      <c r="O45">
        <v>-8.67</v>
      </c>
      <c r="P45">
        <v>-2.4900000000000002</v>
      </c>
      <c r="Q45">
        <v>-0.5</v>
      </c>
      <c r="R45">
        <v>0</v>
      </c>
      <c r="S45">
        <v>0</v>
      </c>
      <c r="T45">
        <v>4.33</v>
      </c>
      <c r="U45">
        <v>0.87</v>
      </c>
      <c r="V45">
        <v>8.3000000000000007</v>
      </c>
      <c r="W45">
        <v>5.62</v>
      </c>
      <c r="X45">
        <v>2.4900000000000002</v>
      </c>
      <c r="Y45">
        <v>0.19</v>
      </c>
      <c r="Z45">
        <v>0</v>
      </c>
      <c r="AA45">
        <v>-33.18</v>
      </c>
    </row>
    <row r="46" spans="1:27" x14ac:dyDescent="0.25">
      <c r="A46" t="s">
        <v>313</v>
      </c>
      <c r="B46">
        <v>26256361782</v>
      </c>
      <c r="C46" t="s">
        <v>38</v>
      </c>
      <c r="D46" t="s">
        <v>314</v>
      </c>
      <c r="E46" t="s">
        <v>228</v>
      </c>
      <c r="F46" t="s">
        <v>229</v>
      </c>
      <c r="G46">
        <v>2</v>
      </c>
      <c r="H46" t="s">
        <v>42</v>
      </c>
      <c r="I46" t="s">
        <v>43</v>
      </c>
      <c r="J46" t="s">
        <v>315</v>
      </c>
      <c r="K46" t="s">
        <v>316</v>
      </c>
      <c r="M46" t="s">
        <v>46</v>
      </c>
      <c r="N46">
        <v>81.64</v>
      </c>
      <c r="O46">
        <v>18.78</v>
      </c>
      <c r="P46">
        <v>4.87</v>
      </c>
      <c r="Q46">
        <v>1.1200000000000001</v>
      </c>
      <c r="R46">
        <v>0</v>
      </c>
      <c r="S46">
        <v>0</v>
      </c>
      <c r="T46">
        <v>-4.87</v>
      </c>
      <c r="U46">
        <v>-1.1200000000000001</v>
      </c>
      <c r="V46">
        <v>-18.78</v>
      </c>
      <c r="W46">
        <v>-14.7</v>
      </c>
      <c r="X46">
        <v>-10.3</v>
      </c>
      <c r="Y46">
        <v>-0.5</v>
      </c>
      <c r="Z46">
        <v>0</v>
      </c>
      <c r="AA46">
        <v>56.14</v>
      </c>
    </row>
    <row r="47" spans="1:27" x14ac:dyDescent="0.25">
      <c r="A47" t="s">
        <v>317</v>
      </c>
      <c r="B47">
        <v>26256361782</v>
      </c>
      <c r="C47" t="s">
        <v>38</v>
      </c>
      <c r="D47" t="s">
        <v>318</v>
      </c>
      <c r="E47" t="s">
        <v>82</v>
      </c>
      <c r="F47" t="s">
        <v>83</v>
      </c>
      <c r="G47">
        <v>1</v>
      </c>
      <c r="H47" t="s">
        <v>42</v>
      </c>
      <c r="I47" t="s">
        <v>43</v>
      </c>
      <c r="J47" t="s">
        <v>319</v>
      </c>
      <c r="L47" t="s">
        <v>320</v>
      </c>
      <c r="M47" t="s">
        <v>46</v>
      </c>
      <c r="N47">
        <v>83.32</v>
      </c>
      <c r="O47">
        <v>16.670000000000002</v>
      </c>
      <c r="P47">
        <v>3.74</v>
      </c>
      <c r="Q47">
        <v>0.75</v>
      </c>
      <c r="R47">
        <v>0</v>
      </c>
      <c r="S47">
        <v>0</v>
      </c>
      <c r="T47">
        <v>-3.74</v>
      </c>
      <c r="U47">
        <v>-0.75</v>
      </c>
      <c r="V47">
        <v>-16.670000000000002</v>
      </c>
      <c r="W47">
        <v>-15</v>
      </c>
      <c r="X47">
        <v>-6.92</v>
      </c>
      <c r="Y47">
        <v>-0.44</v>
      </c>
      <c r="Z47">
        <v>0</v>
      </c>
      <c r="AA47">
        <v>60.96</v>
      </c>
    </row>
    <row r="48" spans="1:27" x14ac:dyDescent="0.25">
      <c r="A48" t="s">
        <v>321</v>
      </c>
      <c r="B48">
        <v>26256361782</v>
      </c>
      <c r="C48" t="s">
        <v>38</v>
      </c>
      <c r="D48" t="s">
        <v>322</v>
      </c>
      <c r="E48" t="s">
        <v>71</v>
      </c>
      <c r="F48" t="s">
        <v>54</v>
      </c>
      <c r="G48">
        <v>1</v>
      </c>
      <c r="H48" t="s">
        <v>42</v>
      </c>
      <c r="I48" t="s">
        <v>43</v>
      </c>
      <c r="J48" t="s">
        <v>323</v>
      </c>
      <c r="L48" t="s">
        <v>324</v>
      </c>
      <c r="M48" t="s">
        <v>46</v>
      </c>
      <c r="N48">
        <v>45.82</v>
      </c>
      <c r="O48">
        <v>9.17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-9.17</v>
      </c>
      <c r="W48">
        <v>-8.25</v>
      </c>
      <c r="X48">
        <v>-4.99</v>
      </c>
      <c r="Y48">
        <v>-0.27</v>
      </c>
      <c r="Z48">
        <v>0</v>
      </c>
      <c r="AA48">
        <v>32.31</v>
      </c>
    </row>
    <row r="49" spans="1:27" x14ac:dyDescent="0.25">
      <c r="A49" t="s">
        <v>325</v>
      </c>
      <c r="B49">
        <v>26256361782</v>
      </c>
      <c r="C49" t="s">
        <v>38</v>
      </c>
      <c r="D49" t="s">
        <v>326</v>
      </c>
      <c r="E49" t="s">
        <v>280</v>
      </c>
      <c r="F49" t="s">
        <v>281</v>
      </c>
      <c r="G49">
        <v>1</v>
      </c>
      <c r="H49" t="s">
        <v>42</v>
      </c>
      <c r="I49" t="s">
        <v>43</v>
      </c>
      <c r="J49" t="s">
        <v>327</v>
      </c>
      <c r="K49" t="s">
        <v>328</v>
      </c>
      <c r="L49" t="s">
        <v>329</v>
      </c>
      <c r="M49" t="s">
        <v>46</v>
      </c>
      <c r="N49">
        <v>43.32</v>
      </c>
      <c r="O49">
        <v>8.67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-8.67</v>
      </c>
      <c r="W49">
        <v>-7.8</v>
      </c>
      <c r="X49">
        <v>-5.3</v>
      </c>
      <c r="Y49">
        <v>-0.27</v>
      </c>
      <c r="Z49">
        <v>0</v>
      </c>
      <c r="AA49">
        <v>29.95</v>
      </c>
    </row>
    <row r="50" spans="1:27" x14ac:dyDescent="0.25">
      <c r="A50" t="s">
        <v>330</v>
      </c>
      <c r="B50">
        <v>26256361782</v>
      </c>
      <c r="C50" t="s">
        <v>38</v>
      </c>
      <c r="D50" t="s">
        <v>331</v>
      </c>
      <c r="E50" t="s">
        <v>64</v>
      </c>
      <c r="F50" t="s">
        <v>65</v>
      </c>
      <c r="G50">
        <v>1</v>
      </c>
      <c r="H50" t="s">
        <v>42</v>
      </c>
      <c r="I50" t="s">
        <v>43</v>
      </c>
      <c r="J50" t="s">
        <v>332</v>
      </c>
      <c r="L50" t="s">
        <v>333</v>
      </c>
      <c r="M50" t="s">
        <v>46</v>
      </c>
      <c r="N50">
        <v>54.16</v>
      </c>
      <c r="O50">
        <v>10.83</v>
      </c>
      <c r="P50">
        <v>0</v>
      </c>
      <c r="Q50">
        <v>0</v>
      </c>
      <c r="R50">
        <v>0</v>
      </c>
      <c r="S50">
        <v>0</v>
      </c>
      <c r="T50">
        <v>-5.42</v>
      </c>
      <c r="U50">
        <v>-1.08</v>
      </c>
      <c r="V50">
        <v>-9.75</v>
      </c>
      <c r="W50">
        <v>-8.77</v>
      </c>
      <c r="X50">
        <v>-6.02</v>
      </c>
      <c r="Y50">
        <v>-0.3</v>
      </c>
      <c r="Z50">
        <v>0</v>
      </c>
      <c r="AA50">
        <v>33.65</v>
      </c>
    </row>
    <row r="51" spans="1:27" x14ac:dyDescent="0.25">
      <c r="A51" t="s">
        <v>334</v>
      </c>
      <c r="B51">
        <v>26256361782</v>
      </c>
      <c r="C51" t="s">
        <v>38</v>
      </c>
      <c r="D51" t="s">
        <v>335</v>
      </c>
      <c r="E51" t="s">
        <v>336</v>
      </c>
      <c r="F51" t="s">
        <v>337</v>
      </c>
      <c r="G51">
        <v>1</v>
      </c>
      <c r="H51" t="s">
        <v>42</v>
      </c>
      <c r="I51" t="s">
        <v>43</v>
      </c>
      <c r="J51" t="s">
        <v>264</v>
      </c>
      <c r="L51" t="s">
        <v>338</v>
      </c>
      <c r="M51" t="s">
        <v>46</v>
      </c>
      <c r="N51">
        <v>65.91</v>
      </c>
      <c r="O51">
        <v>13.18</v>
      </c>
      <c r="P51">
        <v>3.74</v>
      </c>
      <c r="Q51">
        <v>0.75</v>
      </c>
      <c r="R51">
        <v>0</v>
      </c>
      <c r="S51">
        <v>0</v>
      </c>
      <c r="T51">
        <v>-3.74</v>
      </c>
      <c r="U51">
        <v>-0.75</v>
      </c>
      <c r="V51">
        <v>-13.18</v>
      </c>
      <c r="W51">
        <v>-11.86</v>
      </c>
      <c r="X51">
        <v>-6.2</v>
      </c>
      <c r="Y51">
        <v>-0.36</v>
      </c>
      <c r="Z51">
        <v>0</v>
      </c>
      <c r="AA51">
        <v>47.49</v>
      </c>
    </row>
    <row r="52" spans="1:27" x14ac:dyDescent="0.25">
      <c r="A52" t="s">
        <v>339</v>
      </c>
      <c r="B52">
        <v>26256361782</v>
      </c>
      <c r="C52" t="s">
        <v>38</v>
      </c>
      <c r="D52" t="s">
        <v>340</v>
      </c>
      <c r="E52" t="s">
        <v>82</v>
      </c>
      <c r="F52" t="s">
        <v>83</v>
      </c>
      <c r="G52">
        <v>1</v>
      </c>
      <c r="H52" t="s">
        <v>42</v>
      </c>
      <c r="I52" t="s">
        <v>43</v>
      </c>
      <c r="J52" t="s">
        <v>341</v>
      </c>
      <c r="K52" t="s">
        <v>73</v>
      </c>
      <c r="L52" t="s">
        <v>342</v>
      </c>
      <c r="M52" t="s">
        <v>46</v>
      </c>
      <c r="N52">
        <v>83.32</v>
      </c>
      <c r="O52">
        <v>16.670000000000002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-16.670000000000002</v>
      </c>
      <c r="W52">
        <v>-15</v>
      </c>
      <c r="X52">
        <v>-6.92</v>
      </c>
      <c r="Y52">
        <v>-0.44</v>
      </c>
      <c r="Z52">
        <v>0</v>
      </c>
      <c r="AA52">
        <v>60.96</v>
      </c>
    </row>
    <row r="53" spans="1:27" x14ac:dyDescent="0.25">
      <c r="A53" t="s">
        <v>343</v>
      </c>
      <c r="B53">
        <v>26256361782</v>
      </c>
      <c r="C53" t="s">
        <v>38</v>
      </c>
      <c r="D53" t="s">
        <v>344</v>
      </c>
      <c r="E53" t="s">
        <v>308</v>
      </c>
      <c r="F53" t="s">
        <v>309</v>
      </c>
      <c r="G53">
        <v>1</v>
      </c>
      <c r="H53" t="s">
        <v>42</v>
      </c>
      <c r="I53" t="s">
        <v>43</v>
      </c>
      <c r="J53" t="s">
        <v>345</v>
      </c>
      <c r="L53" t="s">
        <v>346</v>
      </c>
      <c r="M53" t="s">
        <v>46</v>
      </c>
      <c r="N53">
        <v>39.159999999999997</v>
      </c>
      <c r="O53">
        <v>7.83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-7.83</v>
      </c>
      <c r="W53">
        <v>-7.05</v>
      </c>
      <c r="X53">
        <v>-5.32</v>
      </c>
      <c r="Y53">
        <v>-0.25</v>
      </c>
      <c r="Z53">
        <v>0</v>
      </c>
      <c r="AA53">
        <v>26.54</v>
      </c>
    </row>
    <row r="54" spans="1:27" x14ac:dyDescent="0.25">
      <c r="A54" t="s">
        <v>347</v>
      </c>
      <c r="B54">
        <v>26256361782</v>
      </c>
      <c r="C54" t="s">
        <v>38</v>
      </c>
      <c r="D54" t="s">
        <v>348</v>
      </c>
      <c r="E54" t="s">
        <v>64</v>
      </c>
      <c r="F54" t="s">
        <v>65</v>
      </c>
      <c r="G54">
        <v>1</v>
      </c>
      <c r="H54" t="s">
        <v>42</v>
      </c>
      <c r="I54" t="s">
        <v>43</v>
      </c>
      <c r="J54" t="s">
        <v>282</v>
      </c>
      <c r="L54" t="s">
        <v>283</v>
      </c>
      <c r="M54" t="s">
        <v>46</v>
      </c>
      <c r="N54">
        <v>54.16</v>
      </c>
      <c r="O54">
        <v>10.83</v>
      </c>
      <c r="P54">
        <v>2.4900000000000002</v>
      </c>
      <c r="Q54">
        <v>0.5</v>
      </c>
      <c r="R54">
        <v>0</v>
      </c>
      <c r="S54">
        <v>0</v>
      </c>
      <c r="T54">
        <v>0</v>
      </c>
      <c r="U54">
        <v>0</v>
      </c>
      <c r="V54">
        <v>-11.33</v>
      </c>
      <c r="W54">
        <v>-9.75</v>
      </c>
      <c r="X54">
        <v>-8.51</v>
      </c>
      <c r="Y54">
        <v>-0.37</v>
      </c>
      <c r="Z54">
        <v>0</v>
      </c>
      <c r="AA54">
        <v>38.020000000000003</v>
      </c>
    </row>
    <row r="55" spans="1:27" x14ac:dyDescent="0.25">
      <c r="A55" t="s">
        <v>349</v>
      </c>
      <c r="B55">
        <v>26256361782</v>
      </c>
      <c r="C55" t="s">
        <v>350</v>
      </c>
      <c r="F55" t="s">
        <v>351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 s="1">
        <v>-12770.12</v>
      </c>
      <c r="AA55" s="1">
        <v>-12770.12</v>
      </c>
    </row>
    <row r="56" spans="1:27" x14ac:dyDescent="0.25">
      <c r="A56" t="s">
        <v>352</v>
      </c>
      <c r="B56">
        <v>26256361782</v>
      </c>
      <c r="C56" t="s">
        <v>35</v>
      </c>
      <c r="F56" t="s">
        <v>36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-500.05</v>
      </c>
      <c r="Z56">
        <v>0</v>
      </c>
      <c r="AA56">
        <v>-500.05</v>
      </c>
    </row>
    <row r="57" spans="1:27" x14ac:dyDescent="0.25">
      <c r="A57" t="s">
        <v>353</v>
      </c>
      <c r="B57">
        <v>26256361782</v>
      </c>
      <c r="C57" t="s">
        <v>38</v>
      </c>
      <c r="D57" t="s">
        <v>354</v>
      </c>
      <c r="E57" t="s">
        <v>71</v>
      </c>
      <c r="F57" t="s">
        <v>54</v>
      </c>
      <c r="G57">
        <v>1</v>
      </c>
      <c r="H57" t="s">
        <v>42</v>
      </c>
      <c r="I57" t="s">
        <v>43</v>
      </c>
      <c r="J57" t="s">
        <v>355</v>
      </c>
      <c r="K57" t="s">
        <v>356</v>
      </c>
      <c r="L57" t="s">
        <v>357</v>
      </c>
      <c r="M57" t="s">
        <v>46</v>
      </c>
      <c r="N57">
        <v>45.82</v>
      </c>
      <c r="O57">
        <v>9.17</v>
      </c>
      <c r="P57">
        <v>0</v>
      </c>
      <c r="Q57">
        <v>0</v>
      </c>
      <c r="R57">
        <v>0</v>
      </c>
      <c r="S57">
        <v>0</v>
      </c>
      <c r="T57">
        <v>-4.58</v>
      </c>
      <c r="U57">
        <v>-0.92</v>
      </c>
      <c r="V57">
        <v>-8.25</v>
      </c>
      <c r="W57">
        <v>-7.42</v>
      </c>
      <c r="X57">
        <v>-4.99</v>
      </c>
      <c r="Y57">
        <v>-0.25</v>
      </c>
      <c r="Z57">
        <v>0</v>
      </c>
      <c r="AA57">
        <v>28.58</v>
      </c>
    </row>
    <row r="58" spans="1:27" x14ac:dyDescent="0.25">
      <c r="A58" t="s">
        <v>358</v>
      </c>
      <c r="B58">
        <v>26256361782</v>
      </c>
      <c r="C58" t="s">
        <v>38</v>
      </c>
      <c r="D58" t="s">
        <v>359</v>
      </c>
      <c r="E58" t="s">
        <v>64</v>
      </c>
      <c r="F58" t="s">
        <v>65</v>
      </c>
      <c r="G58">
        <v>1</v>
      </c>
      <c r="H58" t="s">
        <v>42</v>
      </c>
      <c r="I58" t="s">
        <v>43</v>
      </c>
      <c r="J58" t="s">
        <v>360</v>
      </c>
      <c r="L58" t="s">
        <v>361</v>
      </c>
      <c r="M58" t="s">
        <v>46</v>
      </c>
      <c r="N58">
        <v>54.16</v>
      </c>
      <c r="O58">
        <v>10.83</v>
      </c>
      <c r="P58">
        <v>0</v>
      </c>
      <c r="Q58">
        <v>0</v>
      </c>
      <c r="R58">
        <v>0</v>
      </c>
      <c r="S58">
        <v>0</v>
      </c>
      <c r="T58">
        <v>-5.42</v>
      </c>
      <c r="U58">
        <v>-1.08</v>
      </c>
      <c r="V58">
        <v>-9.75</v>
      </c>
      <c r="W58">
        <v>-8.77</v>
      </c>
      <c r="X58">
        <v>-6.02</v>
      </c>
      <c r="Y58">
        <v>-0.3</v>
      </c>
      <c r="Z58">
        <v>0</v>
      </c>
      <c r="AA58">
        <v>33.65</v>
      </c>
    </row>
    <row r="59" spans="1:27" x14ac:dyDescent="0.25">
      <c r="A59" t="s">
        <v>362</v>
      </c>
      <c r="B59">
        <v>26256361782</v>
      </c>
      <c r="C59" t="s">
        <v>38</v>
      </c>
      <c r="D59" t="s">
        <v>363</v>
      </c>
      <c r="E59" t="s">
        <v>82</v>
      </c>
      <c r="F59" t="s">
        <v>83</v>
      </c>
      <c r="G59">
        <v>1</v>
      </c>
      <c r="H59" t="s">
        <v>42</v>
      </c>
      <c r="I59" t="s">
        <v>43</v>
      </c>
      <c r="J59" t="s">
        <v>364</v>
      </c>
      <c r="L59" t="s">
        <v>365</v>
      </c>
      <c r="M59" t="s">
        <v>46</v>
      </c>
      <c r="N59">
        <v>70.819999999999993</v>
      </c>
      <c r="O59">
        <v>14.17</v>
      </c>
      <c r="P59">
        <v>2.08</v>
      </c>
      <c r="Q59">
        <v>0.42</v>
      </c>
      <c r="R59">
        <v>0</v>
      </c>
      <c r="S59">
        <v>0</v>
      </c>
      <c r="T59">
        <v>0</v>
      </c>
      <c r="U59">
        <v>0</v>
      </c>
      <c r="V59">
        <v>-14.59</v>
      </c>
      <c r="W59">
        <v>-12.75</v>
      </c>
      <c r="X59">
        <v>-9</v>
      </c>
      <c r="Y59">
        <v>-0.44</v>
      </c>
      <c r="Z59">
        <v>0</v>
      </c>
      <c r="AA59">
        <v>50.71</v>
      </c>
    </row>
    <row r="60" spans="1:27" x14ac:dyDescent="0.25">
      <c r="A60" t="s">
        <v>366</v>
      </c>
      <c r="B60">
        <v>26256361782</v>
      </c>
      <c r="C60" t="s">
        <v>38</v>
      </c>
      <c r="D60" t="s">
        <v>367</v>
      </c>
      <c r="E60" t="s">
        <v>40</v>
      </c>
      <c r="F60" t="s">
        <v>41</v>
      </c>
      <c r="G60">
        <v>1</v>
      </c>
      <c r="H60" t="s">
        <v>42</v>
      </c>
      <c r="I60" t="s">
        <v>43</v>
      </c>
      <c r="J60" t="s">
        <v>368</v>
      </c>
      <c r="L60" t="s">
        <v>369</v>
      </c>
      <c r="M60" t="s">
        <v>46</v>
      </c>
      <c r="N60">
        <v>45.82</v>
      </c>
      <c r="O60">
        <v>9.17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-9.17</v>
      </c>
      <c r="W60">
        <v>-8.25</v>
      </c>
      <c r="X60">
        <v>-5.16</v>
      </c>
      <c r="Y60">
        <v>-0.27</v>
      </c>
      <c r="Z60">
        <v>0</v>
      </c>
      <c r="AA60">
        <v>32.14</v>
      </c>
    </row>
    <row r="61" spans="1:27" x14ac:dyDescent="0.25">
      <c r="A61" t="s">
        <v>370</v>
      </c>
      <c r="B61">
        <v>26256361782</v>
      </c>
      <c r="C61" t="s">
        <v>38</v>
      </c>
      <c r="D61" t="s">
        <v>367</v>
      </c>
      <c r="E61" t="s">
        <v>371</v>
      </c>
      <c r="F61" t="s">
        <v>41</v>
      </c>
      <c r="G61">
        <v>1</v>
      </c>
      <c r="H61" t="s">
        <v>42</v>
      </c>
      <c r="I61" t="s">
        <v>43</v>
      </c>
      <c r="J61" t="s">
        <v>368</v>
      </c>
      <c r="L61" t="s">
        <v>369</v>
      </c>
      <c r="M61" t="s">
        <v>46</v>
      </c>
      <c r="N61">
        <v>58.32</v>
      </c>
      <c r="O61">
        <v>11.67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-11.67</v>
      </c>
      <c r="W61">
        <v>-10.5</v>
      </c>
      <c r="X61">
        <v>-5.16</v>
      </c>
      <c r="Y61">
        <v>-0.31</v>
      </c>
      <c r="Z61">
        <v>0</v>
      </c>
      <c r="AA61">
        <v>42.35</v>
      </c>
    </row>
    <row r="62" spans="1:27" x14ac:dyDescent="0.25">
      <c r="A62" t="s">
        <v>372</v>
      </c>
      <c r="B62">
        <v>26256361782</v>
      </c>
      <c r="C62" t="s">
        <v>38</v>
      </c>
      <c r="D62" t="s">
        <v>373</v>
      </c>
      <c r="E62" t="s">
        <v>123</v>
      </c>
      <c r="F62" t="s">
        <v>124</v>
      </c>
      <c r="G62">
        <v>1</v>
      </c>
      <c r="H62" t="s">
        <v>42</v>
      </c>
      <c r="I62" t="s">
        <v>43</v>
      </c>
      <c r="J62" t="s">
        <v>374</v>
      </c>
      <c r="K62" t="s">
        <v>375</v>
      </c>
      <c r="L62" t="s">
        <v>376</v>
      </c>
      <c r="M62" t="s">
        <v>46</v>
      </c>
      <c r="N62">
        <v>87.48</v>
      </c>
      <c r="O62">
        <v>17.5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-17.5</v>
      </c>
      <c r="W62">
        <v>-15.75</v>
      </c>
      <c r="X62">
        <v>-7.28</v>
      </c>
      <c r="Y62">
        <v>-0.47</v>
      </c>
      <c r="Z62">
        <v>0</v>
      </c>
      <c r="AA62">
        <v>63.98</v>
      </c>
    </row>
    <row r="63" spans="1:27" x14ac:dyDescent="0.25">
      <c r="A63" t="s">
        <v>377</v>
      </c>
      <c r="B63">
        <v>26256361782</v>
      </c>
      <c r="C63" t="s">
        <v>38</v>
      </c>
      <c r="D63" t="s">
        <v>378</v>
      </c>
      <c r="E63" t="s">
        <v>53</v>
      </c>
      <c r="F63" t="s">
        <v>54</v>
      </c>
      <c r="G63">
        <v>1</v>
      </c>
      <c r="H63" t="s">
        <v>42</v>
      </c>
      <c r="I63" t="s">
        <v>43</v>
      </c>
      <c r="J63" t="s">
        <v>379</v>
      </c>
      <c r="L63" t="s">
        <v>380</v>
      </c>
      <c r="M63" t="s">
        <v>46</v>
      </c>
      <c r="N63">
        <v>41.66</v>
      </c>
      <c r="O63">
        <v>8.33</v>
      </c>
      <c r="P63">
        <v>0</v>
      </c>
      <c r="Q63">
        <v>0</v>
      </c>
      <c r="R63">
        <v>0</v>
      </c>
      <c r="S63">
        <v>0</v>
      </c>
      <c r="T63">
        <v>-8.33</v>
      </c>
      <c r="U63">
        <v>-1.66</v>
      </c>
      <c r="V63">
        <v>-6.67</v>
      </c>
      <c r="W63">
        <v>-6</v>
      </c>
      <c r="X63">
        <v>-4.99</v>
      </c>
      <c r="Y63">
        <v>-0.22</v>
      </c>
      <c r="Z63">
        <v>0</v>
      </c>
      <c r="AA63">
        <v>22.12</v>
      </c>
    </row>
    <row r="64" spans="1:27" x14ac:dyDescent="0.25">
      <c r="A64" t="s">
        <v>381</v>
      </c>
      <c r="B64">
        <v>26256361782</v>
      </c>
      <c r="C64" t="s">
        <v>69</v>
      </c>
      <c r="D64" t="s">
        <v>382</v>
      </c>
      <c r="E64" t="s">
        <v>228</v>
      </c>
      <c r="F64" t="s">
        <v>229</v>
      </c>
      <c r="G64">
        <v>1</v>
      </c>
      <c r="H64" t="s">
        <v>42</v>
      </c>
      <c r="I64" t="s">
        <v>43</v>
      </c>
      <c r="J64" t="s">
        <v>383</v>
      </c>
      <c r="L64" t="s">
        <v>384</v>
      </c>
      <c r="M64" t="s">
        <v>46</v>
      </c>
      <c r="N64">
        <v>-40.82</v>
      </c>
      <c r="O64">
        <v>-8.17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8.17</v>
      </c>
      <c r="W64">
        <v>5.88</v>
      </c>
      <c r="X64">
        <v>0</v>
      </c>
      <c r="Y64">
        <v>0.15</v>
      </c>
      <c r="Z64">
        <v>0</v>
      </c>
      <c r="AA64">
        <v>-34.79</v>
      </c>
    </row>
    <row r="65" spans="1:27" x14ac:dyDescent="0.25">
      <c r="A65" t="s">
        <v>385</v>
      </c>
      <c r="B65">
        <v>26256361782</v>
      </c>
      <c r="C65" t="s">
        <v>38</v>
      </c>
      <c r="D65" t="s">
        <v>382</v>
      </c>
      <c r="E65" t="s">
        <v>228</v>
      </c>
      <c r="F65" t="s">
        <v>229</v>
      </c>
      <c r="G65">
        <v>1</v>
      </c>
      <c r="H65" t="s">
        <v>42</v>
      </c>
      <c r="I65" t="s">
        <v>43</v>
      </c>
      <c r="J65" t="s">
        <v>383</v>
      </c>
      <c r="L65" t="s">
        <v>384</v>
      </c>
      <c r="M65" t="s">
        <v>46</v>
      </c>
      <c r="N65">
        <v>40.82</v>
      </c>
      <c r="O65">
        <v>8.17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-8.17</v>
      </c>
      <c r="W65">
        <v>-7.35</v>
      </c>
      <c r="X65">
        <v>-5.15</v>
      </c>
      <c r="Y65">
        <v>-0.25</v>
      </c>
      <c r="Z65">
        <v>0</v>
      </c>
      <c r="AA65">
        <v>28.07</v>
      </c>
    </row>
    <row r="66" spans="1:27" x14ac:dyDescent="0.25">
      <c r="A66" t="s">
        <v>386</v>
      </c>
      <c r="B66">
        <v>26256361782</v>
      </c>
      <c r="C66" t="s">
        <v>38</v>
      </c>
      <c r="D66" t="s">
        <v>387</v>
      </c>
      <c r="E66" t="s">
        <v>123</v>
      </c>
      <c r="F66" t="s">
        <v>124</v>
      </c>
      <c r="G66">
        <v>1</v>
      </c>
      <c r="H66" t="s">
        <v>42</v>
      </c>
      <c r="I66" t="s">
        <v>43</v>
      </c>
      <c r="J66" t="s">
        <v>388</v>
      </c>
      <c r="L66" t="s">
        <v>389</v>
      </c>
      <c r="M66" t="s">
        <v>46</v>
      </c>
      <c r="N66">
        <v>87.48</v>
      </c>
      <c r="O66">
        <v>17.5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-17.5</v>
      </c>
      <c r="W66">
        <v>-15.75</v>
      </c>
      <c r="X66">
        <v>-7.28</v>
      </c>
      <c r="Y66">
        <v>-0.47</v>
      </c>
      <c r="Z66">
        <v>0</v>
      </c>
      <c r="AA66">
        <v>63.98</v>
      </c>
    </row>
    <row r="67" spans="1:27" x14ac:dyDescent="0.25">
      <c r="A67" t="s">
        <v>390</v>
      </c>
      <c r="B67">
        <v>26256361782</v>
      </c>
      <c r="C67" t="s">
        <v>38</v>
      </c>
      <c r="D67" t="s">
        <v>391</v>
      </c>
      <c r="E67" t="s">
        <v>123</v>
      </c>
      <c r="F67" t="s">
        <v>124</v>
      </c>
      <c r="G67">
        <v>1</v>
      </c>
      <c r="H67" t="s">
        <v>42</v>
      </c>
      <c r="I67" t="s">
        <v>43</v>
      </c>
      <c r="J67" t="s">
        <v>392</v>
      </c>
      <c r="L67" t="s">
        <v>393</v>
      </c>
      <c r="M67" t="s">
        <v>46</v>
      </c>
      <c r="N67">
        <v>87.48</v>
      </c>
      <c r="O67">
        <v>17.5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-17.5</v>
      </c>
      <c r="W67">
        <v>-15.75</v>
      </c>
      <c r="X67">
        <v>-7.28</v>
      </c>
      <c r="Y67">
        <v>-0.47</v>
      </c>
      <c r="Z67">
        <v>0</v>
      </c>
      <c r="AA67">
        <v>63.98</v>
      </c>
    </row>
    <row r="68" spans="1:27" x14ac:dyDescent="0.25">
      <c r="A68" t="s">
        <v>394</v>
      </c>
      <c r="B68">
        <v>26256361782</v>
      </c>
      <c r="C68" t="s">
        <v>69</v>
      </c>
      <c r="D68" t="s">
        <v>395</v>
      </c>
      <c r="E68" t="s">
        <v>53</v>
      </c>
      <c r="F68" t="s">
        <v>54</v>
      </c>
      <c r="G68">
        <v>1</v>
      </c>
      <c r="H68" t="s">
        <v>42</v>
      </c>
      <c r="I68" t="s">
        <v>43</v>
      </c>
      <c r="J68" t="s">
        <v>396</v>
      </c>
      <c r="L68" t="s">
        <v>397</v>
      </c>
      <c r="M68" t="s">
        <v>46</v>
      </c>
      <c r="N68">
        <v>-41.66</v>
      </c>
      <c r="O68">
        <v>-8.33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8.33</v>
      </c>
      <c r="W68">
        <v>6</v>
      </c>
      <c r="X68">
        <v>0</v>
      </c>
      <c r="Y68">
        <v>0.15</v>
      </c>
      <c r="Z68">
        <v>0</v>
      </c>
      <c r="AA68">
        <v>-35.51</v>
      </c>
    </row>
    <row r="69" spans="1:27" x14ac:dyDescent="0.25">
      <c r="A69" t="s">
        <v>398</v>
      </c>
      <c r="B69">
        <v>26256361782</v>
      </c>
      <c r="C69" t="s">
        <v>38</v>
      </c>
      <c r="D69" t="s">
        <v>399</v>
      </c>
      <c r="E69" t="s">
        <v>82</v>
      </c>
      <c r="F69" t="s">
        <v>83</v>
      </c>
      <c r="G69">
        <v>1</v>
      </c>
      <c r="H69" t="s">
        <v>42</v>
      </c>
      <c r="I69" t="s">
        <v>43</v>
      </c>
      <c r="J69" t="s">
        <v>400</v>
      </c>
      <c r="K69" t="s">
        <v>401</v>
      </c>
      <c r="L69" t="s">
        <v>402</v>
      </c>
      <c r="M69" t="s">
        <v>46</v>
      </c>
      <c r="N69">
        <v>83.32</v>
      </c>
      <c r="O69">
        <v>16.670000000000002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-16.670000000000002</v>
      </c>
      <c r="W69">
        <v>-15</v>
      </c>
      <c r="X69">
        <v>-6.92</v>
      </c>
      <c r="Y69">
        <v>-0.44</v>
      </c>
      <c r="Z69">
        <v>0</v>
      </c>
      <c r="AA69">
        <v>60.96</v>
      </c>
    </row>
    <row r="70" spans="1:27" x14ac:dyDescent="0.25">
      <c r="A70" t="s">
        <v>403</v>
      </c>
      <c r="B70">
        <v>26256361782</v>
      </c>
      <c r="C70" t="s">
        <v>38</v>
      </c>
      <c r="D70" t="s">
        <v>404</v>
      </c>
      <c r="E70" t="s">
        <v>109</v>
      </c>
      <c r="F70" t="s">
        <v>165</v>
      </c>
      <c r="G70">
        <v>1</v>
      </c>
      <c r="H70" t="s">
        <v>42</v>
      </c>
      <c r="I70" t="s">
        <v>43</v>
      </c>
      <c r="J70" t="s">
        <v>405</v>
      </c>
      <c r="K70" t="s">
        <v>406</v>
      </c>
      <c r="L70" t="s">
        <v>407</v>
      </c>
      <c r="M70" t="s">
        <v>46</v>
      </c>
      <c r="N70">
        <v>124.99</v>
      </c>
      <c r="O70">
        <v>25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-25</v>
      </c>
      <c r="W70">
        <v>-22.5</v>
      </c>
      <c r="X70">
        <v>-7.82</v>
      </c>
      <c r="Y70">
        <v>-0.61</v>
      </c>
      <c r="Z70">
        <v>0</v>
      </c>
      <c r="AA70">
        <v>94.06</v>
      </c>
    </row>
    <row r="71" spans="1:27" x14ac:dyDescent="0.25">
      <c r="A71" t="s">
        <v>408</v>
      </c>
      <c r="B71">
        <v>26256361782</v>
      </c>
      <c r="C71" t="s">
        <v>38</v>
      </c>
      <c r="D71" t="s">
        <v>409</v>
      </c>
      <c r="E71" t="s">
        <v>280</v>
      </c>
      <c r="F71" t="s">
        <v>281</v>
      </c>
      <c r="G71">
        <v>1</v>
      </c>
      <c r="H71" t="s">
        <v>42</v>
      </c>
      <c r="I71" t="s">
        <v>43</v>
      </c>
      <c r="J71" t="s">
        <v>410</v>
      </c>
      <c r="L71" t="s">
        <v>411</v>
      </c>
      <c r="M71" t="s">
        <v>46</v>
      </c>
      <c r="N71">
        <v>43.32</v>
      </c>
      <c r="O71">
        <v>8.67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-8.67</v>
      </c>
      <c r="W71">
        <v>-7.8</v>
      </c>
      <c r="X71">
        <v>-5.3</v>
      </c>
      <c r="Y71">
        <v>-0.27</v>
      </c>
      <c r="Z71">
        <v>0</v>
      </c>
      <c r="AA71">
        <v>29.95</v>
      </c>
    </row>
    <row r="72" spans="1:27" x14ac:dyDescent="0.25">
      <c r="A72" t="s">
        <v>412</v>
      </c>
      <c r="B72">
        <v>26256361782</v>
      </c>
      <c r="C72" t="s">
        <v>38</v>
      </c>
      <c r="D72" t="s">
        <v>413</v>
      </c>
      <c r="E72" t="s">
        <v>40</v>
      </c>
      <c r="F72" t="s">
        <v>41</v>
      </c>
      <c r="G72">
        <v>1</v>
      </c>
      <c r="H72" t="s">
        <v>42</v>
      </c>
      <c r="I72" t="s">
        <v>43</v>
      </c>
      <c r="J72" t="s">
        <v>414</v>
      </c>
      <c r="L72" t="s">
        <v>415</v>
      </c>
      <c r="M72" t="s">
        <v>46</v>
      </c>
      <c r="N72">
        <v>45.82</v>
      </c>
      <c r="O72">
        <v>9.17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-9.17</v>
      </c>
      <c r="W72">
        <v>-8.25</v>
      </c>
      <c r="X72">
        <v>-5.16</v>
      </c>
      <c r="Y72">
        <v>-0.27</v>
      </c>
      <c r="Z72">
        <v>0</v>
      </c>
      <c r="AA72">
        <v>32.14</v>
      </c>
    </row>
    <row r="73" spans="1:27" x14ac:dyDescent="0.25">
      <c r="A73" t="s">
        <v>416</v>
      </c>
      <c r="B73">
        <v>26256361782</v>
      </c>
      <c r="C73" t="s">
        <v>38</v>
      </c>
      <c r="D73" t="s">
        <v>417</v>
      </c>
      <c r="E73" t="s">
        <v>40</v>
      </c>
      <c r="F73" t="s">
        <v>41</v>
      </c>
      <c r="G73">
        <v>1</v>
      </c>
      <c r="H73" t="s">
        <v>42</v>
      </c>
      <c r="I73" t="s">
        <v>43</v>
      </c>
      <c r="J73" t="s">
        <v>154</v>
      </c>
      <c r="L73" t="s">
        <v>418</v>
      </c>
      <c r="M73" t="s">
        <v>46</v>
      </c>
      <c r="N73">
        <v>45.82</v>
      </c>
      <c r="O73">
        <v>9.17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-9.17</v>
      </c>
      <c r="W73">
        <v>-8.25</v>
      </c>
      <c r="X73">
        <v>-5.16</v>
      </c>
      <c r="Y73">
        <v>-0.27</v>
      </c>
      <c r="Z73">
        <v>0</v>
      </c>
      <c r="AA73">
        <v>32.14</v>
      </c>
    </row>
    <row r="74" spans="1:27" x14ac:dyDescent="0.25">
      <c r="A74" t="s">
        <v>419</v>
      </c>
      <c r="B74">
        <v>26256361782</v>
      </c>
      <c r="C74" t="s">
        <v>38</v>
      </c>
      <c r="D74" t="s">
        <v>420</v>
      </c>
      <c r="E74" t="s">
        <v>40</v>
      </c>
      <c r="F74" t="s">
        <v>41</v>
      </c>
      <c r="G74">
        <v>1</v>
      </c>
      <c r="H74" t="s">
        <v>42</v>
      </c>
      <c r="I74" t="s">
        <v>43</v>
      </c>
      <c r="J74" t="s">
        <v>60</v>
      </c>
      <c r="L74" t="s">
        <v>421</v>
      </c>
      <c r="M74" t="s">
        <v>46</v>
      </c>
      <c r="N74">
        <v>45.82</v>
      </c>
      <c r="O74">
        <v>9.17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-9.17</v>
      </c>
      <c r="W74">
        <v>-8.25</v>
      </c>
      <c r="X74">
        <v>-5.16</v>
      </c>
      <c r="Y74">
        <v>-0.27</v>
      </c>
      <c r="Z74">
        <v>0</v>
      </c>
      <c r="AA74">
        <v>32.14</v>
      </c>
    </row>
    <row r="75" spans="1:27" x14ac:dyDescent="0.25">
      <c r="A75" t="s">
        <v>422</v>
      </c>
      <c r="B75">
        <v>26256361782</v>
      </c>
      <c r="C75" t="s">
        <v>38</v>
      </c>
      <c r="D75" t="s">
        <v>378</v>
      </c>
      <c r="E75" t="s">
        <v>53</v>
      </c>
      <c r="F75" t="s">
        <v>54</v>
      </c>
      <c r="G75">
        <v>1</v>
      </c>
      <c r="H75" t="s">
        <v>42</v>
      </c>
      <c r="I75" t="s">
        <v>43</v>
      </c>
      <c r="J75" t="s">
        <v>379</v>
      </c>
      <c r="L75" t="s">
        <v>380</v>
      </c>
      <c r="M75" t="s">
        <v>46</v>
      </c>
      <c r="N75">
        <v>41.66</v>
      </c>
      <c r="O75">
        <v>8.33</v>
      </c>
      <c r="P75">
        <v>0</v>
      </c>
      <c r="Q75">
        <v>0</v>
      </c>
      <c r="R75">
        <v>0</v>
      </c>
      <c r="S75">
        <v>0</v>
      </c>
      <c r="T75">
        <v>-8.34</v>
      </c>
      <c r="U75">
        <v>-1.67</v>
      </c>
      <c r="V75">
        <v>-6.66</v>
      </c>
      <c r="W75">
        <v>-6</v>
      </c>
      <c r="X75">
        <v>-4.99</v>
      </c>
      <c r="Y75">
        <v>-0.22</v>
      </c>
      <c r="Z75">
        <v>0</v>
      </c>
      <c r="AA75">
        <v>22.11</v>
      </c>
    </row>
    <row r="76" spans="1:27" x14ac:dyDescent="0.25">
      <c r="A76" t="s">
        <v>423</v>
      </c>
      <c r="B76">
        <v>26256361782</v>
      </c>
      <c r="C76" t="s">
        <v>38</v>
      </c>
      <c r="D76" t="s">
        <v>424</v>
      </c>
      <c r="E76" t="s">
        <v>59</v>
      </c>
      <c r="F76" t="s">
        <v>41</v>
      </c>
      <c r="G76">
        <v>1</v>
      </c>
      <c r="H76" t="s">
        <v>42</v>
      </c>
      <c r="I76" t="s">
        <v>43</v>
      </c>
      <c r="J76" t="s">
        <v>425</v>
      </c>
      <c r="L76" t="s">
        <v>426</v>
      </c>
      <c r="M76" t="s">
        <v>46</v>
      </c>
      <c r="N76">
        <v>48.32</v>
      </c>
      <c r="O76">
        <v>9.67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-9.67</v>
      </c>
      <c r="W76">
        <v>-8.6999999999999993</v>
      </c>
      <c r="X76">
        <v>-5.16</v>
      </c>
      <c r="Y76">
        <v>-0.27</v>
      </c>
      <c r="Z76">
        <v>0</v>
      </c>
      <c r="AA76">
        <v>34.19</v>
      </c>
    </row>
    <row r="77" spans="1:27" x14ac:dyDescent="0.25">
      <c r="A77" t="s">
        <v>427</v>
      </c>
      <c r="B77">
        <v>26256361782</v>
      </c>
      <c r="C77" t="s">
        <v>38</v>
      </c>
      <c r="D77" t="s">
        <v>428</v>
      </c>
      <c r="E77" t="s">
        <v>123</v>
      </c>
      <c r="F77" t="s">
        <v>124</v>
      </c>
      <c r="G77">
        <v>1</v>
      </c>
      <c r="H77" t="s">
        <v>42</v>
      </c>
      <c r="I77" t="s">
        <v>43</v>
      </c>
      <c r="J77" t="s">
        <v>429</v>
      </c>
      <c r="K77" t="s">
        <v>430</v>
      </c>
      <c r="L77" t="s">
        <v>431</v>
      </c>
      <c r="M77" t="s">
        <v>46</v>
      </c>
      <c r="N77">
        <v>87.48</v>
      </c>
      <c r="O77">
        <v>17.5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-17.5</v>
      </c>
      <c r="W77">
        <v>-15.75</v>
      </c>
      <c r="X77">
        <v>-7.28</v>
      </c>
      <c r="Y77">
        <v>-0.47</v>
      </c>
      <c r="Z77">
        <v>0</v>
      </c>
      <c r="AA77">
        <v>63.98</v>
      </c>
    </row>
    <row r="78" spans="1:27" x14ac:dyDescent="0.25">
      <c r="A78" t="s">
        <v>432</v>
      </c>
      <c r="B78">
        <v>26256361782</v>
      </c>
      <c r="C78" t="s">
        <v>38</v>
      </c>
      <c r="D78" t="s">
        <v>433</v>
      </c>
      <c r="E78" t="s">
        <v>191</v>
      </c>
      <c r="F78" t="s">
        <v>192</v>
      </c>
      <c r="G78">
        <v>1</v>
      </c>
      <c r="H78" t="s">
        <v>42</v>
      </c>
      <c r="I78" t="s">
        <v>43</v>
      </c>
      <c r="J78" t="s">
        <v>44</v>
      </c>
      <c r="K78" t="s">
        <v>434</v>
      </c>
      <c r="L78" t="s">
        <v>435</v>
      </c>
      <c r="M78" t="s">
        <v>46</v>
      </c>
      <c r="N78">
        <v>62.49</v>
      </c>
      <c r="O78">
        <v>12.5</v>
      </c>
      <c r="P78">
        <v>0.75</v>
      </c>
      <c r="Q78">
        <v>0.15</v>
      </c>
      <c r="R78">
        <v>0</v>
      </c>
      <c r="S78">
        <v>0</v>
      </c>
      <c r="T78">
        <v>-0.75</v>
      </c>
      <c r="U78">
        <v>-0.15</v>
      </c>
      <c r="V78">
        <v>-12.5</v>
      </c>
      <c r="W78">
        <v>-11.25</v>
      </c>
      <c r="X78">
        <v>-5.15</v>
      </c>
      <c r="Y78">
        <v>-0.33</v>
      </c>
      <c r="Z78">
        <v>0</v>
      </c>
      <c r="AA78">
        <v>45.76</v>
      </c>
    </row>
    <row r="79" spans="1:27" x14ac:dyDescent="0.25">
      <c r="A79" t="s">
        <v>436</v>
      </c>
      <c r="B79">
        <v>26256361782</v>
      </c>
      <c r="C79" t="s">
        <v>69</v>
      </c>
      <c r="D79" t="s">
        <v>433</v>
      </c>
      <c r="E79" t="s">
        <v>191</v>
      </c>
      <c r="F79" t="s">
        <v>192</v>
      </c>
      <c r="G79">
        <v>1</v>
      </c>
      <c r="H79" t="s">
        <v>42</v>
      </c>
      <c r="I79" t="s">
        <v>43</v>
      </c>
      <c r="J79" t="s">
        <v>44</v>
      </c>
      <c r="K79" t="s">
        <v>434</v>
      </c>
      <c r="L79" t="s">
        <v>435</v>
      </c>
      <c r="M79" t="s">
        <v>46</v>
      </c>
      <c r="N79">
        <v>-62.49</v>
      </c>
      <c r="O79">
        <v>-12.5</v>
      </c>
      <c r="P79">
        <v>-0.75</v>
      </c>
      <c r="Q79">
        <v>-0.15</v>
      </c>
      <c r="R79">
        <v>0</v>
      </c>
      <c r="S79">
        <v>0</v>
      </c>
      <c r="T79">
        <v>0.75</v>
      </c>
      <c r="U79">
        <v>0.15</v>
      </c>
      <c r="V79">
        <v>12.5</v>
      </c>
      <c r="W79">
        <v>9</v>
      </c>
      <c r="X79">
        <v>0</v>
      </c>
      <c r="Y79">
        <v>0.23</v>
      </c>
      <c r="Z79">
        <v>0</v>
      </c>
      <c r="AA79">
        <v>-53.26</v>
      </c>
    </row>
    <row r="80" spans="1:27" x14ac:dyDescent="0.25">
      <c r="A80" t="s">
        <v>437</v>
      </c>
      <c r="B80">
        <v>26256361782</v>
      </c>
      <c r="C80" t="s">
        <v>438</v>
      </c>
      <c r="F80" t="s">
        <v>439</v>
      </c>
      <c r="H80" t="s">
        <v>440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 s="1">
        <v>-4243.3</v>
      </c>
      <c r="AA80" s="1">
        <v>-4243.3</v>
      </c>
    </row>
    <row r="81" spans="1:27" x14ac:dyDescent="0.25">
      <c r="A81" t="s">
        <v>441</v>
      </c>
      <c r="B81">
        <v>26256361782</v>
      </c>
      <c r="C81" t="s">
        <v>38</v>
      </c>
      <c r="D81" t="s">
        <v>442</v>
      </c>
      <c r="E81" t="s">
        <v>64</v>
      </c>
      <c r="F81" t="s">
        <v>65</v>
      </c>
      <c r="G81">
        <v>1</v>
      </c>
      <c r="H81" t="s">
        <v>42</v>
      </c>
      <c r="I81" t="s">
        <v>43</v>
      </c>
      <c r="J81" t="s">
        <v>443</v>
      </c>
      <c r="L81" t="s">
        <v>444</v>
      </c>
      <c r="M81" t="s">
        <v>46</v>
      </c>
      <c r="N81">
        <v>54.16</v>
      </c>
      <c r="O81">
        <v>10.83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-10.83</v>
      </c>
      <c r="W81">
        <v>-9.75</v>
      </c>
      <c r="X81">
        <v>-6.02</v>
      </c>
      <c r="Y81">
        <v>-0.32</v>
      </c>
      <c r="Z81">
        <v>0</v>
      </c>
      <c r="AA81">
        <v>38.07</v>
      </c>
    </row>
    <row r="82" spans="1:27" x14ac:dyDescent="0.25">
      <c r="A82" t="s">
        <v>445</v>
      </c>
      <c r="B82">
        <v>26256361782</v>
      </c>
      <c r="C82" t="s">
        <v>69</v>
      </c>
      <c r="D82" t="s">
        <v>446</v>
      </c>
      <c r="E82" t="s">
        <v>336</v>
      </c>
      <c r="F82" t="s">
        <v>337</v>
      </c>
      <c r="G82">
        <v>1</v>
      </c>
      <c r="H82" t="s">
        <v>42</v>
      </c>
      <c r="I82" t="s">
        <v>43</v>
      </c>
      <c r="J82" t="s">
        <v>447</v>
      </c>
      <c r="K82" t="s">
        <v>448</v>
      </c>
      <c r="L82" t="s">
        <v>449</v>
      </c>
      <c r="M82" t="s">
        <v>46</v>
      </c>
      <c r="N82">
        <v>-68.319999999999993</v>
      </c>
      <c r="O82">
        <v>-13.67</v>
      </c>
      <c r="P82">
        <v>0</v>
      </c>
      <c r="Q82">
        <v>0</v>
      </c>
      <c r="R82">
        <v>0</v>
      </c>
      <c r="S82">
        <v>0</v>
      </c>
      <c r="T82">
        <v>17.079999999999998</v>
      </c>
      <c r="U82">
        <v>3.42</v>
      </c>
      <c r="V82">
        <v>10.25</v>
      </c>
      <c r="W82">
        <v>7.38</v>
      </c>
      <c r="X82">
        <v>0</v>
      </c>
      <c r="Y82">
        <v>0.18</v>
      </c>
      <c r="Z82">
        <v>0</v>
      </c>
      <c r="AA82">
        <v>-43.68</v>
      </c>
    </row>
    <row r="83" spans="1:27" x14ac:dyDescent="0.25">
      <c r="A83" t="s">
        <v>450</v>
      </c>
      <c r="B83">
        <v>26256361782</v>
      </c>
      <c r="C83" t="s">
        <v>35</v>
      </c>
      <c r="F83" t="s">
        <v>36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-500.21</v>
      </c>
      <c r="Z83">
        <v>0</v>
      </c>
      <c r="AA83">
        <v>-500.21</v>
      </c>
    </row>
    <row r="84" spans="1:27" x14ac:dyDescent="0.25">
      <c r="A84" t="s">
        <v>451</v>
      </c>
      <c r="B84">
        <v>26256361782</v>
      </c>
      <c r="C84" t="s">
        <v>69</v>
      </c>
      <c r="D84" t="s">
        <v>452</v>
      </c>
      <c r="E84" t="s">
        <v>40</v>
      </c>
      <c r="F84" t="s">
        <v>41</v>
      </c>
      <c r="G84">
        <v>1</v>
      </c>
      <c r="H84" t="s">
        <v>42</v>
      </c>
      <c r="I84" t="s">
        <v>43</v>
      </c>
      <c r="J84" t="s">
        <v>453</v>
      </c>
      <c r="K84" t="s">
        <v>454</v>
      </c>
      <c r="L84" t="s">
        <v>455</v>
      </c>
      <c r="M84" t="s">
        <v>46</v>
      </c>
      <c r="N84">
        <v>-49.99</v>
      </c>
      <c r="O84">
        <v>-10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10</v>
      </c>
      <c r="W84">
        <v>7.2</v>
      </c>
      <c r="X84">
        <v>0</v>
      </c>
      <c r="Y84">
        <v>0.18</v>
      </c>
      <c r="Z84">
        <v>0</v>
      </c>
      <c r="AA84">
        <v>-42.61</v>
      </c>
    </row>
    <row r="85" spans="1:27" x14ac:dyDescent="0.25">
      <c r="A85" t="s">
        <v>456</v>
      </c>
      <c r="B85">
        <v>26256361782</v>
      </c>
      <c r="C85" t="s">
        <v>69</v>
      </c>
      <c r="D85" t="s">
        <v>457</v>
      </c>
      <c r="E85" t="s">
        <v>53</v>
      </c>
      <c r="F85" t="s">
        <v>54</v>
      </c>
      <c r="G85">
        <v>1</v>
      </c>
      <c r="H85" t="s">
        <v>42</v>
      </c>
      <c r="I85" t="s">
        <v>43</v>
      </c>
      <c r="J85" t="s">
        <v>360</v>
      </c>
      <c r="K85" t="s">
        <v>458</v>
      </c>
      <c r="L85" t="s">
        <v>459</v>
      </c>
      <c r="M85" t="s">
        <v>46</v>
      </c>
      <c r="N85">
        <v>-41.66</v>
      </c>
      <c r="O85">
        <v>-8.33</v>
      </c>
      <c r="P85">
        <v>0</v>
      </c>
      <c r="Q85">
        <v>0</v>
      </c>
      <c r="R85">
        <v>0</v>
      </c>
      <c r="S85">
        <v>0</v>
      </c>
      <c r="T85">
        <v>4.17</v>
      </c>
      <c r="U85">
        <v>0.83</v>
      </c>
      <c r="V85">
        <v>7.5</v>
      </c>
      <c r="W85">
        <v>5.4</v>
      </c>
      <c r="X85">
        <v>0</v>
      </c>
      <c r="Y85">
        <v>0.14000000000000001</v>
      </c>
      <c r="Z85">
        <v>0</v>
      </c>
      <c r="AA85">
        <v>-31.95</v>
      </c>
    </row>
    <row r="86" spans="1:27" x14ac:dyDescent="0.25">
      <c r="A86" t="s">
        <v>460</v>
      </c>
      <c r="B86">
        <v>26256361782</v>
      </c>
      <c r="C86" t="s">
        <v>38</v>
      </c>
      <c r="D86" t="s">
        <v>461</v>
      </c>
      <c r="E86" t="s">
        <v>64</v>
      </c>
      <c r="F86" t="s">
        <v>65</v>
      </c>
      <c r="G86">
        <v>1</v>
      </c>
      <c r="H86" t="s">
        <v>42</v>
      </c>
      <c r="I86" t="s">
        <v>43</v>
      </c>
      <c r="J86" t="s">
        <v>462</v>
      </c>
      <c r="L86" t="s">
        <v>463</v>
      </c>
      <c r="M86" t="s">
        <v>46</v>
      </c>
      <c r="N86">
        <v>54.16</v>
      </c>
      <c r="O86">
        <v>10.83</v>
      </c>
      <c r="P86">
        <v>0</v>
      </c>
      <c r="Q86">
        <v>0</v>
      </c>
      <c r="R86">
        <v>0</v>
      </c>
      <c r="S86">
        <v>0</v>
      </c>
      <c r="T86">
        <v>-5.42</v>
      </c>
      <c r="U86">
        <v>-1.08</v>
      </c>
      <c r="V86">
        <v>-9.75</v>
      </c>
      <c r="W86">
        <v>-8.77</v>
      </c>
      <c r="X86">
        <v>-6.02</v>
      </c>
      <c r="Y86">
        <v>-0.3</v>
      </c>
      <c r="Z86">
        <v>0</v>
      </c>
      <c r="AA86">
        <v>33.65</v>
      </c>
    </row>
    <row r="87" spans="1:27" x14ac:dyDescent="0.25">
      <c r="A87" t="s">
        <v>464</v>
      </c>
      <c r="B87">
        <v>26256361782</v>
      </c>
      <c r="C87" t="s">
        <v>38</v>
      </c>
      <c r="D87" t="s">
        <v>465</v>
      </c>
      <c r="E87" t="s">
        <v>53</v>
      </c>
      <c r="F87" t="s">
        <v>54</v>
      </c>
      <c r="G87">
        <v>1</v>
      </c>
      <c r="H87" t="s">
        <v>42</v>
      </c>
      <c r="I87" t="s">
        <v>43</v>
      </c>
      <c r="J87" t="s">
        <v>466</v>
      </c>
      <c r="K87" t="s">
        <v>467</v>
      </c>
      <c r="L87" t="s">
        <v>468</v>
      </c>
      <c r="M87" t="s">
        <v>46</v>
      </c>
      <c r="N87">
        <v>41.66</v>
      </c>
      <c r="O87">
        <v>8.33</v>
      </c>
      <c r="P87">
        <v>1.87</v>
      </c>
      <c r="Q87">
        <v>0.38</v>
      </c>
      <c r="R87">
        <v>0</v>
      </c>
      <c r="S87">
        <v>0</v>
      </c>
      <c r="T87">
        <v>-10.210000000000001</v>
      </c>
      <c r="U87">
        <v>-2.0499999999999998</v>
      </c>
      <c r="V87">
        <v>-6.66</v>
      </c>
      <c r="W87">
        <v>-6</v>
      </c>
      <c r="X87">
        <v>-4.99</v>
      </c>
      <c r="Y87">
        <v>-0.22</v>
      </c>
      <c r="Z87">
        <v>0</v>
      </c>
      <c r="AA87">
        <v>22.11</v>
      </c>
    </row>
    <row r="88" spans="1:27" x14ac:dyDescent="0.25">
      <c r="A88" t="s">
        <v>469</v>
      </c>
      <c r="B88">
        <v>26256361782</v>
      </c>
      <c r="C88" t="s">
        <v>38</v>
      </c>
      <c r="D88" t="s">
        <v>470</v>
      </c>
      <c r="E88" t="s">
        <v>82</v>
      </c>
      <c r="F88" t="s">
        <v>83</v>
      </c>
      <c r="G88">
        <v>1</v>
      </c>
      <c r="H88" t="s">
        <v>42</v>
      </c>
      <c r="I88" t="s">
        <v>43</v>
      </c>
      <c r="J88" t="s">
        <v>471</v>
      </c>
      <c r="L88" t="s">
        <v>472</v>
      </c>
      <c r="M88" t="s">
        <v>46</v>
      </c>
      <c r="N88">
        <v>70.819999999999993</v>
      </c>
      <c r="O88">
        <v>14.17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-14.17</v>
      </c>
      <c r="W88">
        <v>-12.75</v>
      </c>
      <c r="X88">
        <v>-6.92</v>
      </c>
      <c r="Y88">
        <v>-0.4</v>
      </c>
      <c r="Z88">
        <v>0</v>
      </c>
      <c r="AA88">
        <v>50.75</v>
      </c>
    </row>
    <row r="89" spans="1:27" x14ac:dyDescent="0.25">
      <c r="A89" t="s">
        <v>473</v>
      </c>
      <c r="B89">
        <v>26256361782</v>
      </c>
      <c r="C89" t="s">
        <v>38</v>
      </c>
      <c r="D89" t="s">
        <v>474</v>
      </c>
      <c r="E89" t="s">
        <v>40</v>
      </c>
      <c r="F89" t="s">
        <v>41</v>
      </c>
      <c r="G89">
        <v>1</v>
      </c>
      <c r="H89" t="s">
        <v>42</v>
      </c>
      <c r="I89" t="s">
        <v>43</v>
      </c>
      <c r="J89" t="s">
        <v>475</v>
      </c>
      <c r="K89" t="s">
        <v>476</v>
      </c>
      <c r="L89" t="s">
        <v>477</v>
      </c>
      <c r="M89" t="s">
        <v>46</v>
      </c>
      <c r="N89">
        <v>45.82</v>
      </c>
      <c r="O89">
        <v>9.17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-9.17</v>
      </c>
      <c r="W89">
        <v>-8.25</v>
      </c>
      <c r="X89">
        <v>-5.16</v>
      </c>
      <c r="Y89">
        <v>-0.27</v>
      </c>
      <c r="Z89">
        <v>0</v>
      </c>
      <c r="AA89">
        <v>32.14</v>
      </c>
    </row>
    <row r="90" spans="1:27" x14ac:dyDescent="0.25">
      <c r="A90" t="s">
        <v>478</v>
      </c>
      <c r="B90">
        <v>26256361782</v>
      </c>
      <c r="C90" t="s">
        <v>38</v>
      </c>
      <c r="D90" t="s">
        <v>479</v>
      </c>
      <c r="E90" t="s">
        <v>308</v>
      </c>
      <c r="F90" t="s">
        <v>309</v>
      </c>
      <c r="G90">
        <v>1</v>
      </c>
      <c r="H90" t="s">
        <v>42</v>
      </c>
      <c r="I90" t="s">
        <v>43</v>
      </c>
      <c r="J90" t="s">
        <v>154</v>
      </c>
      <c r="K90" t="s">
        <v>480</v>
      </c>
      <c r="L90" t="s">
        <v>481</v>
      </c>
      <c r="N90">
        <v>33.32</v>
      </c>
      <c r="O90">
        <v>6.66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-6</v>
      </c>
      <c r="X90">
        <v>-5.32</v>
      </c>
      <c r="Y90">
        <v>0</v>
      </c>
      <c r="Z90">
        <v>0</v>
      </c>
      <c r="AA90">
        <v>28.66</v>
      </c>
    </row>
    <row r="91" spans="1:27" x14ac:dyDescent="0.25">
      <c r="A91" t="s">
        <v>482</v>
      </c>
      <c r="B91">
        <v>26256361782</v>
      </c>
      <c r="C91" t="s">
        <v>38</v>
      </c>
      <c r="D91" t="s">
        <v>483</v>
      </c>
      <c r="E91" t="s">
        <v>40</v>
      </c>
      <c r="F91" t="s">
        <v>41</v>
      </c>
      <c r="G91">
        <v>1</v>
      </c>
      <c r="H91" t="s">
        <v>42</v>
      </c>
      <c r="I91" t="s">
        <v>43</v>
      </c>
      <c r="J91" t="s">
        <v>129</v>
      </c>
      <c r="L91" t="s">
        <v>484</v>
      </c>
      <c r="M91" t="s">
        <v>46</v>
      </c>
      <c r="N91">
        <v>45.82</v>
      </c>
      <c r="O91">
        <v>9.17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-9.17</v>
      </c>
      <c r="W91">
        <v>-8.25</v>
      </c>
      <c r="X91">
        <v>-5.16</v>
      </c>
      <c r="Y91">
        <v>-0.27</v>
      </c>
      <c r="Z91">
        <v>0</v>
      </c>
      <c r="AA91">
        <v>32.14</v>
      </c>
    </row>
    <row r="92" spans="1:27" x14ac:dyDescent="0.25">
      <c r="A92" t="s">
        <v>485</v>
      </c>
      <c r="B92">
        <v>26256361782</v>
      </c>
      <c r="C92" t="s">
        <v>38</v>
      </c>
      <c r="D92" t="s">
        <v>486</v>
      </c>
      <c r="E92" t="s">
        <v>40</v>
      </c>
      <c r="F92" t="s">
        <v>41</v>
      </c>
      <c r="G92">
        <v>1</v>
      </c>
      <c r="H92" t="s">
        <v>42</v>
      </c>
      <c r="I92" t="s">
        <v>43</v>
      </c>
      <c r="J92" t="s">
        <v>487</v>
      </c>
      <c r="K92" t="s">
        <v>488</v>
      </c>
      <c r="L92" t="s">
        <v>489</v>
      </c>
      <c r="M92" t="s">
        <v>46</v>
      </c>
      <c r="N92">
        <v>45.82</v>
      </c>
      <c r="O92">
        <v>9.17</v>
      </c>
      <c r="P92">
        <v>1.87</v>
      </c>
      <c r="Q92">
        <v>0.38</v>
      </c>
      <c r="R92">
        <v>0</v>
      </c>
      <c r="S92">
        <v>0</v>
      </c>
      <c r="T92">
        <v>-1.87</v>
      </c>
      <c r="U92">
        <v>-0.38</v>
      </c>
      <c r="V92">
        <v>-9.17</v>
      </c>
      <c r="W92">
        <v>-8.25</v>
      </c>
      <c r="X92">
        <v>-5.16</v>
      </c>
      <c r="Y92">
        <v>-0.27</v>
      </c>
      <c r="Z92">
        <v>0</v>
      </c>
      <c r="AA92">
        <v>32.14</v>
      </c>
    </row>
    <row r="93" spans="1:27" x14ac:dyDescent="0.25">
      <c r="A93" t="s">
        <v>490</v>
      </c>
      <c r="B93">
        <v>26256361782</v>
      </c>
      <c r="C93" t="s">
        <v>38</v>
      </c>
      <c r="D93" t="s">
        <v>465</v>
      </c>
      <c r="E93" t="s">
        <v>53</v>
      </c>
      <c r="F93" t="s">
        <v>54</v>
      </c>
      <c r="G93">
        <v>1</v>
      </c>
      <c r="H93" t="s">
        <v>42</v>
      </c>
      <c r="I93" t="s">
        <v>43</v>
      </c>
      <c r="J93" t="s">
        <v>466</v>
      </c>
      <c r="K93" t="s">
        <v>467</v>
      </c>
      <c r="L93" t="s">
        <v>468</v>
      </c>
      <c r="M93" t="s">
        <v>46</v>
      </c>
      <c r="N93">
        <v>41.66</v>
      </c>
      <c r="O93">
        <v>8.33</v>
      </c>
      <c r="P93">
        <v>1.87</v>
      </c>
      <c r="Q93">
        <v>0.37</v>
      </c>
      <c r="R93">
        <v>0</v>
      </c>
      <c r="S93">
        <v>0</v>
      </c>
      <c r="T93">
        <v>-10.199999999999999</v>
      </c>
      <c r="U93">
        <v>-2.0299999999999998</v>
      </c>
      <c r="V93">
        <v>-6.67</v>
      </c>
      <c r="W93">
        <v>-6</v>
      </c>
      <c r="X93">
        <v>-4.99</v>
      </c>
      <c r="Y93">
        <v>-0.22</v>
      </c>
      <c r="Z93">
        <v>0</v>
      </c>
      <c r="AA93">
        <v>22.12</v>
      </c>
    </row>
    <row r="94" spans="1:27" x14ac:dyDescent="0.25">
      <c r="A94" t="s">
        <v>491</v>
      </c>
      <c r="B94">
        <v>26256361782</v>
      </c>
      <c r="C94" t="s">
        <v>38</v>
      </c>
      <c r="D94" t="s">
        <v>492</v>
      </c>
      <c r="E94" t="s">
        <v>53</v>
      </c>
      <c r="F94" t="s">
        <v>54</v>
      </c>
      <c r="G94">
        <v>1</v>
      </c>
      <c r="H94" t="s">
        <v>42</v>
      </c>
      <c r="I94" t="s">
        <v>43</v>
      </c>
      <c r="J94" t="s">
        <v>493</v>
      </c>
      <c r="L94" t="s">
        <v>494</v>
      </c>
      <c r="M94" t="s">
        <v>46</v>
      </c>
      <c r="N94">
        <v>41.66</v>
      </c>
      <c r="O94">
        <v>8.33</v>
      </c>
      <c r="P94">
        <v>0</v>
      </c>
      <c r="Q94">
        <v>0</v>
      </c>
      <c r="R94">
        <v>0</v>
      </c>
      <c r="S94">
        <v>0</v>
      </c>
      <c r="T94">
        <v>-8.33</v>
      </c>
      <c r="U94">
        <v>-1.67</v>
      </c>
      <c r="V94">
        <v>-6.66</v>
      </c>
      <c r="W94">
        <v>-6</v>
      </c>
      <c r="X94">
        <v>-4.99</v>
      </c>
      <c r="Y94">
        <v>-0.22</v>
      </c>
      <c r="Z94">
        <v>0</v>
      </c>
      <c r="AA94">
        <v>22.12</v>
      </c>
    </row>
    <row r="95" spans="1:27" x14ac:dyDescent="0.25">
      <c r="A95" t="s">
        <v>495</v>
      </c>
      <c r="B95">
        <v>26256361782</v>
      </c>
      <c r="C95" t="s">
        <v>38</v>
      </c>
      <c r="D95" t="s">
        <v>496</v>
      </c>
      <c r="E95" t="s">
        <v>308</v>
      </c>
      <c r="F95" t="s">
        <v>309</v>
      </c>
      <c r="G95">
        <v>1</v>
      </c>
      <c r="H95" t="s">
        <v>42</v>
      </c>
      <c r="I95" t="s">
        <v>43</v>
      </c>
      <c r="J95" t="s">
        <v>497</v>
      </c>
      <c r="L95" t="s">
        <v>498</v>
      </c>
      <c r="M95" t="s">
        <v>46</v>
      </c>
      <c r="N95">
        <v>39.159999999999997</v>
      </c>
      <c r="O95">
        <v>7.83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-7.83</v>
      </c>
      <c r="W95">
        <v>-7.05</v>
      </c>
      <c r="X95">
        <v>-5.32</v>
      </c>
      <c r="Y95">
        <v>-0.25</v>
      </c>
      <c r="Z95">
        <v>0</v>
      </c>
      <c r="AA95">
        <v>26.54</v>
      </c>
    </row>
    <row r="96" spans="1:27" x14ac:dyDescent="0.25">
      <c r="A96" t="s">
        <v>499</v>
      </c>
      <c r="B96">
        <v>26256361782</v>
      </c>
      <c r="C96" t="s">
        <v>107</v>
      </c>
      <c r="D96" t="s">
        <v>500</v>
      </c>
      <c r="E96" t="s">
        <v>501</v>
      </c>
      <c r="F96" t="s">
        <v>110</v>
      </c>
      <c r="G96">
        <v>1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17.22</v>
      </c>
      <c r="AA96">
        <v>17.22</v>
      </c>
    </row>
    <row r="97" spans="1:27" x14ac:dyDescent="0.25">
      <c r="A97" t="s">
        <v>502</v>
      </c>
      <c r="B97">
        <v>26256361782</v>
      </c>
      <c r="C97" t="s">
        <v>107</v>
      </c>
      <c r="D97" t="s">
        <v>500</v>
      </c>
      <c r="E97" t="s">
        <v>501</v>
      </c>
      <c r="F97" t="s">
        <v>110</v>
      </c>
      <c r="G97">
        <v>1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17.22</v>
      </c>
      <c r="AA97">
        <v>17.22</v>
      </c>
    </row>
    <row r="98" spans="1:27" x14ac:dyDescent="0.25">
      <c r="A98" t="s">
        <v>503</v>
      </c>
      <c r="B98">
        <v>26256361782</v>
      </c>
      <c r="C98" t="s">
        <v>38</v>
      </c>
      <c r="D98" t="s">
        <v>504</v>
      </c>
      <c r="E98" t="s">
        <v>71</v>
      </c>
      <c r="F98" t="s">
        <v>54</v>
      </c>
      <c r="G98">
        <v>1</v>
      </c>
      <c r="H98" t="s">
        <v>42</v>
      </c>
      <c r="I98" t="s">
        <v>43</v>
      </c>
      <c r="J98" t="s">
        <v>505</v>
      </c>
      <c r="L98" t="s">
        <v>506</v>
      </c>
      <c r="M98" t="s">
        <v>46</v>
      </c>
      <c r="N98">
        <v>45.82</v>
      </c>
      <c r="O98">
        <v>9.17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-9.17</v>
      </c>
      <c r="W98">
        <v>-8.25</v>
      </c>
      <c r="X98">
        <v>-4.99</v>
      </c>
      <c r="Y98">
        <v>-0.27</v>
      </c>
      <c r="Z98">
        <v>0</v>
      </c>
      <c r="AA98">
        <v>32.31</v>
      </c>
    </row>
    <row r="99" spans="1:27" x14ac:dyDescent="0.25">
      <c r="A99" t="s">
        <v>507</v>
      </c>
      <c r="B99">
        <v>26256361782</v>
      </c>
      <c r="C99" t="s">
        <v>38</v>
      </c>
      <c r="D99" t="s">
        <v>508</v>
      </c>
      <c r="E99" t="s">
        <v>123</v>
      </c>
      <c r="F99" t="s">
        <v>124</v>
      </c>
      <c r="G99">
        <v>1</v>
      </c>
      <c r="H99" t="s">
        <v>42</v>
      </c>
      <c r="I99" t="s">
        <v>43</v>
      </c>
      <c r="J99" t="s">
        <v>509</v>
      </c>
      <c r="L99" t="s">
        <v>510</v>
      </c>
      <c r="M99" t="s">
        <v>46</v>
      </c>
      <c r="N99">
        <v>87.48</v>
      </c>
      <c r="O99">
        <v>17.5</v>
      </c>
      <c r="P99">
        <v>4.16</v>
      </c>
      <c r="Q99">
        <v>0.83</v>
      </c>
      <c r="R99">
        <v>0</v>
      </c>
      <c r="S99">
        <v>0</v>
      </c>
      <c r="T99">
        <v>0</v>
      </c>
      <c r="U99">
        <v>0</v>
      </c>
      <c r="V99">
        <v>-18.329999999999998</v>
      </c>
      <c r="W99">
        <v>-15.75</v>
      </c>
      <c r="X99">
        <v>-11.44</v>
      </c>
      <c r="Y99">
        <v>-0.55000000000000004</v>
      </c>
      <c r="Z99">
        <v>0</v>
      </c>
      <c r="AA99">
        <v>63.9</v>
      </c>
    </row>
    <row r="100" spans="1:27" x14ac:dyDescent="0.25">
      <c r="A100" t="s">
        <v>511</v>
      </c>
      <c r="B100">
        <v>26256361782</v>
      </c>
      <c r="C100" t="s">
        <v>38</v>
      </c>
      <c r="D100" t="s">
        <v>512</v>
      </c>
      <c r="E100" t="s">
        <v>280</v>
      </c>
      <c r="F100" t="s">
        <v>281</v>
      </c>
      <c r="G100">
        <v>1</v>
      </c>
      <c r="H100" t="s">
        <v>42</v>
      </c>
      <c r="I100" t="s">
        <v>43</v>
      </c>
      <c r="J100" t="s">
        <v>513</v>
      </c>
      <c r="K100" t="s">
        <v>514</v>
      </c>
      <c r="L100" t="s">
        <v>515</v>
      </c>
      <c r="M100" t="s">
        <v>46</v>
      </c>
      <c r="N100">
        <v>43.32</v>
      </c>
      <c r="O100">
        <v>8.67</v>
      </c>
      <c r="P100">
        <v>0</v>
      </c>
      <c r="Q100">
        <v>0</v>
      </c>
      <c r="R100">
        <v>0</v>
      </c>
      <c r="S100">
        <v>0</v>
      </c>
      <c r="T100">
        <v>-4.33</v>
      </c>
      <c r="U100">
        <v>-0.87</v>
      </c>
      <c r="V100">
        <v>-7.8</v>
      </c>
      <c r="W100">
        <v>-7.02</v>
      </c>
      <c r="X100">
        <v>-5.3</v>
      </c>
      <c r="Y100">
        <v>-0.25</v>
      </c>
      <c r="Z100">
        <v>0</v>
      </c>
      <c r="AA100">
        <v>26.42</v>
      </c>
    </row>
    <row r="101" spans="1:27" x14ac:dyDescent="0.25">
      <c r="A101" t="s">
        <v>516</v>
      </c>
      <c r="B101">
        <v>26256361782</v>
      </c>
      <c r="C101" t="s">
        <v>38</v>
      </c>
      <c r="D101" t="s">
        <v>517</v>
      </c>
      <c r="E101" t="s">
        <v>123</v>
      </c>
      <c r="F101" t="s">
        <v>124</v>
      </c>
      <c r="G101">
        <v>1</v>
      </c>
      <c r="H101" t="s">
        <v>42</v>
      </c>
      <c r="I101" t="s">
        <v>43</v>
      </c>
      <c r="J101" t="s">
        <v>518</v>
      </c>
      <c r="L101" t="s">
        <v>519</v>
      </c>
      <c r="M101" t="s">
        <v>46</v>
      </c>
      <c r="N101">
        <v>87.48</v>
      </c>
      <c r="O101">
        <v>17.5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-17.5</v>
      </c>
      <c r="W101">
        <v>-15.75</v>
      </c>
      <c r="X101">
        <v>-7.28</v>
      </c>
      <c r="Y101">
        <v>-0.47</v>
      </c>
      <c r="Z101">
        <v>0</v>
      </c>
      <c r="AA101">
        <v>63.98</v>
      </c>
    </row>
    <row r="102" spans="1:27" x14ac:dyDescent="0.25">
      <c r="A102" t="s">
        <v>520</v>
      </c>
      <c r="B102">
        <v>26256361782</v>
      </c>
      <c r="C102" t="s">
        <v>38</v>
      </c>
      <c r="D102" t="s">
        <v>521</v>
      </c>
      <c r="E102" t="s">
        <v>123</v>
      </c>
      <c r="F102" t="s">
        <v>124</v>
      </c>
      <c r="G102">
        <v>1</v>
      </c>
      <c r="H102" t="s">
        <v>42</v>
      </c>
      <c r="I102" t="s">
        <v>43</v>
      </c>
      <c r="J102" t="s">
        <v>522</v>
      </c>
      <c r="L102" t="s">
        <v>523</v>
      </c>
      <c r="M102" t="s">
        <v>46</v>
      </c>
      <c r="N102">
        <v>87.48</v>
      </c>
      <c r="O102">
        <v>17.5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-17.5</v>
      </c>
      <c r="W102">
        <v>-15.75</v>
      </c>
      <c r="X102">
        <v>-7.28</v>
      </c>
      <c r="Y102">
        <v>-0.47</v>
      </c>
      <c r="Z102">
        <v>0</v>
      </c>
      <c r="AA102">
        <v>63.98</v>
      </c>
    </row>
    <row r="103" spans="1:27" x14ac:dyDescent="0.25">
      <c r="A103" t="s">
        <v>524</v>
      </c>
      <c r="B103">
        <v>26256361782</v>
      </c>
      <c r="C103" t="s">
        <v>38</v>
      </c>
      <c r="D103" t="s">
        <v>525</v>
      </c>
      <c r="E103" t="s">
        <v>526</v>
      </c>
      <c r="F103" t="s">
        <v>527</v>
      </c>
      <c r="G103">
        <v>1</v>
      </c>
      <c r="H103" t="s">
        <v>42</v>
      </c>
      <c r="I103" t="s">
        <v>43</v>
      </c>
      <c r="J103" t="s">
        <v>528</v>
      </c>
      <c r="K103" t="s">
        <v>529</v>
      </c>
      <c r="L103" t="s">
        <v>530</v>
      </c>
      <c r="M103" t="s">
        <v>46</v>
      </c>
      <c r="N103">
        <v>41.66</v>
      </c>
      <c r="O103">
        <v>8.33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-8.33</v>
      </c>
      <c r="W103">
        <v>-7.5</v>
      </c>
      <c r="X103">
        <v>-4.6900000000000004</v>
      </c>
      <c r="Y103">
        <v>-0.24</v>
      </c>
      <c r="Z103">
        <v>0</v>
      </c>
      <c r="AA103">
        <v>29.23</v>
      </c>
    </row>
    <row r="104" spans="1:27" x14ac:dyDescent="0.25">
      <c r="A104" t="s">
        <v>531</v>
      </c>
      <c r="B104">
        <v>26256361782</v>
      </c>
      <c r="C104" t="s">
        <v>38</v>
      </c>
      <c r="D104" t="s">
        <v>532</v>
      </c>
      <c r="E104" t="s">
        <v>101</v>
      </c>
      <c r="F104" t="s">
        <v>102</v>
      </c>
      <c r="G104">
        <v>1</v>
      </c>
      <c r="H104" t="s">
        <v>42</v>
      </c>
      <c r="I104" t="s">
        <v>43</v>
      </c>
      <c r="J104" t="s">
        <v>533</v>
      </c>
      <c r="L104" t="s">
        <v>534</v>
      </c>
      <c r="M104" t="s">
        <v>46</v>
      </c>
      <c r="N104">
        <v>35.82</v>
      </c>
      <c r="O104">
        <v>7.17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-7.17</v>
      </c>
      <c r="W104">
        <v>-6.45</v>
      </c>
      <c r="X104">
        <v>-4.72</v>
      </c>
      <c r="Y104">
        <v>-0.22</v>
      </c>
      <c r="Z104">
        <v>0</v>
      </c>
      <c r="AA104">
        <v>24.43</v>
      </c>
    </row>
    <row r="105" spans="1:27" x14ac:dyDescent="0.25">
      <c r="A105" t="s">
        <v>535</v>
      </c>
      <c r="B105">
        <v>26256361782</v>
      </c>
      <c r="C105" t="s">
        <v>38</v>
      </c>
      <c r="D105" t="s">
        <v>536</v>
      </c>
      <c r="E105" t="s">
        <v>537</v>
      </c>
      <c r="F105" t="s">
        <v>538</v>
      </c>
      <c r="G105">
        <v>1</v>
      </c>
      <c r="H105" t="s">
        <v>42</v>
      </c>
      <c r="I105" t="s">
        <v>43</v>
      </c>
      <c r="J105" t="s">
        <v>539</v>
      </c>
      <c r="L105" t="s">
        <v>540</v>
      </c>
      <c r="M105" t="s">
        <v>46</v>
      </c>
      <c r="N105">
        <v>33.32</v>
      </c>
      <c r="O105">
        <v>6.67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-6.67</v>
      </c>
      <c r="W105">
        <v>-6</v>
      </c>
      <c r="X105">
        <v>-5.15</v>
      </c>
      <c r="Y105">
        <v>-0.22</v>
      </c>
      <c r="Z105">
        <v>0</v>
      </c>
      <c r="AA105">
        <v>21.95</v>
      </c>
    </row>
    <row r="106" spans="1:27" x14ac:dyDescent="0.25">
      <c r="A106" t="s">
        <v>541</v>
      </c>
      <c r="B106">
        <v>26256361782</v>
      </c>
      <c r="C106" t="s">
        <v>69</v>
      </c>
      <c r="D106" t="s">
        <v>542</v>
      </c>
      <c r="E106" t="s">
        <v>71</v>
      </c>
      <c r="F106" t="s">
        <v>54</v>
      </c>
      <c r="G106">
        <v>1</v>
      </c>
      <c r="H106" t="s">
        <v>42</v>
      </c>
      <c r="I106" t="s">
        <v>43</v>
      </c>
      <c r="J106" t="s">
        <v>154</v>
      </c>
      <c r="L106" t="s">
        <v>543</v>
      </c>
      <c r="M106" t="s">
        <v>46</v>
      </c>
      <c r="N106">
        <v>-45.82</v>
      </c>
      <c r="O106">
        <v>-9.17</v>
      </c>
      <c r="P106">
        <v>0</v>
      </c>
      <c r="Q106">
        <v>0</v>
      </c>
      <c r="R106">
        <v>0</v>
      </c>
      <c r="S106">
        <v>0</v>
      </c>
      <c r="T106">
        <v>4.58</v>
      </c>
      <c r="U106">
        <v>0.92</v>
      </c>
      <c r="V106">
        <v>8.25</v>
      </c>
      <c r="W106">
        <v>5.94</v>
      </c>
      <c r="X106">
        <v>0</v>
      </c>
      <c r="Y106">
        <v>0.15</v>
      </c>
      <c r="Z106">
        <v>0</v>
      </c>
      <c r="AA106">
        <v>-35.15</v>
      </c>
    </row>
    <row r="107" spans="1:27" x14ac:dyDescent="0.25">
      <c r="A107" t="s">
        <v>544</v>
      </c>
      <c r="B107">
        <v>26256361782</v>
      </c>
      <c r="C107" t="s">
        <v>38</v>
      </c>
      <c r="D107" t="s">
        <v>545</v>
      </c>
      <c r="E107" t="s">
        <v>64</v>
      </c>
      <c r="F107" t="s">
        <v>65</v>
      </c>
      <c r="G107">
        <v>1</v>
      </c>
      <c r="H107" t="s">
        <v>42</v>
      </c>
      <c r="I107" t="s">
        <v>43</v>
      </c>
      <c r="J107" t="s">
        <v>137</v>
      </c>
      <c r="L107" t="s">
        <v>546</v>
      </c>
      <c r="M107" t="s">
        <v>46</v>
      </c>
      <c r="N107">
        <v>54.16</v>
      </c>
      <c r="O107">
        <v>10.83</v>
      </c>
      <c r="P107">
        <v>0</v>
      </c>
      <c r="Q107">
        <v>0</v>
      </c>
      <c r="R107">
        <v>0</v>
      </c>
      <c r="S107">
        <v>0</v>
      </c>
      <c r="T107">
        <v>-5.42</v>
      </c>
      <c r="U107">
        <v>-1.08</v>
      </c>
      <c r="V107">
        <v>-9.75</v>
      </c>
      <c r="W107">
        <v>-8.77</v>
      </c>
      <c r="X107">
        <v>-6.02</v>
      </c>
      <c r="Y107">
        <v>-0.3</v>
      </c>
      <c r="Z107">
        <v>0</v>
      </c>
      <c r="AA107">
        <v>33.65</v>
      </c>
    </row>
    <row r="108" spans="1:27" x14ac:dyDescent="0.25">
      <c r="A108" t="s">
        <v>547</v>
      </c>
      <c r="B108">
        <v>26256361782</v>
      </c>
      <c r="C108" t="s">
        <v>38</v>
      </c>
      <c r="D108" t="s">
        <v>548</v>
      </c>
      <c r="E108" t="s">
        <v>82</v>
      </c>
      <c r="F108" t="s">
        <v>83</v>
      </c>
      <c r="G108">
        <v>1</v>
      </c>
      <c r="H108" t="s">
        <v>42</v>
      </c>
      <c r="I108" t="s">
        <v>43</v>
      </c>
      <c r="J108" t="s">
        <v>154</v>
      </c>
      <c r="L108" t="s">
        <v>549</v>
      </c>
      <c r="M108" t="s">
        <v>46</v>
      </c>
      <c r="N108">
        <v>70.819999999999993</v>
      </c>
      <c r="O108">
        <v>14.17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-14.17</v>
      </c>
      <c r="W108">
        <v>-12.75</v>
      </c>
      <c r="X108">
        <v>-6.92</v>
      </c>
      <c r="Y108">
        <v>-0.4</v>
      </c>
      <c r="Z108">
        <v>0</v>
      </c>
      <c r="AA108">
        <v>50.75</v>
      </c>
    </row>
    <row r="109" spans="1:27" x14ac:dyDescent="0.25">
      <c r="A109" t="s">
        <v>550</v>
      </c>
      <c r="B109">
        <v>26256361782</v>
      </c>
      <c r="C109" t="s">
        <v>38</v>
      </c>
      <c r="D109" t="s">
        <v>551</v>
      </c>
      <c r="E109" t="s">
        <v>40</v>
      </c>
      <c r="F109" t="s">
        <v>41</v>
      </c>
      <c r="G109">
        <v>1</v>
      </c>
      <c r="H109" t="s">
        <v>42</v>
      </c>
      <c r="I109" t="s">
        <v>43</v>
      </c>
      <c r="J109" t="s">
        <v>379</v>
      </c>
      <c r="L109" t="s">
        <v>552</v>
      </c>
      <c r="M109" t="s">
        <v>46</v>
      </c>
      <c r="N109">
        <v>45.82</v>
      </c>
      <c r="O109">
        <v>9.17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-9.17</v>
      </c>
      <c r="W109">
        <v>-8.25</v>
      </c>
      <c r="X109">
        <v>-5.16</v>
      </c>
      <c r="Y109">
        <v>-0.27</v>
      </c>
      <c r="Z109">
        <v>0</v>
      </c>
      <c r="AA109">
        <v>32.14</v>
      </c>
    </row>
    <row r="110" spans="1:27" x14ac:dyDescent="0.25">
      <c r="A110" t="s">
        <v>553</v>
      </c>
      <c r="B110">
        <v>26256361782</v>
      </c>
      <c r="C110" t="s">
        <v>38</v>
      </c>
      <c r="D110" t="s">
        <v>554</v>
      </c>
      <c r="E110" t="s">
        <v>537</v>
      </c>
      <c r="F110" t="s">
        <v>538</v>
      </c>
      <c r="G110">
        <v>1</v>
      </c>
      <c r="H110" t="s">
        <v>42</v>
      </c>
      <c r="I110" t="s">
        <v>43</v>
      </c>
      <c r="J110" t="s">
        <v>555</v>
      </c>
      <c r="L110" t="s">
        <v>556</v>
      </c>
      <c r="M110" t="s">
        <v>46</v>
      </c>
      <c r="N110">
        <v>33.32</v>
      </c>
      <c r="O110">
        <v>6.67</v>
      </c>
      <c r="P110">
        <v>1.25</v>
      </c>
      <c r="Q110">
        <v>0.25</v>
      </c>
      <c r="R110">
        <v>0</v>
      </c>
      <c r="S110">
        <v>0</v>
      </c>
      <c r="T110">
        <v>-1.25</v>
      </c>
      <c r="U110">
        <v>-0.25</v>
      </c>
      <c r="V110">
        <v>-6.67</v>
      </c>
      <c r="W110">
        <v>-6</v>
      </c>
      <c r="X110">
        <v>-5.15</v>
      </c>
      <c r="Y110">
        <v>-0.22</v>
      </c>
      <c r="Z110">
        <v>0</v>
      </c>
      <c r="AA110">
        <v>21.95</v>
      </c>
    </row>
    <row r="111" spans="1:27" x14ac:dyDescent="0.25">
      <c r="A111" t="s">
        <v>557</v>
      </c>
      <c r="B111">
        <v>26256361782</v>
      </c>
      <c r="C111" t="s">
        <v>38</v>
      </c>
      <c r="D111" t="s">
        <v>558</v>
      </c>
      <c r="E111" t="s">
        <v>123</v>
      </c>
      <c r="F111" t="s">
        <v>124</v>
      </c>
      <c r="G111">
        <v>1</v>
      </c>
      <c r="H111" t="s">
        <v>42</v>
      </c>
      <c r="I111" t="s">
        <v>43</v>
      </c>
      <c r="J111" t="s">
        <v>559</v>
      </c>
      <c r="L111" t="s">
        <v>560</v>
      </c>
      <c r="M111" t="s">
        <v>46</v>
      </c>
      <c r="N111">
        <v>87.48</v>
      </c>
      <c r="O111">
        <v>17.5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-17.5</v>
      </c>
      <c r="W111">
        <v>-15.75</v>
      </c>
      <c r="X111">
        <v>-7.28</v>
      </c>
      <c r="Y111">
        <v>-0.47</v>
      </c>
      <c r="Z111">
        <v>0</v>
      </c>
      <c r="AA111">
        <v>63.98</v>
      </c>
    </row>
    <row r="112" spans="1:27" x14ac:dyDescent="0.25">
      <c r="A112" t="s">
        <v>561</v>
      </c>
      <c r="B112">
        <v>26256361782</v>
      </c>
      <c r="C112" t="s">
        <v>38</v>
      </c>
      <c r="D112" t="s">
        <v>562</v>
      </c>
      <c r="E112" t="s">
        <v>82</v>
      </c>
      <c r="F112" t="s">
        <v>83</v>
      </c>
      <c r="G112">
        <v>1</v>
      </c>
      <c r="H112" t="s">
        <v>42</v>
      </c>
      <c r="I112" t="s">
        <v>43</v>
      </c>
      <c r="J112" t="s">
        <v>563</v>
      </c>
      <c r="L112" t="s">
        <v>564</v>
      </c>
      <c r="M112" t="s">
        <v>46</v>
      </c>
      <c r="N112">
        <v>70.819999999999993</v>
      </c>
      <c r="O112">
        <v>14.17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-14.17</v>
      </c>
      <c r="W112">
        <v>-12.75</v>
      </c>
      <c r="X112">
        <v>-6.92</v>
      </c>
      <c r="Y112">
        <v>-0.4</v>
      </c>
      <c r="Z112">
        <v>0</v>
      </c>
      <c r="AA112">
        <v>50.75</v>
      </c>
    </row>
    <row r="113" spans="1:27" x14ac:dyDescent="0.25">
      <c r="A113" t="s">
        <v>565</v>
      </c>
      <c r="B113">
        <v>26256361782</v>
      </c>
      <c r="C113" t="s">
        <v>69</v>
      </c>
      <c r="D113" t="s">
        <v>566</v>
      </c>
      <c r="E113" t="s">
        <v>537</v>
      </c>
      <c r="F113" t="s">
        <v>538</v>
      </c>
      <c r="G113">
        <v>1</v>
      </c>
      <c r="H113" t="s">
        <v>42</v>
      </c>
      <c r="I113" t="s">
        <v>43</v>
      </c>
      <c r="J113" t="s">
        <v>60</v>
      </c>
      <c r="L113" t="s">
        <v>567</v>
      </c>
      <c r="M113" t="s">
        <v>46</v>
      </c>
      <c r="N113">
        <v>-33.32</v>
      </c>
      <c r="O113">
        <v>-6.67</v>
      </c>
      <c r="P113">
        <v>-1.66</v>
      </c>
      <c r="Q113">
        <v>-0.33</v>
      </c>
      <c r="R113">
        <v>0</v>
      </c>
      <c r="S113">
        <v>0</v>
      </c>
      <c r="T113">
        <v>1.66</v>
      </c>
      <c r="U113">
        <v>0.33</v>
      </c>
      <c r="V113">
        <v>6.67</v>
      </c>
      <c r="W113">
        <v>4.8</v>
      </c>
      <c r="X113">
        <v>0</v>
      </c>
      <c r="Y113">
        <v>0.12</v>
      </c>
      <c r="Z113">
        <v>0</v>
      </c>
      <c r="AA113">
        <v>-28.4</v>
      </c>
    </row>
    <row r="114" spans="1:27" x14ac:dyDescent="0.25">
      <c r="A114" t="s">
        <v>568</v>
      </c>
      <c r="B114">
        <v>26256361782</v>
      </c>
      <c r="C114" t="s">
        <v>38</v>
      </c>
      <c r="D114" t="s">
        <v>569</v>
      </c>
      <c r="E114" t="s">
        <v>40</v>
      </c>
      <c r="F114" t="s">
        <v>41</v>
      </c>
      <c r="G114">
        <v>1</v>
      </c>
      <c r="H114" t="s">
        <v>42</v>
      </c>
      <c r="I114" t="s">
        <v>43</v>
      </c>
      <c r="J114" t="s">
        <v>570</v>
      </c>
      <c r="L114" t="s">
        <v>571</v>
      </c>
      <c r="M114" t="s">
        <v>46</v>
      </c>
      <c r="N114">
        <v>45.82</v>
      </c>
      <c r="O114">
        <v>9.17</v>
      </c>
      <c r="P114">
        <v>1.66</v>
      </c>
      <c r="Q114">
        <v>0.33</v>
      </c>
      <c r="R114">
        <v>0</v>
      </c>
      <c r="S114">
        <v>0</v>
      </c>
      <c r="T114">
        <v>-1.66</v>
      </c>
      <c r="U114">
        <v>-0.33</v>
      </c>
      <c r="V114">
        <v>-9.17</v>
      </c>
      <c r="W114">
        <v>-8.25</v>
      </c>
      <c r="X114">
        <v>-5.16</v>
      </c>
      <c r="Y114">
        <v>-0.27</v>
      </c>
      <c r="Z114">
        <v>0</v>
      </c>
      <c r="AA114">
        <v>32.14</v>
      </c>
    </row>
    <row r="115" spans="1:27" x14ac:dyDescent="0.25">
      <c r="A115" t="s">
        <v>572</v>
      </c>
      <c r="B115">
        <v>26256361782</v>
      </c>
      <c r="C115" t="s">
        <v>38</v>
      </c>
      <c r="D115" t="s">
        <v>573</v>
      </c>
      <c r="E115" t="s">
        <v>123</v>
      </c>
      <c r="F115" t="s">
        <v>124</v>
      </c>
      <c r="G115">
        <v>1</v>
      </c>
      <c r="H115" t="s">
        <v>42</v>
      </c>
      <c r="I115" t="s">
        <v>43</v>
      </c>
      <c r="J115" t="s">
        <v>574</v>
      </c>
      <c r="K115" t="s">
        <v>575</v>
      </c>
      <c r="L115" t="s">
        <v>56</v>
      </c>
      <c r="M115" t="s">
        <v>46</v>
      </c>
      <c r="N115">
        <v>87.48</v>
      </c>
      <c r="O115">
        <v>17.5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-17.5</v>
      </c>
      <c r="W115">
        <v>-15.75</v>
      </c>
      <c r="X115">
        <v>-7.28</v>
      </c>
      <c r="Y115">
        <v>-0.47</v>
      </c>
      <c r="Z115">
        <v>0</v>
      </c>
      <c r="AA115">
        <v>63.98</v>
      </c>
    </row>
    <row r="116" spans="1:27" x14ac:dyDescent="0.25">
      <c r="A116" t="s">
        <v>576</v>
      </c>
      <c r="B116">
        <v>26256361782</v>
      </c>
      <c r="C116" t="s">
        <v>38</v>
      </c>
      <c r="D116" t="s">
        <v>577</v>
      </c>
      <c r="E116" t="s">
        <v>82</v>
      </c>
      <c r="F116" t="s">
        <v>83</v>
      </c>
      <c r="G116">
        <v>1</v>
      </c>
      <c r="H116" t="s">
        <v>42</v>
      </c>
      <c r="I116" t="s">
        <v>43</v>
      </c>
      <c r="J116" t="s">
        <v>578</v>
      </c>
      <c r="L116" t="s">
        <v>579</v>
      </c>
      <c r="M116" t="s">
        <v>46</v>
      </c>
      <c r="N116">
        <v>70.819999999999993</v>
      </c>
      <c r="O116">
        <v>14.17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-14.17</v>
      </c>
      <c r="W116">
        <v>-12.75</v>
      </c>
      <c r="X116">
        <v>-6.92</v>
      </c>
      <c r="Y116">
        <v>-0.4</v>
      </c>
      <c r="Z116">
        <v>0</v>
      </c>
      <c r="AA116">
        <v>50.75</v>
      </c>
    </row>
    <row r="117" spans="1:27" x14ac:dyDescent="0.25">
      <c r="A117" t="s">
        <v>580</v>
      </c>
      <c r="B117">
        <v>26256361782</v>
      </c>
      <c r="C117" t="s">
        <v>38</v>
      </c>
      <c r="D117" t="s">
        <v>581</v>
      </c>
      <c r="E117" t="s">
        <v>262</v>
      </c>
      <c r="F117" t="s">
        <v>263</v>
      </c>
      <c r="G117">
        <v>1</v>
      </c>
      <c r="H117" t="s">
        <v>42</v>
      </c>
      <c r="I117" t="s">
        <v>43</v>
      </c>
      <c r="J117" t="s">
        <v>582</v>
      </c>
      <c r="L117" t="s">
        <v>583</v>
      </c>
      <c r="M117" t="s">
        <v>46</v>
      </c>
      <c r="N117">
        <v>66.66</v>
      </c>
      <c r="O117">
        <v>13.33</v>
      </c>
      <c r="P117">
        <v>3.74</v>
      </c>
      <c r="Q117">
        <v>0.75</v>
      </c>
      <c r="R117">
        <v>0</v>
      </c>
      <c r="S117">
        <v>0</v>
      </c>
      <c r="T117">
        <v>-3.74</v>
      </c>
      <c r="U117">
        <v>-0.75</v>
      </c>
      <c r="V117">
        <v>-13.33</v>
      </c>
      <c r="W117">
        <v>-12</v>
      </c>
      <c r="X117">
        <v>-6.02</v>
      </c>
      <c r="Y117">
        <v>-0.36</v>
      </c>
      <c r="Z117">
        <v>0</v>
      </c>
      <c r="AA117">
        <v>48.28</v>
      </c>
    </row>
    <row r="118" spans="1:27" x14ac:dyDescent="0.25">
      <c r="A118" t="s">
        <v>584</v>
      </c>
      <c r="B118">
        <v>26256361782</v>
      </c>
      <c r="C118" t="s">
        <v>38</v>
      </c>
      <c r="D118" t="s">
        <v>585</v>
      </c>
      <c r="E118" t="s">
        <v>123</v>
      </c>
      <c r="F118" t="s">
        <v>124</v>
      </c>
      <c r="G118">
        <v>1</v>
      </c>
      <c r="H118" t="s">
        <v>42</v>
      </c>
      <c r="I118" t="s">
        <v>43</v>
      </c>
      <c r="J118" t="s">
        <v>586</v>
      </c>
      <c r="L118" t="s">
        <v>587</v>
      </c>
      <c r="M118" t="s">
        <v>46</v>
      </c>
      <c r="N118">
        <v>87.48</v>
      </c>
      <c r="O118">
        <v>17.5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-17.5</v>
      </c>
      <c r="W118">
        <v>-15.75</v>
      </c>
      <c r="X118">
        <v>-7.28</v>
      </c>
      <c r="Y118">
        <v>-0.47</v>
      </c>
      <c r="Z118">
        <v>0</v>
      </c>
      <c r="AA118">
        <v>63.98</v>
      </c>
    </row>
    <row r="119" spans="1:27" x14ac:dyDescent="0.25">
      <c r="A119" t="s">
        <v>588</v>
      </c>
      <c r="B119">
        <v>26256361782</v>
      </c>
      <c r="C119" t="s">
        <v>38</v>
      </c>
      <c r="D119" t="s">
        <v>589</v>
      </c>
      <c r="E119" t="s">
        <v>82</v>
      </c>
      <c r="F119" t="s">
        <v>83</v>
      </c>
      <c r="G119">
        <v>1</v>
      </c>
      <c r="H119" t="s">
        <v>42</v>
      </c>
      <c r="I119" t="s">
        <v>43</v>
      </c>
      <c r="J119" t="s">
        <v>590</v>
      </c>
      <c r="K119" t="s">
        <v>591</v>
      </c>
      <c r="L119" t="s">
        <v>592</v>
      </c>
      <c r="M119" t="s">
        <v>46</v>
      </c>
      <c r="N119">
        <v>70.819999999999993</v>
      </c>
      <c r="O119">
        <v>14.17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-14.17</v>
      </c>
      <c r="W119">
        <v>-12.75</v>
      </c>
      <c r="X119">
        <v>-6.92</v>
      </c>
      <c r="Y119">
        <v>-0.4</v>
      </c>
      <c r="Z119">
        <v>0</v>
      </c>
      <c r="AA119">
        <v>50.75</v>
      </c>
    </row>
    <row r="120" spans="1:27" x14ac:dyDescent="0.25">
      <c r="A120" t="s">
        <v>593</v>
      </c>
      <c r="B120">
        <v>26256361782</v>
      </c>
      <c r="C120" t="s">
        <v>38</v>
      </c>
      <c r="D120" t="s">
        <v>594</v>
      </c>
      <c r="E120" t="s">
        <v>82</v>
      </c>
      <c r="F120" t="s">
        <v>83</v>
      </c>
      <c r="G120">
        <v>1</v>
      </c>
      <c r="H120" t="s">
        <v>42</v>
      </c>
      <c r="I120" t="s">
        <v>43</v>
      </c>
      <c r="J120" t="s">
        <v>595</v>
      </c>
      <c r="L120" t="s">
        <v>596</v>
      </c>
      <c r="M120" t="s">
        <v>46</v>
      </c>
      <c r="N120">
        <v>70.819999999999993</v>
      </c>
      <c r="O120">
        <v>14.17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-14.17</v>
      </c>
      <c r="W120">
        <v>-12.75</v>
      </c>
      <c r="X120">
        <v>-6.92</v>
      </c>
      <c r="Y120">
        <v>-0.4</v>
      </c>
      <c r="Z120">
        <v>0</v>
      </c>
      <c r="AA120">
        <v>50.75</v>
      </c>
    </row>
    <row r="121" spans="1:27" x14ac:dyDescent="0.25">
      <c r="A121" t="s">
        <v>597</v>
      </c>
      <c r="B121">
        <v>26256361782</v>
      </c>
      <c r="C121" t="s">
        <v>38</v>
      </c>
      <c r="D121" t="s">
        <v>598</v>
      </c>
      <c r="E121" t="s">
        <v>53</v>
      </c>
      <c r="F121" t="s">
        <v>54</v>
      </c>
      <c r="G121">
        <v>1</v>
      </c>
      <c r="H121" t="s">
        <v>42</v>
      </c>
      <c r="I121" t="s">
        <v>43</v>
      </c>
      <c r="J121" t="s">
        <v>599</v>
      </c>
      <c r="L121" t="s">
        <v>600</v>
      </c>
      <c r="M121" t="s">
        <v>46</v>
      </c>
      <c r="N121">
        <v>41.66</v>
      </c>
      <c r="O121">
        <v>8.33</v>
      </c>
      <c r="P121">
        <v>0</v>
      </c>
      <c r="Q121">
        <v>0</v>
      </c>
      <c r="R121">
        <v>0</v>
      </c>
      <c r="S121">
        <v>0</v>
      </c>
      <c r="T121">
        <v>-8.33</v>
      </c>
      <c r="U121">
        <v>-1.67</v>
      </c>
      <c r="V121">
        <v>-6.66</v>
      </c>
      <c r="W121">
        <v>-6</v>
      </c>
      <c r="X121">
        <v>-4.99</v>
      </c>
      <c r="Y121">
        <v>-0.22</v>
      </c>
      <c r="Z121">
        <v>0</v>
      </c>
      <c r="AA121">
        <v>22.12</v>
      </c>
    </row>
    <row r="122" spans="1:27" x14ac:dyDescent="0.25">
      <c r="A122" t="s">
        <v>601</v>
      </c>
      <c r="B122">
        <v>26256361782</v>
      </c>
      <c r="C122" t="s">
        <v>38</v>
      </c>
      <c r="D122" t="s">
        <v>602</v>
      </c>
      <c r="E122" t="s">
        <v>71</v>
      </c>
      <c r="F122" t="s">
        <v>54</v>
      </c>
      <c r="G122">
        <v>1</v>
      </c>
      <c r="H122" t="s">
        <v>42</v>
      </c>
      <c r="I122" t="s">
        <v>43</v>
      </c>
      <c r="J122" t="s">
        <v>603</v>
      </c>
      <c r="K122" t="s">
        <v>604</v>
      </c>
      <c r="L122" t="s">
        <v>605</v>
      </c>
      <c r="M122" t="s">
        <v>46</v>
      </c>
      <c r="N122">
        <v>45.82</v>
      </c>
      <c r="O122">
        <v>9.17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-9.17</v>
      </c>
      <c r="W122">
        <v>-8.25</v>
      </c>
      <c r="X122">
        <v>-4.99</v>
      </c>
      <c r="Y122">
        <v>-0.27</v>
      </c>
      <c r="Z122">
        <v>0</v>
      </c>
      <c r="AA122">
        <v>32.31</v>
      </c>
    </row>
    <row r="123" spans="1:27" x14ac:dyDescent="0.25">
      <c r="A123" t="s">
        <v>606</v>
      </c>
      <c r="B123">
        <v>26256361782</v>
      </c>
      <c r="C123" t="s">
        <v>38</v>
      </c>
      <c r="D123" t="s">
        <v>607</v>
      </c>
      <c r="E123" t="s">
        <v>82</v>
      </c>
      <c r="F123" t="s">
        <v>83</v>
      </c>
      <c r="G123">
        <v>1</v>
      </c>
      <c r="H123" t="s">
        <v>42</v>
      </c>
      <c r="I123" t="s">
        <v>43</v>
      </c>
      <c r="J123" t="s">
        <v>608</v>
      </c>
      <c r="L123" t="s">
        <v>609</v>
      </c>
      <c r="M123" t="s">
        <v>46</v>
      </c>
      <c r="N123">
        <v>70.819999999999993</v>
      </c>
      <c r="O123">
        <v>14.17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-14.17</v>
      </c>
      <c r="W123">
        <v>-12.75</v>
      </c>
      <c r="X123">
        <v>-6.92</v>
      </c>
      <c r="Y123">
        <v>-0.4</v>
      </c>
      <c r="Z123">
        <v>0</v>
      </c>
      <c r="AA123">
        <v>50.75</v>
      </c>
    </row>
    <row r="124" spans="1:27" x14ac:dyDescent="0.25">
      <c r="A124" t="s">
        <v>610</v>
      </c>
      <c r="B124">
        <v>26256361782</v>
      </c>
      <c r="C124" t="s">
        <v>38</v>
      </c>
      <c r="D124" t="s">
        <v>611</v>
      </c>
      <c r="E124" t="s">
        <v>82</v>
      </c>
      <c r="F124" t="s">
        <v>83</v>
      </c>
      <c r="G124">
        <v>1</v>
      </c>
      <c r="H124" t="s">
        <v>42</v>
      </c>
      <c r="I124" t="s">
        <v>43</v>
      </c>
      <c r="J124" t="s">
        <v>612</v>
      </c>
      <c r="K124" t="s">
        <v>613</v>
      </c>
      <c r="L124" t="s">
        <v>614</v>
      </c>
      <c r="M124" t="s">
        <v>46</v>
      </c>
      <c r="N124">
        <v>70.819999999999993</v>
      </c>
      <c r="O124">
        <v>14.17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-14.17</v>
      </c>
      <c r="W124">
        <v>-12.75</v>
      </c>
      <c r="X124">
        <v>-6.92</v>
      </c>
      <c r="Y124">
        <v>-0.4</v>
      </c>
      <c r="Z124">
        <v>0</v>
      </c>
      <c r="AA124">
        <v>50.75</v>
      </c>
    </row>
    <row r="125" spans="1:27" x14ac:dyDescent="0.25">
      <c r="A125" t="s">
        <v>615</v>
      </c>
      <c r="B125">
        <v>26256361782</v>
      </c>
      <c r="C125" t="s">
        <v>38</v>
      </c>
      <c r="D125" t="s">
        <v>616</v>
      </c>
      <c r="E125" t="s">
        <v>197</v>
      </c>
      <c r="F125" t="s">
        <v>198</v>
      </c>
      <c r="G125">
        <v>1</v>
      </c>
      <c r="H125" t="s">
        <v>42</v>
      </c>
      <c r="I125" t="s">
        <v>43</v>
      </c>
      <c r="J125" t="s">
        <v>617</v>
      </c>
      <c r="L125" t="s">
        <v>618</v>
      </c>
      <c r="M125" t="s">
        <v>46</v>
      </c>
      <c r="N125">
        <v>32.49</v>
      </c>
      <c r="O125">
        <v>6.5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-6.5</v>
      </c>
      <c r="W125">
        <v>-5.85</v>
      </c>
      <c r="X125">
        <v>-5.15</v>
      </c>
      <c r="Y125">
        <v>-0.22</v>
      </c>
      <c r="Z125">
        <v>0</v>
      </c>
      <c r="AA125">
        <v>21.27</v>
      </c>
    </row>
    <row r="126" spans="1:27" x14ac:dyDescent="0.25">
      <c r="A126" t="s">
        <v>619</v>
      </c>
      <c r="B126">
        <v>26256361782</v>
      </c>
      <c r="C126" t="s">
        <v>38</v>
      </c>
      <c r="D126" t="s">
        <v>620</v>
      </c>
      <c r="E126" t="s">
        <v>40</v>
      </c>
      <c r="F126" t="s">
        <v>41</v>
      </c>
      <c r="G126">
        <v>1</v>
      </c>
      <c r="H126" t="s">
        <v>42</v>
      </c>
      <c r="I126" t="s">
        <v>43</v>
      </c>
      <c r="J126" t="s">
        <v>621</v>
      </c>
      <c r="K126" t="s">
        <v>622</v>
      </c>
      <c r="L126" t="s">
        <v>623</v>
      </c>
      <c r="M126" t="s">
        <v>46</v>
      </c>
      <c r="N126">
        <v>45.82</v>
      </c>
      <c r="O126">
        <v>9.17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-9.17</v>
      </c>
      <c r="W126">
        <v>-8.25</v>
      </c>
      <c r="X126">
        <v>-5.16</v>
      </c>
      <c r="Y126">
        <v>-0.27</v>
      </c>
      <c r="Z126">
        <v>0</v>
      </c>
      <c r="AA126">
        <v>32.14</v>
      </c>
    </row>
    <row r="127" spans="1:27" x14ac:dyDescent="0.25">
      <c r="A127" t="s">
        <v>624</v>
      </c>
      <c r="B127">
        <v>26256361782</v>
      </c>
      <c r="C127" t="s">
        <v>38</v>
      </c>
      <c r="D127" t="s">
        <v>566</v>
      </c>
      <c r="E127" t="s">
        <v>537</v>
      </c>
      <c r="F127" t="s">
        <v>538</v>
      </c>
      <c r="G127">
        <v>1</v>
      </c>
      <c r="H127" t="s">
        <v>42</v>
      </c>
      <c r="I127" t="s">
        <v>43</v>
      </c>
      <c r="J127" t="s">
        <v>60</v>
      </c>
      <c r="L127" t="s">
        <v>567</v>
      </c>
      <c r="M127" t="s">
        <v>46</v>
      </c>
      <c r="N127">
        <v>33.32</v>
      </c>
      <c r="O127">
        <v>6.67</v>
      </c>
      <c r="P127">
        <v>1.66</v>
      </c>
      <c r="Q127">
        <v>0.33</v>
      </c>
      <c r="R127">
        <v>0</v>
      </c>
      <c r="S127">
        <v>0</v>
      </c>
      <c r="T127">
        <v>-1.66</v>
      </c>
      <c r="U127">
        <v>-0.33</v>
      </c>
      <c r="V127">
        <v>-6.67</v>
      </c>
      <c r="W127">
        <v>-6</v>
      </c>
      <c r="X127">
        <v>-5.15</v>
      </c>
      <c r="Y127">
        <v>-0.22</v>
      </c>
      <c r="Z127">
        <v>0</v>
      </c>
      <c r="AA127">
        <v>21.95</v>
      </c>
    </row>
    <row r="128" spans="1:27" x14ac:dyDescent="0.25">
      <c r="A128" t="s">
        <v>625</v>
      </c>
      <c r="B128">
        <v>26256361782</v>
      </c>
      <c r="C128" t="s">
        <v>69</v>
      </c>
      <c r="D128" t="s">
        <v>598</v>
      </c>
      <c r="E128" t="s">
        <v>53</v>
      </c>
      <c r="F128" t="s">
        <v>54</v>
      </c>
      <c r="G128">
        <v>1</v>
      </c>
      <c r="H128" t="s">
        <v>42</v>
      </c>
      <c r="I128" t="s">
        <v>43</v>
      </c>
      <c r="J128" t="s">
        <v>599</v>
      </c>
      <c r="L128" t="s">
        <v>600</v>
      </c>
      <c r="M128" t="s">
        <v>46</v>
      </c>
      <c r="N128">
        <v>-41.66</v>
      </c>
      <c r="O128">
        <v>-8.33</v>
      </c>
      <c r="P128">
        <v>0</v>
      </c>
      <c r="Q128">
        <v>0</v>
      </c>
      <c r="R128">
        <v>0</v>
      </c>
      <c r="S128">
        <v>0</v>
      </c>
      <c r="T128">
        <v>8.33</v>
      </c>
      <c r="U128">
        <v>1.67</v>
      </c>
      <c r="V128">
        <v>6.66</v>
      </c>
      <c r="W128">
        <v>4.8</v>
      </c>
      <c r="X128">
        <v>0</v>
      </c>
      <c r="Y128">
        <v>0.12</v>
      </c>
      <c r="Z128">
        <v>0</v>
      </c>
      <c r="AA128">
        <v>-28.41</v>
      </c>
    </row>
    <row r="129" spans="1:27" x14ac:dyDescent="0.25">
      <c r="A129" t="s">
        <v>626</v>
      </c>
      <c r="B129">
        <v>26256361782</v>
      </c>
      <c r="C129" t="s">
        <v>38</v>
      </c>
      <c r="D129" t="s">
        <v>627</v>
      </c>
      <c r="E129" t="s">
        <v>308</v>
      </c>
      <c r="F129" t="s">
        <v>309</v>
      </c>
      <c r="G129">
        <v>1</v>
      </c>
      <c r="H129" t="s">
        <v>42</v>
      </c>
      <c r="I129" t="s">
        <v>43</v>
      </c>
      <c r="J129" t="s">
        <v>628</v>
      </c>
      <c r="L129" t="s">
        <v>629</v>
      </c>
      <c r="M129" t="s">
        <v>46</v>
      </c>
      <c r="N129">
        <v>39.159999999999997</v>
      </c>
      <c r="O129">
        <v>7.83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-7.83</v>
      </c>
      <c r="W129">
        <v>-7.05</v>
      </c>
      <c r="X129">
        <v>-5.32</v>
      </c>
      <c r="Y129">
        <v>-0.25</v>
      </c>
      <c r="Z129">
        <v>0</v>
      </c>
      <c r="AA129">
        <v>26.54</v>
      </c>
    </row>
    <row r="130" spans="1:27" x14ac:dyDescent="0.25">
      <c r="A130" t="s">
        <v>630</v>
      </c>
      <c r="B130">
        <v>26256361782</v>
      </c>
      <c r="C130" t="s">
        <v>38</v>
      </c>
      <c r="D130" t="s">
        <v>631</v>
      </c>
      <c r="E130" t="s">
        <v>123</v>
      </c>
      <c r="F130" t="s">
        <v>124</v>
      </c>
      <c r="G130">
        <v>1</v>
      </c>
      <c r="H130" t="s">
        <v>42</v>
      </c>
      <c r="I130" t="s">
        <v>43</v>
      </c>
      <c r="J130" t="s">
        <v>632</v>
      </c>
      <c r="K130" t="s">
        <v>480</v>
      </c>
      <c r="L130" t="s">
        <v>633</v>
      </c>
      <c r="M130" t="s">
        <v>46</v>
      </c>
      <c r="N130">
        <v>87.48</v>
      </c>
      <c r="O130">
        <v>17.5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-17.5</v>
      </c>
      <c r="W130">
        <v>-15.75</v>
      </c>
      <c r="X130">
        <v>-7.28</v>
      </c>
      <c r="Y130">
        <v>-0.47</v>
      </c>
      <c r="Z130">
        <v>0</v>
      </c>
      <c r="AA130">
        <v>63.98</v>
      </c>
    </row>
    <row r="131" spans="1:27" x14ac:dyDescent="0.25">
      <c r="A131" t="s">
        <v>634</v>
      </c>
      <c r="B131">
        <v>26256361782</v>
      </c>
      <c r="C131" t="s">
        <v>38</v>
      </c>
      <c r="D131" t="s">
        <v>635</v>
      </c>
      <c r="E131" t="s">
        <v>82</v>
      </c>
      <c r="F131" t="s">
        <v>83</v>
      </c>
      <c r="G131">
        <v>1</v>
      </c>
      <c r="H131" t="s">
        <v>42</v>
      </c>
      <c r="I131" t="s">
        <v>43</v>
      </c>
      <c r="J131" t="s">
        <v>636</v>
      </c>
      <c r="K131" t="s">
        <v>637</v>
      </c>
      <c r="L131" t="s">
        <v>638</v>
      </c>
      <c r="M131" t="s">
        <v>46</v>
      </c>
      <c r="N131">
        <v>70.819999999999993</v>
      </c>
      <c r="O131">
        <v>14.17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-14.17</v>
      </c>
      <c r="W131">
        <v>-12.75</v>
      </c>
      <c r="X131">
        <v>-6.92</v>
      </c>
      <c r="Y131">
        <v>-0.4</v>
      </c>
      <c r="Z131">
        <v>0</v>
      </c>
      <c r="AA131">
        <v>50.75</v>
      </c>
    </row>
    <row r="132" spans="1:27" x14ac:dyDescent="0.25">
      <c r="A132" t="s">
        <v>639</v>
      </c>
      <c r="B132">
        <v>26256361782</v>
      </c>
      <c r="C132" t="s">
        <v>38</v>
      </c>
      <c r="D132" t="s">
        <v>640</v>
      </c>
      <c r="E132" t="s">
        <v>40</v>
      </c>
      <c r="F132" t="s">
        <v>41</v>
      </c>
      <c r="G132">
        <v>1</v>
      </c>
      <c r="H132" t="s">
        <v>42</v>
      </c>
      <c r="I132" t="s">
        <v>43</v>
      </c>
      <c r="J132" t="s">
        <v>641</v>
      </c>
      <c r="L132" t="s">
        <v>642</v>
      </c>
      <c r="M132" t="s">
        <v>46</v>
      </c>
      <c r="N132">
        <v>45.82</v>
      </c>
      <c r="O132">
        <v>9.17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-9.17</v>
      </c>
      <c r="W132">
        <v>-8.25</v>
      </c>
      <c r="X132">
        <v>-5.16</v>
      </c>
      <c r="Y132">
        <v>-0.27</v>
      </c>
      <c r="Z132">
        <v>0</v>
      </c>
      <c r="AA132">
        <v>32.14</v>
      </c>
    </row>
    <row r="133" spans="1:27" x14ac:dyDescent="0.25">
      <c r="A133" t="s">
        <v>643</v>
      </c>
      <c r="B133">
        <v>26256361782</v>
      </c>
      <c r="C133" t="s">
        <v>644</v>
      </c>
      <c r="D133" t="s">
        <v>645</v>
      </c>
      <c r="F133" t="s">
        <v>646</v>
      </c>
      <c r="H133" t="s">
        <v>440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-29.96</v>
      </c>
      <c r="X133">
        <v>0</v>
      </c>
      <c r="Y133">
        <v>0</v>
      </c>
      <c r="Z133">
        <v>0</v>
      </c>
      <c r="AA133">
        <v>-29.96</v>
      </c>
    </row>
    <row r="134" spans="1:27" x14ac:dyDescent="0.25">
      <c r="A134" t="s">
        <v>647</v>
      </c>
      <c r="B134">
        <v>26256361782</v>
      </c>
      <c r="C134" t="s">
        <v>644</v>
      </c>
      <c r="D134" t="s">
        <v>645</v>
      </c>
      <c r="F134" t="s">
        <v>648</v>
      </c>
      <c r="H134" t="s">
        <v>440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-2</v>
      </c>
      <c r="X134">
        <v>0</v>
      </c>
      <c r="Y134">
        <v>0</v>
      </c>
      <c r="Z134">
        <v>0</v>
      </c>
      <c r="AA134">
        <v>-2</v>
      </c>
    </row>
    <row r="135" spans="1:27" x14ac:dyDescent="0.25">
      <c r="A135" t="s">
        <v>649</v>
      </c>
      <c r="B135">
        <v>26256361782</v>
      </c>
      <c r="C135" t="s">
        <v>107</v>
      </c>
      <c r="D135" t="s">
        <v>650</v>
      </c>
      <c r="E135" t="s">
        <v>82</v>
      </c>
      <c r="F135" t="s">
        <v>110</v>
      </c>
      <c r="G135">
        <v>1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51.15</v>
      </c>
      <c r="AA135">
        <v>51.15</v>
      </c>
    </row>
    <row r="136" spans="1:27" x14ac:dyDescent="0.25">
      <c r="A136" t="s">
        <v>651</v>
      </c>
      <c r="B136">
        <v>26256361782</v>
      </c>
      <c r="C136" t="s">
        <v>35</v>
      </c>
      <c r="F136" t="s">
        <v>36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-501.95</v>
      </c>
      <c r="Z136">
        <v>0</v>
      </c>
      <c r="AA136">
        <v>-501.95</v>
      </c>
    </row>
    <row r="137" spans="1:27" x14ac:dyDescent="0.25">
      <c r="A137" t="s">
        <v>652</v>
      </c>
      <c r="B137">
        <v>26256361782</v>
      </c>
      <c r="C137" t="s">
        <v>35</v>
      </c>
      <c r="F137" t="s">
        <v>653</v>
      </c>
      <c r="H137" t="s">
        <v>440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-8.07</v>
      </c>
      <c r="AA137">
        <v>-8.07</v>
      </c>
    </row>
    <row r="138" spans="1:27" x14ac:dyDescent="0.25">
      <c r="A138" t="s">
        <v>654</v>
      </c>
      <c r="B138">
        <v>26256361782</v>
      </c>
      <c r="C138" t="s">
        <v>107</v>
      </c>
      <c r="D138" t="s">
        <v>196</v>
      </c>
      <c r="E138" t="s">
        <v>655</v>
      </c>
      <c r="F138" t="s">
        <v>110</v>
      </c>
      <c r="G138">
        <v>1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29.01</v>
      </c>
      <c r="AA138">
        <v>29.01</v>
      </c>
    </row>
    <row r="139" spans="1:27" x14ac:dyDescent="0.25">
      <c r="A139" t="s">
        <v>656</v>
      </c>
      <c r="B139">
        <v>26256361782</v>
      </c>
      <c r="C139" t="s">
        <v>38</v>
      </c>
      <c r="D139" t="s">
        <v>657</v>
      </c>
      <c r="E139" t="s">
        <v>59</v>
      </c>
      <c r="F139" t="s">
        <v>41</v>
      </c>
      <c r="G139">
        <v>1</v>
      </c>
      <c r="H139" t="s">
        <v>42</v>
      </c>
      <c r="I139" t="s">
        <v>43</v>
      </c>
      <c r="J139" t="s">
        <v>323</v>
      </c>
      <c r="K139" t="s">
        <v>658</v>
      </c>
      <c r="L139" t="s">
        <v>659</v>
      </c>
      <c r="M139" t="s">
        <v>46</v>
      </c>
      <c r="N139">
        <v>48.32</v>
      </c>
      <c r="O139">
        <v>9.67</v>
      </c>
      <c r="P139">
        <v>3.74</v>
      </c>
      <c r="Q139">
        <v>0.75</v>
      </c>
      <c r="R139">
        <v>0</v>
      </c>
      <c r="S139">
        <v>0</v>
      </c>
      <c r="T139">
        <v>-3.74</v>
      </c>
      <c r="U139">
        <v>-0.75</v>
      </c>
      <c r="V139">
        <v>-9.67</v>
      </c>
      <c r="W139">
        <v>-8.6999999999999993</v>
      </c>
      <c r="X139">
        <v>-5.16</v>
      </c>
      <c r="Y139">
        <v>-0.27</v>
      </c>
      <c r="Z139">
        <v>0</v>
      </c>
      <c r="AA139">
        <v>34.19</v>
      </c>
    </row>
    <row r="140" spans="1:27" x14ac:dyDescent="0.25">
      <c r="A140" t="s">
        <v>660</v>
      </c>
      <c r="B140">
        <v>26256361782</v>
      </c>
      <c r="C140" t="s">
        <v>38</v>
      </c>
      <c r="D140" t="s">
        <v>661</v>
      </c>
      <c r="E140" t="s">
        <v>123</v>
      </c>
      <c r="F140" t="s">
        <v>124</v>
      </c>
      <c r="G140">
        <v>1</v>
      </c>
      <c r="H140" t="s">
        <v>42</v>
      </c>
      <c r="I140" t="s">
        <v>43</v>
      </c>
      <c r="J140" t="s">
        <v>662</v>
      </c>
      <c r="L140" t="s">
        <v>663</v>
      </c>
      <c r="M140" t="s">
        <v>46</v>
      </c>
      <c r="N140">
        <v>87.48</v>
      </c>
      <c r="O140">
        <v>17.5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-17.5</v>
      </c>
      <c r="W140">
        <v>-15.75</v>
      </c>
      <c r="X140">
        <v>-7.28</v>
      </c>
      <c r="Y140">
        <v>-0.47</v>
      </c>
      <c r="Z140">
        <v>0</v>
      </c>
      <c r="AA140">
        <v>63.98</v>
      </c>
    </row>
    <row r="141" spans="1:27" x14ac:dyDescent="0.25">
      <c r="A141" t="s">
        <v>664</v>
      </c>
      <c r="B141">
        <v>26256361782</v>
      </c>
      <c r="C141" t="s">
        <v>107</v>
      </c>
      <c r="D141" t="s">
        <v>665</v>
      </c>
      <c r="E141" t="s">
        <v>666</v>
      </c>
      <c r="F141" t="s">
        <v>110</v>
      </c>
      <c r="G141">
        <v>1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16.54</v>
      </c>
      <c r="AA141">
        <v>16.54</v>
      </c>
    </row>
    <row r="142" spans="1:27" x14ac:dyDescent="0.25">
      <c r="A142" t="s">
        <v>667</v>
      </c>
      <c r="B142">
        <v>26256361782</v>
      </c>
      <c r="C142" t="s">
        <v>38</v>
      </c>
      <c r="D142" t="s">
        <v>668</v>
      </c>
      <c r="E142" t="s">
        <v>82</v>
      </c>
      <c r="F142" t="s">
        <v>83</v>
      </c>
      <c r="G142">
        <v>1</v>
      </c>
      <c r="H142" t="s">
        <v>42</v>
      </c>
      <c r="I142" t="s">
        <v>43</v>
      </c>
      <c r="J142" t="s">
        <v>669</v>
      </c>
      <c r="K142" t="s">
        <v>78</v>
      </c>
      <c r="L142" t="s">
        <v>670</v>
      </c>
      <c r="M142" t="s">
        <v>46</v>
      </c>
      <c r="N142">
        <v>70.819999999999993</v>
      </c>
      <c r="O142">
        <v>14.17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-14.17</v>
      </c>
      <c r="W142">
        <v>-12.75</v>
      </c>
      <c r="X142">
        <v>-6.92</v>
      </c>
      <c r="Y142">
        <v>-0.4</v>
      </c>
      <c r="Z142">
        <v>0</v>
      </c>
      <c r="AA142">
        <v>50.75</v>
      </c>
    </row>
    <row r="143" spans="1:27" x14ac:dyDescent="0.25">
      <c r="A143" t="s">
        <v>671</v>
      </c>
      <c r="B143">
        <v>26256361782</v>
      </c>
      <c r="C143" t="s">
        <v>38</v>
      </c>
      <c r="D143" t="s">
        <v>672</v>
      </c>
      <c r="E143" t="s">
        <v>40</v>
      </c>
      <c r="F143" t="s">
        <v>41</v>
      </c>
      <c r="G143">
        <v>1</v>
      </c>
      <c r="H143" t="s">
        <v>42</v>
      </c>
      <c r="I143" t="s">
        <v>43</v>
      </c>
      <c r="J143" t="s">
        <v>673</v>
      </c>
      <c r="K143" t="s">
        <v>294</v>
      </c>
      <c r="L143" t="s">
        <v>674</v>
      </c>
      <c r="M143" t="s">
        <v>46</v>
      </c>
      <c r="N143">
        <v>45.82</v>
      </c>
      <c r="O143">
        <v>9.17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-9.17</v>
      </c>
      <c r="W143">
        <v>-8.25</v>
      </c>
      <c r="X143">
        <v>-5.16</v>
      </c>
      <c r="Y143">
        <v>-0.27</v>
      </c>
      <c r="Z143">
        <v>0</v>
      </c>
      <c r="AA143">
        <v>32.14</v>
      </c>
    </row>
    <row r="144" spans="1:27" x14ac:dyDescent="0.25">
      <c r="A144" t="s">
        <v>675</v>
      </c>
      <c r="B144">
        <v>26256361782</v>
      </c>
      <c r="C144" t="s">
        <v>38</v>
      </c>
      <c r="D144" t="s">
        <v>676</v>
      </c>
      <c r="E144" t="s">
        <v>537</v>
      </c>
      <c r="F144" t="s">
        <v>538</v>
      </c>
      <c r="G144">
        <v>1</v>
      </c>
      <c r="H144" t="s">
        <v>42</v>
      </c>
      <c r="I144" t="s">
        <v>43</v>
      </c>
      <c r="J144" t="s">
        <v>677</v>
      </c>
      <c r="L144" t="s">
        <v>678</v>
      </c>
      <c r="M144" t="s">
        <v>46</v>
      </c>
      <c r="N144">
        <v>33.32</v>
      </c>
      <c r="O144">
        <v>6.67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-6.67</v>
      </c>
      <c r="W144">
        <v>-6</v>
      </c>
      <c r="X144">
        <v>-5.15</v>
      </c>
      <c r="Y144">
        <v>-0.22</v>
      </c>
      <c r="Z144">
        <v>0</v>
      </c>
      <c r="AA144">
        <v>21.95</v>
      </c>
    </row>
    <row r="145" spans="1:27" x14ac:dyDescent="0.25">
      <c r="A145" t="s">
        <v>679</v>
      </c>
      <c r="B145">
        <v>26256361782</v>
      </c>
      <c r="C145" t="s">
        <v>38</v>
      </c>
      <c r="D145" t="s">
        <v>680</v>
      </c>
      <c r="E145" t="s">
        <v>71</v>
      </c>
      <c r="F145" t="s">
        <v>54</v>
      </c>
      <c r="G145">
        <v>1</v>
      </c>
      <c r="H145" t="s">
        <v>42</v>
      </c>
      <c r="I145" t="s">
        <v>43</v>
      </c>
      <c r="J145" t="s">
        <v>681</v>
      </c>
      <c r="L145" t="s">
        <v>682</v>
      </c>
      <c r="M145" t="s">
        <v>46</v>
      </c>
      <c r="N145">
        <v>45.82</v>
      </c>
      <c r="O145">
        <v>9.17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-9.17</v>
      </c>
      <c r="W145">
        <v>-8.25</v>
      </c>
      <c r="X145">
        <v>-4.99</v>
      </c>
      <c r="Y145">
        <v>-0.27</v>
      </c>
      <c r="Z145">
        <v>0</v>
      </c>
      <c r="AA145">
        <v>32.31</v>
      </c>
    </row>
    <row r="146" spans="1:27" x14ac:dyDescent="0.25">
      <c r="A146" t="s">
        <v>683</v>
      </c>
      <c r="B146">
        <v>26256361782</v>
      </c>
      <c r="C146" t="s">
        <v>38</v>
      </c>
      <c r="D146" t="s">
        <v>684</v>
      </c>
      <c r="E146" t="s">
        <v>82</v>
      </c>
      <c r="F146" t="s">
        <v>83</v>
      </c>
      <c r="G146">
        <v>1</v>
      </c>
      <c r="H146" t="s">
        <v>42</v>
      </c>
      <c r="I146" t="s">
        <v>43</v>
      </c>
      <c r="J146" t="s">
        <v>685</v>
      </c>
      <c r="K146" t="s">
        <v>686</v>
      </c>
      <c r="L146" t="s">
        <v>687</v>
      </c>
      <c r="M146" t="s">
        <v>46</v>
      </c>
      <c r="N146">
        <v>70.819999999999993</v>
      </c>
      <c r="O146">
        <v>14.17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-14.17</v>
      </c>
      <c r="W146">
        <v>-12.75</v>
      </c>
      <c r="X146">
        <v>-6.92</v>
      </c>
      <c r="Y146">
        <v>-0.4</v>
      </c>
      <c r="Z146">
        <v>0</v>
      </c>
      <c r="AA146">
        <v>50.75</v>
      </c>
    </row>
    <row r="147" spans="1:27" x14ac:dyDescent="0.25">
      <c r="A147" t="s">
        <v>688</v>
      </c>
      <c r="B147">
        <v>26256361782</v>
      </c>
      <c r="C147" t="s">
        <v>38</v>
      </c>
      <c r="D147" t="s">
        <v>689</v>
      </c>
      <c r="E147" t="s">
        <v>40</v>
      </c>
      <c r="F147" t="s">
        <v>41</v>
      </c>
      <c r="G147">
        <v>1</v>
      </c>
      <c r="H147" t="s">
        <v>42</v>
      </c>
      <c r="I147" t="s">
        <v>43</v>
      </c>
      <c r="J147" t="s">
        <v>690</v>
      </c>
      <c r="L147" t="s">
        <v>691</v>
      </c>
      <c r="M147" t="s">
        <v>46</v>
      </c>
      <c r="N147">
        <v>45.82</v>
      </c>
      <c r="O147">
        <v>9.17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-9.17</v>
      </c>
      <c r="W147">
        <v>-8.25</v>
      </c>
      <c r="X147">
        <v>-5.16</v>
      </c>
      <c r="Y147">
        <v>-0.27</v>
      </c>
      <c r="Z147">
        <v>0</v>
      </c>
      <c r="AA147">
        <v>32.14</v>
      </c>
    </row>
    <row r="148" spans="1:27" x14ac:dyDescent="0.25">
      <c r="A148" t="s">
        <v>692</v>
      </c>
      <c r="B148">
        <v>26256361782</v>
      </c>
      <c r="C148" t="s">
        <v>38</v>
      </c>
      <c r="D148" t="s">
        <v>693</v>
      </c>
      <c r="E148" t="s">
        <v>82</v>
      </c>
      <c r="F148" t="s">
        <v>83</v>
      </c>
      <c r="G148">
        <v>1</v>
      </c>
      <c r="H148" t="s">
        <v>42</v>
      </c>
      <c r="I148" t="s">
        <v>43</v>
      </c>
      <c r="J148" t="s">
        <v>694</v>
      </c>
      <c r="L148" t="s">
        <v>695</v>
      </c>
      <c r="M148" t="s">
        <v>46</v>
      </c>
      <c r="N148">
        <v>70.819999999999993</v>
      </c>
      <c r="O148">
        <v>14.17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-14.17</v>
      </c>
      <c r="W148">
        <v>-12.75</v>
      </c>
      <c r="X148">
        <v>-6.92</v>
      </c>
      <c r="Y148">
        <v>-0.4</v>
      </c>
      <c r="Z148">
        <v>0</v>
      </c>
      <c r="AA148">
        <v>50.75</v>
      </c>
    </row>
    <row r="149" spans="1:27" x14ac:dyDescent="0.25">
      <c r="A149" t="s">
        <v>696</v>
      </c>
      <c r="B149">
        <v>26256361782</v>
      </c>
      <c r="C149" t="s">
        <v>38</v>
      </c>
      <c r="D149" t="s">
        <v>697</v>
      </c>
      <c r="E149" t="s">
        <v>123</v>
      </c>
      <c r="F149" t="s">
        <v>124</v>
      </c>
      <c r="G149">
        <v>1</v>
      </c>
      <c r="H149" t="s">
        <v>42</v>
      </c>
      <c r="I149" t="s">
        <v>43</v>
      </c>
      <c r="J149" t="s">
        <v>698</v>
      </c>
      <c r="L149" t="s">
        <v>699</v>
      </c>
      <c r="M149" t="s">
        <v>46</v>
      </c>
      <c r="N149">
        <v>87.48</v>
      </c>
      <c r="O149">
        <v>17.5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-17.5</v>
      </c>
      <c r="W149">
        <v>-15.75</v>
      </c>
      <c r="X149">
        <v>-7.28</v>
      </c>
      <c r="Y149">
        <v>-0.47</v>
      </c>
      <c r="Z149">
        <v>0</v>
      </c>
      <c r="AA149">
        <v>63.98</v>
      </c>
    </row>
    <row r="150" spans="1:27" x14ac:dyDescent="0.25">
      <c r="A150" t="s">
        <v>700</v>
      </c>
      <c r="B150">
        <v>26256361782</v>
      </c>
      <c r="C150" t="s">
        <v>38</v>
      </c>
      <c r="D150" t="s">
        <v>701</v>
      </c>
      <c r="E150" t="s">
        <v>526</v>
      </c>
      <c r="F150" t="s">
        <v>527</v>
      </c>
      <c r="G150">
        <v>1</v>
      </c>
      <c r="H150" t="s">
        <v>42</v>
      </c>
      <c r="I150" t="s">
        <v>43</v>
      </c>
      <c r="J150" t="s">
        <v>702</v>
      </c>
      <c r="L150" t="s">
        <v>703</v>
      </c>
      <c r="M150" t="s">
        <v>46</v>
      </c>
      <c r="N150">
        <v>41.66</v>
      </c>
      <c r="O150">
        <v>8.33</v>
      </c>
      <c r="P150">
        <v>1.25</v>
      </c>
      <c r="Q150">
        <v>0.25</v>
      </c>
      <c r="R150">
        <v>0</v>
      </c>
      <c r="S150">
        <v>0</v>
      </c>
      <c r="T150">
        <v>-1.25</v>
      </c>
      <c r="U150">
        <v>-0.25</v>
      </c>
      <c r="V150">
        <v>-8.33</v>
      </c>
      <c r="W150">
        <v>-7.5</v>
      </c>
      <c r="X150">
        <v>-4.6900000000000004</v>
      </c>
      <c r="Y150">
        <v>-0.24</v>
      </c>
      <c r="Z150">
        <v>0</v>
      </c>
      <c r="AA150">
        <v>29.23</v>
      </c>
    </row>
    <row r="151" spans="1:27" x14ac:dyDescent="0.25">
      <c r="A151" t="s">
        <v>704</v>
      </c>
      <c r="B151">
        <v>26256361782</v>
      </c>
      <c r="C151" t="s">
        <v>38</v>
      </c>
      <c r="D151" t="s">
        <v>705</v>
      </c>
      <c r="E151" t="s">
        <v>40</v>
      </c>
      <c r="F151" t="s">
        <v>41</v>
      </c>
      <c r="G151">
        <v>1</v>
      </c>
      <c r="H151" t="s">
        <v>42</v>
      </c>
      <c r="I151" t="s">
        <v>43</v>
      </c>
      <c r="J151" t="s">
        <v>706</v>
      </c>
      <c r="K151" t="s">
        <v>575</v>
      </c>
      <c r="L151" t="s">
        <v>707</v>
      </c>
      <c r="M151" t="s">
        <v>46</v>
      </c>
      <c r="N151">
        <v>45.82</v>
      </c>
      <c r="O151">
        <v>9.17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-9.17</v>
      </c>
      <c r="W151">
        <v>-8.25</v>
      </c>
      <c r="X151">
        <v>-5.16</v>
      </c>
      <c r="Y151">
        <v>-0.27</v>
      </c>
      <c r="Z151">
        <v>0</v>
      </c>
      <c r="AA151">
        <v>32.14</v>
      </c>
    </row>
    <row r="152" spans="1:27" x14ac:dyDescent="0.25">
      <c r="A152" t="s">
        <v>708</v>
      </c>
      <c r="B152">
        <v>26256361782</v>
      </c>
      <c r="C152" t="s">
        <v>38</v>
      </c>
      <c r="D152" t="s">
        <v>709</v>
      </c>
      <c r="E152" t="s">
        <v>53</v>
      </c>
      <c r="F152" t="s">
        <v>54</v>
      </c>
      <c r="G152">
        <v>1</v>
      </c>
      <c r="H152" t="s">
        <v>42</v>
      </c>
      <c r="I152" t="s">
        <v>43</v>
      </c>
      <c r="J152" t="s">
        <v>710</v>
      </c>
      <c r="L152" t="s">
        <v>711</v>
      </c>
      <c r="M152" t="s">
        <v>46</v>
      </c>
      <c r="N152">
        <v>41.66</v>
      </c>
      <c r="O152">
        <v>8.33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-8.33</v>
      </c>
      <c r="W152">
        <v>-7.5</v>
      </c>
      <c r="X152">
        <v>-4.99</v>
      </c>
      <c r="Y152">
        <v>-0.25</v>
      </c>
      <c r="Z152">
        <v>0</v>
      </c>
      <c r="AA152">
        <v>28.92</v>
      </c>
    </row>
    <row r="153" spans="1:27" x14ac:dyDescent="0.25">
      <c r="A153" t="s">
        <v>712</v>
      </c>
      <c r="B153">
        <v>26256361782</v>
      </c>
      <c r="C153" t="s">
        <v>38</v>
      </c>
      <c r="D153" t="s">
        <v>713</v>
      </c>
      <c r="E153" t="s">
        <v>308</v>
      </c>
      <c r="F153" t="s">
        <v>309</v>
      </c>
      <c r="G153">
        <v>1</v>
      </c>
      <c r="H153" t="s">
        <v>42</v>
      </c>
      <c r="I153" t="s">
        <v>43</v>
      </c>
      <c r="J153" t="s">
        <v>714</v>
      </c>
      <c r="K153" t="s">
        <v>714</v>
      </c>
      <c r="M153" t="s">
        <v>46</v>
      </c>
      <c r="N153">
        <v>39.159999999999997</v>
      </c>
      <c r="O153">
        <v>9.01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-9.01</v>
      </c>
      <c r="W153">
        <v>-7.05</v>
      </c>
      <c r="X153">
        <v>-5.32</v>
      </c>
      <c r="Y153">
        <v>-0.25</v>
      </c>
      <c r="Z153">
        <v>0</v>
      </c>
      <c r="AA153">
        <v>26.54</v>
      </c>
    </row>
    <row r="154" spans="1:27" x14ac:dyDescent="0.25">
      <c r="A154" t="s">
        <v>715</v>
      </c>
      <c r="B154">
        <v>26256361782</v>
      </c>
      <c r="C154" t="s">
        <v>38</v>
      </c>
      <c r="D154" t="s">
        <v>716</v>
      </c>
      <c r="E154" t="s">
        <v>537</v>
      </c>
      <c r="F154" t="s">
        <v>538</v>
      </c>
      <c r="G154">
        <v>1</v>
      </c>
      <c r="H154" t="s">
        <v>42</v>
      </c>
      <c r="I154" t="s">
        <v>43</v>
      </c>
      <c r="J154" t="s">
        <v>717</v>
      </c>
      <c r="K154" t="s">
        <v>718</v>
      </c>
      <c r="L154" t="s">
        <v>719</v>
      </c>
      <c r="M154" t="s">
        <v>46</v>
      </c>
      <c r="N154">
        <v>33.32</v>
      </c>
      <c r="O154">
        <v>6.67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-6.67</v>
      </c>
      <c r="W154">
        <v>-6</v>
      </c>
      <c r="X154">
        <v>-5.15</v>
      </c>
      <c r="Y154">
        <v>-0.22</v>
      </c>
      <c r="Z154">
        <v>0</v>
      </c>
      <c r="AA154">
        <v>21.95</v>
      </c>
    </row>
    <row r="155" spans="1:27" x14ac:dyDescent="0.25">
      <c r="A155" t="s">
        <v>720</v>
      </c>
      <c r="B155">
        <v>26256361782</v>
      </c>
      <c r="C155" t="s">
        <v>38</v>
      </c>
      <c r="D155" t="s">
        <v>721</v>
      </c>
      <c r="E155" t="s">
        <v>71</v>
      </c>
      <c r="F155" t="s">
        <v>54</v>
      </c>
      <c r="G155">
        <v>1</v>
      </c>
      <c r="H155" t="s">
        <v>42</v>
      </c>
      <c r="I155" t="s">
        <v>43</v>
      </c>
      <c r="J155" t="s">
        <v>722</v>
      </c>
      <c r="L155" t="s">
        <v>723</v>
      </c>
      <c r="M155" t="s">
        <v>46</v>
      </c>
      <c r="N155">
        <v>45.82</v>
      </c>
      <c r="O155">
        <v>9.17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-9.17</v>
      </c>
      <c r="W155">
        <v>-8.25</v>
      </c>
      <c r="X155">
        <v>-4.99</v>
      </c>
      <c r="Y155">
        <v>-0.27</v>
      </c>
      <c r="Z155">
        <v>0</v>
      </c>
      <c r="AA155">
        <v>32.31</v>
      </c>
    </row>
    <row r="156" spans="1:27" x14ac:dyDescent="0.25">
      <c r="A156" t="s">
        <v>724</v>
      </c>
      <c r="B156">
        <v>26256361782</v>
      </c>
      <c r="C156" t="s">
        <v>38</v>
      </c>
      <c r="D156" t="s">
        <v>725</v>
      </c>
      <c r="E156" t="s">
        <v>82</v>
      </c>
      <c r="F156" t="s">
        <v>83</v>
      </c>
      <c r="G156">
        <v>1</v>
      </c>
      <c r="H156" t="s">
        <v>42</v>
      </c>
      <c r="I156" t="s">
        <v>43</v>
      </c>
      <c r="J156" t="s">
        <v>119</v>
      </c>
      <c r="L156" t="s">
        <v>726</v>
      </c>
      <c r="M156" t="s">
        <v>46</v>
      </c>
      <c r="N156">
        <v>70.819999999999993</v>
      </c>
      <c r="O156">
        <v>14.17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-14.17</v>
      </c>
      <c r="W156">
        <v>-12.75</v>
      </c>
      <c r="X156">
        <v>-6.92</v>
      </c>
      <c r="Y156">
        <v>-0.4</v>
      </c>
      <c r="Z156">
        <v>0</v>
      </c>
      <c r="AA156">
        <v>50.75</v>
      </c>
    </row>
    <row r="157" spans="1:27" x14ac:dyDescent="0.25">
      <c r="A157" t="s">
        <v>727</v>
      </c>
      <c r="B157">
        <v>26256361782</v>
      </c>
      <c r="C157" t="s">
        <v>38</v>
      </c>
      <c r="D157" t="s">
        <v>728</v>
      </c>
      <c r="E157" t="s">
        <v>197</v>
      </c>
      <c r="F157" t="s">
        <v>198</v>
      </c>
      <c r="G157">
        <v>1</v>
      </c>
      <c r="H157" t="s">
        <v>42</v>
      </c>
      <c r="I157" t="s">
        <v>43</v>
      </c>
      <c r="J157" t="s">
        <v>729</v>
      </c>
      <c r="L157" t="s">
        <v>730</v>
      </c>
      <c r="M157" t="s">
        <v>46</v>
      </c>
      <c r="N157">
        <v>32.49</v>
      </c>
      <c r="O157">
        <v>6.5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-6.5</v>
      </c>
      <c r="W157">
        <v>-5.85</v>
      </c>
      <c r="X157">
        <v>-5.15</v>
      </c>
      <c r="Y157">
        <v>-0.22</v>
      </c>
      <c r="Z157">
        <v>0</v>
      </c>
      <c r="AA157">
        <v>21.27</v>
      </c>
    </row>
    <row r="158" spans="1:27" x14ac:dyDescent="0.25">
      <c r="A158" t="s">
        <v>731</v>
      </c>
      <c r="B158">
        <v>26256361782</v>
      </c>
      <c r="C158" t="s">
        <v>38</v>
      </c>
      <c r="D158" t="s">
        <v>732</v>
      </c>
      <c r="E158" t="s">
        <v>123</v>
      </c>
      <c r="F158" t="s">
        <v>124</v>
      </c>
      <c r="G158">
        <v>1</v>
      </c>
      <c r="H158" t="s">
        <v>42</v>
      </c>
      <c r="I158" t="s">
        <v>43</v>
      </c>
      <c r="J158" t="s">
        <v>733</v>
      </c>
      <c r="L158" t="s">
        <v>734</v>
      </c>
      <c r="M158" t="s">
        <v>46</v>
      </c>
      <c r="N158">
        <v>87.48</v>
      </c>
      <c r="O158">
        <v>17.5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-17.5</v>
      </c>
      <c r="W158">
        <v>-15.75</v>
      </c>
      <c r="X158">
        <v>-7.28</v>
      </c>
      <c r="Y158">
        <v>-0.47</v>
      </c>
      <c r="Z158">
        <v>0</v>
      </c>
      <c r="AA158">
        <v>63.98</v>
      </c>
    </row>
    <row r="159" spans="1:27" x14ac:dyDescent="0.25">
      <c r="A159" t="s">
        <v>735</v>
      </c>
      <c r="B159">
        <v>26256361782</v>
      </c>
      <c r="C159" t="s">
        <v>38</v>
      </c>
      <c r="D159" t="s">
        <v>736</v>
      </c>
      <c r="E159" t="s">
        <v>64</v>
      </c>
      <c r="F159" t="s">
        <v>65</v>
      </c>
      <c r="G159">
        <v>1</v>
      </c>
      <c r="H159" t="s">
        <v>42</v>
      </c>
      <c r="I159" t="s">
        <v>43</v>
      </c>
      <c r="J159" t="s">
        <v>737</v>
      </c>
      <c r="L159" t="s">
        <v>738</v>
      </c>
      <c r="M159" t="s">
        <v>46</v>
      </c>
      <c r="N159">
        <v>54.16</v>
      </c>
      <c r="O159">
        <v>10.83</v>
      </c>
      <c r="P159">
        <v>0</v>
      </c>
      <c r="Q159">
        <v>0</v>
      </c>
      <c r="R159">
        <v>0</v>
      </c>
      <c r="S159">
        <v>0</v>
      </c>
      <c r="T159">
        <v>-5.42</v>
      </c>
      <c r="U159">
        <v>-1.08</v>
      </c>
      <c r="V159">
        <v>-9.75</v>
      </c>
      <c r="W159">
        <v>-8.77</v>
      </c>
      <c r="X159">
        <v>-6.02</v>
      </c>
      <c r="Y159">
        <v>-0.3</v>
      </c>
      <c r="Z159">
        <v>0</v>
      </c>
      <c r="AA159">
        <v>33.65</v>
      </c>
    </row>
    <row r="160" spans="1:27" x14ac:dyDescent="0.25">
      <c r="A160" t="s">
        <v>739</v>
      </c>
      <c r="B160">
        <v>26256361782</v>
      </c>
      <c r="C160" t="s">
        <v>38</v>
      </c>
      <c r="D160" t="s">
        <v>740</v>
      </c>
      <c r="E160" t="s">
        <v>537</v>
      </c>
      <c r="F160" t="s">
        <v>538</v>
      </c>
      <c r="G160">
        <v>1</v>
      </c>
      <c r="H160" t="s">
        <v>42</v>
      </c>
      <c r="I160" t="s">
        <v>43</v>
      </c>
      <c r="J160" t="s">
        <v>741</v>
      </c>
      <c r="L160" t="s">
        <v>742</v>
      </c>
      <c r="M160" t="s">
        <v>46</v>
      </c>
      <c r="N160">
        <v>33.32</v>
      </c>
      <c r="O160">
        <v>6.67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-6.67</v>
      </c>
      <c r="W160">
        <v>-6</v>
      </c>
      <c r="X160">
        <v>-5.15</v>
      </c>
      <c r="Y160">
        <v>-0.22</v>
      </c>
      <c r="Z160">
        <v>0</v>
      </c>
      <c r="AA160">
        <v>21.95</v>
      </c>
    </row>
    <row r="161" spans="1:27" x14ac:dyDescent="0.25">
      <c r="A161" t="s">
        <v>743</v>
      </c>
      <c r="B161">
        <v>26256361782</v>
      </c>
      <c r="C161" t="s">
        <v>38</v>
      </c>
      <c r="D161" t="s">
        <v>744</v>
      </c>
      <c r="E161" t="s">
        <v>53</v>
      </c>
      <c r="F161" t="s">
        <v>54</v>
      </c>
      <c r="G161">
        <v>1</v>
      </c>
      <c r="H161" t="s">
        <v>42</v>
      </c>
      <c r="I161" t="s">
        <v>43</v>
      </c>
      <c r="J161" t="s">
        <v>729</v>
      </c>
      <c r="L161" t="s">
        <v>745</v>
      </c>
      <c r="M161" t="s">
        <v>46</v>
      </c>
      <c r="N161">
        <v>41.66</v>
      </c>
      <c r="O161">
        <v>8.33</v>
      </c>
      <c r="P161">
        <v>0</v>
      </c>
      <c r="Q161">
        <v>0</v>
      </c>
      <c r="R161">
        <v>0</v>
      </c>
      <c r="S161">
        <v>0</v>
      </c>
      <c r="T161">
        <v>-8.33</v>
      </c>
      <c r="U161">
        <v>-1.67</v>
      </c>
      <c r="V161">
        <v>-6.66</v>
      </c>
      <c r="W161">
        <v>-6</v>
      </c>
      <c r="X161">
        <v>-4.99</v>
      </c>
      <c r="Y161">
        <v>-0.22</v>
      </c>
      <c r="Z161">
        <v>0</v>
      </c>
      <c r="AA161">
        <v>22.12</v>
      </c>
    </row>
    <row r="162" spans="1:27" x14ac:dyDescent="0.25">
      <c r="A162" t="s">
        <v>746</v>
      </c>
      <c r="B162">
        <v>26256361782</v>
      </c>
      <c r="C162" t="s">
        <v>38</v>
      </c>
      <c r="D162" t="s">
        <v>747</v>
      </c>
      <c r="E162" t="s">
        <v>371</v>
      </c>
      <c r="F162" t="s">
        <v>41</v>
      </c>
      <c r="G162">
        <v>1</v>
      </c>
      <c r="H162" t="s">
        <v>42</v>
      </c>
      <c r="I162" t="s">
        <v>43</v>
      </c>
      <c r="J162" t="s">
        <v>748</v>
      </c>
      <c r="L162" t="s">
        <v>749</v>
      </c>
      <c r="M162" t="s">
        <v>46</v>
      </c>
      <c r="N162">
        <v>58.32</v>
      </c>
      <c r="O162">
        <v>11.67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-11.67</v>
      </c>
      <c r="W162">
        <v>-10.5</v>
      </c>
      <c r="X162">
        <v>-5.16</v>
      </c>
      <c r="Y162">
        <v>-0.31</v>
      </c>
      <c r="Z162">
        <v>0</v>
      </c>
      <c r="AA162">
        <v>42.35</v>
      </c>
    </row>
    <row r="163" spans="1:27" x14ac:dyDescent="0.25">
      <c r="A163" t="s">
        <v>750</v>
      </c>
      <c r="B163">
        <v>26256361782</v>
      </c>
      <c r="C163" t="s">
        <v>38</v>
      </c>
      <c r="D163" t="s">
        <v>751</v>
      </c>
      <c r="E163" t="s">
        <v>82</v>
      </c>
      <c r="F163" t="s">
        <v>83</v>
      </c>
      <c r="G163">
        <v>1</v>
      </c>
      <c r="H163" t="s">
        <v>42</v>
      </c>
      <c r="I163" t="s">
        <v>43</v>
      </c>
      <c r="J163" t="s">
        <v>752</v>
      </c>
      <c r="L163" t="s">
        <v>753</v>
      </c>
      <c r="M163" t="s">
        <v>46</v>
      </c>
      <c r="N163">
        <v>70.819999999999993</v>
      </c>
      <c r="O163">
        <v>14.17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-14.17</v>
      </c>
      <c r="W163">
        <v>-12.75</v>
      </c>
      <c r="X163">
        <v>-6.92</v>
      </c>
      <c r="Y163">
        <v>-0.4</v>
      </c>
      <c r="Z163">
        <v>0</v>
      </c>
      <c r="AA163">
        <v>50.75</v>
      </c>
    </row>
    <row r="164" spans="1:27" x14ac:dyDescent="0.25">
      <c r="A164" t="s">
        <v>754</v>
      </c>
      <c r="B164">
        <v>26256361782</v>
      </c>
      <c r="C164" t="s">
        <v>38</v>
      </c>
      <c r="D164" t="s">
        <v>755</v>
      </c>
      <c r="E164" t="s">
        <v>197</v>
      </c>
      <c r="F164" t="s">
        <v>198</v>
      </c>
      <c r="G164">
        <v>1</v>
      </c>
      <c r="H164" t="s">
        <v>42</v>
      </c>
      <c r="I164" t="s">
        <v>43</v>
      </c>
      <c r="J164" t="s">
        <v>756</v>
      </c>
      <c r="L164" t="s">
        <v>757</v>
      </c>
      <c r="M164" t="s">
        <v>46</v>
      </c>
      <c r="N164">
        <v>32.49</v>
      </c>
      <c r="O164">
        <v>6.5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-6.5</v>
      </c>
      <c r="W164">
        <v>-5.85</v>
      </c>
      <c r="X164">
        <v>-5.15</v>
      </c>
      <c r="Y164">
        <v>-0.22</v>
      </c>
      <c r="Z164">
        <v>0</v>
      </c>
      <c r="AA164">
        <v>21.27</v>
      </c>
    </row>
    <row r="165" spans="1:27" x14ac:dyDescent="0.25">
      <c r="A165" t="s">
        <v>758</v>
      </c>
      <c r="B165">
        <v>26256361782</v>
      </c>
      <c r="C165" t="s">
        <v>38</v>
      </c>
      <c r="D165" t="s">
        <v>759</v>
      </c>
      <c r="E165" t="s">
        <v>228</v>
      </c>
      <c r="F165" t="s">
        <v>229</v>
      </c>
      <c r="G165">
        <v>1</v>
      </c>
      <c r="H165" t="s">
        <v>42</v>
      </c>
      <c r="I165" t="s">
        <v>43</v>
      </c>
      <c r="J165" t="s">
        <v>60</v>
      </c>
      <c r="L165" t="s">
        <v>760</v>
      </c>
      <c r="M165" t="s">
        <v>46</v>
      </c>
      <c r="N165">
        <v>40.82</v>
      </c>
      <c r="O165">
        <v>8.17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-8.17</v>
      </c>
      <c r="W165">
        <v>-7.35</v>
      </c>
      <c r="X165">
        <v>-5.15</v>
      </c>
      <c r="Y165">
        <v>-0.25</v>
      </c>
      <c r="Z165">
        <v>0</v>
      </c>
      <c r="AA165">
        <v>28.07</v>
      </c>
    </row>
    <row r="166" spans="1:27" x14ac:dyDescent="0.25">
      <c r="A166" t="s">
        <v>761</v>
      </c>
      <c r="B166">
        <v>26256361782</v>
      </c>
      <c r="C166" t="s">
        <v>38</v>
      </c>
      <c r="D166" t="s">
        <v>762</v>
      </c>
      <c r="E166" t="s">
        <v>82</v>
      </c>
      <c r="F166" t="s">
        <v>83</v>
      </c>
      <c r="G166">
        <v>1</v>
      </c>
      <c r="H166" t="s">
        <v>42</v>
      </c>
      <c r="I166" t="s">
        <v>43</v>
      </c>
      <c r="J166" t="s">
        <v>60</v>
      </c>
      <c r="L166" t="s">
        <v>763</v>
      </c>
      <c r="M166" t="s">
        <v>46</v>
      </c>
      <c r="N166">
        <v>70.819999999999993</v>
      </c>
      <c r="O166">
        <v>14.17</v>
      </c>
      <c r="P166">
        <v>1.24</v>
      </c>
      <c r="Q166">
        <v>0.25</v>
      </c>
      <c r="R166">
        <v>0</v>
      </c>
      <c r="S166">
        <v>0</v>
      </c>
      <c r="T166">
        <v>-1.24</v>
      </c>
      <c r="U166">
        <v>-0.25</v>
      </c>
      <c r="V166">
        <v>-14.17</v>
      </c>
      <c r="W166">
        <v>-12.75</v>
      </c>
      <c r="X166">
        <v>-6.92</v>
      </c>
      <c r="Y166">
        <v>-0.4</v>
      </c>
      <c r="Z166">
        <v>0</v>
      </c>
      <c r="AA166">
        <v>50.75</v>
      </c>
    </row>
    <row r="167" spans="1:27" x14ac:dyDescent="0.25">
      <c r="A167" t="s">
        <v>764</v>
      </c>
      <c r="B167">
        <v>26256361782</v>
      </c>
      <c r="C167" t="s">
        <v>38</v>
      </c>
      <c r="D167" t="s">
        <v>765</v>
      </c>
      <c r="E167" t="s">
        <v>40</v>
      </c>
      <c r="F167" t="s">
        <v>41</v>
      </c>
      <c r="G167">
        <v>1</v>
      </c>
      <c r="H167" t="s">
        <v>42</v>
      </c>
      <c r="I167" t="s">
        <v>43</v>
      </c>
      <c r="J167" t="s">
        <v>199</v>
      </c>
      <c r="L167" t="s">
        <v>200</v>
      </c>
      <c r="M167" t="s">
        <v>46</v>
      </c>
      <c r="N167">
        <v>45.82</v>
      </c>
      <c r="O167">
        <v>9.17</v>
      </c>
      <c r="P167">
        <v>2.0699999999999998</v>
      </c>
      <c r="Q167">
        <v>0.42</v>
      </c>
      <c r="R167">
        <v>0</v>
      </c>
      <c r="S167">
        <v>0</v>
      </c>
      <c r="T167">
        <v>0</v>
      </c>
      <c r="U167">
        <v>0</v>
      </c>
      <c r="V167">
        <v>-9.59</v>
      </c>
      <c r="W167">
        <v>-8.25</v>
      </c>
      <c r="X167">
        <v>-7.23</v>
      </c>
      <c r="Y167">
        <v>-0.31</v>
      </c>
      <c r="Z167">
        <v>0</v>
      </c>
      <c r="AA167">
        <v>32.1</v>
      </c>
    </row>
    <row r="168" spans="1:27" x14ac:dyDescent="0.25">
      <c r="A168" t="s">
        <v>766</v>
      </c>
      <c r="B168">
        <v>26256361782</v>
      </c>
      <c r="C168" t="s">
        <v>38</v>
      </c>
      <c r="D168" t="s">
        <v>767</v>
      </c>
      <c r="E168" t="s">
        <v>82</v>
      </c>
      <c r="F168" t="s">
        <v>83</v>
      </c>
      <c r="G168">
        <v>1</v>
      </c>
      <c r="H168" t="s">
        <v>42</v>
      </c>
      <c r="I168" t="s">
        <v>43</v>
      </c>
      <c r="J168" t="s">
        <v>509</v>
      </c>
      <c r="K168" t="s">
        <v>768</v>
      </c>
      <c r="L168" t="s">
        <v>769</v>
      </c>
      <c r="M168" t="s">
        <v>46</v>
      </c>
      <c r="N168">
        <v>70.819999999999993</v>
      </c>
      <c r="O168">
        <v>14.17</v>
      </c>
      <c r="P168">
        <v>1.87</v>
      </c>
      <c r="Q168">
        <v>0.37</v>
      </c>
      <c r="R168">
        <v>0</v>
      </c>
      <c r="S168">
        <v>0</v>
      </c>
      <c r="T168">
        <v>-1.87</v>
      </c>
      <c r="U168">
        <v>-0.37</v>
      </c>
      <c r="V168">
        <v>-14.17</v>
      </c>
      <c r="W168">
        <v>-12.75</v>
      </c>
      <c r="X168">
        <v>-6.92</v>
      </c>
      <c r="Y168">
        <v>-0.4</v>
      </c>
      <c r="Z168">
        <v>0</v>
      </c>
      <c r="AA168">
        <v>50.75</v>
      </c>
    </row>
    <row r="169" spans="1:27" x14ac:dyDescent="0.25">
      <c r="A169" t="s">
        <v>770</v>
      </c>
      <c r="B169">
        <v>26256361782</v>
      </c>
      <c r="C169" t="s">
        <v>38</v>
      </c>
      <c r="D169" t="s">
        <v>771</v>
      </c>
      <c r="E169" t="s">
        <v>71</v>
      </c>
      <c r="F169" t="s">
        <v>54</v>
      </c>
      <c r="G169">
        <v>1</v>
      </c>
      <c r="H169" t="s">
        <v>42</v>
      </c>
      <c r="I169" t="s">
        <v>43</v>
      </c>
      <c r="J169" t="s">
        <v>669</v>
      </c>
      <c r="L169" t="s">
        <v>772</v>
      </c>
      <c r="M169" t="s">
        <v>46</v>
      </c>
      <c r="N169">
        <v>45.82</v>
      </c>
      <c r="O169">
        <v>9.17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-9.17</v>
      </c>
      <c r="W169">
        <v>-8.25</v>
      </c>
      <c r="X169">
        <v>-4.99</v>
      </c>
      <c r="Y169">
        <v>-0.27</v>
      </c>
      <c r="Z169">
        <v>0</v>
      </c>
      <c r="AA169">
        <v>32.31</v>
      </c>
    </row>
    <row r="170" spans="1:27" x14ac:dyDescent="0.25">
      <c r="A170" t="s">
        <v>773</v>
      </c>
      <c r="B170">
        <v>26256361782</v>
      </c>
      <c r="C170" t="s">
        <v>38</v>
      </c>
      <c r="D170" t="s">
        <v>672</v>
      </c>
      <c r="E170" t="s">
        <v>40</v>
      </c>
      <c r="F170" t="s">
        <v>41</v>
      </c>
      <c r="G170">
        <v>1</v>
      </c>
      <c r="H170" t="s">
        <v>42</v>
      </c>
      <c r="I170" t="s">
        <v>43</v>
      </c>
      <c r="J170" t="s">
        <v>673</v>
      </c>
      <c r="K170" t="s">
        <v>294</v>
      </c>
      <c r="L170" t="s">
        <v>674</v>
      </c>
      <c r="M170" t="s">
        <v>46</v>
      </c>
      <c r="N170">
        <v>45.82</v>
      </c>
      <c r="O170">
        <v>9.17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-9.17</v>
      </c>
      <c r="W170">
        <v>-8.25</v>
      </c>
      <c r="X170">
        <v>-5.16</v>
      </c>
      <c r="Y170">
        <v>-0.27</v>
      </c>
      <c r="Z170">
        <v>0</v>
      </c>
      <c r="AA170">
        <v>32.14</v>
      </c>
    </row>
    <row r="171" spans="1:27" x14ac:dyDescent="0.25">
      <c r="A171" t="s">
        <v>774</v>
      </c>
      <c r="B171">
        <v>26256361782</v>
      </c>
      <c r="C171" t="s">
        <v>38</v>
      </c>
      <c r="D171" t="s">
        <v>775</v>
      </c>
      <c r="E171" t="s">
        <v>280</v>
      </c>
      <c r="F171" t="s">
        <v>281</v>
      </c>
      <c r="G171">
        <v>1</v>
      </c>
      <c r="H171" t="s">
        <v>42</v>
      </c>
      <c r="I171" t="s">
        <v>43</v>
      </c>
      <c r="J171" t="s">
        <v>776</v>
      </c>
      <c r="K171" t="s">
        <v>777</v>
      </c>
      <c r="L171" t="s">
        <v>778</v>
      </c>
      <c r="M171" t="s">
        <v>46</v>
      </c>
      <c r="N171">
        <v>43.32</v>
      </c>
      <c r="O171">
        <v>8.67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-8.67</v>
      </c>
      <c r="W171">
        <v>-7.8</v>
      </c>
      <c r="X171">
        <v>-5.3</v>
      </c>
      <c r="Y171">
        <v>-0.27</v>
      </c>
      <c r="Z171">
        <v>0</v>
      </c>
      <c r="AA171">
        <v>29.95</v>
      </c>
    </row>
    <row r="172" spans="1:27" x14ac:dyDescent="0.25">
      <c r="A172" t="s">
        <v>779</v>
      </c>
      <c r="B172">
        <v>26256361782</v>
      </c>
      <c r="C172" t="s">
        <v>38</v>
      </c>
      <c r="D172" t="s">
        <v>780</v>
      </c>
      <c r="E172" t="s">
        <v>40</v>
      </c>
      <c r="F172" t="s">
        <v>41</v>
      </c>
      <c r="G172">
        <v>1</v>
      </c>
      <c r="H172" t="s">
        <v>42</v>
      </c>
      <c r="I172" t="s">
        <v>43</v>
      </c>
      <c r="J172" t="s">
        <v>781</v>
      </c>
      <c r="L172" t="s">
        <v>782</v>
      </c>
      <c r="M172" t="s">
        <v>46</v>
      </c>
      <c r="N172">
        <v>45.82</v>
      </c>
      <c r="O172">
        <v>9.17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-9.17</v>
      </c>
      <c r="W172">
        <v>-8.25</v>
      </c>
      <c r="X172">
        <v>-5.16</v>
      </c>
      <c r="Y172">
        <v>-0.27</v>
      </c>
      <c r="Z172">
        <v>0</v>
      </c>
      <c r="AA172">
        <v>32.14</v>
      </c>
    </row>
    <row r="173" spans="1:27" x14ac:dyDescent="0.25">
      <c r="A173" t="s">
        <v>783</v>
      </c>
      <c r="B173">
        <v>26256361782</v>
      </c>
      <c r="C173" t="s">
        <v>38</v>
      </c>
      <c r="D173" t="s">
        <v>784</v>
      </c>
      <c r="E173" t="s">
        <v>40</v>
      </c>
      <c r="F173" t="s">
        <v>41</v>
      </c>
      <c r="G173">
        <v>1</v>
      </c>
      <c r="H173" t="s">
        <v>42</v>
      </c>
      <c r="I173" t="s">
        <v>43</v>
      </c>
      <c r="J173" t="s">
        <v>785</v>
      </c>
      <c r="L173" t="s">
        <v>786</v>
      </c>
      <c r="M173" t="s">
        <v>46</v>
      </c>
      <c r="N173">
        <v>45.82</v>
      </c>
      <c r="O173">
        <v>9.17</v>
      </c>
      <c r="P173">
        <v>1.66</v>
      </c>
      <c r="Q173">
        <v>0.33</v>
      </c>
      <c r="R173">
        <v>0</v>
      </c>
      <c r="S173">
        <v>0</v>
      </c>
      <c r="T173">
        <v>-1.66</v>
      </c>
      <c r="U173">
        <v>-0.33</v>
      </c>
      <c r="V173">
        <v>-9.17</v>
      </c>
      <c r="W173">
        <v>-8.25</v>
      </c>
      <c r="X173">
        <v>-5.16</v>
      </c>
      <c r="Y173">
        <v>-0.27</v>
      </c>
      <c r="Z173">
        <v>0</v>
      </c>
      <c r="AA173">
        <v>32.14</v>
      </c>
    </row>
    <row r="174" spans="1:27" x14ac:dyDescent="0.25">
      <c r="A174" t="s">
        <v>787</v>
      </c>
      <c r="B174">
        <v>26256361782</v>
      </c>
      <c r="C174" t="s">
        <v>38</v>
      </c>
      <c r="D174" t="s">
        <v>788</v>
      </c>
      <c r="E174" t="s">
        <v>64</v>
      </c>
      <c r="F174" t="s">
        <v>65</v>
      </c>
      <c r="G174">
        <v>1</v>
      </c>
      <c r="H174" t="s">
        <v>42</v>
      </c>
      <c r="I174" t="s">
        <v>43</v>
      </c>
      <c r="J174" t="s">
        <v>570</v>
      </c>
      <c r="L174" t="s">
        <v>789</v>
      </c>
      <c r="M174" t="s">
        <v>46</v>
      </c>
      <c r="N174">
        <v>54.16</v>
      </c>
      <c r="O174">
        <v>10.83</v>
      </c>
      <c r="P174">
        <v>0</v>
      </c>
      <c r="Q174">
        <v>0</v>
      </c>
      <c r="R174">
        <v>0</v>
      </c>
      <c r="S174">
        <v>0</v>
      </c>
      <c r="T174">
        <v>-5.42</v>
      </c>
      <c r="U174">
        <v>-1.08</v>
      </c>
      <c r="V174">
        <v>-9.75</v>
      </c>
      <c r="W174">
        <v>-8.77</v>
      </c>
      <c r="X174">
        <v>-6.02</v>
      </c>
      <c r="Y174">
        <v>-0.3</v>
      </c>
      <c r="Z174">
        <v>0</v>
      </c>
      <c r="AA174">
        <v>33.65</v>
      </c>
    </row>
    <row r="175" spans="1:27" x14ac:dyDescent="0.25">
      <c r="A175" t="s">
        <v>790</v>
      </c>
      <c r="B175">
        <v>26256361782</v>
      </c>
      <c r="C175" t="s">
        <v>107</v>
      </c>
      <c r="D175" t="s">
        <v>791</v>
      </c>
      <c r="E175" t="s">
        <v>792</v>
      </c>
      <c r="F175" t="s">
        <v>110</v>
      </c>
      <c r="G175">
        <v>1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25.59</v>
      </c>
      <c r="AA175">
        <v>25.59</v>
      </c>
    </row>
    <row r="176" spans="1:27" x14ac:dyDescent="0.25">
      <c r="A176" t="s">
        <v>793</v>
      </c>
      <c r="B176">
        <v>26256361782</v>
      </c>
      <c r="C176" t="s">
        <v>69</v>
      </c>
      <c r="D176" t="s">
        <v>794</v>
      </c>
      <c r="E176" t="s">
        <v>795</v>
      </c>
      <c r="F176" t="s">
        <v>796</v>
      </c>
      <c r="G176">
        <v>1</v>
      </c>
      <c r="H176" t="s">
        <v>42</v>
      </c>
      <c r="I176" t="s">
        <v>43</v>
      </c>
      <c r="J176" t="s">
        <v>797</v>
      </c>
      <c r="L176" t="s">
        <v>798</v>
      </c>
      <c r="M176" t="s">
        <v>46</v>
      </c>
      <c r="N176">
        <v>-34.159999999999997</v>
      </c>
      <c r="O176">
        <v>-6.83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6.83</v>
      </c>
      <c r="W176">
        <v>4.92</v>
      </c>
      <c r="X176">
        <v>0</v>
      </c>
      <c r="Y176">
        <v>0.12</v>
      </c>
      <c r="Z176">
        <v>0</v>
      </c>
      <c r="AA176">
        <v>-29.12</v>
      </c>
    </row>
    <row r="177" spans="1:27" x14ac:dyDescent="0.25">
      <c r="A177" t="s">
        <v>799</v>
      </c>
      <c r="B177">
        <v>26256361782</v>
      </c>
      <c r="C177" t="s">
        <v>38</v>
      </c>
      <c r="D177" t="s">
        <v>800</v>
      </c>
      <c r="E177" t="s">
        <v>82</v>
      </c>
      <c r="F177" t="s">
        <v>83</v>
      </c>
      <c r="G177">
        <v>1</v>
      </c>
      <c r="H177" t="s">
        <v>42</v>
      </c>
      <c r="I177" t="s">
        <v>43</v>
      </c>
      <c r="J177" t="s">
        <v>595</v>
      </c>
      <c r="L177" t="s">
        <v>801</v>
      </c>
      <c r="M177" t="s">
        <v>46</v>
      </c>
      <c r="N177">
        <v>70.819999999999993</v>
      </c>
      <c r="O177">
        <v>14.17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-14.17</v>
      </c>
      <c r="W177">
        <v>-12.75</v>
      </c>
      <c r="X177">
        <v>-6.92</v>
      </c>
      <c r="Y177">
        <v>-0.4</v>
      </c>
      <c r="Z177">
        <v>0</v>
      </c>
      <c r="AA177">
        <v>50.75</v>
      </c>
    </row>
    <row r="178" spans="1:27" x14ac:dyDescent="0.25">
      <c r="A178" t="s">
        <v>802</v>
      </c>
      <c r="B178">
        <v>26256361782</v>
      </c>
      <c r="C178" t="s">
        <v>38</v>
      </c>
      <c r="D178" t="s">
        <v>803</v>
      </c>
      <c r="E178" t="s">
        <v>82</v>
      </c>
      <c r="F178" t="s">
        <v>83</v>
      </c>
      <c r="G178">
        <v>1</v>
      </c>
      <c r="H178" t="s">
        <v>42</v>
      </c>
      <c r="I178" t="s">
        <v>43</v>
      </c>
      <c r="J178" t="s">
        <v>804</v>
      </c>
      <c r="L178" t="s">
        <v>805</v>
      </c>
      <c r="M178" t="s">
        <v>46</v>
      </c>
      <c r="N178">
        <v>70.819999999999993</v>
      </c>
      <c r="O178">
        <v>14.17</v>
      </c>
      <c r="P178">
        <v>0.94</v>
      </c>
      <c r="Q178">
        <v>0.19</v>
      </c>
      <c r="R178">
        <v>0</v>
      </c>
      <c r="S178">
        <v>0</v>
      </c>
      <c r="T178">
        <v>-0.94</v>
      </c>
      <c r="U178">
        <v>-0.19</v>
      </c>
      <c r="V178">
        <v>-14.17</v>
      </c>
      <c r="W178">
        <v>-12.75</v>
      </c>
      <c r="X178">
        <v>-6.92</v>
      </c>
      <c r="Y178">
        <v>-0.4</v>
      </c>
      <c r="Z178">
        <v>0</v>
      </c>
      <c r="AA178">
        <v>50.75</v>
      </c>
    </row>
    <row r="179" spans="1:27" x14ac:dyDescent="0.25">
      <c r="A179" t="s">
        <v>806</v>
      </c>
      <c r="B179">
        <v>26256361782</v>
      </c>
      <c r="C179" t="s">
        <v>38</v>
      </c>
      <c r="D179" t="s">
        <v>807</v>
      </c>
      <c r="E179" t="s">
        <v>40</v>
      </c>
      <c r="F179" t="s">
        <v>41</v>
      </c>
      <c r="G179">
        <v>1</v>
      </c>
      <c r="H179" t="s">
        <v>42</v>
      </c>
      <c r="I179" t="s">
        <v>43</v>
      </c>
      <c r="J179" t="s">
        <v>808</v>
      </c>
      <c r="L179" t="s">
        <v>809</v>
      </c>
      <c r="M179" t="s">
        <v>46</v>
      </c>
      <c r="N179">
        <v>45.82</v>
      </c>
      <c r="O179">
        <v>9.17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-9.17</v>
      </c>
      <c r="W179">
        <v>-8.25</v>
      </c>
      <c r="X179">
        <v>-5.16</v>
      </c>
      <c r="Y179">
        <v>-0.27</v>
      </c>
      <c r="Z179">
        <v>0</v>
      </c>
      <c r="AA179">
        <v>32.14</v>
      </c>
    </row>
    <row r="180" spans="1:27" x14ac:dyDescent="0.25">
      <c r="A180" t="s">
        <v>810</v>
      </c>
      <c r="B180">
        <v>26256361782</v>
      </c>
      <c r="C180" t="s">
        <v>69</v>
      </c>
      <c r="D180" t="s">
        <v>811</v>
      </c>
      <c r="E180" t="s">
        <v>537</v>
      </c>
      <c r="F180" t="s">
        <v>538</v>
      </c>
      <c r="G180">
        <v>1</v>
      </c>
      <c r="H180" t="s">
        <v>42</v>
      </c>
      <c r="I180" t="s">
        <v>43</v>
      </c>
      <c r="J180" t="s">
        <v>812</v>
      </c>
      <c r="K180" t="s">
        <v>813</v>
      </c>
      <c r="L180" t="s">
        <v>814</v>
      </c>
      <c r="M180" t="s">
        <v>46</v>
      </c>
      <c r="N180">
        <v>-33.32</v>
      </c>
      <c r="O180">
        <v>-6.67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6.67</v>
      </c>
      <c r="W180">
        <v>4.8</v>
      </c>
      <c r="X180">
        <v>0</v>
      </c>
      <c r="Y180">
        <v>0.12</v>
      </c>
      <c r="Z180">
        <v>0</v>
      </c>
      <c r="AA180">
        <v>-28.4</v>
      </c>
    </row>
    <row r="181" spans="1:27" x14ac:dyDescent="0.25">
      <c r="A181" t="s">
        <v>815</v>
      </c>
      <c r="B181">
        <v>26256361782</v>
      </c>
      <c r="C181" t="s">
        <v>107</v>
      </c>
      <c r="D181" t="s">
        <v>816</v>
      </c>
      <c r="E181" t="s">
        <v>817</v>
      </c>
      <c r="F181" t="s">
        <v>110</v>
      </c>
      <c r="G181">
        <v>1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22.17</v>
      </c>
      <c r="AA181">
        <v>22.17</v>
      </c>
    </row>
    <row r="182" spans="1:27" x14ac:dyDescent="0.25">
      <c r="A182" t="s">
        <v>818</v>
      </c>
      <c r="B182">
        <v>26256361782</v>
      </c>
      <c r="C182" t="s">
        <v>38</v>
      </c>
      <c r="D182" t="s">
        <v>819</v>
      </c>
      <c r="E182" t="s">
        <v>82</v>
      </c>
      <c r="F182" t="s">
        <v>83</v>
      </c>
      <c r="G182">
        <v>1</v>
      </c>
      <c r="H182" t="s">
        <v>42</v>
      </c>
      <c r="I182" t="s">
        <v>43</v>
      </c>
      <c r="J182" t="s">
        <v>820</v>
      </c>
      <c r="K182" t="s">
        <v>821</v>
      </c>
      <c r="L182" t="s">
        <v>822</v>
      </c>
      <c r="M182" t="s">
        <v>46</v>
      </c>
      <c r="N182">
        <v>70.819999999999993</v>
      </c>
      <c r="O182">
        <v>14.17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-14.17</v>
      </c>
      <c r="W182">
        <v>-12.75</v>
      </c>
      <c r="X182">
        <v>-6.92</v>
      </c>
      <c r="Y182">
        <v>-0.4</v>
      </c>
      <c r="Z182">
        <v>0</v>
      </c>
      <c r="AA182">
        <v>50.75</v>
      </c>
    </row>
    <row r="183" spans="1:27" x14ac:dyDescent="0.25">
      <c r="A183" t="s">
        <v>823</v>
      </c>
      <c r="B183">
        <v>26256361782</v>
      </c>
      <c r="C183" t="s">
        <v>38</v>
      </c>
      <c r="D183" t="s">
        <v>824</v>
      </c>
      <c r="E183" t="s">
        <v>795</v>
      </c>
      <c r="F183" t="s">
        <v>796</v>
      </c>
      <c r="G183">
        <v>1</v>
      </c>
      <c r="H183" t="s">
        <v>42</v>
      </c>
      <c r="I183" t="s">
        <v>43</v>
      </c>
      <c r="J183" t="s">
        <v>825</v>
      </c>
      <c r="L183" t="s">
        <v>826</v>
      </c>
      <c r="M183" t="s">
        <v>46</v>
      </c>
      <c r="N183">
        <v>43.32</v>
      </c>
      <c r="O183">
        <v>8.67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-17.34</v>
      </c>
      <c r="W183">
        <v>-15.6</v>
      </c>
      <c r="X183">
        <v>-5.32</v>
      </c>
      <c r="Y183">
        <v>-0.42</v>
      </c>
      <c r="Z183">
        <v>0</v>
      </c>
      <c r="AA183">
        <v>13.31</v>
      </c>
    </row>
    <row r="184" spans="1:27" x14ac:dyDescent="0.25">
      <c r="A184" t="s">
        <v>823</v>
      </c>
      <c r="B184">
        <v>26256361782</v>
      </c>
      <c r="C184" t="s">
        <v>38</v>
      </c>
      <c r="D184" t="s">
        <v>824</v>
      </c>
      <c r="E184" t="s">
        <v>795</v>
      </c>
      <c r="F184" t="s">
        <v>796</v>
      </c>
      <c r="G184">
        <v>1</v>
      </c>
      <c r="H184" t="s">
        <v>42</v>
      </c>
      <c r="I184" t="s">
        <v>43</v>
      </c>
      <c r="J184" t="s">
        <v>825</v>
      </c>
      <c r="L184" t="s">
        <v>826</v>
      </c>
      <c r="N184">
        <v>43.32</v>
      </c>
      <c r="O184">
        <v>8.67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-5.32</v>
      </c>
      <c r="Y184">
        <v>-0.11</v>
      </c>
      <c r="Z184">
        <v>0</v>
      </c>
      <c r="AA184">
        <v>46.56</v>
      </c>
    </row>
    <row r="185" spans="1:27" x14ac:dyDescent="0.25">
      <c r="A185" t="s">
        <v>827</v>
      </c>
      <c r="B185">
        <v>26256361782</v>
      </c>
      <c r="C185" t="s">
        <v>38</v>
      </c>
      <c r="D185" t="s">
        <v>828</v>
      </c>
      <c r="E185" t="s">
        <v>336</v>
      </c>
      <c r="F185" t="s">
        <v>337</v>
      </c>
      <c r="G185">
        <v>1</v>
      </c>
      <c r="H185" t="s">
        <v>42</v>
      </c>
      <c r="I185" t="s">
        <v>43</v>
      </c>
      <c r="J185" t="s">
        <v>829</v>
      </c>
      <c r="L185" t="s">
        <v>830</v>
      </c>
      <c r="M185" t="s">
        <v>46</v>
      </c>
      <c r="N185">
        <v>65.91</v>
      </c>
      <c r="O185">
        <v>13.18</v>
      </c>
      <c r="P185">
        <v>0</v>
      </c>
      <c r="Q185">
        <v>0</v>
      </c>
      <c r="R185">
        <v>0</v>
      </c>
      <c r="S185">
        <v>0</v>
      </c>
      <c r="T185">
        <v>-6.59</v>
      </c>
      <c r="U185">
        <v>-1.32</v>
      </c>
      <c r="V185">
        <v>-11.86</v>
      </c>
      <c r="W185">
        <v>-10.68</v>
      </c>
      <c r="X185">
        <v>-6.2</v>
      </c>
      <c r="Y185">
        <v>-0.33</v>
      </c>
      <c r="Z185">
        <v>0</v>
      </c>
      <c r="AA185">
        <v>42.11</v>
      </c>
    </row>
    <row r="186" spans="1:27" x14ac:dyDescent="0.25">
      <c r="A186" t="s">
        <v>831</v>
      </c>
      <c r="B186">
        <v>26256361782</v>
      </c>
      <c r="C186" t="s">
        <v>38</v>
      </c>
      <c r="D186" t="s">
        <v>832</v>
      </c>
      <c r="E186" t="s">
        <v>53</v>
      </c>
      <c r="F186" t="s">
        <v>54</v>
      </c>
      <c r="G186">
        <v>1</v>
      </c>
      <c r="H186" t="s">
        <v>42</v>
      </c>
      <c r="I186" t="s">
        <v>43</v>
      </c>
      <c r="J186" t="s">
        <v>833</v>
      </c>
      <c r="L186" t="s">
        <v>834</v>
      </c>
      <c r="M186" t="s">
        <v>46</v>
      </c>
      <c r="N186">
        <v>35.409999999999997</v>
      </c>
      <c r="O186">
        <v>7.08</v>
      </c>
      <c r="P186">
        <v>0</v>
      </c>
      <c r="Q186">
        <v>0</v>
      </c>
      <c r="R186">
        <v>0</v>
      </c>
      <c r="S186">
        <v>0</v>
      </c>
      <c r="T186">
        <v>-3.54</v>
      </c>
      <c r="U186">
        <v>-0.71</v>
      </c>
      <c r="V186">
        <v>-6.37</v>
      </c>
      <c r="W186">
        <v>-5.74</v>
      </c>
      <c r="X186">
        <v>-4.99</v>
      </c>
      <c r="Y186">
        <v>-0.21</v>
      </c>
      <c r="Z186">
        <v>0</v>
      </c>
      <c r="AA186">
        <v>20.93</v>
      </c>
    </row>
    <row r="187" spans="1:27" x14ac:dyDescent="0.25">
      <c r="A187" t="s">
        <v>835</v>
      </c>
      <c r="B187">
        <v>26256361782</v>
      </c>
      <c r="C187" t="s">
        <v>38</v>
      </c>
      <c r="D187" t="s">
        <v>836</v>
      </c>
      <c r="E187" t="s">
        <v>82</v>
      </c>
      <c r="F187" t="s">
        <v>83</v>
      </c>
      <c r="G187">
        <v>1</v>
      </c>
      <c r="H187" t="s">
        <v>42</v>
      </c>
      <c r="I187" t="s">
        <v>43</v>
      </c>
      <c r="J187" t="s">
        <v>837</v>
      </c>
      <c r="L187" t="s">
        <v>838</v>
      </c>
      <c r="M187" t="s">
        <v>46</v>
      </c>
      <c r="N187">
        <v>70.819999999999993</v>
      </c>
      <c r="O187">
        <v>14.17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-14.17</v>
      </c>
      <c r="W187">
        <v>-12.75</v>
      </c>
      <c r="X187">
        <v>-6.92</v>
      </c>
      <c r="Y187">
        <v>-0.4</v>
      </c>
      <c r="Z187">
        <v>0</v>
      </c>
      <c r="AA187">
        <v>50.75</v>
      </c>
    </row>
    <row r="188" spans="1:27" x14ac:dyDescent="0.25">
      <c r="A188" t="s">
        <v>839</v>
      </c>
      <c r="B188">
        <v>26256361782</v>
      </c>
      <c r="C188" t="s">
        <v>38</v>
      </c>
      <c r="D188" t="s">
        <v>840</v>
      </c>
      <c r="E188" t="s">
        <v>64</v>
      </c>
      <c r="F188" t="s">
        <v>65</v>
      </c>
      <c r="G188">
        <v>1</v>
      </c>
      <c r="H188" t="s">
        <v>42</v>
      </c>
      <c r="I188" t="s">
        <v>43</v>
      </c>
      <c r="J188" t="s">
        <v>841</v>
      </c>
      <c r="L188" t="s">
        <v>842</v>
      </c>
      <c r="M188" t="s">
        <v>46</v>
      </c>
      <c r="N188">
        <v>54.16</v>
      </c>
      <c r="O188">
        <v>10.83</v>
      </c>
      <c r="P188">
        <v>0</v>
      </c>
      <c r="Q188">
        <v>0</v>
      </c>
      <c r="R188">
        <v>0</v>
      </c>
      <c r="S188">
        <v>0</v>
      </c>
      <c r="T188">
        <v>-5.42</v>
      </c>
      <c r="U188">
        <v>-1.08</v>
      </c>
      <c r="V188">
        <v>-9.75</v>
      </c>
      <c r="W188">
        <v>-8.77</v>
      </c>
      <c r="X188">
        <v>-6.02</v>
      </c>
      <c r="Y188">
        <v>-0.3</v>
      </c>
      <c r="Z188">
        <v>0</v>
      </c>
      <c r="AA188">
        <v>33.65</v>
      </c>
    </row>
    <row r="189" spans="1:27" x14ac:dyDescent="0.25">
      <c r="A189" t="s">
        <v>843</v>
      </c>
      <c r="B189">
        <v>26256361782</v>
      </c>
      <c r="C189" t="s">
        <v>38</v>
      </c>
      <c r="D189" t="s">
        <v>844</v>
      </c>
      <c r="E189" t="s">
        <v>71</v>
      </c>
      <c r="F189" t="s">
        <v>54</v>
      </c>
      <c r="G189">
        <v>1</v>
      </c>
      <c r="H189" t="s">
        <v>42</v>
      </c>
      <c r="I189" t="s">
        <v>43</v>
      </c>
      <c r="J189" t="s">
        <v>505</v>
      </c>
      <c r="L189" t="s">
        <v>506</v>
      </c>
      <c r="M189" t="s">
        <v>46</v>
      </c>
      <c r="N189">
        <v>45.82</v>
      </c>
      <c r="O189">
        <v>9.17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-9.17</v>
      </c>
      <c r="W189">
        <v>-8.25</v>
      </c>
      <c r="X189">
        <v>-4.99</v>
      </c>
      <c r="Y189">
        <v>-0.27</v>
      </c>
      <c r="Z189">
        <v>0</v>
      </c>
      <c r="AA189">
        <v>32.31</v>
      </c>
    </row>
    <row r="190" spans="1:27" x14ac:dyDescent="0.25">
      <c r="A190" t="s">
        <v>845</v>
      </c>
      <c r="B190">
        <v>26256361782</v>
      </c>
      <c r="C190" t="s">
        <v>38</v>
      </c>
      <c r="D190" t="s">
        <v>846</v>
      </c>
      <c r="E190" t="s">
        <v>40</v>
      </c>
      <c r="F190" t="s">
        <v>41</v>
      </c>
      <c r="G190">
        <v>1</v>
      </c>
      <c r="H190" t="s">
        <v>42</v>
      </c>
      <c r="I190" t="s">
        <v>43</v>
      </c>
      <c r="J190" t="s">
        <v>847</v>
      </c>
      <c r="L190" t="s">
        <v>848</v>
      </c>
      <c r="M190" t="s">
        <v>46</v>
      </c>
      <c r="N190">
        <v>45.82</v>
      </c>
      <c r="O190">
        <v>9.17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-9.17</v>
      </c>
      <c r="W190">
        <v>-8.25</v>
      </c>
      <c r="X190">
        <v>-5.16</v>
      </c>
      <c r="Y190">
        <v>-0.27</v>
      </c>
      <c r="Z190">
        <v>0</v>
      </c>
      <c r="AA190">
        <v>32.14</v>
      </c>
    </row>
    <row r="191" spans="1:27" x14ac:dyDescent="0.25">
      <c r="A191" t="s">
        <v>849</v>
      </c>
      <c r="B191">
        <v>26256361782</v>
      </c>
      <c r="C191" t="s">
        <v>38</v>
      </c>
      <c r="D191" t="s">
        <v>850</v>
      </c>
      <c r="E191" t="s">
        <v>197</v>
      </c>
      <c r="F191" t="s">
        <v>198</v>
      </c>
      <c r="G191">
        <v>1</v>
      </c>
      <c r="H191" t="s">
        <v>42</v>
      </c>
      <c r="I191" t="s">
        <v>43</v>
      </c>
      <c r="J191" t="s">
        <v>851</v>
      </c>
      <c r="L191" t="s">
        <v>852</v>
      </c>
      <c r="M191" t="s">
        <v>46</v>
      </c>
      <c r="N191">
        <v>32.49</v>
      </c>
      <c r="O191">
        <v>6.5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-6.5</v>
      </c>
      <c r="W191">
        <v>-5.85</v>
      </c>
      <c r="X191">
        <v>-5.15</v>
      </c>
      <c r="Y191">
        <v>-0.22</v>
      </c>
      <c r="Z191">
        <v>0</v>
      </c>
      <c r="AA191">
        <v>21.27</v>
      </c>
    </row>
    <row r="192" spans="1:27" x14ac:dyDescent="0.25">
      <c r="A192" t="s">
        <v>853</v>
      </c>
      <c r="B192">
        <v>26256361782</v>
      </c>
      <c r="C192" t="s">
        <v>38</v>
      </c>
      <c r="D192" t="s">
        <v>854</v>
      </c>
      <c r="E192" t="s">
        <v>40</v>
      </c>
      <c r="F192" t="s">
        <v>41</v>
      </c>
      <c r="G192">
        <v>1</v>
      </c>
      <c r="H192" t="s">
        <v>42</v>
      </c>
      <c r="I192" t="s">
        <v>43</v>
      </c>
      <c r="J192" t="s">
        <v>855</v>
      </c>
      <c r="L192" t="s">
        <v>856</v>
      </c>
      <c r="M192" t="s">
        <v>46</v>
      </c>
      <c r="N192">
        <v>45.82</v>
      </c>
      <c r="O192">
        <v>9.17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-9.17</v>
      </c>
      <c r="W192">
        <v>-8.25</v>
      </c>
      <c r="X192">
        <v>-5.16</v>
      </c>
      <c r="Y192">
        <v>-0.27</v>
      </c>
      <c r="Z192">
        <v>0</v>
      </c>
      <c r="AA192">
        <v>32.14</v>
      </c>
    </row>
    <row r="193" spans="1:27" x14ac:dyDescent="0.25">
      <c r="A193" t="s">
        <v>857</v>
      </c>
      <c r="B193">
        <v>26256361782</v>
      </c>
      <c r="C193" t="s">
        <v>38</v>
      </c>
      <c r="D193" t="s">
        <v>858</v>
      </c>
      <c r="E193" t="s">
        <v>123</v>
      </c>
      <c r="F193" t="s">
        <v>124</v>
      </c>
      <c r="G193">
        <v>1</v>
      </c>
      <c r="H193" t="s">
        <v>42</v>
      </c>
      <c r="I193" t="s">
        <v>43</v>
      </c>
      <c r="J193" t="s">
        <v>859</v>
      </c>
      <c r="L193" t="s">
        <v>860</v>
      </c>
      <c r="M193" t="s">
        <v>46</v>
      </c>
      <c r="N193">
        <v>87.48</v>
      </c>
      <c r="O193">
        <v>17.5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-17.5</v>
      </c>
      <c r="W193">
        <v>-15.75</v>
      </c>
      <c r="X193">
        <v>-7.28</v>
      </c>
      <c r="Y193">
        <v>-0.47</v>
      </c>
      <c r="Z193">
        <v>0</v>
      </c>
      <c r="AA193">
        <v>63.98</v>
      </c>
    </row>
    <row r="194" spans="1:27" x14ac:dyDescent="0.25">
      <c r="A194" t="s">
        <v>861</v>
      </c>
      <c r="B194">
        <v>26256361782</v>
      </c>
      <c r="C194" t="s">
        <v>38</v>
      </c>
      <c r="D194" t="s">
        <v>862</v>
      </c>
      <c r="E194" t="s">
        <v>197</v>
      </c>
      <c r="F194" t="s">
        <v>198</v>
      </c>
      <c r="G194">
        <v>1</v>
      </c>
      <c r="H194" t="s">
        <v>42</v>
      </c>
      <c r="I194" t="s">
        <v>43</v>
      </c>
      <c r="J194" t="s">
        <v>863</v>
      </c>
      <c r="K194" t="s">
        <v>864</v>
      </c>
      <c r="L194" t="s">
        <v>865</v>
      </c>
      <c r="M194" t="s">
        <v>46</v>
      </c>
      <c r="N194">
        <v>32.49</v>
      </c>
      <c r="O194">
        <v>6.5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-6.5</v>
      </c>
      <c r="W194">
        <v>-5.85</v>
      </c>
      <c r="X194">
        <v>-5.15</v>
      </c>
      <c r="Y194">
        <v>-0.22</v>
      </c>
      <c r="Z194">
        <v>0</v>
      </c>
      <c r="AA194">
        <v>21.27</v>
      </c>
    </row>
    <row r="195" spans="1:27" x14ac:dyDescent="0.25">
      <c r="A195" t="s">
        <v>866</v>
      </c>
      <c r="B195">
        <v>26256361782</v>
      </c>
      <c r="C195" t="s">
        <v>38</v>
      </c>
      <c r="D195" t="s">
        <v>867</v>
      </c>
      <c r="E195" t="s">
        <v>109</v>
      </c>
      <c r="F195" t="s">
        <v>165</v>
      </c>
      <c r="G195">
        <v>1</v>
      </c>
      <c r="H195" t="s">
        <v>42</v>
      </c>
      <c r="I195" t="s">
        <v>43</v>
      </c>
      <c r="J195" t="s">
        <v>868</v>
      </c>
      <c r="K195" t="s">
        <v>258</v>
      </c>
      <c r="L195" t="s">
        <v>869</v>
      </c>
      <c r="M195" t="s">
        <v>46</v>
      </c>
      <c r="N195">
        <v>106.24</v>
      </c>
      <c r="O195">
        <v>21.25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-21.25</v>
      </c>
      <c r="W195">
        <v>-19.12</v>
      </c>
      <c r="X195">
        <v>-7.82</v>
      </c>
      <c r="Y195">
        <v>-0.54</v>
      </c>
      <c r="Z195">
        <v>0</v>
      </c>
      <c r="AA195">
        <v>78.760000000000005</v>
      </c>
    </row>
    <row r="196" spans="1:27" x14ac:dyDescent="0.25">
      <c r="A196" t="s">
        <v>870</v>
      </c>
      <c r="B196">
        <v>26256361782</v>
      </c>
      <c r="C196" t="s">
        <v>38</v>
      </c>
      <c r="D196" t="s">
        <v>871</v>
      </c>
      <c r="E196" t="s">
        <v>123</v>
      </c>
      <c r="F196" t="s">
        <v>124</v>
      </c>
      <c r="G196">
        <v>1</v>
      </c>
      <c r="H196" t="s">
        <v>42</v>
      </c>
      <c r="I196" t="s">
        <v>43</v>
      </c>
      <c r="J196" t="s">
        <v>872</v>
      </c>
      <c r="K196" t="s">
        <v>873</v>
      </c>
      <c r="L196" t="s">
        <v>874</v>
      </c>
      <c r="M196" t="s">
        <v>46</v>
      </c>
      <c r="N196">
        <v>87.48</v>
      </c>
      <c r="O196">
        <v>17.5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-17.5</v>
      </c>
      <c r="W196">
        <v>-15.75</v>
      </c>
      <c r="X196">
        <v>-7.28</v>
      </c>
      <c r="Y196">
        <v>-0.47</v>
      </c>
      <c r="Z196">
        <v>0</v>
      </c>
      <c r="AA196">
        <v>63.98</v>
      </c>
    </row>
    <row r="197" spans="1:27" x14ac:dyDescent="0.25">
      <c r="A197" t="s">
        <v>875</v>
      </c>
      <c r="B197">
        <v>26256361782</v>
      </c>
      <c r="C197" t="s">
        <v>38</v>
      </c>
      <c r="D197" t="s">
        <v>876</v>
      </c>
      <c r="E197" t="s">
        <v>82</v>
      </c>
      <c r="F197" t="s">
        <v>83</v>
      </c>
      <c r="G197">
        <v>1</v>
      </c>
      <c r="H197" t="s">
        <v>42</v>
      </c>
      <c r="I197" t="s">
        <v>43</v>
      </c>
      <c r="J197" t="s">
        <v>877</v>
      </c>
      <c r="L197" t="s">
        <v>878</v>
      </c>
      <c r="M197" t="s">
        <v>46</v>
      </c>
      <c r="N197">
        <v>70.819999999999993</v>
      </c>
      <c r="O197">
        <v>14.17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-14.17</v>
      </c>
      <c r="W197">
        <v>-12.75</v>
      </c>
      <c r="X197">
        <v>-6.92</v>
      </c>
      <c r="Y197">
        <v>-0.4</v>
      </c>
      <c r="Z197">
        <v>0</v>
      </c>
      <c r="AA197">
        <v>50.75</v>
      </c>
    </row>
    <row r="198" spans="1:27" x14ac:dyDescent="0.25">
      <c r="A198" t="s">
        <v>879</v>
      </c>
      <c r="B198">
        <v>26256361782</v>
      </c>
      <c r="C198" t="s">
        <v>38</v>
      </c>
      <c r="D198" t="s">
        <v>880</v>
      </c>
      <c r="E198" t="s">
        <v>262</v>
      </c>
      <c r="F198" t="s">
        <v>263</v>
      </c>
      <c r="G198">
        <v>1</v>
      </c>
      <c r="H198" t="s">
        <v>42</v>
      </c>
      <c r="I198" t="s">
        <v>43</v>
      </c>
      <c r="J198" t="s">
        <v>881</v>
      </c>
      <c r="K198" t="s">
        <v>591</v>
      </c>
      <c r="L198" t="s">
        <v>882</v>
      </c>
      <c r="M198" t="s">
        <v>46</v>
      </c>
      <c r="N198">
        <v>66.66</v>
      </c>
      <c r="O198">
        <v>13.33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-13.33</v>
      </c>
      <c r="W198">
        <v>-12</v>
      </c>
      <c r="X198">
        <v>-6.02</v>
      </c>
      <c r="Y198">
        <v>-0.36</v>
      </c>
      <c r="Z198">
        <v>0</v>
      </c>
      <c r="AA198">
        <v>48.28</v>
      </c>
    </row>
    <row r="199" spans="1:27" x14ac:dyDescent="0.25">
      <c r="A199" t="s">
        <v>883</v>
      </c>
      <c r="B199">
        <v>26256361782</v>
      </c>
      <c r="C199" t="s">
        <v>69</v>
      </c>
      <c r="D199" t="s">
        <v>840</v>
      </c>
      <c r="E199" t="s">
        <v>64</v>
      </c>
      <c r="F199" t="s">
        <v>65</v>
      </c>
      <c r="G199">
        <v>1</v>
      </c>
      <c r="H199" t="s">
        <v>42</v>
      </c>
      <c r="I199" t="s">
        <v>43</v>
      </c>
      <c r="J199" t="s">
        <v>841</v>
      </c>
      <c r="L199" t="s">
        <v>842</v>
      </c>
      <c r="M199" t="s">
        <v>46</v>
      </c>
      <c r="N199">
        <v>-54.16</v>
      </c>
      <c r="O199">
        <v>-10.83</v>
      </c>
      <c r="P199">
        <v>0</v>
      </c>
      <c r="Q199">
        <v>0</v>
      </c>
      <c r="R199">
        <v>0</v>
      </c>
      <c r="S199">
        <v>0</v>
      </c>
      <c r="T199">
        <v>5.42</v>
      </c>
      <c r="U199">
        <v>1.08</v>
      </c>
      <c r="V199">
        <v>9.75</v>
      </c>
      <c r="W199">
        <v>7.02</v>
      </c>
      <c r="X199">
        <v>0</v>
      </c>
      <c r="Y199">
        <v>0.18</v>
      </c>
      <c r="Z199">
        <v>0</v>
      </c>
      <c r="AA199">
        <v>-41.54</v>
      </c>
    </row>
    <row r="200" spans="1:27" x14ac:dyDescent="0.25">
      <c r="A200" t="s">
        <v>884</v>
      </c>
      <c r="B200">
        <v>26256361782</v>
      </c>
      <c r="C200" t="s">
        <v>38</v>
      </c>
      <c r="D200" t="s">
        <v>885</v>
      </c>
      <c r="E200" t="s">
        <v>59</v>
      </c>
      <c r="F200" t="s">
        <v>41</v>
      </c>
      <c r="G200">
        <v>1</v>
      </c>
      <c r="H200" t="s">
        <v>42</v>
      </c>
      <c r="I200" t="s">
        <v>43</v>
      </c>
      <c r="J200" t="s">
        <v>886</v>
      </c>
      <c r="L200" t="s">
        <v>887</v>
      </c>
      <c r="M200" t="s">
        <v>46</v>
      </c>
      <c r="N200">
        <v>48.32</v>
      </c>
      <c r="O200">
        <v>9.67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-9.67</v>
      </c>
      <c r="W200">
        <v>-8.6999999999999993</v>
      </c>
      <c r="X200">
        <v>-5.16</v>
      </c>
      <c r="Y200">
        <v>-0.27</v>
      </c>
      <c r="Z200">
        <v>0</v>
      </c>
      <c r="AA200">
        <v>34.19</v>
      </c>
    </row>
    <row r="201" spans="1:27" x14ac:dyDescent="0.25">
      <c r="A201" t="s">
        <v>888</v>
      </c>
      <c r="B201">
        <v>26256361782</v>
      </c>
      <c r="C201" t="s">
        <v>38</v>
      </c>
      <c r="D201" t="s">
        <v>889</v>
      </c>
      <c r="E201" t="s">
        <v>53</v>
      </c>
      <c r="F201" t="s">
        <v>54</v>
      </c>
      <c r="G201">
        <v>1</v>
      </c>
      <c r="H201" t="s">
        <v>42</v>
      </c>
      <c r="I201" t="s">
        <v>43</v>
      </c>
      <c r="J201" t="s">
        <v>890</v>
      </c>
      <c r="K201" t="s">
        <v>891</v>
      </c>
      <c r="L201" t="s">
        <v>892</v>
      </c>
      <c r="M201" t="s">
        <v>46</v>
      </c>
      <c r="N201">
        <v>41.66</v>
      </c>
      <c r="O201">
        <v>8.33</v>
      </c>
      <c r="P201">
        <v>3.74</v>
      </c>
      <c r="Q201">
        <v>0.75</v>
      </c>
      <c r="R201">
        <v>0</v>
      </c>
      <c r="S201">
        <v>0</v>
      </c>
      <c r="T201">
        <v>-12.07</v>
      </c>
      <c r="U201">
        <v>-2.42</v>
      </c>
      <c r="V201">
        <v>-6.66</v>
      </c>
      <c r="W201">
        <v>-6</v>
      </c>
      <c r="X201">
        <v>-4.99</v>
      </c>
      <c r="Y201">
        <v>-0.22</v>
      </c>
      <c r="Z201">
        <v>0</v>
      </c>
      <c r="AA201">
        <v>22.12</v>
      </c>
    </row>
    <row r="202" spans="1:27" x14ac:dyDescent="0.25">
      <c r="A202" t="s">
        <v>893</v>
      </c>
      <c r="B202">
        <v>26256361782</v>
      </c>
      <c r="C202" t="s">
        <v>38</v>
      </c>
      <c r="D202" t="s">
        <v>894</v>
      </c>
      <c r="E202" t="s">
        <v>526</v>
      </c>
      <c r="F202" t="s">
        <v>527</v>
      </c>
      <c r="G202">
        <v>1</v>
      </c>
      <c r="H202" t="s">
        <v>42</v>
      </c>
      <c r="I202" t="s">
        <v>43</v>
      </c>
      <c r="J202" t="s">
        <v>528</v>
      </c>
      <c r="K202" t="s">
        <v>529</v>
      </c>
      <c r="L202" t="s">
        <v>530</v>
      </c>
      <c r="M202" t="s">
        <v>46</v>
      </c>
      <c r="N202">
        <v>41.66</v>
      </c>
      <c r="O202">
        <v>8.33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-8.33</v>
      </c>
      <c r="W202">
        <v>-7.5</v>
      </c>
      <c r="X202">
        <v>-4.6900000000000004</v>
      </c>
      <c r="Y202">
        <v>-0.24</v>
      </c>
      <c r="Z202">
        <v>0</v>
      </c>
      <c r="AA202">
        <v>29.23</v>
      </c>
    </row>
    <row r="203" spans="1:27" x14ac:dyDescent="0.25">
      <c r="A203" t="s">
        <v>895</v>
      </c>
      <c r="B203">
        <v>26256361782</v>
      </c>
      <c r="C203" t="s">
        <v>38</v>
      </c>
      <c r="D203" t="s">
        <v>896</v>
      </c>
      <c r="E203" t="s">
        <v>228</v>
      </c>
      <c r="F203" t="s">
        <v>229</v>
      </c>
      <c r="G203">
        <v>1</v>
      </c>
      <c r="H203" t="s">
        <v>42</v>
      </c>
      <c r="I203" t="s">
        <v>43</v>
      </c>
      <c r="J203" t="s">
        <v>897</v>
      </c>
      <c r="K203" t="s">
        <v>658</v>
      </c>
      <c r="L203" t="s">
        <v>898</v>
      </c>
      <c r="M203" t="s">
        <v>46</v>
      </c>
      <c r="N203">
        <v>40.82</v>
      </c>
      <c r="O203">
        <v>8.17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-8.17</v>
      </c>
      <c r="W203">
        <v>-7.35</v>
      </c>
      <c r="X203">
        <v>-5.15</v>
      </c>
      <c r="Y203">
        <v>-0.25</v>
      </c>
      <c r="Z203">
        <v>0</v>
      </c>
      <c r="AA203">
        <v>28.07</v>
      </c>
    </row>
    <row r="204" spans="1:27" x14ac:dyDescent="0.25">
      <c r="A204" t="s">
        <v>899</v>
      </c>
      <c r="B204">
        <v>26256361782</v>
      </c>
      <c r="C204" t="s">
        <v>38</v>
      </c>
      <c r="D204" t="s">
        <v>900</v>
      </c>
      <c r="E204" t="s">
        <v>795</v>
      </c>
      <c r="F204" t="s">
        <v>796</v>
      </c>
      <c r="G204">
        <v>1</v>
      </c>
      <c r="H204" t="s">
        <v>42</v>
      </c>
      <c r="I204" t="s">
        <v>43</v>
      </c>
      <c r="J204" t="s">
        <v>901</v>
      </c>
      <c r="K204" t="s">
        <v>622</v>
      </c>
      <c r="L204" t="s">
        <v>902</v>
      </c>
      <c r="M204" t="s">
        <v>46</v>
      </c>
      <c r="N204">
        <v>43.32</v>
      </c>
      <c r="O204">
        <v>8.67</v>
      </c>
      <c r="P204">
        <v>1.66</v>
      </c>
      <c r="Q204">
        <v>0.33</v>
      </c>
      <c r="R204">
        <v>0</v>
      </c>
      <c r="S204">
        <v>0</v>
      </c>
      <c r="T204">
        <v>-1.66</v>
      </c>
      <c r="U204">
        <v>-0.33</v>
      </c>
      <c r="V204">
        <v>-8.67</v>
      </c>
      <c r="W204">
        <v>-7.8</v>
      </c>
      <c r="X204">
        <v>-5.32</v>
      </c>
      <c r="Y204">
        <v>-0.27</v>
      </c>
      <c r="Z204">
        <v>0</v>
      </c>
      <c r="AA204">
        <v>29.93</v>
      </c>
    </row>
    <row r="205" spans="1:27" x14ac:dyDescent="0.25">
      <c r="A205" t="s">
        <v>903</v>
      </c>
      <c r="B205">
        <v>26256361782</v>
      </c>
      <c r="C205" t="s">
        <v>107</v>
      </c>
      <c r="E205" t="s">
        <v>285</v>
      </c>
      <c r="F205" t="s">
        <v>286</v>
      </c>
      <c r="G205">
        <v>1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20.93</v>
      </c>
      <c r="AA205">
        <v>20.93</v>
      </c>
    </row>
    <row r="206" spans="1:27" x14ac:dyDescent="0.25">
      <c r="A206" t="s">
        <v>904</v>
      </c>
      <c r="B206">
        <v>26256361782</v>
      </c>
      <c r="C206" t="s">
        <v>38</v>
      </c>
      <c r="D206" t="s">
        <v>894</v>
      </c>
      <c r="E206" t="s">
        <v>526</v>
      </c>
      <c r="F206" t="s">
        <v>527</v>
      </c>
      <c r="G206">
        <v>1</v>
      </c>
      <c r="H206" t="s">
        <v>42</v>
      </c>
      <c r="I206" t="s">
        <v>43</v>
      </c>
      <c r="J206" t="s">
        <v>528</v>
      </c>
      <c r="K206" t="s">
        <v>529</v>
      </c>
      <c r="L206" t="s">
        <v>530</v>
      </c>
      <c r="M206" t="s">
        <v>46</v>
      </c>
      <c r="N206">
        <v>41.66</v>
      </c>
      <c r="O206">
        <v>8.33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-8.33</v>
      </c>
      <c r="W206">
        <v>-7.5</v>
      </c>
      <c r="X206">
        <v>-4.6900000000000004</v>
      </c>
      <c r="Y206">
        <v>-0.24</v>
      </c>
      <c r="Z206">
        <v>0</v>
      </c>
      <c r="AA206">
        <v>29.23</v>
      </c>
    </row>
    <row r="207" spans="1:27" x14ac:dyDescent="0.25">
      <c r="A207" t="s">
        <v>905</v>
      </c>
      <c r="B207">
        <v>26256361782</v>
      </c>
      <c r="C207" t="s">
        <v>38</v>
      </c>
      <c r="D207" t="s">
        <v>906</v>
      </c>
      <c r="E207" t="s">
        <v>82</v>
      </c>
      <c r="F207" t="s">
        <v>83</v>
      </c>
      <c r="G207">
        <v>1</v>
      </c>
      <c r="H207" t="s">
        <v>42</v>
      </c>
      <c r="I207" t="s">
        <v>43</v>
      </c>
      <c r="J207" t="s">
        <v>907</v>
      </c>
      <c r="L207" t="s">
        <v>908</v>
      </c>
      <c r="M207" t="s">
        <v>46</v>
      </c>
      <c r="N207">
        <v>70.819999999999993</v>
      </c>
      <c r="O207">
        <v>14.17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-14.17</v>
      </c>
      <c r="W207">
        <v>-12.75</v>
      </c>
      <c r="X207">
        <v>-6.92</v>
      </c>
      <c r="Y207">
        <v>-0.4</v>
      </c>
      <c r="Z207">
        <v>0</v>
      </c>
      <c r="AA207">
        <v>50.75</v>
      </c>
    </row>
    <row r="208" spans="1:27" x14ac:dyDescent="0.25">
      <c r="A208" t="s">
        <v>909</v>
      </c>
      <c r="B208">
        <v>26256361782</v>
      </c>
      <c r="C208" t="s">
        <v>38</v>
      </c>
      <c r="D208" t="s">
        <v>910</v>
      </c>
      <c r="E208" t="s">
        <v>197</v>
      </c>
      <c r="F208" t="s">
        <v>198</v>
      </c>
      <c r="G208">
        <v>1</v>
      </c>
      <c r="H208" t="s">
        <v>42</v>
      </c>
      <c r="I208" t="s">
        <v>43</v>
      </c>
      <c r="J208" t="s">
        <v>911</v>
      </c>
      <c r="K208" t="s">
        <v>912</v>
      </c>
      <c r="L208" t="s">
        <v>913</v>
      </c>
      <c r="M208" t="s">
        <v>46</v>
      </c>
      <c r="N208">
        <v>32.49</v>
      </c>
      <c r="O208">
        <v>6.5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-6.5</v>
      </c>
      <c r="W208">
        <v>-5.85</v>
      </c>
      <c r="X208">
        <v>-5.15</v>
      </c>
      <c r="Y208">
        <v>-0.22</v>
      </c>
      <c r="Z208">
        <v>0</v>
      </c>
      <c r="AA208">
        <v>21.27</v>
      </c>
    </row>
    <row r="209" spans="1:27" x14ac:dyDescent="0.25">
      <c r="A209" t="s">
        <v>914</v>
      </c>
      <c r="B209">
        <v>26256361782</v>
      </c>
      <c r="C209" t="s">
        <v>38</v>
      </c>
      <c r="D209" t="s">
        <v>915</v>
      </c>
      <c r="E209" t="s">
        <v>123</v>
      </c>
      <c r="F209" t="s">
        <v>124</v>
      </c>
      <c r="G209">
        <v>1</v>
      </c>
      <c r="H209" t="s">
        <v>42</v>
      </c>
      <c r="I209" t="s">
        <v>43</v>
      </c>
      <c r="J209" t="s">
        <v>916</v>
      </c>
      <c r="L209" t="s">
        <v>917</v>
      </c>
      <c r="M209" t="s">
        <v>46</v>
      </c>
      <c r="N209">
        <v>87.48</v>
      </c>
      <c r="O209">
        <v>17.5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-17.5</v>
      </c>
      <c r="W209">
        <v>-15.75</v>
      </c>
      <c r="X209">
        <v>-7.28</v>
      </c>
      <c r="Y209">
        <v>-0.47</v>
      </c>
      <c r="Z209">
        <v>0</v>
      </c>
      <c r="AA209">
        <v>63.98</v>
      </c>
    </row>
    <row r="210" spans="1:27" x14ac:dyDescent="0.25">
      <c r="A210" t="s">
        <v>918</v>
      </c>
      <c r="B210">
        <v>26256361782</v>
      </c>
      <c r="C210" t="s">
        <v>38</v>
      </c>
      <c r="D210" t="s">
        <v>919</v>
      </c>
      <c r="E210" t="s">
        <v>101</v>
      </c>
      <c r="F210" t="s">
        <v>102</v>
      </c>
      <c r="G210">
        <v>1</v>
      </c>
      <c r="H210" t="s">
        <v>42</v>
      </c>
      <c r="I210" t="s">
        <v>43</v>
      </c>
      <c r="J210" t="s">
        <v>920</v>
      </c>
      <c r="K210" t="s">
        <v>686</v>
      </c>
      <c r="L210" t="s">
        <v>921</v>
      </c>
      <c r="M210" t="s">
        <v>46</v>
      </c>
      <c r="N210">
        <v>33.32</v>
      </c>
      <c r="O210">
        <v>6.67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-6.67</v>
      </c>
      <c r="W210">
        <v>-6</v>
      </c>
      <c r="X210">
        <v>-4.72</v>
      </c>
      <c r="Y210">
        <v>-0.21</v>
      </c>
      <c r="Z210">
        <v>0</v>
      </c>
      <c r="AA210">
        <v>22.39</v>
      </c>
    </row>
    <row r="211" spans="1:27" x14ac:dyDescent="0.25">
      <c r="A211" t="s">
        <v>922</v>
      </c>
      <c r="B211">
        <v>26256361782</v>
      </c>
      <c r="C211" t="s">
        <v>38</v>
      </c>
      <c r="D211" t="s">
        <v>923</v>
      </c>
      <c r="E211" t="s">
        <v>123</v>
      </c>
      <c r="F211" t="s">
        <v>124</v>
      </c>
      <c r="G211">
        <v>1</v>
      </c>
      <c r="H211" t="s">
        <v>42</v>
      </c>
      <c r="I211" t="s">
        <v>43</v>
      </c>
      <c r="J211" t="s">
        <v>924</v>
      </c>
      <c r="L211" t="s">
        <v>925</v>
      </c>
      <c r="M211" t="s">
        <v>46</v>
      </c>
      <c r="N211">
        <v>87.48</v>
      </c>
      <c r="O211">
        <v>17.5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-17.5</v>
      </c>
      <c r="W211">
        <v>-15.75</v>
      </c>
      <c r="X211">
        <v>-7.28</v>
      </c>
      <c r="Y211">
        <v>-0.47</v>
      </c>
      <c r="Z211">
        <v>0</v>
      </c>
      <c r="AA211">
        <v>63.98</v>
      </c>
    </row>
    <row r="212" spans="1:27" x14ac:dyDescent="0.25">
      <c r="A212" t="s">
        <v>926</v>
      </c>
      <c r="B212">
        <v>26256361782</v>
      </c>
      <c r="C212" t="s">
        <v>38</v>
      </c>
      <c r="D212" t="s">
        <v>927</v>
      </c>
      <c r="E212" t="s">
        <v>82</v>
      </c>
      <c r="F212" t="s">
        <v>83</v>
      </c>
      <c r="G212">
        <v>1</v>
      </c>
      <c r="H212" t="s">
        <v>42</v>
      </c>
      <c r="I212" t="s">
        <v>43</v>
      </c>
      <c r="J212" t="s">
        <v>928</v>
      </c>
      <c r="K212" t="s">
        <v>929</v>
      </c>
      <c r="L212" t="s">
        <v>930</v>
      </c>
      <c r="M212" t="s">
        <v>46</v>
      </c>
      <c r="N212">
        <v>70.819999999999993</v>
      </c>
      <c r="O212">
        <v>14.17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-14.17</v>
      </c>
      <c r="W212">
        <v>-12.75</v>
      </c>
      <c r="X212">
        <v>-6.92</v>
      </c>
      <c r="Y212">
        <v>-0.4</v>
      </c>
      <c r="Z212">
        <v>0</v>
      </c>
      <c r="AA212">
        <v>50.75</v>
      </c>
    </row>
    <row r="213" spans="1:27" x14ac:dyDescent="0.25">
      <c r="A213" t="s">
        <v>931</v>
      </c>
      <c r="B213">
        <v>26256361782</v>
      </c>
      <c r="C213" t="s">
        <v>38</v>
      </c>
      <c r="D213" t="s">
        <v>932</v>
      </c>
      <c r="E213" t="s">
        <v>123</v>
      </c>
      <c r="F213" t="s">
        <v>124</v>
      </c>
      <c r="G213">
        <v>1</v>
      </c>
      <c r="H213" t="s">
        <v>42</v>
      </c>
      <c r="I213" t="s">
        <v>43</v>
      </c>
      <c r="J213" t="s">
        <v>933</v>
      </c>
      <c r="L213" t="s">
        <v>934</v>
      </c>
      <c r="M213" t="s">
        <v>46</v>
      </c>
      <c r="N213">
        <v>87.48</v>
      </c>
      <c r="O213">
        <v>17.5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-17.5</v>
      </c>
      <c r="W213">
        <v>-15.75</v>
      </c>
      <c r="X213">
        <v>-7.28</v>
      </c>
      <c r="Y213">
        <v>-0.47</v>
      </c>
      <c r="Z213">
        <v>0</v>
      </c>
      <c r="AA213">
        <v>63.98</v>
      </c>
    </row>
    <row r="214" spans="1:27" x14ac:dyDescent="0.25">
      <c r="A214" t="s">
        <v>935</v>
      </c>
      <c r="B214">
        <v>26256361782</v>
      </c>
      <c r="C214" t="s">
        <v>38</v>
      </c>
      <c r="D214" t="s">
        <v>936</v>
      </c>
      <c r="E214" t="s">
        <v>537</v>
      </c>
      <c r="F214" t="s">
        <v>538</v>
      </c>
      <c r="G214">
        <v>1</v>
      </c>
      <c r="H214" t="s">
        <v>42</v>
      </c>
      <c r="I214" t="s">
        <v>43</v>
      </c>
      <c r="J214" t="s">
        <v>937</v>
      </c>
      <c r="K214" t="s">
        <v>658</v>
      </c>
      <c r="L214" t="s">
        <v>938</v>
      </c>
      <c r="M214" t="s">
        <v>46</v>
      </c>
      <c r="N214">
        <v>33.32</v>
      </c>
      <c r="O214">
        <v>6.67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-6.67</v>
      </c>
      <c r="W214">
        <v>-6</v>
      </c>
      <c r="X214">
        <v>-5.15</v>
      </c>
      <c r="Y214">
        <v>-0.22</v>
      </c>
      <c r="Z214">
        <v>0</v>
      </c>
      <c r="AA214">
        <v>21.95</v>
      </c>
    </row>
    <row r="215" spans="1:27" x14ac:dyDescent="0.25">
      <c r="A215" t="s">
        <v>939</v>
      </c>
      <c r="B215">
        <v>26256361782</v>
      </c>
      <c r="C215" t="s">
        <v>38</v>
      </c>
      <c r="D215" t="s">
        <v>940</v>
      </c>
      <c r="E215" t="s">
        <v>123</v>
      </c>
      <c r="F215" t="s">
        <v>124</v>
      </c>
      <c r="G215">
        <v>1</v>
      </c>
      <c r="H215" t="s">
        <v>42</v>
      </c>
      <c r="I215" t="s">
        <v>43</v>
      </c>
      <c r="J215" t="s">
        <v>941</v>
      </c>
      <c r="K215" t="s">
        <v>942</v>
      </c>
      <c r="L215" t="s">
        <v>943</v>
      </c>
      <c r="M215" t="s">
        <v>46</v>
      </c>
      <c r="N215">
        <v>87.48</v>
      </c>
      <c r="O215">
        <v>17.5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-17.5</v>
      </c>
      <c r="W215">
        <v>-15.75</v>
      </c>
      <c r="X215">
        <v>-7.28</v>
      </c>
      <c r="Y215">
        <v>-0.47</v>
      </c>
      <c r="Z215">
        <v>0</v>
      </c>
      <c r="AA215">
        <v>63.98</v>
      </c>
    </row>
    <row r="216" spans="1:27" x14ac:dyDescent="0.25">
      <c r="A216" t="s">
        <v>944</v>
      </c>
      <c r="B216">
        <v>26256361782</v>
      </c>
      <c r="C216" t="s">
        <v>38</v>
      </c>
      <c r="D216" t="s">
        <v>945</v>
      </c>
      <c r="E216" t="s">
        <v>40</v>
      </c>
      <c r="F216" t="s">
        <v>41</v>
      </c>
      <c r="G216">
        <v>1</v>
      </c>
      <c r="H216" t="s">
        <v>42</v>
      </c>
      <c r="I216" t="s">
        <v>43</v>
      </c>
      <c r="J216" t="s">
        <v>364</v>
      </c>
      <c r="L216" t="s">
        <v>946</v>
      </c>
      <c r="M216" t="s">
        <v>46</v>
      </c>
      <c r="N216">
        <v>45.82</v>
      </c>
      <c r="O216">
        <v>9.17</v>
      </c>
      <c r="P216">
        <v>1.66</v>
      </c>
      <c r="Q216">
        <v>0.33</v>
      </c>
      <c r="R216">
        <v>0</v>
      </c>
      <c r="S216">
        <v>0</v>
      </c>
      <c r="T216">
        <v>-1.66</v>
      </c>
      <c r="U216">
        <v>-0.33</v>
      </c>
      <c r="V216">
        <v>-9.17</v>
      </c>
      <c r="W216">
        <v>-8.25</v>
      </c>
      <c r="X216">
        <v>-5.16</v>
      </c>
      <c r="Y216">
        <v>-0.27</v>
      </c>
      <c r="Z216">
        <v>0</v>
      </c>
      <c r="AA216">
        <v>32.14</v>
      </c>
    </row>
    <row r="217" spans="1:27" x14ac:dyDescent="0.25">
      <c r="A217" t="s">
        <v>947</v>
      </c>
      <c r="B217">
        <v>26256361782</v>
      </c>
      <c r="C217" t="s">
        <v>35</v>
      </c>
      <c r="F217" t="s">
        <v>36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-505.45</v>
      </c>
      <c r="Z217">
        <v>0</v>
      </c>
      <c r="AA217">
        <v>-505.45</v>
      </c>
    </row>
    <row r="218" spans="1:27" x14ac:dyDescent="0.25">
      <c r="A218" t="s">
        <v>948</v>
      </c>
      <c r="B218">
        <v>26256361782</v>
      </c>
      <c r="C218" t="s">
        <v>202</v>
      </c>
      <c r="D218">
        <v>82522784919552</v>
      </c>
      <c r="E218" t="s">
        <v>218</v>
      </c>
      <c r="F218" t="s">
        <v>219</v>
      </c>
      <c r="G218">
        <v>1</v>
      </c>
      <c r="N218">
        <v>1.25</v>
      </c>
      <c r="O218">
        <v>0.25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-3.5</v>
      </c>
      <c r="Z218">
        <v>0</v>
      </c>
      <c r="AA218">
        <v>-2</v>
      </c>
    </row>
    <row r="219" spans="1:27" x14ac:dyDescent="0.25">
      <c r="A219" t="s">
        <v>948</v>
      </c>
      <c r="B219">
        <v>26256361782</v>
      </c>
      <c r="C219" t="s">
        <v>202</v>
      </c>
      <c r="D219">
        <v>82522784919552</v>
      </c>
      <c r="E219" t="s">
        <v>218</v>
      </c>
      <c r="F219" t="s">
        <v>219</v>
      </c>
      <c r="G219">
        <v>1</v>
      </c>
      <c r="N219">
        <v>1.25</v>
      </c>
      <c r="O219">
        <v>0.25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-3.5</v>
      </c>
      <c r="Z219">
        <v>0</v>
      </c>
      <c r="AA219">
        <v>-2</v>
      </c>
    </row>
    <row r="220" spans="1:27" x14ac:dyDescent="0.25">
      <c r="A220" t="s">
        <v>948</v>
      </c>
      <c r="B220">
        <v>26256361782</v>
      </c>
      <c r="C220" t="s">
        <v>202</v>
      </c>
      <c r="D220">
        <v>82522784919552</v>
      </c>
      <c r="E220" t="s">
        <v>218</v>
      </c>
      <c r="F220" t="s">
        <v>219</v>
      </c>
      <c r="G220">
        <v>1</v>
      </c>
      <c r="N220">
        <v>1.25</v>
      </c>
      <c r="O220">
        <v>0.25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-3.5</v>
      </c>
      <c r="Z220">
        <v>0</v>
      </c>
      <c r="AA220">
        <v>-2</v>
      </c>
    </row>
    <row r="221" spans="1:27" x14ac:dyDescent="0.25">
      <c r="A221" t="s">
        <v>948</v>
      </c>
      <c r="B221">
        <v>26256361782</v>
      </c>
      <c r="C221" t="s">
        <v>202</v>
      </c>
      <c r="D221">
        <v>82522784919552</v>
      </c>
      <c r="E221" t="s">
        <v>218</v>
      </c>
      <c r="F221" t="s">
        <v>219</v>
      </c>
      <c r="G221">
        <v>1</v>
      </c>
      <c r="N221">
        <v>1.25</v>
      </c>
      <c r="O221">
        <v>0.25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-3.5</v>
      </c>
      <c r="Z221">
        <v>0</v>
      </c>
      <c r="AA221">
        <v>-2</v>
      </c>
    </row>
    <row r="222" spans="1:27" x14ac:dyDescent="0.25">
      <c r="A222" t="s">
        <v>948</v>
      </c>
      <c r="B222">
        <v>26256361782</v>
      </c>
      <c r="C222" t="s">
        <v>202</v>
      </c>
      <c r="D222">
        <v>82522784919552</v>
      </c>
      <c r="E222" t="s">
        <v>218</v>
      </c>
      <c r="F222" t="s">
        <v>219</v>
      </c>
      <c r="G222">
        <v>2</v>
      </c>
      <c r="N222">
        <v>2.5</v>
      </c>
      <c r="O222">
        <v>0.5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-7</v>
      </c>
      <c r="Z222">
        <v>0</v>
      </c>
      <c r="AA222">
        <v>-4</v>
      </c>
    </row>
    <row r="223" spans="1:27" x14ac:dyDescent="0.25">
      <c r="A223" t="s">
        <v>948</v>
      </c>
      <c r="B223">
        <v>26256361782</v>
      </c>
      <c r="C223" t="s">
        <v>202</v>
      </c>
      <c r="D223">
        <v>82522784919552</v>
      </c>
      <c r="E223" t="s">
        <v>218</v>
      </c>
      <c r="F223" t="s">
        <v>219</v>
      </c>
      <c r="G223">
        <v>2</v>
      </c>
      <c r="N223">
        <v>2.5</v>
      </c>
      <c r="O223">
        <v>0.5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-7</v>
      </c>
      <c r="Z223">
        <v>0</v>
      </c>
      <c r="AA223">
        <v>-4</v>
      </c>
    </row>
    <row r="224" spans="1:27" x14ac:dyDescent="0.25">
      <c r="A224" t="s">
        <v>948</v>
      </c>
      <c r="B224">
        <v>26256361782</v>
      </c>
      <c r="C224" t="s">
        <v>202</v>
      </c>
      <c r="D224">
        <v>82522784919552</v>
      </c>
      <c r="E224" t="s">
        <v>218</v>
      </c>
      <c r="F224" t="s">
        <v>219</v>
      </c>
      <c r="G224">
        <v>3</v>
      </c>
      <c r="N224">
        <v>3.75</v>
      </c>
      <c r="O224">
        <v>0.75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-10.5</v>
      </c>
      <c r="Z224">
        <v>0</v>
      </c>
      <c r="AA224">
        <v>-6</v>
      </c>
    </row>
    <row r="225" spans="1:27" x14ac:dyDescent="0.25">
      <c r="A225" t="s">
        <v>948</v>
      </c>
      <c r="B225">
        <v>26256361782</v>
      </c>
      <c r="C225" t="s">
        <v>202</v>
      </c>
      <c r="D225">
        <v>82522784919552</v>
      </c>
      <c r="E225" t="s">
        <v>218</v>
      </c>
      <c r="F225" t="s">
        <v>219</v>
      </c>
      <c r="G225">
        <v>1</v>
      </c>
      <c r="N225">
        <v>1.25</v>
      </c>
      <c r="O225">
        <v>0.25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-3.5</v>
      </c>
      <c r="Z225">
        <v>0</v>
      </c>
      <c r="AA225">
        <v>-2</v>
      </c>
    </row>
    <row r="226" spans="1:27" x14ac:dyDescent="0.25">
      <c r="A226" t="s">
        <v>948</v>
      </c>
      <c r="B226">
        <v>26256361782</v>
      </c>
      <c r="C226" t="s">
        <v>202</v>
      </c>
      <c r="D226">
        <v>82522784919552</v>
      </c>
      <c r="E226" t="s">
        <v>218</v>
      </c>
      <c r="F226" t="s">
        <v>219</v>
      </c>
      <c r="G226">
        <v>2</v>
      </c>
      <c r="N226">
        <v>2.5</v>
      </c>
      <c r="O226">
        <v>0.5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-7</v>
      </c>
      <c r="Z226">
        <v>0</v>
      </c>
      <c r="AA226">
        <v>-4</v>
      </c>
    </row>
    <row r="227" spans="1:27" x14ac:dyDescent="0.25">
      <c r="A227" t="s">
        <v>948</v>
      </c>
      <c r="B227">
        <v>26256361782</v>
      </c>
      <c r="C227" t="s">
        <v>202</v>
      </c>
      <c r="D227">
        <v>82522784919552</v>
      </c>
      <c r="E227" t="s">
        <v>218</v>
      </c>
      <c r="F227" t="s">
        <v>219</v>
      </c>
      <c r="G227">
        <v>1</v>
      </c>
      <c r="N227">
        <v>1.25</v>
      </c>
      <c r="O227">
        <v>0.25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-3.5</v>
      </c>
      <c r="Z227">
        <v>0</v>
      </c>
      <c r="AA227">
        <v>-2</v>
      </c>
    </row>
    <row r="228" spans="1:27" x14ac:dyDescent="0.25">
      <c r="A228" t="s">
        <v>948</v>
      </c>
      <c r="B228">
        <v>26256361782</v>
      </c>
      <c r="C228" t="s">
        <v>202</v>
      </c>
      <c r="D228">
        <v>82522784919552</v>
      </c>
      <c r="E228" t="s">
        <v>218</v>
      </c>
      <c r="F228" t="s">
        <v>219</v>
      </c>
      <c r="G228">
        <v>1</v>
      </c>
      <c r="N228">
        <v>1.25</v>
      </c>
      <c r="O228">
        <v>0.25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-3.5</v>
      </c>
      <c r="Z228">
        <v>0</v>
      </c>
      <c r="AA228">
        <v>-2</v>
      </c>
    </row>
    <row r="229" spans="1:27" x14ac:dyDescent="0.25">
      <c r="A229" t="s">
        <v>948</v>
      </c>
      <c r="B229">
        <v>26256361782</v>
      </c>
      <c r="C229" t="s">
        <v>202</v>
      </c>
      <c r="D229">
        <v>82522784919552</v>
      </c>
      <c r="E229" t="s">
        <v>218</v>
      </c>
      <c r="F229" t="s">
        <v>219</v>
      </c>
      <c r="G229">
        <v>1</v>
      </c>
      <c r="N229">
        <v>1.25</v>
      </c>
      <c r="O229">
        <v>0.25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-3.5</v>
      </c>
      <c r="Z229">
        <v>0</v>
      </c>
      <c r="AA229">
        <v>-2</v>
      </c>
    </row>
    <row r="230" spans="1:27" x14ac:dyDescent="0.25">
      <c r="A230" t="s">
        <v>948</v>
      </c>
      <c r="B230">
        <v>26256361782</v>
      </c>
      <c r="C230" t="s">
        <v>202</v>
      </c>
      <c r="D230">
        <v>82522784919552</v>
      </c>
      <c r="E230" t="s">
        <v>218</v>
      </c>
      <c r="F230" t="s">
        <v>219</v>
      </c>
      <c r="G230">
        <v>1</v>
      </c>
      <c r="N230">
        <v>1.25</v>
      </c>
      <c r="O230">
        <v>0.25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-3.5</v>
      </c>
      <c r="Z230">
        <v>0</v>
      </c>
      <c r="AA230">
        <v>-2</v>
      </c>
    </row>
    <row r="231" spans="1:27" x14ac:dyDescent="0.25">
      <c r="A231" t="s">
        <v>948</v>
      </c>
      <c r="B231">
        <v>26256361782</v>
      </c>
      <c r="C231" t="s">
        <v>202</v>
      </c>
      <c r="D231">
        <v>82522784919552</v>
      </c>
      <c r="E231" t="s">
        <v>218</v>
      </c>
      <c r="F231" t="s">
        <v>219</v>
      </c>
      <c r="G231">
        <v>1</v>
      </c>
      <c r="N231">
        <v>1.25</v>
      </c>
      <c r="O231">
        <v>0.25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-3.5</v>
      </c>
      <c r="Z231">
        <v>0</v>
      </c>
      <c r="AA231">
        <v>-2</v>
      </c>
    </row>
    <row r="232" spans="1:27" x14ac:dyDescent="0.25">
      <c r="A232" t="s">
        <v>948</v>
      </c>
      <c r="B232">
        <v>26256361782</v>
      </c>
      <c r="C232" t="s">
        <v>202</v>
      </c>
      <c r="D232">
        <v>82522784919552</v>
      </c>
      <c r="E232" t="s">
        <v>218</v>
      </c>
      <c r="F232" t="s">
        <v>219</v>
      </c>
      <c r="G232">
        <v>1</v>
      </c>
      <c r="N232">
        <v>1.25</v>
      </c>
      <c r="O232">
        <v>0.25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-3.5</v>
      </c>
      <c r="Z232">
        <v>0</v>
      </c>
      <c r="AA232">
        <v>-2</v>
      </c>
    </row>
    <row r="233" spans="1:27" x14ac:dyDescent="0.25">
      <c r="A233" t="s">
        <v>948</v>
      </c>
      <c r="B233">
        <v>26256361782</v>
      </c>
      <c r="C233" t="s">
        <v>202</v>
      </c>
      <c r="D233">
        <v>82522784919552</v>
      </c>
      <c r="E233" t="s">
        <v>218</v>
      </c>
      <c r="F233" t="s">
        <v>219</v>
      </c>
      <c r="G233">
        <v>1</v>
      </c>
      <c r="N233">
        <v>1.25</v>
      </c>
      <c r="O233">
        <v>0.25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-3.5</v>
      </c>
      <c r="Z233">
        <v>0</v>
      </c>
      <c r="AA233">
        <v>-2</v>
      </c>
    </row>
    <row r="234" spans="1:27" x14ac:dyDescent="0.25">
      <c r="A234" t="s">
        <v>948</v>
      </c>
      <c r="B234">
        <v>26256361782</v>
      </c>
      <c r="C234" t="s">
        <v>202</v>
      </c>
      <c r="D234">
        <v>82522784919552</v>
      </c>
      <c r="E234" t="s">
        <v>218</v>
      </c>
      <c r="F234" t="s">
        <v>219</v>
      </c>
      <c r="G234">
        <v>1</v>
      </c>
      <c r="N234">
        <v>1.25</v>
      </c>
      <c r="O234">
        <v>0.25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-3.5</v>
      </c>
      <c r="Z234">
        <v>0</v>
      </c>
      <c r="AA234">
        <v>-2</v>
      </c>
    </row>
    <row r="235" spans="1:27" x14ac:dyDescent="0.25">
      <c r="A235" t="s">
        <v>949</v>
      </c>
      <c r="B235">
        <v>26256361782</v>
      </c>
      <c r="C235" t="s">
        <v>202</v>
      </c>
      <c r="D235">
        <v>90634742323552</v>
      </c>
      <c r="E235" t="s">
        <v>950</v>
      </c>
      <c r="F235" t="s">
        <v>951</v>
      </c>
      <c r="G235">
        <v>1</v>
      </c>
      <c r="N235">
        <v>0.52</v>
      </c>
      <c r="O235">
        <v>0.1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-1.68</v>
      </c>
      <c r="Z235">
        <v>0</v>
      </c>
      <c r="AA235">
        <v>-1.06</v>
      </c>
    </row>
    <row r="236" spans="1:27" x14ac:dyDescent="0.25">
      <c r="A236" t="s">
        <v>952</v>
      </c>
      <c r="B236">
        <v>26256361782</v>
      </c>
      <c r="C236" t="s">
        <v>202</v>
      </c>
      <c r="D236">
        <v>82522784920552</v>
      </c>
      <c r="E236" t="s">
        <v>218</v>
      </c>
      <c r="F236" t="s">
        <v>219</v>
      </c>
      <c r="G236">
        <v>1</v>
      </c>
      <c r="N236">
        <v>1.25</v>
      </c>
      <c r="O236">
        <v>0.25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-3.5</v>
      </c>
      <c r="Z236">
        <v>0</v>
      </c>
      <c r="AA236">
        <v>-2</v>
      </c>
    </row>
    <row r="237" spans="1:27" x14ac:dyDescent="0.25">
      <c r="A237" t="s">
        <v>952</v>
      </c>
      <c r="B237">
        <v>26256361782</v>
      </c>
      <c r="C237" t="s">
        <v>202</v>
      </c>
      <c r="D237">
        <v>82522784920552</v>
      </c>
      <c r="E237" t="s">
        <v>218</v>
      </c>
      <c r="F237" t="s">
        <v>219</v>
      </c>
      <c r="G237">
        <v>1</v>
      </c>
      <c r="N237">
        <v>1.25</v>
      </c>
      <c r="O237">
        <v>0.25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-3.5</v>
      </c>
      <c r="Z237">
        <v>0</v>
      </c>
      <c r="AA237">
        <v>-2</v>
      </c>
    </row>
    <row r="238" spans="1:27" x14ac:dyDescent="0.25">
      <c r="A238" t="s">
        <v>952</v>
      </c>
      <c r="B238">
        <v>26256361782</v>
      </c>
      <c r="C238" t="s">
        <v>202</v>
      </c>
      <c r="D238">
        <v>82522784920552</v>
      </c>
      <c r="E238" t="s">
        <v>218</v>
      </c>
      <c r="F238" t="s">
        <v>219</v>
      </c>
      <c r="G238">
        <v>1</v>
      </c>
      <c r="N238">
        <v>1.25</v>
      </c>
      <c r="O238">
        <v>0.25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-3.5</v>
      </c>
      <c r="Z238">
        <v>0</v>
      </c>
      <c r="AA238">
        <v>-2</v>
      </c>
    </row>
    <row r="239" spans="1:27" x14ac:dyDescent="0.25">
      <c r="A239" t="s">
        <v>952</v>
      </c>
      <c r="B239">
        <v>26256361782</v>
      </c>
      <c r="C239" t="s">
        <v>202</v>
      </c>
      <c r="D239">
        <v>82522784920552</v>
      </c>
      <c r="E239" t="s">
        <v>218</v>
      </c>
      <c r="F239" t="s">
        <v>219</v>
      </c>
      <c r="G239">
        <v>1</v>
      </c>
      <c r="N239">
        <v>1.25</v>
      </c>
      <c r="O239">
        <v>0.25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-3.5</v>
      </c>
      <c r="Z239">
        <v>0</v>
      </c>
      <c r="AA239">
        <v>-2</v>
      </c>
    </row>
    <row r="240" spans="1:27" x14ac:dyDescent="0.25">
      <c r="A240" t="s">
        <v>952</v>
      </c>
      <c r="B240">
        <v>26256361782</v>
      </c>
      <c r="C240" t="s">
        <v>202</v>
      </c>
      <c r="D240">
        <v>82522784920552</v>
      </c>
      <c r="E240" t="s">
        <v>218</v>
      </c>
      <c r="F240" t="s">
        <v>219</v>
      </c>
      <c r="G240">
        <v>1</v>
      </c>
      <c r="N240">
        <v>1.25</v>
      </c>
      <c r="O240">
        <v>0.25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-3.5</v>
      </c>
      <c r="Z240">
        <v>0</v>
      </c>
      <c r="AA240">
        <v>-2</v>
      </c>
    </row>
    <row r="241" spans="1:27" x14ac:dyDescent="0.25">
      <c r="A241" t="s">
        <v>952</v>
      </c>
      <c r="B241">
        <v>26256361782</v>
      </c>
      <c r="C241" t="s">
        <v>202</v>
      </c>
      <c r="D241">
        <v>82522784920552</v>
      </c>
      <c r="E241" t="s">
        <v>218</v>
      </c>
      <c r="F241" t="s">
        <v>219</v>
      </c>
      <c r="G241">
        <v>1</v>
      </c>
      <c r="N241">
        <v>1.25</v>
      </c>
      <c r="O241">
        <v>0.25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-3.5</v>
      </c>
      <c r="Z241">
        <v>0</v>
      </c>
      <c r="AA241">
        <v>-2</v>
      </c>
    </row>
    <row r="242" spans="1:27" x14ac:dyDescent="0.25">
      <c r="A242" t="s">
        <v>952</v>
      </c>
      <c r="B242">
        <v>26256361782</v>
      </c>
      <c r="C242" t="s">
        <v>202</v>
      </c>
      <c r="D242">
        <v>82522784920552</v>
      </c>
      <c r="E242" t="s">
        <v>218</v>
      </c>
      <c r="F242" t="s">
        <v>219</v>
      </c>
      <c r="G242">
        <v>1</v>
      </c>
      <c r="N242">
        <v>1.25</v>
      </c>
      <c r="O242">
        <v>0.25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-3.5</v>
      </c>
      <c r="Z242">
        <v>0</v>
      </c>
      <c r="AA242">
        <v>-2</v>
      </c>
    </row>
    <row r="243" spans="1:27" x14ac:dyDescent="0.25">
      <c r="A243" t="s">
        <v>952</v>
      </c>
      <c r="B243">
        <v>26256361782</v>
      </c>
      <c r="C243" t="s">
        <v>202</v>
      </c>
      <c r="D243">
        <v>82522784920552</v>
      </c>
      <c r="E243" t="s">
        <v>218</v>
      </c>
      <c r="F243" t="s">
        <v>219</v>
      </c>
      <c r="G243">
        <v>2</v>
      </c>
      <c r="N243">
        <v>2.5</v>
      </c>
      <c r="O243">
        <v>0.5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-7</v>
      </c>
      <c r="Z243">
        <v>0</v>
      </c>
      <c r="AA243">
        <v>-4</v>
      </c>
    </row>
    <row r="244" spans="1:27" x14ac:dyDescent="0.25">
      <c r="A244" t="s">
        <v>952</v>
      </c>
      <c r="B244">
        <v>26256361782</v>
      </c>
      <c r="C244" t="s">
        <v>202</v>
      </c>
      <c r="D244">
        <v>82522784920552</v>
      </c>
      <c r="E244" t="s">
        <v>218</v>
      </c>
      <c r="F244" t="s">
        <v>219</v>
      </c>
      <c r="G244">
        <v>1</v>
      </c>
      <c r="N244">
        <v>1.25</v>
      </c>
      <c r="O244">
        <v>0.25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-3.5</v>
      </c>
      <c r="Z244">
        <v>0</v>
      </c>
      <c r="AA244">
        <v>-2</v>
      </c>
    </row>
    <row r="245" spans="1:27" x14ac:dyDescent="0.25">
      <c r="A245" t="s">
        <v>952</v>
      </c>
      <c r="B245">
        <v>26256361782</v>
      </c>
      <c r="C245" t="s">
        <v>202</v>
      </c>
      <c r="D245">
        <v>82522784920552</v>
      </c>
      <c r="E245" t="s">
        <v>218</v>
      </c>
      <c r="F245" t="s">
        <v>219</v>
      </c>
      <c r="G245">
        <v>2</v>
      </c>
      <c r="N245">
        <v>2.5</v>
      </c>
      <c r="O245">
        <v>0.5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-7</v>
      </c>
      <c r="Z245">
        <v>0</v>
      </c>
      <c r="AA245">
        <v>-4</v>
      </c>
    </row>
    <row r="246" spans="1:27" x14ac:dyDescent="0.25">
      <c r="A246" t="s">
        <v>952</v>
      </c>
      <c r="B246">
        <v>26256361782</v>
      </c>
      <c r="C246" t="s">
        <v>202</v>
      </c>
      <c r="D246">
        <v>82522784920552</v>
      </c>
      <c r="E246" t="s">
        <v>218</v>
      </c>
      <c r="F246" t="s">
        <v>219</v>
      </c>
      <c r="G246">
        <v>2</v>
      </c>
      <c r="N246">
        <v>2.5</v>
      </c>
      <c r="O246">
        <v>0.5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-7</v>
      </c>
      <c r="Z246">
        <v>0</v>
      </c>
      <c r="AA246">
        <v>-4</v>
      </c>
    </row>
    <row r="247" spans="1:27" x14ac:dyDescent="0.25">
      <c r="A247" t="s">
        <v>952</v>
      </c>
      <c r="B247">
        <v>26256361782</v>
      </c>
      <c r="C247" t="s">
        <v>202</v>
      </c>
      <c r="D247">
        <v>82522784920552</v>
      </c>
      <c r="E247" t="s">
        <v>218</v>
      </c>
      <c r="F247" t="s">
        <v>219</v>
      </c>
      <c r="G247">
        <v>1</v>
      </c>
      <c r="N247">
        <v>1.25</v>
      </c>
      <c r="O247">
        <v>0.25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-3.5</v>
      </c>
      <c r="Z247">
        <v>0</v>
      </c>
      <c r="AA247">
        <v>-2</v>
      </c>
    </row>
    <row r="248" spans="1:27" x14ac:dyDescent="0.25">
      <c r="A248" t="s">
        <v>952</v>
      </c>
      <c r="B248">
        <v>26256361782</v>
      </c>
      <c r="C248" t="s">
        <v>202</v>
      </c>
      <c r="D248">
        <v>82522784920552</v>
      </c>
      <c r="E248" t="s">
        <v>218</v>
      </c>
      <c r="F248" t="s">
        <v>219</v>
      </c>
      <c r="G248">
        <v>1</v>
      </c>
      <c r="N248">
        <v>1.25</v>
      </c>
      <c r="O248">
        <v>0.25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-3.5</v>
      </c>
      <c r="Z248">
        <v>0</v>
      </c>
      <c r="AA248">
        <v>-2</v>
      </c>
    </row>
    <row r="249" spans="1:27" x14ac:dyDescent="0.25">
      <c r="A249" t="s">
        <v>952</v>
      </c>
      <c r="B249">
        <v>26256361782</v>
      </c>
      <c r="C249" t="s">
        <v>202</v>
      </c>
      <c r="D249">
        <v>82522784920552</v>
      </c>
      <c r="E249" t="s">
        <v>218</v>
      </c>
      <c r="F249" t="s">
        <v>219</v>
      </c>
      <c r="G249">
        <v>3</v>
      </c>
      <c r="N249">
        <v>3.75</v>
      </c>
      <c r="O249">
        <v>0.75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-10.5</v>
      </c>
      <c r="Z249">
        <v>0</v>
      </c>
      <c r="AA249">
        <v>-6</v>
      </c>
    </row>
    <row r="250" spans="1:27" x14ac:dyDescent="0.25">
      <c r="A250" t="s">
        <v>952</v>
      </c>
      <c r="B250">
        <v>26256361782</v>
      </c>
      <c r="C250" t="s">
        <v>202</v>
      </c>
      <c r="D250">
        <v>82522784920552</v>
      </c>
      <c r="E250" t="s">
        <v>218</v>
      </c>
      <c r="F250" t="s">
        <v>219</v>
      </c>
      <c r="G250">
        <v>2</v>
      </c>
      <c r="N250">
        <v>2.5</v>
      </c>
      <c r="O250">
        <v>0.5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-7</v>
      </c>
      <c r="Z250">
        <v>0</v>
      </c>
      <c r="AA250">
        <v>-4</v>
      </c>
    </row>
    <row r="251" spans="1:27" x14ac:dyDescent="0.25">
      <c r="A251" t="s">
        <v>952</v>
      </c>
      <c r="B251">
        <v>26256361782</v>
      </c>
      <c r="C251" t="s">
        <v>202</v>
      </c>
      <c r="D251">
        <v>82522784920552</v>
      </c>
      <c r="E251" t="s">
        <v>218</v>
      </c>
      <c r="F251" t="s">
        <v>219</v>
      </c>
      <c r="G251">
        <v>1</v>
      </c>
      <c r="N251">
        <v>1.25</v>
      </c>
      <c r="O251">
        <v>0.25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-3.5</v>
      </c>
      <c r="Z251">
        <v>0</v>
      </c>
      <c r="AA251">
        <v>-2</v>
      </c>
    </row>
    <row r="252" spans="1:27" x14ac:dyDescent="0.25">
      <c r="A252" t="s">
        <v>952</v>
      </c>
      <c r="B252">
        <v>26256361782</v>
      </c>
      <c r="C252" t="s">
        <v>202</v>
      </c>
      <c r="D252">
        <v>82522784920552</v>
      </c>
      <c r="E252" t="s">
        <v>218</v>
      </c>
      <c r="F252" t="s">
        <v>219</v>
      </c>
      <c r="G252">
        <v>1</v>
      </c>
      <c r="N252">
        <v>1.25</v>
      </c>
      <c r="O252">
        <v>0.25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-3.5</v>
      </c>
      <c r="Z252">
        <v>0</v>
      </c>
      <c r="AA252">
        <v>-2</v>
      </c>
    </row>
    <row r="253" spans="1:27" x14ac:dyDescent="0.25">
      <c r="A253" t="s">
        <v>952</v>
      </c>
      <c r="B253">
        <v>26256361782</v>
      </c>
      <c r="C253" t="s">
        <v>202</v>
      </c>
      <c r="D253">
        <v>82522784920552</v>
      </c>
      <c r="E253" t="s">
        <v>218</v>
      </c>
      <c r="F253" t="s">
        <v>219</v>
      </c>
      <c r="G253">
        <v>1</v>
      </c>
      <c r="N253">
        <v>1.25</v>
      </c>
      <c r="O253">
        <v>0.25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-3.5</v>
      </c>
      <c r="Z253">
        <v>0</v>
      </c>
      <c r="AA253">
        <v>-2</v>
      </c>
    </row>
    <row r="254" spans="1:27" x14ac:dyDescent="0.25">
      <c r="A254" t="s">
        <v>952</v>
      </c>
      <c r="B254">
        <v>26256361782</v>
      </c>
      <c r="C254" t="s">
        <v>202</v>
      </c>
      <c r="D254">
        <v>82522784920552</v>
      </c>
      <c r="E254" t="s">
        <v>218</v>
      </c>
      <c r="F254" t="s">
        <v>219</v>
      </c>
      <c r="G254">
        <v>1</v>
      </c>
      <c r="N254">
        <v>1.25</v>
      </c>
      <c r="O254">
        <v>0.25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-3.5</v>
      </c>
      <c r="Z254">
        <v>0</v>
      </c>
      <c r="AA254">
        <v>-2</v>
      </c>
    </row>
    <row r="255" spans="1:27" x14ac:dyDescent="0.25">
      <c r="A255" t="s">
        <v>952</v>
      </c>
      <c r="B255">
        <v>26256361782</v>
      </c>
      <c r="C255" t="s">
        <v>202</v>
      </c>
      <c r="D255">
        <v>82522784920552</v>
      </c>
      <c r="E255" t="s">
        <v>218</v>
      </c>
      <c r="F255" t="s">
        <v>219</v>
      </c>
      <c r="G255">
        <v>1</v>
      </c>
      <c r="N255">
        <v>1.25</v>
      </c>
      <c r="O255">
        <v>0.25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-3.5</v>
      </c>
      <c r="Z255">
        <v>0</v>
      </c>
      <c r="AA255">
        <v>-2</v>
      </c>
    </row>
    <row r="256" spans="1:27" x14ac:dyDescent="0.25">
      <c r="A256" t="s">
        <v>952</v>
      </c>
      <c r="B256">
        <v>26256361782</v>
      </c>
      <c r="C256" t="s">
        <v>202</v>
      </c>
      <c r="D256">
        <v>82522784920552</v>
      </c>
      <c r="E256" t="s">
        <v>218</v>
      </c>
      <c r="F256" t="s">
        <v>219</v>
      </c>
      <c r="G256">
        <v>1</v>
      </c>
      <c r="N256">
        <v>1.25</v>
      </c>
      <c r="O256">
        <v>0.25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-3.5</v>
      </c>
      <c r="Z256">
        <v>0</v>
      </c>
      <c r="AA256">
        <v>-2</v>
      </c>
    </row>
    <row r="257" spans="1:27" x14ac:dyDescent="0.25">
      <c r="A257" t="s">
        <v>952</v>
      </c>
      <c r="B257">
        <v>26256361782</v>
      </c>
      <c r="C257" t="s">
        <v>202</v>
      </c>
      <c r="D257">
        <v>82522784920552</v>
      </c>
      <c r="E257" t="s">
        <v>218</v>
      </c>
      <c r="F257" t="s">
        <v>219</v>
      </c>
      <c r="G257">
        <v>1</v>
      </c>
      <c r="N257">
        <v>1.25</v>
      </c>
      <c r="O257">
        <v>0.25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-3.5</v>
      </c>
      <c r="Z257">
        <v>0</v>
      </c>
      <c r="AA257">
        <v>-2</v>
      </c>
    </row>
    <row r="258" spans="1:27" x14ac:dyDescent="0.25">
      <c r="A258" t="s">
        <v>952</v>
      </c>
      <c r="B258">
        <v>26256361782</v>
      </c>
      <c r="C258" t="s">
        <v>202</v>
      </c>
      <c r="D258">
        <v>82522784920552</v>
      </c>
      <c r="E258" t="s">
        <v>218</v>
      </c>
      <c r="F258" t="s">
        <v>219</v>
      </c>
      <c r="G258">
        <v>1</v>
      </c>
      <c r="N258">
        <v>1.25</v>
      </c>
      <c r="O258">
        <v>0.25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-3.5</v>
      </c>
      <c r="Z258">
        <v>0</v>
      </c>
      <c r="AA258">
        <v>-2</v>
      </c>
    </row>
    <row r="259" spans="1:27" x14ac:dyDescent="0.25">
      <c r="A259" t="s">
        <v>952</v>
      </c>
      <c r="B259">
        <v>26256361782</v>
      </c>
      <c r="C259" t="s">
        <v>202</v>
      </c>
      <c r="D259">
        <v>82522784920552</v>
      </c>
      <c r="E259" t="s">
        <v>218</v>
      </c>
      <c r="F259" t="s">
        <v>219</v>
      </c>
      <c r="G259">
        <v>1</v>
      </c>
      <c r="N259">
        <v>1.25</v>
      </c>
      <c r="O259">
        <v>0.25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-3.5</v>
      </c>
      <c r="Z259">
        <v>0</v>
      </c>
      <c r="AA259">
        <v>-2</v>
      </c>
    </row>
    <row r="260" spans="1:27" x14ac:dyDescent="0.25">
      <c r="A260" t="s">
        <v>952</v>
      </c>
      <c r="B260">
        <v>26256361782</v>
      </c>
      <c r="C260" t="s">
        <v>202</v>
      </c>
      <c r="D260">
        <v>82522784920552</v>
      </c>
      <c r="E260" t="s">
        <v>218</v>
      </c>
      <c r="F260" t="s">
        <v>219</v>
      </c>
      <c r="G260">
        <v>1</v>
      </c>
      <c r="N260">
        <v>1.25</v>
      </c>
      <c r="O260">
        <v>0.25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-3.5</v>
      </c>
      <c r="Z260">
        <v>0</v>
      </c>
      <c r="AA260">
        <v>-2</v>
      </c>
    </row>
    <row r="261" spans="1:27" x14ac:dyDescent="0.25">
      <c r="A261" t="s">
        <v>953</v>
      </c>
      <c r="B261">
        <v>26256361782</v>
      </c>
      <c r="C261" t="s">
        <v>202</v>
      </c>
      <c r="D261">
        <v>82522784920552</v>
      </c>
      <c r="E261" t="s">
        <v>218</v>
      </c>
      <c r="F261" t="s">
        <v>219</v>
      </c>
      <c r="G261">
        <v>1</v>
      </c>
      <c r="N261">
        <v>1.25</v>
      </c>
      <c r="O261">
        <v>0.25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-3.5</v>
      </c>
      <c r="Z261">
        <v>0</v>
      </c>
      <c r="AA261">
        <v>-2</v>
      </c>
    </row>
    <row r="262" spans="1:27" x14ac:dyDescent="0.25">
      <c r="A262" t="s">
        <v>953</v>
      </c>
      <c r="B262">
        <v>26256361782</v>
      </c>
      <c r="C262" t="s">
        <v>202</v>
      </c>
      <c r="D262">
        <v>82522784920552</v>
      </c>
      <c r="E262" t="s">
        <v>218</v>
      </c>
      <c r="F262" t="s">
        <v>219</v>
      </c>
      <c r="G262">
        <v>1</v>
      </c>
      <c r="N262">
        <v>1.25</v>
      </c>
      <c r="O262">
        <v>0.25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-3.5</v>
      </c>
      <c r="Z262">
        <v>0</v>
      </c>
      <c r="AA262">
        <v>-2</v>
      </c>
    </row>
    <row r="263" spans="1:27" x14ac:dyDescent="0.25">
      <c r="A263" t="s">
        <v>953</v>
      </c>
      <c r="B263">
        <v>26256361782</v>
      </c>
      <c r="C263" t="s">
        <v>202</v>
      </c>
      <c r="D263">
        <v>82522784920552</v>
      </c>
      <c r="E263" t="s">
        <v>218</v>
      </c>
      <c r="F263" t="s">
        <v>219</v>
      </c>
      <c r="G263">
        <v>1</v>
      </c>
      <c r="N263">
        <v>1.25</v>
      </c>
      <c r="O263">
        <v>0.25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-3.5</v>
      </c>
      <c r="Z263">
        <v>0</v>
      </c>
      <c r="AA263">
        <v>-2</v>
      </c>
    </row>
    <row r="264" spans="1:27" x14ac:dyDescent="0.25">
      <c r="A264" t="s">
        <v>953</v>
      </c>
      <c r="B264">
        <v>26256361782</v>
      </c>
      <c r="C264" t="s">
        <v>202</v>
      </c>
      <c r="D264">
        <v>82522784920552</v>
      </c>
      <c r="E264" t="s">
        <v>218</v>
      </c>
      <c r="F264" t="s">
        <v>219</v>
      </c>
      <c r="G264">
        <v>2</v>
      </c>
      <c r="N264">
        <v>2.5</v>
      </c>
      <c r="O264">
        <v>0.5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-7</v>
      </c>
      <c r="Z264">
        <v>0</v>
      </c>
      <c r="AA264">
        <v>-4</v>
      </c>
    </row>
    <row r="265" spans="1:27" x14ac:dyDescent="0.25">
      <c r="A265" t="s">
        <v>953</v>
      </c>
      <c r="B265">
        <v>26256361782</v>
      </c>
      <c r="C265" t="s">
        <v>202</v>
      </c>
      <c r="D265">
        <v>82522784920552</v>
      </c>
      <c r="E265" t="s">
        <v>218</v>
      </c>
      <c r="F265" t="s">
        <v>219</v>
      </c>
      <c r="G265">
        <v>1</v>
      </c>
      <c r="N265">
        <v>1.25</v>
      </c>
      <c r="O265">
        <v>0.25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-3.5</v>
      </c>
      <c r="Z265">
        <v>0</v>
      </c>
      <c r="AA265">
        <v>-2</v>
      </c>
    </row>
    <row r="266" spans="1:27" x14ac:dyDescent="0.25">
      <c r="A266" t="s">
        <v>953</v>
      </c>
      <c r="B266">
        <v>26256361782</v>
      </c>
      <c r="C266" t="s">
        <v>202</v>
      </c>
      <c r="D266">
        <v>82522784920552</v>
      </c>
      <c r="E266" t="s">
        <v>218</v>
      </c>
      <c r="F266" t="s">
        <v>219</v>
      </c>
      <c r="G266">
        <v>1</v>
      </c>
      <c r="N266">
        <v>1.25</v>
      </c>
      <c r="O266">
        <v>0.25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-3.5</v>
      </c>
      <c r="Z266">
        <v>0</v>
      </c>
      <c r="AA266">
        <v>-2</v>
      </c>
    </row>
    <row r="267" spans="1:27" x14ac:dyDescent="0.25">
      <c r="A267" t="s">
        <v>953</v>
      </c>
      <c r="B267">
        <v>26256361782</v>
      </c>
      <c r="C267" t="s">
        <v>202</v>
      </c>
      <c r="D267">
        <v>82522784920552</v>
      </c>
      <c r="E267" t="s">
        <v>218</v>
      </c>
      <c r="F267" t="s">
        <v>219</v>
      </c>
      <c r="G267">
        <v>1</v>
      </c>
      <c r="N267">
        <v>1.25</v>
      </c>
      <c r="O267">
        <v>0.25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-3.5</v>
      </c>
      <c r="Z267">
        <v>0</v>
      </c>
      <c r="AA267">
        <v>-2</v>
      </c>
    </row>
    <row r="268" spans="1:27" x14ac:dyDescent="0.25">
      <c r="A268" t="s">
        <v>953</v>
      </c>
      <c r="B268">
        <v>26256361782</v>
      </c>
      <c r="C268" t="s">
        <v>202</v>
      </c>
      <c r="D268">
        <v>82522784920552</v>
      </c>
      <c r="E268" t="s">
        <v>218</v>
      </c>
      <c r="F268" t="s">
        <v>219</v>
      </c>
      <c r="G268">
        <v>2</v>
      </c>
      <c r="N268">
        <v>2.5</v>
      </c>
      <c r="O268">
        <v>0.5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-7</v>
      </c>
      <c r="Z268">
        <v>0</v>
      </c>
      <c r="AA268">
        <v>-4</v>
      </c>
    </row>
    <row r="269" spans="1:27" x14ac:dyDescent="0.25">
      <c r="A269" t="s">
        <v>953</v>
      </c>
      <c r="B269">
        <v>26256361782</v>
      </c>
      <c r="C269" t="s">
        <v>202</v>
      </c>
      <c r="D269">
        <v>82522784920552</v>
      </c>
      <c r="E269" t="s">
        <v>218</v>
      </c>
      <c r="F269" t="s">
        <v>219</v>
      </c>
      <c r="G269">
        <v>2</v>
      </c>
      <c r="N269">
        <v>2.5</v>
      </c>
      <c r="O269">
        <v>0.5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-7</v>
      </c>
      <c r="Z269">
        <v>0</v>
      </c>
      <c r="AA269">
        <v>-4</v>
      </c>
    </row>
    <row r="270" spans="1:27" x14ac:dyDescent="0.25">
      <c r="A270" t="s">
        <v>953</v>
      </c>
      <c r="B270">
        <v>26256361782</v>
      </c>
      <c r="C270" t="s">
        <v>202</v>
      </c>
      <c r="D270">
        <v>82522784920552</v>
      </c>
      <c r="E270" t="s">
        <v>218</v>
      </c>
      <c r="F270" t="s">
        <v>219</v>
      </c>
      <c r="G270">
        <v>2</v>
      </c>
      <c r="N270">
        <v>2.5</v>
      </c>
      <c r="O270">
        <v>0.5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-7</v>
      </c>
      <c r="Z270">
        <v>0</v>
      </c>
      <c r="AA270">
        <v>-4</v>
      </c>
    </row>
    <row r="271" spans="1:27" x14ac:dyDescent="0.25">
      <c r="A271" t="s">
        <v>953</v>
      </c>
      <c r="B271">
        <v>26256361782</v>
      </c>
      <c r="C271" t="s">
        <v>202</v>
      </c>
      <c r="D271">
        <v>82522784920552</v>
      </c>
      <c r="E271" t="s">
        <v>218</v>
      </c>
      <c r="F271" t="s">
        <v>219</v>
      </c>
      <c r="G271">
        <v>1</v>
      </c>
      <c r="N271">
        <v>1.25</v>
      </c>
      <c r="O271">
        <v>0.25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-3.5</v>
      </c>
      <c r="Z271">
        <v>0</v>
      </c>
      <c r="AA271">
        <v>-2</v>
      </c>
    </row>
    <row r="272" spans="1:27" x14ac:dyDescent="0.25">
      <c r="A272" t="s">
        <v>953</v>
      </c>
      <c r="B272">
        <v>26256361782</v>
      </c>
      <c r="C272" t="s">
        <v>202</v>
      </c>
      <c r="D272">
        <v>82522784920552</v>
      </c>
      <c r="E272" t="s">
        <v>218</v>
      </c>
      <c r="F272" t="s">
        <v>219</v>
      </c>
      <c r="G272">
        <v>1</v>
      </c>
      <c r="N272">
        <v>1.25</v>
      </c>
      <c r="O272">
        <v>0.25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-3.5</v>
      </c>
      <c r="Z272">
        <v>0</v>
      </c>
      <c r="AA272">
        <v>-2</v>
      </c>
    </row>
    <row r="273" spans="1:27" x14ac:dyDescent="0.25">
      <c r="A273" t="s">
        <v>953</v>
      </c>
      <c r="B273">
        <v>26256361782</v>
      </c>
      <c r="C273" t="s">
        <v>202</v>
      </c>
      <c r="D273">
        <v>82522784920552</v>
      </c>
      <c r="E273" t="s">
        <v>218</v>
      </c>
      <c r="F273" t="s">
        <v>219</v>
      </c>
      <c r="G273">
        <v>1</v>
      </c>
      <c r="N273">
        <v>1.25</v>
      </c>
      <c r="O273">
        <v>0.25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-3.5</v>
      </c>
      <c r="Z273">
        <v>0</v>
      </c>
      <c r="AA273">
        <v>-2</v>
      </c>
    </row>
    <row r="274" spans="1:27" x14ac:dyDescent="0.25">
      <c r="A274" t="s">
        <v>953</v>
      </c>
      <c r="B274">
        <v>26256361782</v>
      </c>
      <c r="C274" t="s">
        <v>202</v>
      </c>
      <c r="D274">
        <v>82522784920552</v>
      </c>
      <c r="E274" t="s">
        <v>218</v>
      </c>
      <c r="F274" t="s">
        <v>219</v>
      </c>
      <c r="G274">
        <v>1</v>
      </c>
      <c r="N274">
        <v>1.25</v>
      </c>
      <c r="O274">
        <v>0.25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-3.5</v>
      </c>
      <c r="Z274">
        <v>0</v>
      </c>
      <c r="AA274">
        <v>-2</v>
      </c>
    </row>
    <row r="275" spans="1:27" x14ac:dyDescent="0.25">
      <c r="A275" t="s">
        <v>953</v>
      </c>
      <c r="B275">
        <v>26256361782</v>
      </c>
      <c r="C275" t="s">
        <v>202</v>
      </c>
      <c r="D275">
        <v>82522784920552</v>
      </c>
      <c r="E275" t="s">
        <v>218</v>
      </c>
      <c r="F275" t="s">
        <v>219</v>
      </c>
      <c r="G275">
        <v>1</v>
      </c>
      <c r="N275">
        <v>1.25</v>
      </c>
      <c r="O275">
        <v>0.25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-3.5</v>
      </c>
      <c r="Z275">
        <v>0</v>
      </c>
      <c r="AA275">
        <v>-2</v>
      </c>
    </row>
    <row r="276" spans="1:27" x14ac:dyDescent="0.25">
      <c r="A276" t="s">
        <v>953</v>
      </c>
      <c r="B276">
        <v>26256361782</v>
      </c>
      <c r="C276" t="s">
        <v>202</v>
      </c>
      <c r="D276">
        <v>82522784920552</v>
      </c>
      <c r="E276" t="s">
        <v>218</v>
      </c>
      <c r="F276" t="s">
        <v>219</v>
      </c>
      <c r="G276">
        <v>2</v>
      </c>
      <c r="N276">
        <v>2.5</v>
      </c>
      <c r="O276">
        <v>0.5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-7</v>
      </c>
      <c r="Z276">
        <v>0</v>
      </c>
      <c r="AA276">
        <v>-4</v>
      </c>
    </row>
    <row r="277" spans="1:27" x14ac:dyDescent="0.25">
      <c r="A277" t="s">
        <v>954</v>
      </c>
      <c r="B277">
        <v>26256361782</v>
      </c>
      <c r="C277" t="s">
        <v>202</v>
      </c>
      <c r="D277">
        <v>84728181627552</v>
      </c>
      <c r="E277" t="s">
        <v>955</v>
      </c>
      <c r="F277" t="s">
        <v>956</v>
      </c>
      <c r="G277">
        <v>1</v>
      </c>
      <c r="N277">
        <v>2.39</v>
      </c>
      <c r="O277">
        <v>0.48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-3.67</v>
      </c>
      <c r="Z277">
        <v>0</v>
      </c>
      <c r="AA277">
        <v>-0.8</v>
      </c>
    </row>
    <row r="278" spans="1:27" x14ac:dyDescent="0.25">
      <c r="A278" t="s">
        <v>954</v>
      </c>
      <c r="B278">
        <v>26256361782</v>
      </c>
      <c r="C278" t="s">
        <v>202</v>
      </c>
      <c r="D278">
        <v>84728181627552</v>
      </c>
      <c r="E278" t="s">
        <v>955</v>
      </c>
      <c r="F278" t="s">
        <v>956</v>
      </c>
      <c r="G278">
        <v>1</v>
      </c>
      <c r="N278">
        <v>2.39</v>
      </c>
      <c r="O278">
        <v>0.48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-3.67</v>
      </c>
      <c r="Z278">
        <v>0</v>
      </c>
      <c r="AA278">
        <v>-0.8</v>
      </c>
    </row>
    <row r="279" spans="1:27" x14ac:dyDescent="0.25">
      <c r="A279" t="s">
        <v>957</v>
      </c>
      <c r="B279">
        <v>26256361782</v>
      </c>
      <c r="C279" t="s">
        <v>202</v>
      </c>
      <c r="D279">
        <v>92181998338552</v>
      </c>
      <c r="E279" t="s">
        <v>221</v>
      </c>
      <c r="F279" t="s">
        <v>222</v>
      </c>
      <c r="G279">
        <v>1</v>
      </c>
      <c r="N279">
        <v>4.22</v>
      </c>
      <c r="O279">
        <v>0.84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-5.8</v>
      </c>
      <c r="Z279">
        <v>0</v>
      </c>
      <c r="AA279">
        <v>-0.74</v>
      </c>
    </row>
    <row r="280" spans="1:27" x14ac:dyDescent="0.25">
      <c r="A280" t="s">
        <v>958</v>
      </c>
      <c r="B280">
        <v>26256361782</v>
      </c>
      <c r="C280" t="s">
        <v>202</v>
      </c>
      <c r="D280">
        <v>89550487519552</v>
      </c>
      <c r="E280" t="s">
        <v>959</v>
      </c>
      <c r="F280" t="s">
        <v>960</v>
      </c>
      <c r="G280">
        <v>1</v>
      </c>
      <c r="N280">
        <v>0.55000000000000004</v>
      </c>
      <c r="O280">
        <v>0.11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-1.68</v>
      </c>
      <c r="Z280">
        <v>0</v>
      </c>
      <c r="AA280">
        <v>-1.02</v>
      </c>
    </row>
    <row r="281" spans="1:27" x14ac:dyDescent="0.25">
      <c r="A281" t="s">
        <v>961</v>
      </c>
      <c r="B281">
        <v>26256361782</v>
      </c>
      <c r="C281" t="s">
        <v>202</v>
      </c>
      <c r="D281">
        <v>82522784919552</v>
      </c>
      <c r="E281" t="s">
        <v>218</v>
      </c>
      <c r="F281" t="s">
        <v>219</v>
      </c>
      <c r="G281">
        <v>1</v>
      </c>
      <c r="N281">
        <v>1.25</v>
      </c>
      <c r="O281">
        <v>0.25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-3.5</v>
      </c>
      <c r="Z281">
        <v>0</v>
      </c>
      <c r="AA281">
        <v>-2</v>
      </c>
    </row>
    <row r="282" spans="1:27" x14ac:dyDescent="0.25">
      <c r="A282" t="s">
        <v>961</v>
      </c>
      <c r="B282">
        <v>26256361782</v>
      </c>
      <c r="C282" t="s">
        <v>202</v>
      </c>
      <c r="D282">
        <v>82522784919552</v>
      </c>
      <c r="E282" t="s">
        <v>218</v>
      </c>
      <c r="F282" t="s">
        <v>219</v>
      </c>
      <c r="G282">
        <v>1</v>
      </c>
      <c r="N282">
        <v>1.25</v>
      </c>
      <c r="O282">
        <v>0.25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-3.5</v>
      </c>
      <c r="Z282">
        <v>0</v>
      </c>
      <c r="AA282">
        <v>-2</v>
      </c>
    </row>
    <row r="283" spans="1:27" x14ac:dyDescent="0.25">
      <c r="A283" t="s">
        <v>961</v>
      </c>
      <c r="B283">
        <v>26256361782</v>
      </c>
      <c r="C283" t="s">
        <v>202</v>
      </c>
      <c r="D283">
        <v>82522784919552</v>
      </c>
      <c r="E283" t="s">
        <v>218</v>
      </c>
      <c r="F283" t="s">
        <v>219</v>
      </c>
      <c r="G283">
        <v>1</v>
      </c>
      <c r="N283">
        <v>1.25</v>
      </c>
      <c r="O283">
        <v>0.25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-3.5</v>
      </c>
      <c r="Z283">
        <v>0</v>
      </c>
      <c r="AA283">
        <v>-2</v>
      </c>
    </row>
    <row r="284" spans="1:27" x14ac:dyDescent="0.25">
      <c r="A284" t="s">
        <v>961</v>
      </c>
      <c r="B284">
        <v>26256361782</v>
      </c>
      <c r="C284" t="s">
        <v>202</v>
      </c>
      <c r="D284">
        <v>82522784919552</v>
      </c>
      <c r="E284" t="s">
        <v>218</v>
      </c>
      <c r="F284" t="s">
        <v>219</v>
      </c>
      <c r="G284">
        <v>1</v>
      </c>
      <c r="N284">
        <v>1.25</v>
      </c>
      <c r="O284">
        <v>0.25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-3.5</v>
      </c>
      <c r="Z284">
        <v>0</v>
      </c>
      <c r="AA284">
        <v>-2</v>
      </c>
    </row>
    <row r="285" spans="1:27" x14ac:dyDescent="0.25">
      <c r="A285" t="s">
        <v>961</v>
      </c>
      <c r="B285">
        <v>26256361782</v>
      </c>
      <c r="C285" t="s">
        <v>202</v>
      </c>
      <c r="D285">
        <v>82522784919552</v>
      </c>
      <c r="E285" t="s">
        <v>218</v>
      </c>
      <c r="F285" t="s">
        <v>219</v>
      </c>
      <c r="G285">
        <v>1</v>
      </c>
      <c r="N285">
        <v>1.25</v>
      </c>
      <c r="O285">
        <v>0.25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-3.5</v>
      </c>
      <c r="Z285">
        <v>0</v>
      </c>
      <c r="AA285">
        <v>-2</v>
      </c>
    </row>
    <row r="286" spans="1:27" x14ac:dyDescent="0.25">
      <c r="A286" t="s">
        <v>961</v>
      </c>
      <c r="B286">
        <v>26256361782</v>
      </c>
      <c r="C286" t="s">
        <v>202</v>
      </c>
      <c r="D286">
        <v>82522784919552</v>
      </c>
      <c r="E286" t="s">
        <v>218</v>
      </c>
      <c r="F286" t="s">
        <v>219</v>
      </c>
      <c r="G286">
        <v>1</v>
      </c>
      <c r="N286">
        <v>1.25</v>
      </c>
      <c r="O286">
        <v>0.25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-3.5</v>
      </c>
      <c r="Z286">
        <v>0</v>
      </c>
      <c r="AA286">
        <v>-2</v>
      </c>
    </row>
    <row r="287" spans="1:27" x14ac:dyDescent="0.25">
      <c r="A287" t="s">
        <v>961</v>
      </c>
      <c r="B287">
        <v>26256361782</v>
      </c>
      <c r="C287" t="s">
        <v>202</v>
      </c>
      <c r="D287">
        <v>82522784919552</v>
      </c>
      <c r="E287" t="s">
        <v>218</v>
      </c>
      <c r="F287" t="s">
        <v>219</v>
      </c>
      <c r="G287">
        <v>1</v>
      </c>
      <c r="N287">
        <v>1.25</v>
      </c>
      <c r="O287">
        <v>0.25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-3.5</v>
      </c>
      <c r="Z287">
        <v>0</v>
      </c>
      <c r="AA287">
        <v>-2</v>
      </c>
    </row>
    <row r="288" spans="1:27" x14ac:dyDescent="0.25">
      <c r="A288" t="s">
        <v>961</v>
      </c>
      <c r="B288">
        <v>26256361782</v>
      </c>
      <c r="C288" t="s">
        <v>202</v>
      </c>
      <c r="D288">
        <v>82522784919552</v>
      </c>
      <c r="E288" t="s">
        <v>218</v>
      </c>
      <c r="F288" t="s">
        <v>219</v>
      </c>
      <c r="G288">
        <v>2</v>
      </c>
      <c r="N288">
        <v>2.5</v>
      </c>
      <c r="O288">
        <v>0.5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-7</v>
      </c>
      <c r="Z288">
        <v>0</v>
      </c>
      <c r="AA288">
        <v>-4</v>
      </c>
    </row>
    <row r="289" spans="1:27" x14ac:dyDescent="0.25">
      <c r="A289" t="s">
        <v>961</v>
      </c>
      <c r="B289">
        <v>26256361782</v>
      </c>
      <c r="C289" t="s">
        <v>202</v>
      </c>
      <c r="D289">
        <v>82522784919552</v>
      </c>
      <c r="E289" t="s">
        <v>218</v>
      </c>
      <c r="F289" t="s">
        <v>219</v>
      </c>
      <c r="G289">
        <v>1</v>
      </c>
      <c r="N289">
        <v>1.25</v>
      </c>
      <c r="O289">
        <v>0.25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-3.5</v>
      </c>
      <c r="Z289">
        <v>0</v>
      </c>
      <c r="AA289">
        <v>-2</v>
      </c>
    </row>
    <row r="290" spans="1:27" x14ac:dyDescent="0.25">
      <c r="A290" t="s">
        <v>961</v>
      </c>
      <c r="B290">
        <v>26256361782</v>
      </c>
      <c r="C290" t="s">
        <v>202</v>
      </c>
      <c r="D290">
        <v>82522784919552</v>
      </c>
      <c r="E290" t="s">
        <v>218</v>
      </c>
      <c r="F290" t="s">
        <v>219</v>
      </c>
      <c r="G290">
        <v>1</v>
      </c>
      <c r="N290">
        <v>1.25</v>
      </c>
      <c r="O290">
        <v>0.25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-3.5</v>
      </c>
      <c r="Z290">
        <v>0</v>
      </c>
      <c r="AA290">
        <v>-2</v>
      </c>
    </row>
    <row r="291" spans="1:27" x14ac:dyDescent="0.25">
      <c r="A291" t="s">
        <v>961</v>
      </c>
      <c r="B291">
        <v>26256361782</v>
      </c>
      <c r="C291" t="s">
        <v>202</v>
      </c>
      <c r="D291">
        <v>82522784919552</v>
      </c>
      <c r="E291" t="s">
        <v>218</v>
      </c>
      <c r="F291" t="s">
        <v>219</v>
      </c>
      <c r="G291">
        <v>2</v>
      </c>
      <c r="N291">
        <v>2.5</v>
      </c>
      <c r="O291">
        <v>0.5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-7</v>
      </c>
      <c r="Z291">
        <v>0</v>
      </c>
      <c r="AA291">
        <v>-4</v>
      </c>
    </row>
    <row r="292" spans="1:27" x14ac:dyDescent="0.25">
      <c r="A292" t="s">
        <v>961</v>
      </c>
      <c r="B292">
        <v>26256361782</v>
      </c>
      <c r="C292" t="s">
        <v>202</v>
      </c>
      <c r="D292">
        <v>82522784919552</v>
      </c>
      <c r="E292" t="s">
        <v>218</v>
      </c>
      <c r="F292" t="s">
        <v>219</v>
      </c>
      <c r="G292">
        <v>1</v>
      </c>
      <c r="N292">
        <v>1.25</v>
      </c>
      <c r="O292">
        <v>0.25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-3.5</v>
      </c>
      <c r="Z292">
        <v>0</v>
      </c>
      <c r="AA292">
        <v>-2</v>
      </c>
    </row>
    <row r="293" spans="1:27" x14ac:dyDescent="0.25">
      <c r="A293" t="s">
        <v>961</v>
      </c>
      <c r="B293">
        <v>26256361782</v>
      </c>
      <c r="C293" t="s">
        <v>202</v>
      </c>
      <c r="D293">
        <v>82522784919552</v>
      </c>
      <c r="E293" t="s">
        <v>218</v>
      </c>
      <c r="F293" t="s">
        <v>219</v>
      </c>
      <c r="G293">
        <v>1</v>
      </c>
      <c r="N293">
        <v>1.25</v>
      </c>
      <c r="O293">
        <v>0.25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-3.5</v>
      </c>
      <c r="Z293">
        <v>0</v>
      </c>
      <c r="AA293">
        <v>-2</v>
      </c>
    </row>
    <row r="294" spans="1:27" x14ac:dyDescent="0.25">
      <c r="A294" t="s">
        <v>961</v>
      </c>
      <c r="B294">
        <v>26256361782</v>
      </c>
      <c r="C294" t="s">
        <v>202</v>
      </c>
      <c r="D294">
        <v>82522784919552</v>
      </c>
      <c r="E294" t="s">
        <v>218</v>
      </c>
      <c r="F294" t="s">
        <v>219</v>
      </c>
      <c r="G294">
        <v>1</v>
      </c>
      <c r="N294">
        <v>1.25</v>
      </c>
      <c r="O294">
        <v>0.25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-3.5</v>
      </c>
      <c r="Z294">
        <v>0</v>
      </c>
      <c r="AA294">
        <v>-2</v>
      </c>
    </row>
    <row r="295" spans="1:27" x14ac:dyDescent="0.25">
      <c r="A295" t="s">
        <v>961</v>
      </c>
      <c r="B295">
        <v>26256361782</v>
      </c>
      <c r="C295" t="s">
        <v>202</v>
      </c>
      <c r="D295">
        <v>82522784919552</v>
      </c>
      <c r="E295" t="s">
        <v>218</v>
      </c>
      <c r="F295" t="s">
        <v>219</v>
      </c>
      <c r="G295">
        <v>1</v>
      </c>
      <c r="N295">
        <v>1.25</v>
      </c>
      <c r="O295">
        <v>0.25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-3.5</v>
      </c>
      <c r="Z295">
        <v>0</v>
      </c>
      <c r="AA295">
        <v>-2</v>
      </c>
    </row>
    <row r="296" spans="1:27" x14ac:dyDescent="0.25">
      <c r="A296" t="s">
        <v>961</v>
      </c>
      <c r="B296">
        <v>26256361782</v>
      </c>
      <c r="C296" t="s">
        <v>202</v>
      </c>
      <c r="D296">
        <v>82522784919552</v>
      </c>
      <c r="E296" t="s">
        <v>218</v>
      </c>
      <c r="F296" t="s">
        <v>219</v>
      </c>
      <c r="G296">
        <v>1</v>
      </c>
      <c r="N296">
        <v>1.25</v>
      </c>
      <c r="O296">
        <v>0.25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-3.5</v>
      </c>
      <c r="Z296">
        <v>0</v>
      </c>
      <c r="AA296">
        <v>-2</v>
      </c>
    </row>
    <row r="297" spans="1:27" x14ac:dyDescent="0.25">
      <c r="A297" t="s">
        <v>961</v>
      </c>
      <c r="B297">
        <v>26256361782</v>
      </c>
      <c r="C297" t="s">
        <v>202</v>
      </c>
      <c r="D297">
        <v>82522784919552</v>
      </c>
      <c r="E297" t="s">
        <v>218</v>
      </c>
      <c r="F297" t="s">
        <v>219</v>
      </c>
      <c r="G297">
        <v>1</v>
      </c>
      <c r="N297">
        <v>1.25</v>
      </c>
      <c r="O297">
        <v>0.25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-3.5</v>
      </c>
      <c r="Z297">
        <v>0</v>
      </c>
      <c r="AA297">
        <v>-2</v>
      </c>
    </row>
    <row r="298" spans="1:27" x14ac:dyDescent="0.25">
      <c r="A298" t="s">
        <v>961</v>
      </c>
      <c r="B298">
        <v>26256361782</v>
      </c>
      <c r="C298" t="s">
        <v>202</v>
      </c>
      <c r="D298">
        <v>82522784919552</v>
      </c>
      <c r="E298" t="s">
        <v>218</v>
      </c>
      <c r="F298" t="s">
        <v>219</v>
      </c>
      <c r="G298">
        <v>1</v>
      </c>
      <c r="N298">
        <v>1.25</v>
      </c>
      <c r="O298">
        <v>0.25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-3.5</v>
      </c>
      <c r="Z298">
        <v>0</v>
      </c>
      <c r="AA298">
        <v>-2</v>
      </c>
    </row>
    <row r="299" spans="1:27" x14ac:dyDescent="0.25">
      <c r="A299" t="s">
        <v>961</v>
      </c>
      <c r="B299">
        <v>26256361782</v>
      </c>
      <c r="C299" t="s">
        <v>202</v>
      </c>
      <c r="D299">
        <v>82522784919552</v>
      </c>
      <c r="E299" t="s">
        <v>218</v>
      </c>
      <c r="F299" t="s">
        <v>219</v>
      </c>
      <c r="G299">
        <v>1</v>
      </c>
      <c r="N299">
        <v>1.25</v>
      </c>
      <c r="O299">
        <v>0.25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-3.5</v>
      </c>
      <c r="Z299">
        <v>0</v>
      </c>
      <c r="AA299">
        <v>-2</v>
      </c>
    </row>
    <row r="300" spans="1:27" x14ac:dyDescent="0.25">
      <c r="A300" t="s">
        <v>961</v>
      </c>
      <c r="B300">
        <v>26256361782</v>
      </c>
      <c r="C300" t="s">
        <v>202</v>
      </c>
      <c r="D300">
        <v>82522784919552</v>
      </c>
      <c r="E300" t="s">
        <v>218</v>
      </c>
      <c r="F300" t="s">
        <v>219</v>
      </c>
      <c r="G300">
        <v>2</v>
      </c>
      <c r="N300">
        <v>2.5</v>
      </c>
      <c r="O300">
        <v>0.5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-7</v>
      </c>
      <c r="Z300">
        <v>0</v>
      </c>
      <c r="AA300">
        <v>-4</v>
      </c>
    </row>
    <row r="301" spans="1:27" x14ac:dyDescent="0.25">
      <c r="A301" t="s">
        <v>961</v>
      </c>
      <c r="B301">
        <v>26256361782</v>
      </c>
      <c r="C301" t="s">
        <v>202</v>
      </c>
      <c r="D301">
        <v>82522784919552</v>
      </c>
      <c r="E301" t="s">
        <v>218</v>
      </c>
      <c r="F301" t="s">
        <v>219</v>
      </c>
      <c r="G301">
        <v>1</v>
      </c>
      <c r="N301">
        <v>1.25</v>
      </c>
      <c r="O301">
        <v>0.25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-3.5</v>
      </c>
      <c r="Z301">
        <v>0</v>
      </c>
      <c r="AA301">
        <v>-2</v>
      </c>
    </row>
    <row r="302" spans="1:27" x14ac:dyDescent="0.25">
      <c r="A302" t="s">
        <v>961</v>
      </c>
      <c r="B302">
        <v>26256361782</v>
      </c>
      <c r="C302" t="s">
        <v>202</v>
      </c>
      <c r="D302">
        <v>82522784919552</v>
      </c>
      <c r="E302" t="s">
        <v>218</v>
      </c>
      <c r="F302" t="s">
        <v>219</v>
      </c>
      <c r="G302">
        <v>1</v>
      </c>
      <c r="N302">
        <v>1.25</v>
      </c>
      <c r="O302">
        <v>0.25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-3.5</v>
      </c>
      <c r="Z302">
        <v>0</v>
      </c>
      <c r="AA302">
        <v>-2</v>
      </c>
    </row>
    <row r="303" spans="1:27" x14ac:dyDescent="0.25">
      <c r="A303" t="s">
        <v>961</v>
      </c>
      <c r="B303">
        <v>26256361782</v>
      </c>
      <c r="C303" t="s">
        <v>202</v>
      </c>
      <c r="D303">
        <v>82522784919552</v>
      </c>
      <c r="E303" t="s">
        <v>218</v>
      </c>
      <c r="F303" t="s">
        <v>219</v>
      </c>
      <c r="G303">
        <v>2</v>
      </c>
      <c r="N303">
        <v>2.5</v>
      </c>
      <c r="O303">
        <v>0.5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-7</v>
      </c>
      <c r="Z303">
        <v>0</v>
      </c>
      <c r="AA303">
        <v>-4</v>
      </c>
    </row>
    <row r="304" spans="1:27" x14ac:dyDescent="0.25">
      <c r="A304" t="s">
        <v>961</v>
      </c>
      <c r="B304">
        <v>26256361782</v>
      </c>
      <c r="C304" t="s">
        <v>202</v>
      </c>
      <c r="D304">
        <v>82522784919552</v>
      </c>
      <c r="E304" t="s">
        <v>218</v>
      </c>
      <c r="F304" t="s">
        <v>219</v>
      </c>
      <c r="G304">
        <v>2</v>
      </c>
      <c r="N304">
        <v>2.5</v>
      </c>
      <c r="O304">
        <v>0.5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-7</v>
      </c>
      <c r="Z304">
        <v>0</v>
      </c>
      <c r="AA304">
        <v>-4</v>
      </c>
    </row>
    <row r="305" spans="1:27" x14ac:dyDescent="0.25">
      <c r="A305" t="s">
        <v>961</v>
      </c>
      <c r="B305">
        <v>26256361782</v>
      </c>
      <c r="C305" t="s">
        <v>202</v>
      </c>
      <c r="D305">
        <v>82522784919552</v>
      </c>
      <c r="E305" t="s">
        <v>218</v>
      </c>
      <c r="F305" t="s">
        <v>219</v>
      </c>
      <c r="G305">
        <v>1</v>
      </c>
      <c r="N305">
        <v>1.25</v>
      </c>
      <c r="O305">
        <v>0.25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-3.5</v>
      </c>
      <c r="Z305">
        <v>0</v>
      </c>
      <c r="AA305">
        <v>-2</v>
      </c>
    </row>
    <row r="306" spans="1:27" x14ac:dyDescent="0.25">
      <c r="A306" t="s">
        <v>962</v>
      </c>
      <c r="B306">
        <v>26256361782</v>
      </c>
      <c r="C306" t="s">
        <v>438</v>
      </c>
      <c r="D306" t="s">
        <v>963</v>
      </c>
      <c r="F306" t="s">
        <v>964</v>
      </c>
      <c r="H306" t="s">
        <v>440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-4.49</v>
      </c>
      <c r="AA306">
        <v>-4.49</v>
      </c>
    </row>
    <row r="307" spans="1:27" x14ac:dyDescent="0.25">
      <c r="A307" t="s">
        <v>965</v>
      </c>
      <c r="B307">
        <v>26256361782</v>
      </c>
      <c r="C307" t="s">
        <v>107</v>
      </c>
      <c r="E307" t="s">
        <v>285</v>
      </c>
      <c r="F307" t="s">
        <v>286</v>
      </c>
      <c r="G307">
        <v>1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20.93</v>
      </c>
      <c r="AA307">
        <v>20.93</v>
      </c>
    </row>
    <row r="308" spans="1:27" x14ac:dyDescent="0.25">
      <c r="A308" t="s">
        <v>965</v>
      </c>
      <c r="B308">
        <v>26256361782</v>
      </c>
      <c r="C308" t="s">
        <v>107</v>
      </c>
      <c r="E308" t="s">
        <v>285</v>
      </c>
      <c r="F308" t="s">
        <v>286</v>
      </c>
      <c r="G308">
        <v>1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20.93</v>
      </c>
      <c r="AA308">
        <v>20.93</v>
      </c>
    </row>
    <row r="309" spans="1:27" x14ac:dyDescent="0.25">
      <c r="A309" t="s">
        <v>966</v>
      </c>
      <c r="B309">
        <v>26256361782</v>
      </c>
      <c r="C309" t="s">
        <v>38</v>
      </c>
      <c r="D309" t="s">
        <v>967</v>
      </c>
      <c r="E309" t="s">
        <v>123</v>
      </c>
      <c r="F309" t="s">
        <v>124</v>
      </c>
      <c r="G309">
        <v>1</v>
      </c>
      <c r="H309" t="s">
        <v>42</v>
      </c>
      <c r="I309" t="s">
        <v>43</v>
      </c>
      <c r="J309" t="s">
        <v>968</v>
      </c>
      <c r="L309" t="s">
        <v>969</v>
      </c>
      <c r="M309" t="s">
        <v>46</v>
      </c>
      <c r="N309">
        <v>87.48</v>
      </c>
      <c r="O309">
        <v>17.5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-17.5</v>
      </c>
      <c r="W309">
        <v>-15.75</v>
      </c>
      <c r="X309">
        <v>-7.28</v>
      </c>
      <c r="Y309">
        <v>-0.47</v>
      </c>
      <c r="Z309">
        <v>0</v>
      </c>
      <c r="AA309">
        <v>63.98</v>
      </c>
    </row>
    <row r="310" spans="1:27" x14ac:dyDescent="0.25">
      <c r="A310" t="s">
        <v>970</v>
      </c>
      <c r="B310">
        <v>26256361782</v>
      </c>
      <c r="C310" t="s">
        <v>38</v>
      </c>
      <c r="D310" t="s">
        <v>971</v>
      </c>
      <c r="E310" t="s">
        <v>53</v>
      </c>
      <c r="F310" t="s">
        <v>54</v>
      </c>
      <c r="G310">
        <v>1</v>
      </c>
      <c r="H310" t="s">
        <v>42</v>
      </c>
      <c r="I310" t="s">
        <v>43</v>
      </c>
      <c r="J310" t="s">
        <v>972</v>
      </c>
      <c r="K310" t="s">
        <v>973</v>
      </c>
      <c r="L310" t="s">
        <v>974</v>
      </c>
      <c r="M310" t="s">
        <v>46</v>
      </c>
      <c r="N310">
        <v>35.409999999999997</v>
      </c>
      <c r="O310">
        <v>7.08</v>
      </c>
      <c r="P310">
        <v>0</v>
      </c>
      <c r="Q310">
        <v>0</v>
      </c>
      <c r="R310">
        <v>0</v>
      </c>
      <c r="S310">
        <v>0</v>
      </c>
      <c r="T310">
        <v>-3.54</v>
      </c>
      <c r="U310">
        <v>-0.71</v>
      </c>
      <c r="V310">
        <v>-6.37</v>
      </c>
      <c r="W310">
        <v>-5.74</v>
      </c>
      <c r="X310">
        <v>-4.99</v>
      </c>
      <c r="Y310">
        <v>-0.21</v>
      </c>
      <c r="Z310">
        <v>0</v>
      </c>
      <c r="AA310">
        <v>20.93</v>
      </c>
    </row>
    <row r="311" spans="1:27" x14ac:dyDescent="0.25">
      <c r="A311" t="s">
        <v>975</v>
      </c>
      <c r="B311">
        <v>26256361782</v>
      </c>
      <c r="C311" t="s">
        <v>38</v>
      </c>
      <c r="D311" t="s">
        <v>976</v>
      </c>
      <c r="E311" t="s">
        <v>336</v>
      </c>
      <c r="F311" t="s">
        <v>337</v>
      </c>
      <c r="G311">
        <v>1</v>
      </c>
      <c r="H311" t="s">
        <v>42</v>
      </c>
      <c r="I311" t="s">
        <v>43</v>
      </c>
      <c r="J311" t="s">
        <v>977</v>
      </c>
      <c r="K311" t="s">
        <v>978</v>
      </c>
      <c r="L311" t="s">
        <v>979</v>
      </c>
      <c r="M311" t="s">
        <v>46</v>
      </c>
      <c r="N311">
        <v>65.91</v>
      </c>
      <c r="O311">
        <v>13.18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-13.18</v>
      </c>
      <c r="W311">
        <v>-11.86</v>
      </c>
      <c r="X311">
        <v>-6.2</v>
      </c>
      <c r="Y311">
        <v>-0.36</v>
      </c>
      <c r="Z311">
        <v>0</v>
      </c>
      <c r="AA311">
        <v>47.49</v>
      </c>
    </row>
    <row r="312" spans="1:27" x14ac:dyDescent="0.25">
      <c r="A312" t="s">
        <v>980</v>
      </c>
      <c r="B312">
        <v>26256361782</v>
      </c>
      <c r="C312" t="s">
        <v>38</v>
      </c>
      <c r="D312" t="s">
        <v>981</v>
      </c>
      <c r="E312" t="s">
        <v>40</v>
      </c>
      <c r="F312" t="s">
        <v>41</v>
      </c>
      <c r="G312">
        <v>1</v>
      </c>
      <c r="H312" t="s">
        <v>42</v>
      </c>
      <c r="I312" t="s">
        <v>43</v>
      </c>
      <c r="J312" t="s">
        <v>982</v>
      </c>
      <c r="K312" t="s">
        <v>983</v>
      </c>
      <c r="M312" t="s">
        <v>46</v>
      </c>
      <c r="N312">
        <v>45.82</v>
      </c>
      <c r="O312">
        <v>10.54</v>
      </c>
      <c r="P312">
        <v>2.4300000000000002</v>
      </c>
      <c r="Q312">
        <v>0.56000000000000005</v>
      </c>
      <c r="R312">
        <v>0</v>
      </c>
      <c r="S312">
        <v>0</v>
      </c>
      <c r="T312">
        <v>0</v>
      </c>
      <c r="U312">
        <v>0</v>
      </c>
      <c r="V312">
        <v>-11.1</v>
      </c>
      <c r="W312">
        <v>-8.25</v>
      </c>
      <c r="X312">
        <v>-7.65</v>
      </c>
      <c r="Y312">
        <v>-0.32</v>
      </c>
      <c r="Z312">
        <v>0</v>
      </c>
      <c r="AA312">
        <v>32.03</v>
      </c>
    </row>
    <row r="313" spans="1:27" x14ac:dyDescent="0.25">
      <c r="A313" t="s">
        <v>984</v>
      </c>
      <c r="B313">
        <v>26256361782</v>
      </c>
      <c r="C313" t="s">
        <v>38</v>
      </c>
      <c r="D313" t="s">
        <v>985</v>
      </c>
      <c r="E313" t="s">
        <v>101</v>
      </c>
      <c r="F313" t="s">
        <v>102</v>
      </c>
      <c r="G313">
        <v>1</v>
      </c>
      <c r="H313" t="s">
        <v>42</v>
      </c>
      <c r="I313" t="s">
        <v>43</v>
      </c>
      <c r="J313" t="s">
        <v>986</v>
      </c>
      <c r="L313" t="s">
        <v>987</v>
      </c>
      <c r="M313" t="s">
        <v>46</v>
      </c>
      <c r="N313">
        <v>33.32</v>
      </c>
      <c r="O313">
        <v>6.67</v>
      </c>
      <c r="P313">
        <v>1.66</v>
      </c>
      <c r="Q313">
        <v>0.33</v>
      </c>
      <c r="R313">
        <v>0</v>
      </c>
      <c r="S313">
        <v>0</v>
      </c>
      <c r="T313">
        <v>-1.66</v>
      </c>
      <c r="U313">
        <v>-0.33</v>
      </c>
      <c r="V313">
        <v>-6.67</v>
      </c>
      <c r="W313">
        <v>-6</v>
      </c>
      <c r="X313">
        <v>-4.72</v>
      </c>
      <c r="Y313">
        <v>-0.21</v>
      </c>
      <c r="Z313">
        <v>0</v>
      </c>
      <c r="AA313">
        <v>22.39</v>
      </c>
    </row>
    <row r="314" spans="1:27" x14ac:dyDescent="0.25">
      <c r="A314" t="s">
        <v>988</v>
      </c>
      <c r="B314">
        <v>26256361782</v>
      </c>
      <c r="C314" t="s">
        <v>38</v>
      </c>
      <c r="D314" t="s">
        <v>989</v>
      </c>
      <c r="E314" t="s">
        <v>123</v>
      </c>
      <c r="F314" t="s">
        <v>124</v>
      </c>
      <c r="G314">
        <v>1</v>
      </c>
      <c r="H314" t="s">
        <v>42</v>
      </c>
      <c r="I314" t="s">
        <v>43</v>
      </c>
      <c r="J314" t="s">
        <v>990</v>
      </c>
      <c r="L314" t="s">
        <v>991</v>
      </c>
      <c r="M314" t="s">
        <v>46</v>
      </c>
      <c r="N314">
        <v>87.48</v>
      </c>
      <c r="O314">
        <v>17.5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-17.5</v>
      </c>
      <c r="W314">
        <v>-15.75</v>
      </c>
      <c r="X314">
        <v>-7.28</v>
      </c>
      <c r="Y314">
        <v>-0.47</v>
      </c>
      <c r="Z314">
        <v>0</v>
      </c>
      <c r="AA314">
        <v>63.98</v>
      </c>
    </row>
    <row r="315" spans="1:27" x14ac:dyDescent="0.25">
      <c r="A315" t="s">
        <v>992</v>
      </c>
      <c r="B315">
        <v>26256361782</v>
      </c>
      <c r="C315" t="s">
        <v>38</v>
      </c>
      <c r="D315" t="s">
        <v>993</v>
      </c>
      <c r="E315" t="s">
        <v>82</v>
      </c>
      <c r="F315" t="s">
        <v>83</v>
      </c>
      <c r="G315">
        <v>1</v>
      </c>
      <c r="H315" t="s">
        <v>42</v>
      </c>
      <c r="I315" t="s">
        <v>43</v>
      </c>
      <c r="J315" t="s">
        <v>994</v>
      </c>
      <c r="L315" t="s">
        <v>995</v>
      </c>
      <c r="M315" t="s">
        <v>46</v>
      </c>
      <c r="N315">
        <v>70.819999999999993</v>
      </c>
      <c r="O315">
        <v>14.17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-14.17</v>
      </c>
      <c r="W315">
        <v>-12.75</v>
      </c>
      <c r="X315">
        <v>-6.92</v>
      </c>
      <c r="Y315">
        <v>-0.4</v>
      </c>
      <c r="Z315">
        <v>0</v>
      </c>
      <c r="AA315">
        <v>50.75</v>
      </c>
    </row>
    <row r="316" spans="1:27" x14ac:dyDescent="0.25">
      <c r="A316" t="s">
        <v>996</v>
      </c>
      <c r="B316">
        <v>26256361782</v>
      </c>
      <c r="C316" t="s">
        <v>38</v>
      </c>
      <c r="D316" t="s">
        <v>997</v>
      </c>
      <c r="E316" t="s">
        <v>71</v>
      </c>
      <c r="F316" t="s">
        <v>54</v>
      </c>
      <c r="G316">
        <v>1</v>
      </c>
      <c r="H316" t="s">
        <v>42</v>
      </c>
      <c r="I316" t="s">
        <v>43</v>
      </c>
      <c r="J316" t="s">
        <v>998</v>
      </c>
      <c r="K316" t="s">
        <v>999</v>
      </c>
      <c r="L316" t="s">
        <v>1000</v>
      </c>
      <c r="M316" t="s">
        <v>46</v>
      </c>
      <c r="N316">
        <v>41.66</v>
      </c>
      <c r="O316">
        <v>8.33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-8.33</v>
      </c>
      <c r="W316">
        <v>-7.5</v>
      </c>
      <c r="X316">
        <v>-4.99</v>
      </c>
      <c r="Y316">
        <v>-0.25</v>
      </c>
      <c r="Z316">
        <v>0</v>
      </c>
      <c r="AA316">
        <v>28.92</v>
      </c>
    </row>
    <row r="317" spans="1:27" x14ac:dyDescent="0.25">
      <c r="A317" t="s">
        <v>1001</v>
      </c>
      <c r="B317">
        <v>26256361782</v>
      </c>
      <c r="C317" t="s">
        <v>38</v>
      </c>
      <c r="D317" t="s">
        <v>1002</v>
      </c>
      <c r="E317" t="s">
        <v>197</v>
      </c>
      <c r="F317" t="s">
        <v>198</v>
      </c>
      <c r="G317">
        <v>1</v>
      </c>
      <c r="H317" t="s">
        <v>42</v>
      </c>
      <c r="I317" t="s">
        <v>43</v>
      </c>
      <c r="J317" t="s">
        <v>1003</v>
      </c>
      <c r="L317" t="s">
        <v>1004</v>
      </c>
      <c r="N317">
        <v>32.49</v>
      </c>
      <c r="O317">
        <v>6.5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-5.85</v>
      </c>
      <c r="X317">
        <v>-5.15</v>
      </c>
      <c r="Y317">
        <v>0</v>
      </c>
      <c r="Z317">
        <v>0</v>
      </c>
      <c r="AA317">
        <v>27.99</v>
      </c>
    </row>
    <row r="318" spans="1:27" x14ac:dyDescent="0.25">
      <c r="A318" t="s">
        <v>1005</v>
      </c>
      <c r="B318">
        <v>26256361782</v>
      </c>
      <c r="C318" t="s">
        <v>38</v>
      </c>
      <c r="D318" t="s">
        <v>1006</v>
      </c>
      <c r="E318" t="s">
        <v>109</v>
      </c>
      <c r="F318" t="s">
        <v>165</v>
      </c>
      <c r="G318">
        <v>1</v>
      </c>
      <c r="H318" t="s">
        <v>42</v>
      </c>
      <c r="I318" t="s">
        <v>43</v>
      </c>
      <c r="J318" t="s">
        <v>1007</v>
      </c>
      <c r="L318" t="s">
        <v>1008</v>
      </c>
      <c r="M318" t="s">
        <v>46</v>
      </c>
      <c r="N318">
        <v>106.24</v>
      </c>
      <c r="O318">
        <v>21.25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-21.25</v>
      </c>
      <c r="W318">
        <v>-19.12</v>
      </c>
      <c r="X318">
        <v>-7.82</v>
      </c>
      <c r="Y318">
        <v>-0.54</v>
      </c>
      <c r="Z318">
        <v>0</v>
      </c>
      <c r="AA318">
        <v>78.760000000000005</v>
      </c>
    </row>
    <row r="319" spans="1:27" x14ac:dyDescent="0.25">
      <c r="A319" t="s">
        <v>1009</v>
      </c>
      <c r="B319">
        <v>26256361782</v>
      </c>
      <c r="C319" t="s">
        <v>38</v>
      </c>
      <c r="D319" t="s">
        <v>1010</v>
      </c>
      <c r="E319" t="s">
        <v>82</v>
      </c>
      <c r="F319" t="s">
        <v>83</v>
      </c>
      <c r="G319">
        <v>1</v>
      </c>
      <c r="H319" t="s">
        <v>42</v>
      </c>
      <c r="I319" t="s">
        <v>43</v>
      </c>
      <c r="J319" t="s">
        <v>1011</v>
      </c>
      <c r="L319" t="s">
        <v>1012</v>
      </c>
      <c r="M319" t="s">
        <v>46</v>
      </c>
      <c r="N319">
        <v>70.819999999999993</v>
      </c>
      <c r="O319">
        <v>14.17</v>
      </c>
      <c r="P319">
        <v>3.74</v>
      </c>
      <c r="Q319">
        <v>0.75</v>
      </c>
      <c r="R319">
        <v>0</v>
      </c>
      <c r="S319">
        <v>0</v>
      </c>
      <c r="T319">
        <v>-3.74</v>
      </c>
      <c r="U319">
        <v>-0.75</v>
      </c>
      <c r="V319">
        <v>-14.17</v>
      </c>
      <c r="W319">
        <v>-12.75</v>
      </c>
      <c r="X319">
        <v>-6.92</v>
      </c>
      <c r="Y319">
        <v>-0.4</v>
      </c>
      <c r="Z319">
        <v>0</v>
      </c>
      <c r="AA319">
        <v>50.75</v>
      </c>
    </row>
    <row r="320" spans="1:27" x14ac:dyDescent="0.25">
      <c r="A320" t="s">
        <v>1013</v>
      </c>
      <c r="B320">
        <v>26256361782</v>
      </c>
      <c r="C320" t="s">
        <v>38</v>
      </c>
      <c r="D320" t="s">
        <v>1014</v>
      </c>
      <c r="E320" t="s">
        <v>101</v>
      </c>
      <c r="F320" t="s">
        <v>102</v>
      </c>
      <c r="G320">
        <v>1</v>
      </c>
      <c r="H320" t="s">
        <v>42</v>
      </c>
      <c r="I320" t="s">
        <v>43</v>
      </c>
      <c r="J320" t="s">
        <v>264</v>
      </c>
      <c r="L320" t="s">
        <v>1015</v>
      </c>
      <c r="M320" t="s">
        <v>46</v>
      </c>
      <c r="N320">
        <v>33.32</v>
      </c>
      <c r="O320">
        <v>6.67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-6.67</v>
      </c>
      <c r="W320">
        <v>-6</v>
      </c>
      <c r="X320">
        <v>-4.72</v>
      </c>
      <c r="Y320">
        <v>-0.21</v>
      </c>
      <c r="Z320">
        <v>0</v>
      </c>
      <c r="AA320">
        <v>22.39</v>
      </c>
    </row>
    <row r="321" spans="1:27" x14ac:dyDescent="0.25">
      <c r="A321" t="s">
        <v>1016</v>
      </c>
      <c r="B321">
        <v>26256361782</v>
      </c>
      <c r="C321" t="s">
        <v>38</v>
      </c>
      <c r="D321" t="s">
        <v>1017</v>
      </c>
      <c r="E321" t="s">
        <v>795</v>
      </c>
      <c r="F321" t="s">
        <v>796</v>
      </c>
      <c r="G321">
        <v>1</v>
      </c>
      <c r="H321" t="s">
        <v>42</v>
      </c>
      <c r="I321" t="s">
        <v>43</v>
      </c>
      <c r="J321" t="s">
        <v>1018</v>
      </c>
      <c r="K321" t="s">
        <v>294</v>
      </c>
      <c r="L321" t="s">
        <v>1019</v>
      </c>
      <c r="M321" t="s">
        <v>46</v>
      </c>
      <c r="N321">
        <v>43.32</v>
      </c>
      <c r="O321">
        <v>8.67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-8.67</v>
      </c>
      <c r="W321">
        <v>-7.8</v>
      </c>
      <c r="X321">
        <v>-5.32</v>
      </c>
      <c r="Y321">
        <v>-0.27</v>
      </c>
      <c r="Z321">
        <v>0</v>
      </c>
      <c r="AA321">
        <v>29.93</v>
      </c>
    </row>
    <row r="322" spans="1:27" x14ac:dyDescent="0.25">
      <c r="A322" t="s">
        <v>1020</v>
      </c>
      <c r="B322">
        <v>26256361782</v>
      </c>
      <c r="C322" t="s">
        <v>38</v>
      </c>
      <c r="D322" t="s">
        <v>1021</v>
      </c>
      <c r="E322" t="s">
        <v>251</v>
      </c>
      <c r="F322" t="s">
        <v>252</v>
      </c>
      <c r="G322">
        <v>1</v>
      </c>
      <c r="H322" t="s">
        <v>42</v>
      </c>
      <c r="I322" t="s">
        <v>43</v>
      </c>
      <c r="J322" t="s">
        <v>1022</v>
      </c>
      <c r="L322" t="s">
        <v>1023</v>
      </c>
      <c r="M322" t="s">
        <v>46</v>
      </c>
      <c r="N322">
        <v>33.32</v>
      </c>
      <c r="O322">
        <v>6.67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-6.67</v>
      </c>
      <c r="W322">
        <v>-6</v>
      </c>
      <c r="X322">
        <v>-4.6900000000000004</v>
      </c>
      <c r="Y322">
        <v>-0.21</v>
      </c>
      <c r="Z322">
        <v>0</v>
      </c>
      <c r="AA322">
        <v>22.42</v>
      </c>
    </row>
    <row r="323" spans="1:27" x14ac:dyDescent="0.25">
      <c r="A323" t="s">
        <v>1024</v>
      </c>
      <c r="B323">
        <v>26256361782</v>
      </c>
      <c r="C323" t="s">
        <v>38</v>
      </c>
      <c r="D323" t="s">
        <v>1025</v>
      </c>
      <c r="E323" t="s">
        <v>82</v>
      </c>
      <c r="F323" t="s">
        <v>83</v>
      </c>
      <c r="G323">
        <v>1</v>
      </c>
      <c r="H323" t="s">
        <v>42</v>
      </c>
      <c r="I323" t="s">
        <v>43</v>
      </c>
      <c r="J323" t="s">
        <v>1026</v>
      </c>
      <c r="L323" t="s">
        <v>1027</v>
      </c>
      <c r="M323" t="s">
        <v>46</v>
      </c>
      <c r="N323">
        <v>70.819999999999993</v>
      </c>
      <c r="O323">
        <v>14.17</v>
      </c>
      <c r="P323">
        <v>1.24</v>
      </c>
      <c r="Q323">
        <v>0.25</v>
      </c>
      <c r="R323">
        <v>0</v>
      </c>
      <c r="S323">
        <v>0</v>
      </c>
      <c r="T323">
        <v>-1.24</v>
      </c>
      <c r="U323">
        <v>-0.25</v>
      </c>
      <c r="V323">
        <v>-14.17</v>
      </c>
      <c r="W323">
        <v>-12.75</v>
      </c>
      <c r="X323">
        <v>-6.92</v>
      </c>
      <c r="Y323">
        <v>-0.4</v>
      </c>
      <c r="Z323">
        <v>0</v>
      </c>
      <c r="AA323">
        <v>50.75</v>
      </c>
    </row>
    <row r="324" spans="1:27" x14ac:dyDescent="0.25">
      <c r="A324" t="s">
        <v>1028</v>
      </c>
      <c r="B324">
        <v>26256361782</v>
      </c>
      <c r="C324" t="s">
        <v>38</v>
      </c>
      <c r="D324" t="s">
        <v>1029</v>
      </c>
      <c r="E324" t="s">
        <v>336</v>
      </c>
      <c r="F324" t="s">
        <v>337</v>
      </c>
      <c r="G324">
        <v>1</v>
      </c>
      <c r="H324" t="s">
        <v>42</v>
      </c>
      <c r="I324" t="s">
        <v>43</v>
      </c>
      <c r="J324" t="s">
        <v>1030</v>
      </c>
      <c r="L324" t="s">
        <v>1031</v>
      </c>
      <c r="M324" t="s">
        <v>46</v>
      </c>
      <c r="N324">
        <v>65.91</v>
      </c>
      <c r="O324">
        <v>13.18</v>
      </c>
      <c r="P324">
        <v>1.25</v>
      </c>
      <c r="Q324">
        <v>0.25</v>
      </c>
      <c r="R324">
        <v>0</v>
      </c>
      <c r="S324">
        <v>0</v>
      </c>
      <c r="T324">
        <v>-1.25</v>
      </c>
      <c r="U324">
        <v>-0.25</v>
      </c>
      <c r="V324">
        <v>-13.18</v>
      </c>
      <c r="W324">
        <v>-11.86</v>
      </c>
      <c r="X324">
        <v>-6.2</v>
      </c>
      <c r="Y324">
        <v>-0.36</v>
      </c>
      <c r="Z324">
        <v>0</v>
      </c>
      <c r="AA324">
        <v>47.49</v>
      </c>
    </row>
    <row r="325" spans="1:27" x14ac:dyDescent="0.25">
      <c r="A325" t="s">
        <v>1032</v>
      </c>
      <c r="B325">
        <v>26256361782</v>
      </c>
      <c r="C325" t="s">
        <v>38</v>
      </c>
      <c r="D325" t="s">
        <v>1033</v>
      </c>
      <c r="E325" t="s">
        <v>82</v>
      </c>
      <c r="F325" t="s">
        <v>83</v>
      </c>
      <c r="G325">
        <v>1</v>
      </c>
      <c r="H325" t="s">
        <v>42</v>
      </c>
      <c r="I325" t="s">
        <v>43</v>
      </c>
      <c r="J325" t="s">
        <v>1034</v>
      </c>
      <c r="L325" t="s">
        <v>1035</v>
      </c>
      <c r="M325" t="s">
        <v>46</v>
      </c>
      <c r="N325">
        <v>70.819999999999993</v>
      </c>
      <c r="O325">
        <v>14.17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-14.17</v>
      </c>
      <c r="W325">
        <v>-12.75</v>
      </c>
      <c r="X325">
        <v>-6.92</v>
      </c>
      <c r="Y325">
        <v>-0.4</v>
      </c>
      <c r="Z325">
        <v>0</v>
      </c>
      <c r="AA325">
        <v>50.75</v>
      </c>
    </row>
    <row r="326" spans="1:27" x14ac:dyDescent="0.25">
      <c r="A326" t="s">
        <v>1036</v>
      </c>
      <c r="B326">
        <v>26256361782</v>
      </c>
      <c r="C326" t="s">
        <v>38</v>
      </c>
      <c r="D326" t="s">
        <v>1037</v>
      </c>
      <c r="E326" t="s">
        <v>59</v>
      </c>
      <c r="F326" t="s">
        <v>41</v>
      </c>
      <c r="G326">
        <v>1</v>
      </c>
      <c r="H326" t="s">
        <v>42</v>
      </c>
      <c r="I326" t="s">
        <v>43</v>
      </c>
      <c r="J326" t="s">
        <v>1038</v>
      </c>
      <c r="L326" t="s">
        <v>1039</v>
      </c>
      <c r="M326" t="s">
        <v>46</v>
      </c>
      <c r="N326">
        <v>48.32</v>
      </c>
      <c r="O326">
        <v>9.67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-9.67</v>
      </c>
      <c r="W326">
        <v>-8.6999999999999993</v>
      </c>
      <c r="X326">
        <v>-5.16</v>
      </c>
      <c r="Y326">
        <v>-0.27</v>
      </c>
      <c r="Z326">
        <v>0</v>
      </c>
      <c r="AA326">
        <v>34.19</v>
      </c>
    </row>
    <row r="327" spans="1:27" x14ac:dyDescent="0.25">
      <c r="A327" t="s">
        <v>1040</v>
      </c>
      <c r="B327">
        <v>26256361782</v>
      </c>
      <c r="C327" t="s">
        <v>38</v>
      </c>
      <c r="D327" t="s">
        <v>1041</v>
      </c>
      <c r="E327" t="s">
        <v>53</v>
      </c>
      <c r="F327" t="s">
        <v>54</v>
      </c>
      <c r="G327">
        <v>1</v>
      </c>
      <c r="H327" t="s">
        <v>42</v>
      </c>
      <c r="I327" t="s">
        <v>43</v>
      </c>
      <c r="J327" t="s">
        <v>1042</v>
      </c>
      <c r="L327" t="s">
        <v>1043</v>
      </c>
      <c r="M327" t="s">
        <v>46</v>
      </c>
      <c r="N327">
        <v>35.409999999999997</v>
      </c>
      <c r="O327">
        <v>7.08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-7.08</v>
      </c>
      <c r="W327">
        <v>-6.37</v>
      </c>
      <c r="X327">
        <v>-4.99</v>
      </c>
      <c r="Y327">
        <v>-0.23</v>
      </c>
      <c r="Z327">
        <v>0</v>
      </c>
      <c r="AA327">
        <v>23.82</v>
      </c>
    </row>
    <row r="328" spans="1:27" x14ac:dyDescent="0.25">
      <c r="A328" t="s">
        <v>1044</v>
      </c>
      <c r="B328">
        <v>26256361782</v>
      </c>
      <c r="C328" t="s">
        <v>38</v>
      </c>
      <c r="D328" t="s">
        <v>1045</v>
      </c>
      <c r="E328" t="s">
        <v>197</v>
      </c>
      <c r="F328" t="s">
        <v>198</v>
      </c>
      <c r="G328">
        <v>1</v>
      </c>
      <c r="H328" t="s">
        <v>42</v>
      </c>
      <c r="I328" t="s">
        <v>43</v>
      </c>
      <c r="J328" t="s">
        <v>756</v>
      </c>
      <c r="L328" t="s">
        <v>757</v>
      </c>
      <c r="M328" t="s">
        <v>46</v>
      </c>
      <c r="N328">
        <v>32.49</v>
      </c>
      <c r="O328">
        <v>6.5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-6.5</v>
      </c>
      <c r="W328">
        <v>-5.85</v>
      </c>
      <c r="X328">
        <v>-5.15</v>
      </c>
      <c r="Y328">
        <v>-0.22</v>
      </c>
      <c r="Z328">
        <v>0</v>
      </c>
      <c r="AA328">
        <v>21.27</v>
      </c>
    </row>
    <row r="329" spans="1:27" x14ac:dyDescent="0.25">
      <c r="A329" t="s">
        <v>1046</v>
      </c>
      <c r="B329">
        <v>26256361782</v>
      </c>
      <c r="C329" t="s">
        <v>38</v>
      </c>
      <c r="D329" t="s">
        <v>1047</v>
      </c>
      <c r="E329" t="s">
        <v>82</v>
      </c>
      <c r="F329" t="s">
        <v>83</v>
      </c>
      <c r="G329">
        <v>1</v>
      </c>
      <c r="H329" t="s">
        <v>42</v>
      </c>
      <c r="I329" t="s">
        <v>43</v>
      </c>
      <c r="J329" t="s">
        <v>1048</v>
      </c>
      <c r="K329" t="s">
        <v>434</v>
      </c>
      <c r="L329" t="s">
        <v>1049</v>
      </c>
      <c r="M329" t="s">
        <v>46</v>
      </c>
      <c r="N329">
        <v>70.819999999999993</v>
      </c>
      <c r="O329">
        <v>14.17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-14.17</v>
      </c>
      <c r="W329">
        <v>-12.75</v>
      </c>
      <c r="X329">
        <v>-6.92</v>
      </c>
      <c r="Y329">
        <v>-0.4</v>
      </c>
      <c r="Z329">
        <v>0</v>
      </c>
      <c r="AA329">
        <v>50.75</v>
      </c>
    </row>
    <row r="330" spans="1:27" x14ac:dyDescent="0.25">
      <c r="A330" t="s">
        <v>1050</v>
      </c>
      <c r="B330">
        <v>26256361782</v>
      </c>
      <c r="C330" t="s">
        <v>38</v>
      </c>
      <c r="D330" t="s">
        <v>1051</v>
      </c>
      <c r="E330" t="s">
        <v>82</v>
      </c>
      <c r="F330" t="s">
        <v>83</v>
      </c>
      <c r="G330">
        <v>1</v>
      </c>
      <c r="H330" t="s">
        <v>42</v>
      </c>
      <c r="I330" t="s">
        <v>43</v>
      </c>
      <c r="J330" t="s">
        <v>1052</v>
      </c>
      <c r="M330" t="s">
        <v>46</v>
      </c>
      <c r="N330">
        <v>70.819999999999993</v>
      </c>
      <c r="O330">
        <v>16.29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-16.29</v>
      </c>
      <c r="W330">
        <v>-12.75</v>
      </c>
      <c r="X330">
        <v>-6.92</v>
      </c>
      <c r="Y330">
        <v>-0.4</v>
      </c>
      <c r="Z330">
        <v>0</v>
      </c>
      <c r="AA330">
        <v>50.75</v>
      </c>
    </row>
    <row r="331" spans="1:27" x14ac:dyDescent="0.25">
      <c r="A331" t="s">
        <v>1053</v>
      </c>
      <c r="B331">
        <v>26256361782</v>
      </c>
      <c r="C331" t="s">
        <v>38</v>
      </c>
      <c r="D331" t="s">
        <v>1054</v>
      </c>
      <c r="E331" t="s">
        <v>82</v>
      </c>
      <c r="F331" t="s">
        <v>83</v>
      </c>
      <c r="G331">
        <v>1</v>
      </c>
      <c r="H331" t="s">
        <v>42</v>
      </c>
      <c r="I331" t="s">
        <v>43</v>
      </c>
      <c r="J331" t="s">
        <v>1055</v>
      </c>
      <c r="L331" t="s">
        <v>1056</v>
      </c>
      <c r="M331" t="s">
        <v>46</v>
      </c>
      <c r="N331">
        <v>70.819999999999993</v>
      </c>
      <c r="O331">
        <v>14.17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-14.17</v>
      </c>
      <c r="W331">
        <v>-12.75</v>
      </c>
      <c r="X331">
        <v>-6.92</v>
      </c>
      <c r="Y331">
        <v>-0.4</v>
      </c>
      <c r="Z331">
        <v>0</v>
      </c>
      <c r="AA331">
        <v>50.75</v>
      </c>
    </row>
    <row r="332" spans="1:27" x14ac:dyDescent="0.25">
      <c r="A332" t="s">
        <v>1057</v>
      </c>
      <c r="B332">
        <v>26256361782</v>
      </c>
      <c r="C332" t="s">
        <v>38</v>
      </c>
      <c r="D332" t="s">
        <v>1058</v>
      </c>
      <c r="E332" t="s">
        <v>40</v>
      </c>
      <c r="F332" t="s">
        <v>41</v>
      </c>
      <c r="G332">
        <v>1</v>
      </c>
      <c r="H332" t="s">
        <v>42</v>
      </c>
      <c r="I332" t="s">
        <v>43</v>
      </c>
      <c r="J332" t="s">
        <v>1059</v>
      </c>
      <c r="L332" t="s">
        <v>1060</v>
      </c>
      <c r="M332" t="s">
        <v>46</v>
      </c>
      <c r="N332">
        <v>45.82</v>
      </c>
      <c r="O332">
        <v>9.17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-9.17</v>
      </c>
      <c r="W332">
        <v>-8.25</v>
      </c>
      <c r="X332">
        <v>-5.16</v>
      </c>
      <c r="Y332">
        <v>-0.27</v>
      </c>
      <c r="Z332">
        <v>0</v>
      </c>
      <c r="AA332">
        <v>32.14</v>
      </c>
    </row>
    <row r="333" spans="1:27" x14ac:dyDescent="0.25">
      <c r="A333" t="s">
        <v>1061</v>
      </c>
      <c r="B333">
        <v>26256361782</v>
      </c>
      <c r="C333" t="s">
        <v>38</v>
      </c>
      <c r="D333" t="s">
        <v>1062</v>
      </c>
      <c r="E333" t="s">
        <v>191</v>
      </c>
      <c r="F333" t="s">
        <v>192</v>
      </c>
      <c r="G333">
        <v>1</v>
      </c>
      <c r="H333" t="s">
        <v>42</v>
      </c>
      <c r="I333" t="s">
        <v>43</v>
      </c>
      <c r="J333" t="s">
        <v>1063</v>
      </c>
      <c r="L333" t="s">
        <v>1064</v>
      </c>
      <c r="M333" t="s">
        <v>46</v>
      </c>
      <c r="N333">
        <v>62.49</v>
      </c>
      <c r="O333">
        <v>12.5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-12.5</v>
      </c>
      <c r="W333">
        <v>-11.25</v>
      </c>
      <c r="X333">
        <v>-5.15</v>
      </c>
      <c r="Y333">
        <v>-0.33</v>
      </c>
      <c r="Z333">
        <v>0</v>
      </c>
      <c r="AA333">
        <v>45.76</v>
      </c>
    </row>
    <row r="334" spans="1:27" x14ac:dyDescent="0.25">
      <c r="A334" t="s">
        <v>1065</v>
      </c>
      <c r="B334">
        <v>26256361782</v>
      </c>
      <c r="C334" t="s">
        <v>38</v>
      </c>
      <c r="D334" t="s">
        <v>1066</v>
      </c>
      <c r="E334" t="s">
        <v>71</v>
      </c>
      <c r="F334" t="s">
        <v>54</v>
      </c>
      <c r="G334">
        <v>1</v>
      </c>
      <c r="H334" t="s">
        <v>42</v>
      </c>
      <c r="I334" t="s">
        <v>43</v>
      </c>
      <c r="J334" t="s">
        <v>1067</v>
      </c>
      <c r="K334" t="s">
        <v>1068</v>
      </c>
      <c r="L334" t="s">
        <v>1069</v>
      </c>
      <c r="M334" t="s">
        <v>46</v>
      </c>
      <c r="N334">
        <v>41.66</v>
      </c>
      <c r="O334">
        <v>8.33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-8.33</v>
      </c>
      <c r="W334">
        <v>-7.5</v>
      </c>
      <c r="X334">
        <v>-4.99</v>
      </c>
      <c r="Y334">
        <v>-0.25</v>
      </c>
      <c r="Z334">
        <v>0</v>
      </c>
      <c r="AA334">
        <v>28.92</v>
      </c>
    </row>
    <row r="335" spans="1:27" x14ac:dyDescent="0.25">
      <c r="A335" t="s">
        <v>1070</v>
      </c>
      <c r="B335">
        <v>26256361782</v>
      </c>
      <c r="C335" t="s">
        <v>38</v>
      </c>
      <c r="D335" t="s">
        <v>1071</v>
      </c>
      <c r="E335" t="s">
        <v>82</v>
      </c>
      <c r="F335" t="s">
        <v>83</v>
      </c>
      <c r="G335">
        <v>1</v>
      </c>
      <c r="H335" t="s">
        <v>42</v>
      </c>
      <c r="I335" t="s">
        <v>43</v>
      </c>
      <c r="J335" t="s">
        <v>1072</v>
      </c>
      <c r="L335" t="s">
        <v>1073</v>
      </c>
      <c r="M335" t="s">
        <v>46</v>
      </c>
      <c r="N335">
        <v>70.819999999999993</v>
      </c>
      <c r="O335">
        <v>14.17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-14.17</v>
      </c>
      <c r="W335">
        <v>-12.75</v>
      </c>
      <c r="X335">
        <v>-6.92</v>
      </c>
      <c r="Y335">
        <v>-0.4</v>
      </c>
      <c r="Z335">
        <v>0</v>
      </c>
      <c r="AA335">
        <v>50.75</v>
      </c>
    </row>
    <row r="336" spans="1:27" x14ac:dyDescent="0.25">
      <c r="A336" t="s">
        <v>1074</v>
      </c>
      <c r="B336">
        <v>26256361782</v>
      </c>
      <c r="C336" t="s">
        <v>69</v>
      </c>
      <c r="D336" t="s">
        <v>1075</v>
      </c>
      <c r="E336" t="s">
        <v>40</v>
      </c>
      <c r="F336" t="s">
        <v>41</v>
      </c>
      <c r="G336">
        <v>1</v>
      </c>
      <c r="H336" t="s">
        <v>42</v>
      </c>
      <c r="I336" t="s">
        <v>43</v>
      </c>
      <c r="J336" t="s">
        <v>60</v>
      </c>
      <c r="L336" t="s">
        <v>1076</v>
      </c>
      <c r="M336" t="s">
        <v>46</v>
      </c>
      <c r="N336">
        <v>-45.82</v>
      </c>
      <c r="O336">
        <v>-9.17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9.17</v>
      </c>
      <c r="W336">
        <v>6.6</v>
      </c>
      <c r="X336">
        <v>0</v>
      </c>
      <c r="Y336">
        <v>0.17</v>
      </c>
      <c r="Z336">
        <v>0</v>
      </c>
      <c r="AA336">
        <v>-39.049999999999997</v>
      </c>
    </row>
    <row r="337" spans="1:27" x14ac:dyDescent="0.25">
      <c r="A337" t="s">
        <v>1077</v>
      </c>
      <c r="B337">
        <v>26256361782</v>
      </c>
      <c r="C337" t="s">
        <v>38</v>
      </c>
      <c r="D337" t="s">
        <v>1078</v>
      </c>
      <c r="E337" t="s">
        <v>109</v>
      </c>
      <c r="F337" t="s">
        <v>165</v>
      </c>
      <c r="G337">
        <v>1</v>
      </c>
      <c r="H337" t="s">
        <v>42</v>
      </c>
      <c r="I337" t="s">
        <v>43</v>
      </c>
      <c r="J337" t="s">
        <v>881</v>
      </c>
      <c r="L337" t="s">
        <v>1079</v>
      </c>
      <c r="M337" t="s">
        <v>46</v>
      </c>
      <c r="N337">
        <v>106.24</v>
      </c>
      <c r="O337">
        <v>21.25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-21.25</v>
      </c>
      <c r="W337">
        <v>-19.12</v>
      </c>
      <c r="X337">
        <v>-7.82</v>
      </c>
      <c r="Y337">
        <v>-0.54</v>
      </c>
      <c r="Z337">
        <v>0</v>
      </c>
      <c r="AA337">
        <v>78.760000000000005</v>
      </c>
    </row>
    <row r="338" spans="1:27" x14ac:dyDescent="0.25">
      <c r="A338" t="s">
        <v>1080</v>
      </c>
      <c r="B338">
        <v>26256361782</v>
      </c>
      <c r="C338" t="s">
        <v>38</v>
      </c>
      <c r="D338" t="s">
        <v>1081</v>
      </c>
      <c r="E338" t="s">
        <v>82</v>
      </c>
      <c r="F338" t="s">
        <v>83</v>
      </c>
      <c r="G338">
        <v>1</v>
      </c>
      <c r="H338" t="s">
        <v>42</v>
      </c>
      <c r="I338" t="s">
        <v>43</v>
      </c>
      <c r="J338" t="s">
        <v>388</v>
      </c>
      <c r="L338" t="s">
        <v>1082</v>
      </c>
      <c r="M338" t="s">
        <v>46</v>
      </c>
      <c r="N338">
        <v>70.819999999999993</v>
      </c>
      <c r="O338">
        <v>14.17</v>
      </c>
      <c r="P338">
        <v>4.16</v>
      </c>
      <c r="Q338">
        <v>0.83</v>
      </c>
      <c r="R338">
        <v>0</v>
      </c>
      <c r="S338">
        <v>0</v>
      </c>
      <c r="T338">
        <v>0</v>
      </c>
      <c r="U338">
        <v>0</v>
      </c>
      <c r="V338">
        <v>-15</v>
      </c>
      <c r="W338">
        <v>-12.75</v>
      </c>
      <c r="X338">
        <v>-11.08</v>
      </c>
      <c r="Y338">
        <v>-0.48</v>
      </c>
      <c r="Z338">
        <v>0</v>
      </c>
      <c r="AA338">
        <v>50.67</v>
      </c>
    </row>
    <row r="339" spans="1:27" x14ac:dyDescent="0.25">
      <c r="A339" t="s">
        <v>1083</v>
      </c>
      <c r="B339">
        <v>26256361782</v>
      </c>
      <c r="C339" t="s">
        <v>38</v>
      </c>
      <c r="D339" t="s">
        <v>1084</v>
      </c>
      <c r="E339" t="s">
        <v>82</v>
      </c>
      <c r="F339" t="s">
        <v>83</v>
      </c>
      <c r="G339">
        <v>1</v>
      </c>
      <c r="H339" t="s">
        <v>42</v>
      </c>
      <c r="I339" t="s">
        <v>43</v>
      </c>
      <c r="J339" t="s">
        <v>595</v>
      </c>
      <c r="L339" t="s">
        <v>1085</v>
      </c>
      <c r="M339" t="s">
        <v>46</v>
      </c>
      <c r="N339">
        <v>70.819999999999993</v>
      </c>
      <c r="O339">
        <v>14.17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-14.17</v>
      </c>
      <c r="W339">
        <v>-12.75</v>
      </c>
      <c r="X339">
        <v>-6.92</v>
      </c>
      <c r="Y339">
        <v>-0.4</v>
      </c>
      <c r="Z339">
        <v>0</v>
      </c>
      <c r="AA339">
        <v>50.75</v>
      </c>
    </row>
    <row r="340" spans="1:27" x14ac:dyDescent="0.25">
      <c r="A340" t="s">
        <v>1086</v>
      </c>
      <c r="B340">
        <v>26256361782</v>
      </c>
      <c r="C340" t="s">
        <v>38</v>
      </c>
      <c r="D340" t="s">
        <v>1087</v>
      </c>
      <c r="E340" t="s">
        <v>123</v>
      </c>
      <c r="F340" t="s">
        <v>124</v>
      </c>
      <c r="G340">
        <v>1</v>
      </c>
      <c r="H340" t="s">
        <v>42</v>
      </c>
      <c r="I340" t="s">
        <v>43</v>
      </c>
      <c r="J340" t="s">
        <v>1088</v>
      </c>
      <c r="K340" t="s">
        <v>658</v>
      </c>
      <c r="L340" t="s">
        <v>1089</v>
      </c>
      <c r="M340" t="s">
        <v>46</v>
      </c>
      <c r="N340">
        <v>87.48</v>
      </c>
      <c r="O340">
        <v>17.5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-17.5</v>
      </c>
      <c r="W340">
        <v>-15.75</v>
      </c>
      <c r="X340">
        <v>-7.28</v>
      </c>
      <c r="Y340">
        <v>-0.47</v>
      </c>
      <c r="Z340">
        <v>0</v>
      </c>
      <c r="AA340">
        <v>63.98</v>
      </c>
    </row>
    <row r="341" spans="1:27" x14ac:dyDescent="0.25">
      <c r="A341" t="s">
        <v>1090</v>
      </c>
      <c r="B341">
        <v>26256361782</v>
      </c>
      <c r="C341" t="s">
        <v>38</v>
      </c>
      <c r="D341" t="s">
        <v>1075</v>
      </c>
      <c r="E341" t="s">
        <v>40</v>
      </c>
      <c r="F341" t="s">
        <v>41</v>
      </c>
      <c r="G341">
        <v>1</v>
      </c>
      <c r="H341" t="s">
        <v>42</v>
      </c>
      <c r="I341" t="s">
        <v>43</v>
      </c>
      <c r="J341" t="s">
        <v>60</v>
      </c>
      <c r="L341" t="s">
        <v>1076</v>
      </c>
      <c r="M341" t="s">
        <v>46</v>
      </c>
      <c r="N341">
        <v>45.82</v>
      </c>
      <c r="O341">
        <v>9.17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-9.17</v>
      </c>
      <c r="W341">
        <v>-8.25</v>
      </c>
      <c r="X341">
        <v>-5.16</v>
      </c>
      <c r="Y341">
        <v>-0.27</v>
      </c>
      <c r="Z341">
        <v>0</v>
      </c>
      <c r="AA341">
        <v>32.14</v>
      </c>
    </row>
    <row r="342" spans="1:27" x14ac:dyDescent="0.25">
      <c r="A342" t="s">
        <v>1091</v>
      </c>
      <c r="B342">
        <v>26256361782</v>
      </c>
      <c r="C342" t="s">
        <v>107</v>
      </c>
      <c r="D342" t="s">
        <v>1092</v>
      </c>
      <c r="E342" t="s">
        <v>82</v>
      </c>
      <c r="F342" t="s">
        <v>110</v>
      </c>
      <c r="G342">
        <v>1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51.15</v>
      </c>
      <c r="AA342">
        <v>51.15</v>
      </c>
    </row>
    <row r="343" spans="1:27" x14ac:dyDescent="0.25">
      <c r="A343" t="s">
        <v>1093</v>
      </c>
      <c r="B343">
        <v>26256361782</v>
      </c>
      <c r="C343" t="s">
        <v>438</v>
      </c>
      <c r="D343" t="s">
        <v>241</v>
      </c>
      <c r="F343" t="s">
        <v>964</v>
      </c>
      <c r="H343" t="s">
        <v>440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-6.25</v>
      </c>
      <c r="AA343">
        <v>-6.25</v>
      </c>
    </row>
    <row r="344" spans="1:27" x14ac:dyDescent="0.25">
      <c r="A344" t="s">
        <v>1094</v>
      </c>
      <c r="B344">
        <v>26256361782</v>
      </c>
      <c r="C344" t="s">
        <v>38</v>
      </c>
      <c r="D344" t="s">
        <v>1095</v>
      </c>
      <c r="E344" t="s">
        <v>82</v>
      </c>
      <c r="F344" t="s">
        <v>83</v>
      </c>
      <c r="G344">
        <v>1</v>
      </c>
      <c r="H344" t="s">
        <v>42</v>
      </c>
      <c r="I344" t="s">
        <v>43</v>
      </c>
      <c r="J344" t="s">
        <v>1096</v>
      </c>
      <c r="K344" t="s">
        <v>1097</v>
      </c>
      <c r="L344" t="s">
        <v>1098</v>
      </c>
      <c r="M344" t="s">
        <v>46</v>
      </c>
      <c r="N344">
        <v>70.819999999999993</v>
      </c>
      <c r="O344">
        <v>14.17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-14.17</v>
      </c>
      <c r="W344">
        <v>-12.75</v>
      </c>
      <c r="X344">
        <v>-6.92</v>
      </c>
      <c r="Y344">
        <v>-0.4</v>
      </c>
      <c r="Z344">
        <v>0</v>
      </c>
      <c r="AA344">
        <v>50.75</v>
      </c>
    </row>
    <row r="345" spans="1:27" x14ac:dyDescent="0.25">
      <c r="A345" t="s">
        <v>1099</v>
      </c>
      <c r="B345">
        <v>26256361782</v>
      </c>
      <c r="C345" t="s">
        <v>38</v>
      </c>
      <c r="D345" t="s">
        <v>1100</v>
      </c>
      <c r="E345" t="s">
        <v>64</v>
      </c>
      <c r="F345" t="s">
        <v>65</v>
      </c>
      <c r="G345">
        <v>1</v>
      </c>
      <c r="H345" t="s">
        <v>42</v>
      </c>
      <c r="I345" t="s">
        <v>43</v>
      </c>
      <c r="J345" t="s">
        <v>1101</v>
      </c>
      <c r="L345" t="s">
        <v>1102</v>
      </c>
      <c r="M345" t="s">
        <v>46</v>
      </c>
      <c r="N345">
        <v>54.16</v>
      </c>
      <c r="O345">
        <v>10.83</v>
      </c>
      <c r="P345">
        <v>0</v>
      </c>
      <c r="Q345">
        <v>0</v>
      </c>
      <c r="R345">
        <v>0</v>
      </c>
      <c r="S345">
        <v>0</v>
      </c>
      <c r="T345">
        <v>-5.42</v>
      </c>
      <c r="U345">
        <v>-1.08</v>
      </c>
      <c r="V345">
        <v>-9.75</v>
      </c>
      <c r="W345">
        <v>-8.77</v>
      </c>
      <c r="X345">
        <v>-6.02</v>
      </c>
      <c r="Y345">
        <v>-0.3</v>
      </c>
      <c r="Z345">
        <v>0</v>
      </c>
      <c r="AA345">
        <v>33.65</v>
      </c>
    </row>
    <row r="346" spans="1:27" x14ac:dyDescent="0.25">
      <c r="A346" t="s">
        <v>1103</v>
      </c>
      <c r="B346">
        <v>26256361782</v>
      </c>
      <c r="C346" t="s">
        <v>38</v>
      </c>
      <c r="D346" t="s">
        <v>1104</v>
      </c>
      <c r="E346" t="s">
        <v>109</v>
      </c>
      <c r="F346" t="s">
        <v>165</v>
      </c>
      <c r="G346">
        <v>1</v>
      </c>
      <c r="H346" t="s">
        <v>42</v>
      </c>
      <c r="I346" t="s">
        <v>43</v>
      </c>
      <c r="J346" t="s">
        <v>1105</v>
      </c>
      <c r="L346" t="s">
        <v>1106</v>
      </c>
      <c r="M346" t="s">
        <v>46</v>
      </c>
      <c r="N346">
        <v>106.24</v>
      </c>
      <c r="O346">
        <v>21.25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-21.25</v>
      </c>
      <c r="W346">
        <v>-19.12</v>
      </c>
      <c r="X346">
        <v>-7.82</v>
      </c>
      <c r="Y346">
        <v>-0.54</v>
      </c>
      <c r="Z346">
        <v>0</v>
      </c>
      <c r="AA346">
        <v>78.760000000000005</v>
      </c>
    </row>
    <row r="347" spans="1:27" x14ac:dyDescent="0.25">
      <c r="A347" t="s">
        <v>1107</v>
      </c>
      <c r="B347">
        <v>26256361782</v>
      </c>
      <c r="C347" t="s">
        <v>38</v>
      </c>
      <c r="D347" t="s">
        <v>1108</v>
      </c>
      <c r="E347" t="s">
        <v>101</v>
      </c>
      <c r="F347" t="s">
        <v>102</v>
      </c>
      <c r="G347">
        <v>1</v>
      </c>
      <c r="H347" t="s">
        <v>42</v>
      </c>
      <c r="I347" t="s">
        <v>43</v>
      </c>
      <c r="J347" t="s">
        <v>1109</v>
      </c>
      <c r="L347" t="s">
        <v>1110</v>
      </c>
      <c r="M347" t="s">
        <v>46</v>
      </c>
      <c r="N347">
        <v>33.32</v>
      </c>
      <c r="O347">
        <v>6.67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-6.67</v>
      </c>
      <c r="W347">
        <v>-6</v>
      </c>
      <c r="X347">
        <v>-4.72</v>
      </c>
      <c r="Y347">
        <v>-0.21</v>
      </c>
      <c r="Z347">
        <v>0</v>
      </c>
      <c r="AA347">
        <v>22.39</v>
      </c>
    </row>
    <row r="348" spans="1:27" x14ac:dyDescent="0.25">
      <c r="A348" t="s">
        <v>1111</v>
      </c>
      <c r="B348">
        <v>26256361782</v>
      </c>
      <c r="C348" t="s">
        <v>38</v>
      </c>
      <c r="D348" t="s">
        <v>1112</v>
      </c>
      <c r="E348" t="s">
        <v>40</v>
      </c>
      <c r="F348" t="s">
        <v>41</v>
      </c>
      <c r="G348">
        <v>1</v>
      </c>
      <c r="H348" t="s">
        <v>42</v>
      </c>
      <c r="I348" t="s">
        <v>43</v>
      </c>
      <c r="J348" t="s">
        <v>1113</v>
      </c>
      <c r="K348" t="s">
        <v>406</v>
      </c>
      <c r="L348" t="s">
        <v>1114</v>
      </c>
      <c r="M348" t="s">
        <v>46</v>
      </c>
      <c r="N348">
        <v>45.82</v>
      </c>
      <c r="O348">
        <v>9.17</v>
      </c>
      <c r="P348">
        <v>4.16</v>
      </c>
      <c r="Q348">
        <v>0.83</v>
      </c>
      <c r="R348">
        <v>0</v>
      </c>
      <c r="S348">
        <v>0</v>
      </c>
      <c r="T348">
        <v>0</v>
      </c>
      <c r="U348">
        <v>0</v>
      </c>
      <c r="V348">
        <v>-10</v>
      </c>
      <c r="W348">
        <v>-8.25</v>
      </c>
      <c r="X348">
        <v>-9.32</v>
      </c>
      <c r="Y348">
        <v>-0.35</v>
      </c>
      <c r="Z348">
        <v>0</v>
      </c>
      <c r="AA348">
        <v>32.06</v>
      </c>
    </row>
    <row r="349" spans="1:27" x14ac:dyDescent="0.25">
      <c r="A349" t="s">
        <v>1115</v>
      </c>
      <c r="B349">
        <v>26256361782</v>
      </c>
      <c r="C349" t="s">
        <v>38</v>
      </c>
      <c r="D349" t="s">
        <v>1116</v>
      </c>
      <c r="E349" t="s">
        <v>82</v>
      </c>
      <c r="F349" t="s">
        <v>83</v>
      </c>
      <c r="G349">
        <v>1</v>
      </c>
      <c r="H349" t="s">
        <v>42</v>
      </c>
      <c r="I349" t="s">
        <v>43</v>
      </c>
      <c r="J349" t="s">
        <v>60</v>
      </c>
      <c r="L349" t="s">
        <v>1117</v>
      </c>
      <c r="M349" t="s">
        <v>46</v>
      </c>
      <c r="N349">
        <v>70.819999999999993</v>
      </c>
      <c r="O349">
        <v>14.17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-14.17</v>
      </c>
      <c r="W349">
        <v>-12.75</v>
      </c>
      <c r="X349">
        <v>-6.92</v>
      </c>
      <c r="Y349">
        <v>-0.4</v>
      </c>
      <c r="Z349">
        <v>0</v>
      </c>
      <c r="AA349">
        <v>50.75</v>
      </c>
    </row>
    <row r="350" spans="1:27" x14ac:dyDescent="0.25">
      <c r="A350" t="s">
        <v>1118</v>
      </c>
      <c r="B350">
        <v>26256361782</v>
      </c>
      <c r="C350" t="s">
        <v>38</v>
      </c>
      <c r="D350" t="s">
        <v>1119</v>
      </c>
      <c r="E350" t="s">
        <v>101</v>
      </c>
      <c r="F350" t="s">
        <v>102</v>
      </c>
      <c r="G350">
        <v>1</v>
      </c>
      <c r="H350" t="s">
        <v>42</v>
      </c>
      <c r="I350" t="s">
        <v>43</v>
      </c>
      <c r="J350" t="s">
        <v>91</v>
      </c>
      <c r="L350" t="s">
        <v>93</v>
      </c>
      <c r="M350" t="s">
        <v>46</v>
      </c>
      <c r="N350">
        <v>33.32</v>
      </c>
      <c r="O350">
        <v>6.67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-6.67</v>
      </c>
      <c r="W350">
        <v>-6</v>
      </c>
      <c r="X350">
        <v>-4.72</v>
      </c>
      <c r="Y350">
        <v>-0.21</v>
      </c>
      <c r="Z350">
        <v>0</v>
      </c>
      <c r="AA350">
        <v>22.39</v>
      </c>
    </row>
    <row r="351" spans="1:27" x14ac:dyDescent="0.25">
      <c r="A351" t="s">
        <v>1120</v>
      </c>
      <c r="B351">
        <v>26256361782</v>
      </c>
      <c r="C351" t="s">
        <v>38</v>
      </c>
      <c r="D351" t="s">
        <v>1121</v>
      </c>
      <c r="E351" t="s">
        <v>526</v>
      </c>
      <c r="F351" t="s">
        <v>527</v>
      </c>
      <c r="G351">
        <v>1</v>
      </c>
      <c r="H351" t="s">
        <v>42</v>
      </c>
      <c r="I351" t="s">
        <v>43</v>
      </c>
      <c r="J351" t="s">
        <v>1122</v>
      </c>
      <c r="L351" t="s">
        <v>1123</v>
      </c>
      <c r="M351" t="s">
        <v>46</v>
      </c>
      <c r="N351">
        <v>33.32</v>
      </c>
      <c r="O351">
        <v>6.67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-6.67</v>
      </c>
      <c r="W351">
        <v>-6</v>
      </c>
      <c r="X351">
        <v>-4.6900000000000004</v>
      </c>
      <c r="Y351">
        <v>-0.21</v>
      </c>
      <c r="Z351">
        <v>0</v>
      </c>
      <c r="AA351">
        <v>22.42</v>
      </c>
    </row>
    <row r="352" spans="1:27" x14ac:dyDescent="0.25">
      <c r="A352" t="s">
        <v>1124</v>
      </c>
      <c r="B352">
        <v>26256361782</v>
      </c>
      <c r="C352" t="s">
        <v>38</v>
      </c>
      <c r="D352" t="s">
        <v>1125</v>
      </c>
      <c r="E352" t="s">
        <v>40</v>
      </c>
      <c r="F352" t="s">
        <v>41</v>
      </c>
      <c r="G352">
        <v>1</v>
      </c>
      <c r="H352" t="s">
        <v>42</v>
      </c>
      <c r="I352" t="s">
        <v>43</v>
      </c>
      <c r="J352" t="s">
        <v>1126</v>
      </c>
      <c r="L352" t="s">
        <v>1127</v>
      </c>
      <c r="M352" t="s">
        <v>46</v>
      </c>
      <c r="N352">
        <v>45.82</v>
      </c>
      <c r="O352">
        <v>9.17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-9.17</v>
      </c>
      <c r="W352">
        <v>-8.25</v>
      </c>
      <c r="X352">
        <v>-5.16</v>
      </c>
      <c r="Y352">
        <v>-0.27</v>
      </c>
      <c r="Z352">
        <v>0</v>
      </c>
      <c r="AA352">
        <v>32.14</v>
      </c>
    </row>
    <row r="353" spans="1:27" x14ac:dyDescent="0.25">
      <c r="A353" t="s">
        <v>1128</v>
      </c>
      <c r="B353">
        <v>26256361782</v>
      </c>
      <c r="C353" t="s">
        <v>38</v>
      </c>
      <c r="D353" t="s">
        <v>1129</v>
      </c>
      <c r="E353" t="s">
        <v>59</v>
      </c>
      <c r="F353" t="s">
        <v>41</v>
      </c>
      <c r="G353">
        <v>1</v>
      </c>
      <c r="H353" t="s">
        <v>42</v>
      </c>
      <c r="I353" t="s">
        <v>43</v>
      </c>
      <c r="J353" t="s">
        <v>1130</v>
      </c>
      <c r="K353" t="s">
        <v>1131</v>
      </c>
      <c r="L353" t="s">
        <v>1132</v>
      </c>
      <c r="M353" t="s">
        <v>46</v>
      </c>
      <c r="N353">
        <v>48.32</v>
      </c>
      <c r="O353">
        <v>9.67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-9.67</v>
      </c>
      <c r="W353">
        <v>-8.6999999999999993</v>
      </c>
      <c r="X353">
        <v>-5.16</v>
      </c>
      <c r="Y353">
        <v>-0.27</v>
      </c>
      <c r="Z353">
        <v>0</v>
      </c>
      <c r="AA353">
        <v>34.19</v>
      </c>
    </row>
    <row r="354" spans="1:27" x14ac:dyDescent="0.25">
      <c r="A354" t="s">
        <v>1133</v>
      </c>
      <c r="B354">
        <v>26256361782</v>
      </c>
      <c r="C354" t="s">
        <v>38</v>
      </c>
      <c r="D354" t="s">
        <v>1134</v>
      </c>
      <c r="E354" t="s">
        <v>82</v>
      </c>
      <c r="F354" t="s">
        <v>83</v>
      </c>
      <c r="G354">
        <v>1</v>
      </c>
      <c r="H354" t="s">
        <v>42</v>
      </c>
      <c r="I354" t="s">
        <v>43</v>
      </c>
      <c r="J354" t="s">
        <v>154</v>
      </c>
      <c r="K354" t="s">
        <v>480</v>
      </c>
      <c r="L354" t="s">
        <v>1135</v>
      </c>
      <c r="M354" t="s">
        <v>46</v>
      </c>
      <c r="N354">
        <v>70.819999999999993</v>
      </c>
      <c r="O354">
        <v>14.17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-14.17</v>
      </c>
      <c r="W354">
        <v>-12.75</v>
      </c>
      <c r="X354">
        <v>-6.92</v>
      </c>
      <c r="Y354">
        <v>-0.4</v>
      </c>
      <c r="Z354">
        <v>0</v>
      </c>
      <c r="AA354">
        <v>50.75</v>
      </c>
    </row>
    <row r="355" spans="1:27" x14ac:dyDescent="0.25">
      <c r="A355" t="s">
        <v>1136</v>
      </c>
      <c r="B355">
        <v>26256361782</v>
      </c>
      <c r="C355" t="s">
        <v>38</v>
      </c>
      <c r="D355" t="s">
        <v>1137</v>
      </c>
      <c r="E355" t="s">
        <v>82</v>
      </c>
      <c r="F355" t="s">
        <v>83</v>
      </c>
      <c r="G355">
        <v>1</v>
      </c>
      <c r="H355" t="s">
        <v>42</v>
      </c>
      <c r="I355" t="s">
        <v>43</v>
      </c>
      <c r="J355" t="s">
        <v>364</v>
      </c>
      <c r="L355" t="s">
        <v>1138</v>
      </c>
      <c r="M355" t="s">
        <v>46</v>
      </c>
      <c r="N355">
        <v>70.819999999999993</v>
      </c>
      <c r="O355">
        <v>14.17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-14.17</v>
      </c>
      <c r="W355">
        <v>-12.75</v>
      </c>
      <c r="X355">
        <v>-6.92</v>
      </c>
      <c r="Y355">
        <v>-0.4</v>
      </c>
      <c r="Z355">
        <v>0</v>
      </c>
      <c r="AA355">
        <v>50.75</v>
      </c>
    </row>
    <row r="356" spans="1:27" x14ac:dyDescent="0.25">
      <c r="A356" t="s">
        <v>1139</v>
      </c>
      <c r="B356">
        <v>26256361782</v>
      </c>
      <c r="C356" t="s">
        <v>38</v>
      </c>
      <c r="D356" t="s">
        <v>1140</v>
      </c>
      <c r="E356" t="s">
        <v>53</v>
      </c>
      <c r="F356" t="s">
        <v>54</v>
      </c>
      <c r="G356">
        <v>1</v>
      </c>
      <c r="H356" t="s">
        <v>42</v>
      </c>
      <c r="I356" t="s">
        <v>43</v>
      </c>
      <c r="J356" t="s">
        <v>1141</v>
      </c>
      <c r="K356" t="s">
        <v>1142</v>
      </c>
      <c r="L356" t="s">
        <v>1143</v>
      </c>
      <c r="M356" t="s">
        <v>46</v>
      </c>
      <c r="N356">
        <v>35.409999999999997</v>
      </c>
      <c r="O356">
        <v>7.08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-7.08</v>
      </c>
      <c r="W356">
        <v>-6.37</v>
      </c>
      <c r="X356">
        <v>-4.99</v>
      </c>
      <c r="Y356">
        <v>-0.23</v>
      </c>
      <c r="Z356">
        <v>0</v>
      </c>
      <c r="AA356">
        <v>23.82</v>
      </c>
    </row>
    <row r="357" spans="1:27" x14ac:dyDescent="0.25">
      <c r="A357" t="s">
        <v>1144</v>
      </c>
      <c r="B357">
        <v>26256361782</v>
      </c>
      <c r="C357" t="s">
        <v>38</v>
      </c>
      <c r="D357" t="s">
        <v>1145</v>
      </c>
      <c r="E357" t="s">
        <v>53</v>
      </c>
      <c r="F357" t="s">
        <v>54</v>
      </c>
      <c r="G357">
        <v>1</v>
      </c>
      <c r="H357" t="s">
        <v>42</v>
      </c>
      <c r="I357" t="s">
        <v>43</v>
      </c>
      <c r="J357" t="s">
        <v>154</v>
      </c>
      <c r="L357" t="s">
        <v>1146</v>
      </c>
      <c r="M357" t="s">
        <v>46</v>
      </c>
      <c r="N357">
        <v>35.409999999999997</v>
      </c>
      <c r="O357">
        <v>7.08</v>
      </c>
      <c r="P357">
        <v>3.74</v>
      </c>
      <c r="Q357">
        <v>0.75</v>
      </c>
      <c r="R357">
        <v>0</v>
      </c>
      <c r="S357">
        <v>0</v>
      </c>
      <c r="T357">
        <v>-7.28</v>
      </c>
      <c r="U357">
        <v>-1.46</v>
      </c>
      <c r="V357">
        <v>-6.37</v>
      </c>
      <c r="W357">
        <v>-5.74</v>
      </c>
      <c r="X357">
        <v>-4.99</v>
      </c>
      <c r="Y357">
        <v>-0.21</v>
      </c>
      <c r="Z357">
        <v>0</v>
      </c>
      <c r="AA357">
        <v>20.93</v>
      </c>
    </row>
    <row r="358" spans="1:27" x14ac:dyDescent="0.25">
      <c r="A358" t="s">
        <v>1147</v>
      </c>
      <c r="B358">
        <v>26256361782</v>
      </c>
      <c r="C358" t="s">
        <v>438</v>
      </c>
      <c r="D358" t="s">
        <v>1148</v>
      </c>
      <c r="F358" t="s">
        <v>964</v>
      </c>
      <c r="H358" t="s">
        <v>440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-12.26</v>
      </c>
      <c r="AA358">
        <v>-12.26</v>
      </c>
    </row>
    <row r="359" spans="1:27" x14ac:dyDescent="0.25">
      <c r="A359" t="s">
        <v>1149</v>
      </c>
      <c r="B359">
        <v>26256361782</v>
      </c>
      <c r="C359" t="s">
        <v>38</v>
      </c>
      <c r="D359" t="s">
        <v>1150</v>
      </c>
      <c r="E359" t="s">
        <v>251</v>
      </c>
      <c r="F359" t="s">
        <v>252</v>
      </c>
      <c r="G359">
        <v>1</v>
      </c>
      <c r="H359" t="s">
        <v>42</v>
      </c>
      <c r="I359" t="s">
        <v>43</v>
      </c>
      <c r="J359" t="s">
        <v>1151</v>
      </c>
      <c r="K359" t="s">
        <v>1152</v>
      </c>
      <c r="L359" t="s">
        <v>1153</v>
      </c>
      <c r="M359" t="s">
        <v>46</v>
      </c>
      <c r="N359">
        <v>33.32</v>
      </c>
      <c r="O359">
        <v>6.67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-6.67</v>
      </c>
      <c r="W359">
        <v>-6</v>
      </c>
      <c r="X359">
        <v>-4.6900000000000004</v>
      </c>
      <c r="Y359">
        <v>-0.21</v>
      </c>
      <c r="Z359">
        <v>0</v>
      </c>
      <c r="AA359">
        <v>22.42</v>
      </c>
    </row>
    <row r="360" spans="1:27" x14ac:dyDescent="0.25">
      <c r="A360" t="s">
        <v>1154</v>
      </c>
      <c r="B360">
        <v>26256361782</v>
      </c>
      <c r="C360" t="s">
        <v>38</v>
      </c>
      <c r="D360" t="s">
        <v>1155</v>
      </c>
      <c r="E360" t="s">
        <v>82</v>
      </c>
      <c r="F360" t="s">
        <v>83</v>
      </c>
      <c r="G360">
        <v>1</v>
      </c>
      <c r="H360" t="s">
        <v>42</v>
      </c>
      <c r="I360" t="s">
        <v>43</v>
      </c>
      <c r="J360" t="s">
        <v>60</v>
      </c>
      <c r="L360" t="s">
        <v>1156</v>
      </c>
      <c r="M360" t="s">
        <v>46</v>
      </c>
      <c r="N360">
        <v>70.819999999999993</v>
      </c>
      <c r="O360">
        <v>14.17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-14.17</v>
      </c>
      <c r="W360">
        <v>-12.75</v>
      </c>
      <c r="X360">
        <v>-6.92</v>
      </c>
      <c r="Y360">
        <v>-0.4</v>
      </c>
      <c r="Z360">
        <v>0</v>
      </c>
      <c r="AA360">
        <v>50.75</v>
      </c>
    </row>
    <row r="361" spans="1:27" x14ac:dyDescent="0.25">
      <c r="A361" t="s">
        <v>1157</v>
      </c>
      <c r="B361">
        <v>26256361782</v>
      </c>
      <c r="C361" t="s">
        <v>38</v>
      </c>
      <c r="D361" t="s">
        <v>1158</v>
      </c>
      <c r="E361" t="s">
        <v>526</v>
      </c>
      <c r="F361" t="s">
        <v>527</v>
      </c>
      <c r="G361">
        <v>1</v>
      </c>
      <c r="H361" t="s">
        <v>42</v>
      </c>
      <c r="I361" t="s">
        <v>43</v>
      </c>
      <c r="J361" t="s">
        <v>1159</v>
      </c>
      <c r="K361" t="s">
        <v>1160</v>
      </c>
      <c r="L361" t="s">
        <v>1161</v>
      </c>
      <c r="M361" t="s">
        <v>46</v>
      </c>
      <c r="N361">
        <v>33.32</v>
      </c>
      <c r="O361">
        <v>6.67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-6.67</v>
      </c>
      <c r="W361">
        <v>-6</v>
      </c>
      <c r="X361">
        <v>-4.6900000000000004</v>
      </c>
      <c r="Y361">
        <v>-0.21</v>
      </c>
      <c r="Z361">
        <v>0</v>
      </c>
      <c r="AA361">
        <v>22.42</v>
      </c>
    </row>
    <row r="362" spans="1:27" x14ac:dyDescent="0.25">
      <c r="A362" t="s">
        <v>1162</v>
      </c>
      <c r="B362">
        <v>26256361782</v>
      </c>
      <c r="C362" t="s">
        <v>69</v>
      </c>
      <c r="D362" t="s">
        <v>672</v>
      </c>
      <c r="E362" t="s">
        <v>40</v>
      </c>
      <c r="F362" t="s">
        <v>41</v>
      </c>
      <c r="G362">
        <v>1</v>
      </c>
      <c r="H362" t="s">
        <v>42</v>
      </c>
      <c r="I362" t="s">
        <v>43</v>
      </c>
      <c r="J362" t="s">
        <v>673</v>
      </c>
      <c r="K362" t="s">
        <v>294</v>
      </c>
      <c r="L362" t="s">
        <v>674</v>
      </c>
      <c r="M362" t="s">
        <v>46</v>
      </c>
      <c r="N362">
        <v>-45.82</v>
      </c>
      <c r="O362">
        <v>-9.17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9.17</v>
      </c>
      <c r="W362">
        <v>6.6</v>
      </c>
      <c r="X362">
        <v>0</v>
      </c>
      <c r="Y362">
        <v>0.17</v>
      </c>
      <c r="Z362">
        <v>0</v>
      </c>
      <c r="AA362">
        <v>-39.049999999999997</v>
      </c>
    </row>
    <row r="363" spans="1:27" x14ac:dyDescent="0.25">
      <c r="A363" t="s">
        <v>1163</v>
      </c>
      <c r="B363">
        <v>26256361782</v>
      </c>
      <c r="C363" t="s">
        <v>69</v>
      </c>
      <c r="D363" t="s">
        <v>672</v>
      </c>
      <c r="E363" t="s">
        <v>40</v>
      </c>
      <c r="F363" t="s">
        <v>41</v>
      </c>
      <c r="G363">
        <v>1</v>
      </c>
      <c r="H363" t="s">
        <v>42</v>
      </c>
      <c r="I363" t="s">
        <v>43</v>
      </c>
      <c r="J363" t="s">
        <v>673</v>
      </c>
      <c r="K363" t="s">
        <v>294</v>
      </c>
      <c r="L363" t="s">
        <v>674</v>
      </c>
      <c r="M363" t="s">
        <v>46</v>
      </c>
      <c r="N363">
        <v>-45.82</v>
      </c>
      <c r="O363">
        <v>-9.17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9.17</v>
      </c>
      <c r="W363">
        <v>6.6</v>
      </c>
      <c r="X363">
        <v>0</v>
      </c>
      <c r="Y363">
        <v>0.17</v>
      </c>
      <c r="Z363">
        <v>0</v>
      </c>
      <c r="AA363">
        <v>-39.049999999999997</v>
      </c>
    </row>
    <row r="364" spans="1:27" x14ac:dyDescent="0.25">
      <c r="A364" t="s">
        <v>1164</v>
      </c>
      <c r="B364">
        <v>26256361782</v>
      </c>
      <c r="C364" t="s">
        <v>38</v>
      </c>
      <c r="D364" t="s">
        <v>1165</v>
      </c>
      <c r="E364" t="s">
        <v>64</v>
      </c>
      <c r="F364" t="s">
        <v>65</v>
      </c>
      <c r="G364">
        <v>1</v>
      </c>
      <c r="H364" t="s">
        <v>42</v>
      </c>
      <c r="I364" t="s">
        <v>43</v>
      </c>
      <c r="J364" t="s">
        <v>1166</v>
      </c>
      <c r="L364" t="s">
        <v>1167</v>
      </c>
      <c r="M364" t="s">
        <v>46</v>
      </c>
      <c r="N364">
        <v>54.16</v>
      </c>
      <c r="O364">
        <v>10.83</v>
      </c>
      <c r="P364">
        <v>0</v>
      </c>
      <c r="Q364">
        <v>0</v>
      </c>
      <c r="R364">
        <v>0</v>
      </c>
      <c r="S364">
        <v>0</v>
      </c>
      <c r="T364">
        <v>-5.42</v>
      </c>
      <c r="U364">
        <v>-1.08</v>
      </c>
      <c r="V364">
        <v>-9.75</v>
      </c>
      <c r="W364">
        <v>-8.77</v>
      </c>
      <c r="X364">
        <v>-6.02</v>
      </c>
      <c r="Y364">
        <v>-0.3</v>
      </c>
      <c r="Z364">
        <v>0</v>
      </c>
      <c r="AA364">
        <v>33.65</v>
      </c>
    </row>
    <row r="365" spans="1:27" x14ac:dyDescent="0.25">
      <c r="A365" t="s">
        <v>1168</v>
      </c>
      <c r="B365">
        <v>26256361782</v>
      </c>
      <c r="C365" t="s">
        <v>38</v>
      </c>
      <c r="D365" t="s">
        <v>1169</v>
      </c>
      <c r="E365" t="s">
        <v>82</v>
      </c>
      <c r="F365" t="s">
        <v>83</v>
      </c>
      <c r="G365">
        <v>1</v>
      </c>
      <c r="H365" t="s">
        <v>42</v>
      </c>
      <c r="I365" t="s">
        <v>43</v>
      </c>
      <c r="J365" t="s">
        <v>1170</v>
      </c>
      <c r="L365" t="s">
        <v>1171</v>
      </c>
      <c r="M365" t="s">
        <v>46</v>
      </c>
      <c r="N365">
        <v>70.819999999999993</v>
      </c>
      <c r="O365">
        <v>14.17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-14.17</v>
      </c>
      <c r="W365">
        <v>-12.75</v>
      </c>
      <c r="X365">
        <v>-6.92</v>
      </c>
      <c r="Y365">
        <v>-0.4</v>
      </c>
      <c r="Z365">
        <v>0</v>
      </c>
      <c r="AA365">
        <v>50.75</v>
      </c>
    </row>
    <row r="366" spans="1:27" x14ac:dyDescent="0.25">
      <c r="A366" t="s">
        <v>1172</v>
      </c>
      <c r="B366">
        <v>26256361782</v>
      </c>
      <c r="C366" t="s">
        <v>38</v>
      </c>
      <c r="D366" t="s">
        <v>1173</v>
      </c>
      <c r="E366" t="s">
        <v>64</v>
      </c>
      <c r="F366" t="s">
        <v>65</v>
      </c>
      <c r="G366">
        <v>1</v>
      </c>
      <c r="H366" t="s">
        <v>42</v>
      </c>
      <c r="I366" t="s">
        <v>43</v>
      </c>
      <c r="J366" t="s">
        <v>1174</v>
      </c>
      <c r="K366" t="s">
        <v>813</v>
      </c>
      <c r="L366" t="s">
        <v>1175</v>
      </c>
      <c r="M366" t="s">
        <v>46</v>
      </c>
      <c r="N366">
        <v>54.16</v>
      </c>
      <c r="O366">
        <v>10.83</v>
      </c>
      <c r="P366">
        <v>0</v>
      </c>
      <c r="Q366">
        <v>0</v>
      </c>
      <c r="R366">
        <v>0</v>
      </c>
      <c r="S366">
        <v>0</v>
      </c>
      <c r="T366">
        <v>-5.42</v>
      </c>
      <c r="U366">
        <v>-1.08</v>
      </c>
      <c r="V366">
        <v>-9.75</v>
      </c>
      <c r="W366">
        <v>-8.77</v>
      </c>
      <c r="X366">
        <v>-6.02</v>
      </c>
      <c r="Y366">
        <v>-0.3</v>
      </c>
      <c r="Z366">
        <v>0</v>
      </c>
      <c r="AA366">
        <v>33.65</v>
      </c>
    </row>
    <row r="367" spans="1:27" x14ac:dyDescent="0.25">
      <c r="A367" t="s">
        <v>1176</v>
      </c>
      <c r="B367">
        <v>26256361782</v>
      </c>
      <c r="C367" t="s">
        <v>38</v>
      </c>
      <c r="D367" t="s">
        <v>1177</v>
      </c>
      <c r="E367" t="s">
        <v>53</v>
      </c>
      <c r="F367" t="s">
        <v>54</v>
      </c>
      <c r="G367">
        <v>1</v>
      </c>
      <c r="H367" t="s">
        <v>42</v>
      </c>
      <c r="I367" t="s">
        <v>43</v>
      </c>
      <c r="J367" t="s">
        <v>1178</v>
      </c>
      <c r="L367" t="s">
        <v>1179</v>
      </c>
      <c r="M367" t="s">
        <v>46</v>
      </c>
      <c r="N367">
        <v>35.409999999999997</v>
      </c>
      <c r="O367">
        <v>7.08</v>
      </c>
      <c r="P367">
        <v>3.74</v>
      </c>
      <c r="Q367">
        <v>0.75</v>
      </c>
      <c r="R367">
        <v>0</v>
      </c>
      <c r="S367">
        <v>0</v>
      </c>
      <c r="T367">
        <v>-3.74</v>
      </c>
      <c r="U367">
        <v>-0.75</v>
      </c>
      <c r="V367">
        <v>-7.08</v>
      </c>
      <c r="W367">
        <v>-6.37</v>
      </c>
      <c r="X367">
        <v>-4.99</v>
      </c>
      <c r="Y367">
        <v>-0.23</v>
      </c>
      <c r="Z367">
        <v>0</v>
      </c>
      <c r="AA367">
        <v>23.82</v>
      </c>
    </row>
    <row r="368" spans="1:27" x14ac:dyDescent="0.25">
      <c r="A368" t="s">
        <v>1180</v>
      </c>
      <c r="B368">
        <v>26256361782</v>
      </c>
      <c r="C368" t="s">
        <v>38</v>
      </c>
      <c r="D368" t="s">
        <v>1181</v>
      </c>
      <c r="E368" t="s">
        <v>336</v>
      </c>
      <c r="F368" t="s">
        <v>337</v>
      </c>
      <c r="G368">
        <v>1</v>
      </c>
      <c r="H368" t="s">
        <v>42</v>
      </c>
      <c r="I368" t="s">
        <v>43</v>
      </c>
      <c r="J368" t="s">
        <v>1182</v>
      </c>
      <c r="L368" t="s">
        <v>1183</v>
      </c>
      <c r="M368" t="s">
        <v>46</v>
      </c>
      <c r="N368">
        <v>65.91</v>
      </c>
      <c r="O368">
        <v>13.18</v>
      </c>
      <c r="P368">
        <v>0</v>
      </c>
      <c r="Q368">
        <v>0</v>
      </c>
      <c r="R368">
        <v>0</v>
      </c>
      <c r="S368">
        <v>0</v>
      </c>
      <c r="T368">
        <v>-6.59</v>
      </c>
      <c r="U368">
        <v>-1.32</v>
      </c>
      <c r="V368">
        <v>-11.86</v>
      </c>
      <c r="W368">
        <v>-10.68</v>
      </c>
      <c r="X368">
        <v>-6.2</v>
      </c>
      <c r="Y368">
        <v>-0.33</v>
      </c>
      <c r="Z368">
        <v>0</v>
      </c>
      <c r="AA368">
        <v>42.11</v>
      </c>
    </row>
    <row r="369" spans="1:27" x14ac:dyDescent="0.25">
      <c r="A369" t="s">
        <v>1184</v>
      </c>
      <c r="B369">
        <v>26256361782</v>
      </c>
      <c r="C369" t="s">
        <v>69</v>
      </c>
      <c r="D369" t="s">
        <v>1185</v>
      </c>
      <c r="E369" t="s">
        <v>71</v>
      </c>
      <c r="F369" t="s">
        <v>54</v>
      </c>
      <c r="G369">
        <v>1</v>
      </c>
      <c r="H369" t="s">
        <v>42</v>
      </c>
      <c r="I369" t="s">
        <v>43</v>
      </c>
      <c r="J369" t="s">
        <v>632</v>
      </c>
      <c r="L369" t="s">
        <v>1186</v>
      </c>
      <c r="M369" t="s">
        <v>46</v>
      </c>
      <c r="N369">
        <v>-41.66</v>
      </c>
      <c r="O369">
        <v>-8.33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8.33</v>
      </c>
      <c r="W369">
        <v>6</v>
      </c>
      <c r="X369">
        <v>0</v>
      </c>
      <c r="Y369">
        <v>0.15</v>
      </c>
      <c r="Z369">
        <v>0</v>
      </c>
      <c r="AA369">
        <v>-35.51</v>
      </c>
    </row>
    <row r="370" spans="1:27" x14ac:dyDescent="0.25">
      <c r="A370" t="s">
        <v>1187</v>
      </c>
      <c r="B370">
        <v>26256361782</v>
      </c>
      <c r="C370" t="s">
        <v>38</v>
      </c>
      <c r="D370" t="s">
        <v>1188</v>
      </c>
      <c r="E370" t="s">
        <v>262</v>
      </c>
      <c r="F370" t="s">
        <v>263</v>
      </c>
      <c r="G370">
        <v>1</v>
      </c>
      <c r="H370" t="s">
        <v>42</v>
      </c>
      <c r="I370" t="s">
        <v>43</v>
      </c>
      <c r="J370" t="s">
        <v>1189</v>
      </c>
      <c r="K370" t="s">
        <v>294</v>
      </c>
      <c r="L370" t="s">
        <v>1190</v>
      </c>
      <c r="M370" t="s">
        <v>46</v>
      </c>
      <c r="N370">
        <v>66.66</v>
      </c>
      <c r="O370">
        <v>13.33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-13.33</v>
      </c>
      <c r="W370">
        <v>-12</v>
      </c>
      <c r="X370">
        <v>-6.02</v>
      </c>
      <c r="Y370">
        <v>-0.36</v>
      </c>
      <c r="Z370">
        <v>0</v>
      </c>
      <c r="AA370">
        <v>48.28</v>
      </c>
    </row>
    <row r="371" spans="1:27" x14ac:dyDescent="0.25">
      <c r="A371" t="s">
        <v>1191</v>
      </c>
      <c r="B371">
        <v>26256361782</v>
      </c>
      <c r="C371" t="s">
        <v>38</v>
      </c>
      <c r="D371" t="s">
        <v>1192</v>
      </c>
      <c r="E371" t="s">
        <v>251</v>
      </c>
      <c r="F371" t="s">
        <v>252</v>
      </c>
      <c r="G371">
        <v>1</v>
      </c>
      <c r="H371" t="s">
        <v>42</v>
      </c>
      <c r="I371" t="s">
        <v>43</v>
      </c>
      <c r="J371" t="s">
        <v>1193</v>
      </c>
      <c r="L371" t="s">
        <v>1194</v>
      </c>
      <c r="M371" t="s">
        <v>46</v>
      </c>
      <c r="N371">
        <v>33.32</v>
      </c>
      <c r="O371">
        <v>6.67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-6.67</v>
      </c>
      <c r="W371">
        <v>-6</v>
      </c>
      <c r="X371">
        <v>-4.6900000000000004</v>
      </c>
      <c r="Y371">
        <v>-0.21</v>
      </c>
      <c r="Z371">
        <v>0</v>
      </c>
      <c r="AA371">
        <v>22.42</v>
      </c>
    </row>
    <row r="372" spans="1:27" x14ac:dyDescent="0.25">
      <c r="A372" t="s">
        <v>1195</v>
      </c>
      <c r="B372">
        <v>26256361782</v>
      </c>
      <c r="C372" t="s">
        <v>38</v>
      </c>
      <c r="D372" t="s">
        <v>1196</v>
      </c>
      <c r="E372" t="s">
        <v>71</v>
      </c>
      <c r="F372" t="s">
        <v>54</v>
      </c>
      <c r="G372">
        <v>1</v>
      </c>
      <c r="H372" t="s">
        <v>42</v>
      </c>
      <c r="I372" t="s">
        <v>43</v>
      </c>
      <c r="J372" t="s">
        <v>1197</v>
      </c>
      <c r="K372" t="s">
        <v>1198</v>
      </c>
      <c r="L372" t="s">
        <v>1199</v>
      </c>
      <c r="M372" t="s">
        <v>46</v>
      </c>
      <c r="N372">
        <v>41.66</v>
      </c>
      <c r="O372">
        <v>8.33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-8.33</v>
      </c>
      <c r="W372">
        <v>-7.5</v>
      </c>
      <c r="X372">
        <v>-4.99</v>
      </c>
      <c r="Y372">
        <v>-0.25</v>
      </c>
      <c r="Z372">
        <v>0</v>
      </c>
      <c r="AA372">
        <v>28.92</v>
      </c>
    </row>
    <row r="373" spans="1:27" x14ac:dyDescent="0.25">
      <c r="A373" t="s">
        <v>1200</v>
      </c>
      <c r="B373">
        <v>26256361782</v>
      </c>
      <c r="C373" t="s">
        <v>38</v>
      </c>
      <c r="D373" t="s">
        <v>1201</v>
      </c>
      <c r="E373" t="s">
        <v>53</v>
      </c>
      <c r="F373" t="s">
        <v>54</v>
      </c>
      <c r="G373">
        <v>1</v>
      </c>
      <c r="H373" t="s">
        <v>42</v>
      </c>
      <c r="I373" t="s">
        <v>43</v>
      </c>
      <c r="J373" t="s">
        <v>1202</v>
      </c>
      <c r="K373" t="s">
        <v>1203</v>
      </c>
      <c r="L373" t="s">
        <v>1204</v>
      </c>
      <c r="M373" t="s">
        <v>46</v>
      </c>
      <c r="N373">
        <v>35.409999999999997</v>
      </c>
      <c r="O373">
        <v>7.08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-7.08</v>
      </c>
      <c r="W373">
        <v>-6.37</v>
      </c>
      <c r="X373">
        <v>-4.99</v>
      </c>
      <c r="Y373">
        <v>-0.23</v>
      </c>
      <c r="Z373">
        <v>0</v>
      </c>
      <c r="AA373">
        <v>23.82</v>
      </c>
    </row>
    <row r="374" spans="1:27" x14ac:dyDescent="0.25">
      <c r="A374" t="s">
        <v>1205</v>
      </c>
      <c r="B374">
        <v>26256361782</v>
      </c>
      <c r="C374" t="s">
        <v>38</v>
      </c>
      <c r="D374" t="s">
        <v>1206</v>
      </c>
      <c r="E374" t="s">
        <v>123</v>
      </c>
      <c r="F374" t="s">
        <v>124</v>
      </c>
      <c r="G374">
        <v>1</v>
      </c>
      <c r="H374" t="s">
        <v>42</v>
      </c>
      <c r="I374" t="s">
        <v>43</v>
      </c>
      <c r="J374" t="s">
        <v>72</v>
      </c>
      <c r="L374" t="s">
        <v>1207</v>
      </c>
      <c r="M374" t="s">
        <v>46</v>
      </c>
      <c r="N374">
        <v>87.48</v>
      </c>
      <c r="O374">
        <v>17.5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-17.5</v>
      </c>
      <c r="W374">
        <v>-15.75</v>
      </c>
      <c r="X374">
        <v>-7.28</v>
      </c>
      <c r="Y374">
        <v>-0.47</v>
      </c>
      <c r="Z374">
        <v>0</v>
      </c>
      <c r="AA374">
        <v>63.98</v>
      </c>
    </row>
    <row r="375" spans="1:27" x14ac:dyDescent="0.25">
      <c r="A375" t="s">
        <v>1208</v>
      </c>
      <c r="B375">
        <v>26256361782</v>
      </c>
      <c r="C375" t="s">
        <v>38</v>
      </c>
      <c r="D375" t="s">
        <v>1209</v>
      </c>
      <c r="E375" t="s">
        <v>40</v>
      </c>
      <c r="F375" t="s">
        <v>41</v>
      </c>
      <c r="G375">
        <v>1</v>
      </c>
      <c r="H375" t="s">
        <v>42</v>
      </c>
      <c r="I375" t="s">
        <v>43</v>
      </c>
      <c r="J375" t="s">
        <v>355</v>
      </c>
      <c r="K375" t="s">
        <v>356</v>
      </c>
      <c r="L375" t="s">
        <v>1210</v>
      </c>
      <c r="M375" t="s">
        <v>46</v>
      </c>
      <c r="N375">
        <v>45.82</v>
      </c>
      <c r="O375">
        <v>9.17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-9.17</v>
      </c>
      <c r="W375">
        <v>-8.25</v>
      </c>
      <c r="X375">
        <v>-5.16</v>
      </c>
      <c r="Y375">
        <v>-0.27</v>
      </c>
      <c r="Z375">
        <v>0</v>
      </c>
      <c r="AA375">
        <v>32.14</v>
      </c>
    </row>
    <row r="376" spans="1:27" x14ac:dyDescent="0.25">
      <c r="A376" t="s">
        <v>1211</v>
      </c>
      <c r="B376">
        <v>26256361782</v>
      </c>
      <c r="C376" t="s">
        <v>38</v>
      </c>
      <c r="D376" t="s">
        <v>1185</v>
      </c>
      <c r="E376" t="s">
        <v>71</v>
      </c>
      <c r="F376" t="s">
        <v>54</v>
      </c>
      <c r="G376">
        <v>1</v>
      </c>
      <c r="H376" t="s">
        <v>42</v>
      </c>
      <c r="I376" t="s">
        <v>43</v>
      </c>
      <c r="J376" t="s">
        <v>632</v>
      </c>
      <c r="L376" t="s">
        <v>1186</v>
      </c>
      <c r="M376" t="s">
        <v>46</v>
      </c>
      <c r="N376">
        <v>41.66</v>
      </c>
      <c r="O376">
        <v>8.33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-8.33</v>
      </c>
      <c r="W376">
        <v>-7.5</v>
      </c>
      <c r="X376">
        <v>-4.99</v>
      </c>
      <c r="Y376">
        <v>-0.25</v>
      </c>
      <c r="Z376">
        <v>0</v>
      </c>
      <c r="AA376">
        <v>28.92</v>
      </c>
    </row>
    <row r="377" spans="1:27" x14ac:dyDescent="0.25">
      <c r="A377" t="s">
        <v>1212</v>
      </c>
      <c r="B377">
        <v>26256361782</v>
      </c>
      <c r="C377" t="s">
        <v>38</v>
      </c>
      <c r="D377" t="s">
        <v>1213</v>
      </c>
      <c r="E377" t="s">
        <v>64</v>
      </c>
      <c r="F377" t="s">
        <v>65</v>
      </c>
      <c r="G377">
        <v>1</v>
      </c>
      <c r="H377" t="s">
        <v>42</v>
      </c>
      <c r="I377" t="s">
        <v>43</v>
      </c>
      <c r="J377" t="s">
        <v>1214</v>
      </c>
      <c r="K377" t="s">
        <v>78</v>
      </c>
      <c r="L377" t="s">
        <v>1215</v>
      </c>
      <c r="M377" t="s">
        <v>46</v>
      </c>
      <c r="N377">
        <v>54.16</v>
      </c>
      <c r="O377">
        <v>10.83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-10.83</v>
      </c>
      <c r="W377">
        <v>-9.75</v>
      </c>
      <c r="X377">
        <v>-6.02</v>
      </c>
      <c r="Y377">
        <v>-0.32</v>
      </c>
      <c r="Z377">
        <v>0</v>
      </c>
      <c r="AA377">
        <v>38.07</v>
      </c>
    </row>
    <row r="378" spans="1:27" x14ac:dyDescent="0.25">
      <c r="A378" t="s">
        <v>1216</v>
      </c>
      <c r="B378">
        <v>26256361782</v>
      </c>
      <c r="C378" t="s">
        <v>38</v>
      </c>
      <c r="D378" t="s">
        <v>1217</v>
      </c>
      <c r="E378" t="s">
        <v>228</v>
      </c>
      <c r="F378" t="s">
        <v>229</v>
      </c>
      <c r="G378">
        <v>1</v>
      </c>
      <c r="H378" t="s">
        <v>42</v>
      </c>
      <c r="I378" t="s">
        <v>43</v>
      </c>
      <c r="J378" t="s">
        <v>1218</v>
      </c>
      <c r="L378" t="s">
        <v>1219</v>
      </c>
      <c r="M378" t="s">
        <v>46</v>
      </c>
      <c r="N378">
        <v>40.82</v>
      </c>
      <c r="O378">
        <v>8.17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-8.17</v>
      </c>
      <c r="W378">
        <v>-7.35</v>
      </c>
      <c r="X378">
        <v>-5.15</v>
      </c>
      <c r="Y378">
        <v>-0.25</v>
      </c>
      <c r="Z378">
        <v>0</v>
      </c>
      <c r="AA378">
        <v>28.07</v>
      </c>
    </row>
    <row r="379" spans="1:27" x14ac:dyDescent="0.25">
      <c r="A379" t="s">
        <v>1220</v>
      </c>
      <c r="B379">
        <v>26256361782</v>
      </c>
      <c r="C379" t="s">
        <v>38</v>
      </c>
      <c r="D379" t="s">
        <v>1221</v>
      </c>
      <c r="E379" t="s">
        <v>197</v>
      </c>
      <c r="F379" t="s">
        <v>198</v>
      </c>
      <c r="G379">
        <v>1</v>
      </c>
      <c r="H379" t="s">
        <v>42</v>
      </c>
      <c r="I379" t="s">
        <v>43</v>
      </c>
      <c r="J379" t="s">
        <v>1222</v>
      </c>
      <c r="L379" t="s">
        <v>1223</v>
      </c>
      <c r="M379" t="s">
        <v>46</v>
      </c>
      <c r="N379">
        <v>32.49</v>
      </c>
      <c r="O379">
        <v>6.5</v>
      </c>
      <c r="P379">
        <v>1.87</v>
      </c>
      <c r="Q379">
        <v>0.37</v>
      </c>
      <c r="R379">
        <v>0</v>
      </c>
      <c r="S379">
        <v>0</v>
      </c>
      <c r="T379">
        <v>-1.87</v>
      </c>
      <c r="U379">
        <v>-0.37</v>
      </c>
      <c r="V379">
        <v>-6.5</v>
      </c>
      <c r="W379">
        <v>-5.85</v>
      </c>
      <c r="X379">
        <v>-5.15</v>
      </c>
      <c r="Y379">
        <v>-0.22</v>
      </c>
      <c r="Z379">
        <v>0</v>
      </c>
      <c r="AA379">
        <v>21.27</v>
      </c>
    </row>
    <row r="380" spans="1:27" x14ac:dyDescent="0.25">
      <c r="A380" t="s">
        <v>1224</v>
      </c>
      <c r="B380">
        <v>26256361782</v>
      </c>
      <c r="C380" t="s">
        <v>38</v>
      </c>
      <c r="D380" t="s">
        <v>1121</v>
      </c>
      <c r="E380" t="s">
        <v>526</v>
      </c>
      <c r="F380" t="s">
        <v>527</v>
      </c>
      <c r="G380">
        <v>1</v>
      </c>
      <c r="H380" t="s">
        <v>42</v>
      </c>
      <c r="I380" t="s">
        <v>43</v>
      </c>
      <c r="J380" t="s">
        <v>1122</v>
      </c>
      <c r="L380" t="s">
        <v>1123</v>
      </c>
      <c r="M380" t="s">
        <v>46</v>
      </c>
      <c r="N380">
        <v>33.32</v>
      </c>
      <c r="O380">
        <v>6.67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-6.67</v>
      </c>
      <c r="W380">
        <v>-6</v>
      </c>
      <c r="X380">
        <v>-4.6900000000000004</v>
      </c>
      <c r="Y380">
        <v>-0.21</v>
      </c>
      <c r="Z380">
        <v>0</v>
      </c>
      <c r="AA380">
        <v>22.42</v>
      </c>
    </row>
    <row r="381" spans="1:27" x14ac:dyDescent="0.25">
      <c r="A381" t="s">
        <v>1225</v>
      </c>
      <c r="B381">
        <v>26256361782</v>
      </c>
      <c r="C381" t="s">
        <v>38</v>
      </c>
      <c r="D381" t="s">
        <v>1226</v>
      </c>
      <c r="E381" t="s">
        <v>123</v>
      </c>
      <c r="F381" t="s">
        <v>124</v>
      </c>
      <c r="G381">
        <v>1</v>
      </c>
      <c r="H381" t="s">
        <v>42</v>
      </c>
      <c r="I381" t="s">
        <v>43</v>
      </c>
      <c r="J381" t="s">
        <v>1227</v>
      </c>
      <c r="K381" t="s">
        <v>1228</v>
      </c>
      <c r="M381" t="s">
        <v>46</v>
      </c>
      <c r="N381">
        <v>87.48</v>
      </c>
      <c r="O381">
        <v>20.12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-20.12</v>
      </c>
      <c r="W381">
        <v>-15.75</v>
      </c>
      <c r="X381">
        <v>-7.28</v>
      </c>
      <c r="Y381">
        <v>-0.47</v>
      </c>
      <c r="Z381">
        <v>0</v>
      </c>
      <c r="AA381">
        <v>63.98</v>
      </c>
    </row>
    <row r="382" spans="1:27" x14ac:dyDescent="0.25">
      <c r="A382" t="s">
        <v>1229</v>
      </c>
      <c r="B382">
        <v>26256361782</v>
      </c>
      <c r="C382" t="s">
        <v>38</v>
      </c>
      <c r="D382" t="s">
        <v>1121</v>
      </c>
      <c r="E382" t="s">
        <v>526</v>
      </c>
      <c r="F382" t="s">
        <v>527</v>
      </c>
      <c r="G382">
        <v>1</v>
      </c>
      <c r="H382" t="s">
        <v>42</v>
      </c>
      <c r="I382" t="s">
        <v>43</v>
      </c>
      <c r="J382" t="s">
        <v>1122</v>
      </c>
      <c r="L382" t="s">
        <v>1123</v>
      </c>
      <c r="M382" t="s">
        <v>46</v>
      </c>
      <c r="N382">
        <v>33.32</v>
      </c>
      <c r="O382">
        <v>6.67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-6.67</v>
      </c>
      <c r="W382">
        <v>-6</v>
      </c>
      <c r="X382">
        <v>-4.6900000000000004</v>
      </c>
      <c r="Y382">
        <v>-0.21</v>
      </c>
      <c r="Z382">
        <v>0</v>
      </c>
      <c r="AA382">
        <v>22.42</v>
      </c>
    </row>
    <row r="383" spans="1:27" x14ac:dyDescent="0.25">
      <c r="A383" t="s">
        <v>1230</v>
      </c>
      <c r="B383">
        <v>26256361782</v>
      </c>
      <c r="C383" t="s">
        <v>38</v>
      </c>
      <c r="D383" t="s">
        <v>1231</v>
      </c>
      <c r="E383" t="s">
        <v>71</v>
      </c>
      <c r="F383" t="s">
        <v>54</v>
      </c>
      <c r="G383">
        <v>1</v>
      </c>
      <c r="H383" t="s">
        <v>42</v>
      </c>
      <c r="I383" t="s">
        <v>43</v>
      </c>
      <c r="J383" t="s">
        <v>323</v>
      </c>
      <c r="L383" t="s">
        <v>1232</v>
      </c>
      <c r="M383" t="s">
        <v>46</v>
      </c>
      <c r="N383">
        <v>41.66</v>
      </c>
      <c r="O383">
        <v>8.33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-8.33</v>
      </c>
      <c r="W383">
        <v>-7.5</v>
      </c>
      <c r="X383">
        <v>-4.99</v>
      </c>
      <c r="Y383">
        <v>-0.25</v>
      </c>
      <c r="Z383">
        <v>0</v>
      </c>
      <c r="AA383">
        <v>28.92</v>
      </c>
    </row>
    <row r="384" spans="1:27" x14ac:dyDescent="0.25">
      <c r="A384" t="s">
        <v>1233</v>
      </c>
      <c r="B384">
        <v>26256361782</v>
      </c>
      <c r="C384" t="s">
        <v>38</v>
      </c>
      <c r="D384" t="s">
        <v>1234</v>
      </c>
      <c r="E384" t="s">
        <v>53</v>
      </c>
      <c r="F384" t="s">
        <v>54</v>
      </c>
      <c r="G384">
        <v>1</v>
      </c>
      <c r="H384" t="s">
        <v>42</v>
      </c>
      <c r="I384" t="s">
        <v>43</v>
      </c>
      <c r="J384" t="s">
        <v>1235</v>
      </c>
      <c r="L384" t="s">
        <v>1236</v>
      </c>
      <c r="M384" t="s">
        <v>46</v>
      </c>
      <c r="N384">
        <v>35.409999999999997</v>
      </c>
      <c r="O384">
        <v>7.08</v>
      </c>
      <c r="P384">
        <v>0</v>
      </c>
      <c r="Q384">
        <v>0</v>
      </c>
      <c r="R384">
        <v>0</v>
      </c>
      <c r="S384">
        <v>0</v>
      </c>
      <c r="T384">
        <v>-3.54</v>
      </c>
      <c r="U384">
        <v>-0.71</v>
      </c>
      <c r="V384">
        <v>-6.37</v>
      </c>
      <c r="W384">
        <v>-5.74</v>
      </c>
      <c r="X384">
        <v>-4.99</v>
      </c>
      <c r="Y384">
        <v>-0.21</v>
      </c>
      <c r="Z384">
        <v>0</v>
      </c>
      <c r="AA384">
        <v>20.93</v>
      </c>
    </row>
    <row r="385" spans="1:27" x14ac:dyDescent="0.25">
      <c r="A385" t="s">
        <v>1237</v>
      </c>
      <c r="B385">
        <v>26256361782</v>
      </c>
      <c r="C385" t="s">
        <v>38</v>
      </c>
      <c r="D385" t="s">
        <v>1238</v>
      </c>
      <c r="E385" t="s">
        <v>53</v>
      </c>
      <c r="F385" t="s">
        <v>54</v>
      </c>
      <c r="G385">
        <v>1</v>
      </c>
      <c r="H385" t="s">
        <v>42</v>
      </c>
      <c r="I385" t="s">
        <v>43</v>
      </c>
      <c r="J385" t="s">
        <v>1239</v>
      </c>
      <c r="L385" t="s">
        <v>1240</v>
      </c>
      <c r="M385" t="s">
        <v>46</v>
      </c>
      <c r="N385">
        <v>35.409999999999997</v>
      </c>
      <c r="O385">
        <v>7.08</v>
      </c>
      <c r="P385">
        <v>3.74</v>
      </c>
      <c r="Q385">
        <v>0.75</v>
      </c>
      <c r="R385">
        <v>0</v>
      </c>
      <c r="S385">
        <v>0</v>
      </c>
      <c r="T385">
        <v>-3.74</v>
      </c>
      <c r="U385">
        <v>-0.75</v>
      </c>
      <c r="V385">
        <v>-7.08</v>
      </c>
      <c r="W385">
        <v>-6.37</v>
      </c>
      <c r="X385">
        <v>-4.99</v>
      </c>
      <c r="Y385">
        <v>-0.23</v>
      </c>
      <c r="Z385">
        <v>0</v>
      </c>
      <c r="AA385">
        <v>23.82</v>
      </c>
    </row>
    <row r="386" spans="1:27" x14ac:dyDescent="0.25">
      <c r="A386" t="s">
        <v>1241</v>
      </c>
      <c r="B386">
        <v>26256361782</v>
      </c>
      <c r="C386" t="s">
        <v>69</v>
      </c>
      <c r="D386" t="s">
        <v>1242</v>
      </c>
      <c r="E386" t="s">
        <v>82</v>
      </c>
      <c r="F386" t="s">
        <v>83</v>
      </c>
      <c r="G386">
        <v>1</v>
      </c>
      <c r="H386" t="s">
        <v>42</v>
      </c>
      <c r="I386" t="s">
        <v>43</v>
      </c>
      <c r="J386" t="s">
        <v>1007</v>
      </c>
      <c r="L386" t="s">
        <v>1008</v>
      </c>
      <c r="M386" t="s">
        <v>46</v>
      </c>
      <c r="N386">
        <v>-70.819999999999993</v>
      </c>
      <c r="O386">
        <v>-14.17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14.17</v>
      </c>
      <c r="W386">
        <v>10.199999999999999</v>
      </c>
      <c r="X386">
        <v>0</v>
      </c>
      <c r="Y386">
        <v>0.26</v>
      </c>
      <c r="Z386">
        <v>0</v>
      </c>
      <c r="AA386">
        <v>-60.36</v>
      </c>
    </row>
    <row r="387" spans="1:27" x14ac:dyDescent="0.25">
      <c r="A387" t="s">
        <v>1243</v>
      </c>
      <c r="B387">
        <v>26256361782</v>
      </c>
      <c r="C387" t="s">
        <v>107</v>
      </c>
      <c r="D387" t="s">
        <v>279</v>
      </c>
      <c r="E387" t="s">
        <v>280</v>
      </c>
      <c r="F387" t="s">
        <v>110</v>
      </c>
      <c r="G387">
        <v>1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26.67</v>
      </c>
      <c r="AA387">
        <v>26.67</v>
      </c>
    </row>
    <row r="388" spans="1:27" x14ac:dyDescent="0.25">
      <c r="A388" t="s">
        <v>1244</v>
      </c>
      <c r="B388">
        <v>26256361782</v>
      </c>
      <c r="C388" t="s">
        <v>107</v>
      </c>
      <c r="D388" t="s">
        <v>1245</v>
      </c>
      <c r="E388" t="s">
        <v>71</v>
      </c>
      <c r="F388" t="s">
        <v>110</v>
      </c>
      <c r="G388">
        <v>1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29.29</v>
      </c>
      <c r="AA388">
        <v>29.29</v>
      </c>
    </row>
    <row r="389" spans="1:27" x14ac:dyDescent="0.25">
      <c r="A389" t="s">
        <v>1246</v>
      </c>
      <c r="B389">
        <v>26256361782</v>
      </c>
      <c r="C389" t="s">
        <v>38</v>
      </c>
      <c r="D389" t="s">
        <v>1247</v>
      </c>
      <c r="E389" t="s">
        <v>336</v>
      </c>
      <c r="F389" t="s">
        <v>337</v>
      </c>
      <c r="G389">
        <v>1</v>
      </c>
      <c r="H389" t="s">
        <v>42</v>
      </c>
      <c r="I389" t="s">
        <v>43</v>
      </c>
      <c r="J389" t="s">
        <v>1248</v>
      </c>
      <c r="L389" t="s">
        <v>1249</v>
      </c>
      <c r="M389" t="s">
        <v>46</v>
      </c>
      <c r="N389">
        <v>65.91</v>
      </c>
      <c r="O389">
        <v>13.18</v>
      </c>
      <c r="P389">
        <v>0</v>
      </c>
      <c r="Q389">
        <v>0</v>
      </c>
      <c r="R389">
        <v>0</v>
      </c>
      <c r="S389">
        <v>0</v>
      </c>
      <c r="T389">
        <v>-6.59</v>
      </c>
      <c r="U389">
        <v>-1.32</v>
      </c>
      <c r="V389">
        <v>-11.86</v>
      </c>
      <c r="W389">
        <v>-10.68</v>
      </c>
      <c r="X389">
        <v>-6.2</v>
      </c>
      <c r="Y389">
        <v>-0.33</v>
      </c>
      <c r="Z389">
        <v>0</v>
      </c>
      <c r="AA389">
        <v>42.11</v>
      </c>
    </row>
    <row r="390" spans="1:27" x14ac:dyDescent="0.25">
      <c r="A390" t="s">
        <v>1250</v>
      </c>
      <c r="B390">
        <v>26256361782</v>
      </c>
      <c r="C390" t="s">
        <v>38</v>
      </c>
      <c r="D390" t="s">
        <v>1251</v>
      </c>
      <c r="E390" t="s">
        <v>40</v>
      </c>
      <c r="F390" t="s">
        <v>41</v>
      </c>
      <c r="G390">
        <v>1</v>
      </c>
      <c r="H390" t="s">
        <v>42</v>
      </c>
      <c r="I390" t="s">
        <v>43</v>
      </c>
      <c r="J390" t="s">
        <v>1252</v>
      </c>
      <c r="L390" t="s">
        <v>1253</v>
      </c>
      <c r="M390" t="s">
        <v>46</v>
      </c>
      <c r="N390">
        <v>45.82</v>
      </c>
      <c r="O390">
        <v>9.17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-9.17</v>
      </c>
      <c r="W390">
        <v>-8.25</v>
      </c>
      <c r="X390">
        <v>-5.16</v>
      </c>
      <c r="Y390">
        <v>-0.27</v>
      </c>
      <c r="Z390">
        <v>0</v>
      </c>
      <c r="AA390">
        <v>32.14</v>
      </c>
    </row>
    <row r="391" spans="1:27" x14ac:dyDescent="0.25">
      <c r="A391" t="s">
        <v>1254</v>
      </c>
      <c r="B391">
        <v>26256361782</v>
      </c>
      <c r="C391" t="s">
        <v>38</v>
      </c>
      <c r="D391" t="s">
        <v>1255</v>
      </c>
      <c r="E391" t="s">
        <v>123</v>
      </c>
      <c r="F391" t="s">
        <v>124</v>
      </c>
      <c r="G391">
        <v>1</v>
      </c>
      <c r="H391" t="s">
        <v>42</v>
      </c>
      <c r="I391" t="s">
        <v>43</v>
      </c>
      <c r="J391" t="s">
        <v>1256</v>
      </c>
      <c r="L391" t="s">
        <v>1257</v>
      </c>
      <c r="M391" t="s">
        <v>46</v>
      </c>
      <c r="N391">
        <v>87.48</v>
      </c>
      <c r="O391">
        <v>17.5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-17.5</v>
      </c>
      <c r="W391">
        <v>-15.75</v>
      </c>
      <c r="X391">
        <v>-7.28</v>
      </c>
      <c r="Y391">
        <v>-0.47</v>
      </c>
      <c r="Z391">
        <v>0</v>
      </c>
      <c r="AA391">
        <v>63.98</v>
      </c>
    </row>
    <row r="392" spans="1:27" x14ac:dyDescent="0.25">
      <c r="A392" t="s">
        <v>1258</v>
      </c>
      <c r="B392">
        <v>26256361782</v>
      </c>
      <c r="C392" t="s">
        <v>35</v>
      </c>
      <c r="F392" t="s">
        <v>36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-500.82</v>
      </c>
      <c r="Z392">
        <v>0</v>
      </c>
      <c r="AA392">
        <v>-500.82</v>
      </c>
    </row>
    <row r="393" spans="1:27" x14ac:dyDescent="0.25">
      <c r="A393" t="s">
        <v>1259</v>
      </c>
      <c r="B393">
        <v>26256361782</v>
      </c>
      <c r="C393" t="s">
        <v>38</v>
      </c>
      <c r="D393" t="s">
        <v>1260</v>
      </c>
      <c r="E393" t="s">
        <v>308</v>
      </c>
      <c r="F393" t="s">
        <v>309</v>
      </c>
      <c r="G393">
        <v>1</v>
      </c>
      <c r="H393" t="s">
        <v>42</v>
      </c>
      <c r="I393" t="s">
        <v>43</v>
      </c>
      <c r="J393" t="s">
        <v>1261</v>
      </c>
      <c r="K393" t="s">
        <v>1262</v>
      </c>
      <c r="L393" t="s">
        <v>1263</v>
      </c>
      <c r="M393" t="s">
        <v>46</v>
      </c>
      <c r="N393">
        <v>39.159999999999997</v>
      </c>
      <c r="O393">
        <v>7.83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-7.83</v>
      </c>
      <c r="W393">
        <v>-7.05</v>
      </c>
      <c r="X393">
        <v>-5.32</v>
      </c>
      <c r="Y393">
        <v>-0.25</v>
      </c>
      <c r="Z393">
        <v>0</v>
      </c>
      <c r="AA393">
        <v>26.54</v>
      </c>
    </row>
    <row r="394" spans="1:27" x14ac:dyDescent="0.25">
      <c r="A394" t="s">
        <v>1264</v>
      </c>
      <c r="B394">
        <v>26256361782</v>
      </c>
      <c r="C394" t="s">
        <v>38</v>
      </c>
      <c r="D394" t="s">
        <v>1265</v>
      </c>
      <c r="E394" t="s">
        <v>336</v>
      </c>
      <c r="F394" t="s">
        <v>337</v>
      </c>
      <c r="G394">
        <v>1</v>
      </c>
      <c r="H394" t="s">
        <v>42</v>
      </c>
      <c r="I394" t="s">
        <v>43</v>
      </c>
      <c r="J394" t="s">
        <v>1266</v>
      </c>
      <c r="K394" t="s">
        <v>1267</v>
      </c>
      <c r="L394" t="s">
        <v>1268</v>
      </c>
      <c r="M394" t="s">
        <v>46</v>
      </c>
      <c r="N394">
        <v>65.91</v>
      </c>
      <c r="O394">
        <v>13.18</v>
      </c>
      <c r="P394">
        <v>0</v>
      </c>
      <c r="Q394">
        <v>0</v>
      </c>
      <c r="R394">
        <v>0</v>
      </c>
      <c r="S394">
        <v>0</v>
      </c>
      <c r="T394">
        <v>-6.59</v>
      </c>
      <c r="U394">
        <v>-1.32</v>
      </c>
      <c r="V394">
        <v>-11.86</v>
      </c>
      <c r="W394">
        <v>-10.68</v>
      </c>
      <c r="X394">
        <v>-6.2</v>
      </c>
      <c r="Y394">
        <v>-0.33</v>
      </c>
      <c r="Z394">
        <v>0</v>
      </c>
      <c r="AA394">
        <v>42.11</v>
      </c>
    </row>
    <row r="395" spans="1:27" x14ac:dyDescent="0.25">
      <c r="A395" t="s">
        <v>1269</v>
      </c>
      <c r="B395">
        <v>26256361782</v>
      </c>
      <c r="C395" t="s">
        <v>38</v>
      </c>
      <c r="D395" t="s">
        <v>1270</v>
      </c>
      <c r="E395" t="s">
        <v>101</v>
      </c>
      <c r="F395" t="s">
        <v>102</v>
      </c>
      <c r="G395">
        <v>1</v>
      </c>
      <c r="H395" t="s">
        <v>42</v>
      </c>
      <c r="I395" t="s">
        <v>43</v>
      </c>
      <c r="J395" t="s">
        <v>1271</v>
      </c>
      <c r="L395" t="s">
        <v>1272</v>
      </c>
      <c r="M395" t="s">
        <v>46</v>
      </c>
      <c r="N395">
        <v>33.32</v>
      </c>
      <c r="O395">
        <v>6.67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-6.67</v>
      </c>
      <c r="W395">
        <v>-6</v>
      </c>
      <c r="X395">
        <v>-4.72</v>
      </c>
      <c r="Y395">
        <v>-0.21</v>
      </c>
      <c r="Z395">
        <v>0</v>
      </c>
      <c r="AA395">
        <v>22.39</v>
      </c>
    </row>
    <row r="396" spans="1:27" x14ac:dyDescent="0.25">
      <c r="A396" t="s">
        <v>1273</v>
      </c>
      <c r="B396">
        <v>26256361782</v>
      </c>
      <c r="C396" t="s">
        <v>38</v>
      </c>
      <c r="D396" t="s">
        <v>1274</v>
      </c>
      <c r="E396" t="s">
        <v>526</v>
      </c>
      <c r="F396" t="s">
        <v>527</v>
      </c>
      <c r="G396">
        <v>1</v>
      </c>
      <c r="H396" t="s">
        <v>42</v>
      </c>
      <c r="I396" t="s">
        <v>43</v>
      </c>
      <c r="J396" t="s">
        <v>1275</v>
      </c>
      <c r="K396" t="s">
        <v>1276</v>
      </c>
      <c r="L396" t="s">
        <v>1277</v>
      </c>
      <c r="M396" t="s">
        <v>46</v>
      </c>
      <c r="N396">
        <v>33.32</v>
      </c>
      <c r="O396">
        <v>6.67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-6.67</v>
      </c>
      <c r="W396">
        <v>-6</v>
      </c>
      <c r="X396">
        <v>-4.6900000000000004</v>
      </c>
      <c r="Y396">
        <v>-0.21</v>
      </c>
      <c r="Z396">
        <v>0</v>
      </c>
      <c r="AA396">
        <v>22.42</v>
      </c>
    </row>
    <row r="397" spans="1:27" x14ac:dyDescent="0.25">
      <c r="A397" t="s">
        <v>1278</v>
      </c>
      <c r="B397">
        <v>26256361782</v>
      </c>
      <c r="C397" t="s">
        <v>38</v>
      </c>
      <c r="D397" t="s">
        <v>1279</v>
      </c>
      <c r="E397" t="s">
        <v>82</v>
      </c>
      <c r="F397" t="s">
        <v>83</v>
      </c>
      <c r="G397">
        <v>1</v>
      </c>
      <c r="H397" t="s">
        <v>42</v>
      </c>
      <c r="I397" t="s">
        <v>43</v>
      </c>
      <c r="J397" t="s">
        <v>1280</v>
      </c>
      <c r="K397" t="s">
        <v>1152</v>
      </c>
      <c r="L397" t="s">
        <v>1281</v>
      </c>
      <c r="M397" t="s">
        <v>46</v>
      </c>
      <c r="N397">
        <v>70.819999999999993</v>
      </c>
      <c r="O397">
        <v>14.17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-14.17</v>
      </c>
      <c r="W397">
        <v>-12.75</v>
      </c>
      <c r="X397">
        <v>-6.92</v>
      </c>
      <c r="Y397">
        <v>-0.4</v>
      </c>
      <c r="Z397">
        <v>0</v>
      </c>
      <c r="AA397">
        <v>50.75</v>
      </c>
    </row>
    <row r="398" spans="1:27" x14ac:dyDescent="0.25">
      <c r="A398" t="s">
        <v>1282</v>
      </c>
      <c r="B398">
        <v>26256361782</v>
      </c>
      <c r="C398" t="s">
        <v>38</v>
      </c>
      <c r="D398" t="s">
        <v>1283</v>
      </c>
      <c r="E398" t="s">
        <v>40</v>
      </c>
      <c r="F398" t="s">
        <v>41</v>
      </c>
      <c r="G398">
        <v>1</v>
      </c>
      <c r="H398" t="s">
        <v>42</v>
      </c>
      <c r="I398" t="s">
        <v>43</v>
      </c>
      <c r="J398" t="s">
        <v>1284</v>
      </c>
      <c r="L398" t="s">
        <v>1285</v>
      </c>
      <c r="M398" t="s">
        <v>46</v>
      </c>
      <c r="N398">
        <v>45.82</v>
      </c>
      <c r="O398">
        <v>9.17</v>
      </c>
      <c r="P398">
        <v>3.74</v>
      </c>
      <c r="Q398">
        <v>0.75</v>
      </c>
      <c r="R398">
        <v>0</v>
      </c>
      <c r="S398">
        <v>0</v>
      </c>
      <c r="T398">
        <v>-3.74</v>
      </c>
      <c r="U398">
        <v>-0.75</v>
      </c>
      <c r="V398">
        <v>-9.17</v>
      </c>
      <c r="W398">
        <v>-8.25</v>
      </c>
      <c r="X398">
        <v>-5.16</v>
      </c>
      <c r="Y398">
        <v>-0.27</v>
      </c>
      <c r="Z398">
        <v>0</v>
      </c>
      <c r="AA398">
        <v>32.14</v>
      </c>
    </row>
    <row r="399" spans="1:27" x14ac:dyDescent="0.25">
      <c r="A399" t="s">
        <v>1286</v>
      </c>
      <c r="B399">
        <v>26256361782</v>
      </c>
      <c r="C399" t="s">
        <v>38</v>
      </c>
      <c r="D399" t="s">
        <v>1287</v>
      </c>
      <c r="E399" t="s">
        <v>71</v>
      </c>
      <c r="F399" t="s">
        <v>54</v>
      </c>
      <c r="G399">
        <v>1</v>
      </c>
      <c r="H399" t="s">
        <v>42</v>
      </c>
      <c r="I399" t="s">
        <v>43</v>
      </c>
      <c r="J399" t="s">
        <v>1288</v>
      </c>
      <c r="L399" t="s">
        <v>1289</v>
      </c>
      <c r="M399" t="s">
        <v>46</v>
      </c>
      <c r="N399">
        <v>41.66</v>
      </c>
      <c r="O399">
        <v>8.33</v>
      </c>
      <c r="P399">
        <v>1.24</v>
      </c>
      <c r="Q399">
        <v>0.25</v>
      </c>
      <c r="R399">
        <v>0</v>
      </c>
      <c r="S399">
        <v>0</v>
      </c>
      <c r="T399">
        <v>-1.24</v>
      </c>
      <c r="U399">
        <v>-0.25</v>
      </c>
      <c r="V399">
        <v>-8.33</v>
      </c>
      <c r="W399">
        <v>-7.5</v>
      </c>
      <c r="X399">
        <v>-4.99</v>
      </c>
      <c r="Y399">
        <v>-0.25</v>
      </c>
      <c r="Z399">
        <v>0</v>
      </c>
      <c r="AA399">
        <v>28.92</v>
      </c>
    </row>
    <row r="400" spans="1:27" x14ac:dyDescent="0.25">
      <c r="A400" t="s">
        <v>1290</v>
      </c>
      <c r="B400">
        <v>26256361782</v>
      </c>
      <c r="C400" t="s">
        <v>38</v>
      </c>
      <c r="D400" t="s">
        <v>1291</v>
      </c>
      <c r="E400" t="s">
        <v>262</v>
      </c>
      <c r="F400" t="s">
        <v>263</v>
      </c>
      <c r="G400">
        <v>1</v>
      </c>
      <c r="H400" t="s">
        <v>42</v>
      </c>
      <c r="I400" t="s">
        <v>43</v>
      </c>
      <c r="J400" t="s">
        <v>1292</v>
      </c>
      <c r="K400" t="s">
        <v>1152</v>
      </c>
      <c r="L400" t="s">
        <v>1293</v>
      </c>
      <c r="M400" t="s">
        <v>46</v>
      </c>
      <c r="N400">
        <v>66.66</v>
      </c>
      <c r="O400">
        <v>13.33</v>
      </c>
      <c r="P400">
        <v>2.08</v>
      </c>
      <c r="Q400">
        <v>0.42</v>
      </c>
      <c r="R400">
        <v>0</v>
      </c>
      <c r="S400">
        <v>0</v>
      </c>
      <c r="T400">
        <v>0</v>
      </c>
      <c r="U400">
        <v>0</v>
      </c>
      <c r="V400">
        <v>-13.75</v>
      </c>
      <c r="W400">
        <v>-12</v>
      </c>
      <c r="X400">
        <v>-8.1</v>
      </c>
      <c r="Y400">
        <v>-0.4</v>
      </c>
      <c r="Z400">
        <v>0</v>
      </c>
      <c r="AA400">
        <v>48.24</v>
      </c>
    </row>
    <row r="401" spans="1:27" x14ac:dyDescent="0.25">
      <c r="A401" t="s">
        <v>1294</v>
      </c>
      <c r="B401">
        <v>26256361782</v>
      </c>
      <c r="C401" t="s">
        <v>38</v>
      </c>
      <c r="D401" t="s">
        <v>1295</v>
      </c>
      <c r="E401" t="s">
        <v>59</v>
      </c>
      <c r="F401" t="s">
        <v>41</v>
      </c>
      <c r="G401">
        <v>1</v>
      </c>
      <c r="H401" t="s">
        <v>42</v>
      </c>
      <c r="I401" t="s">
        <v>43</v>
      </c>
      <c r="J401" t="s">
        <v>1296</v>
      </c>
      <c r="L401" t="s">
        <v>1297</v>
      </c>
      <c r="M401" t="s">
        <v>46</v>
      </c>
      <c r="N401">
        <v>48.32</v>
      </c>
      <c r="O401">
        <v>9.67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-9.67</v>
      </c>
      <c r="W401">
        <v>-8.6999999999999993</v>
      </c>
      <c r="X401">
        <v>-5.16</v>
      </c>
      <c r="Y401">
        <v>-0.27</v>
      </c>
      <c r="Z401">
        <v>0</v>
      </c>
      <c r="AA401">
        <v>34.19</v>
      </c>
    </row>
    <row r="402" spans="1:27" x14ac:dyDescent="0.25">
      <c r="A402" t="s">
        <v>1298</v>
      </c>
      <c r="B402">
        <v>26256361782</v>
      </c>
      <c r="C402" t="s">
        <v>38</v>
      </c>
      <c r="D402" t="s">
        <v>1299</v>
      </c>
      <c r="E402" t="s">
        <v>82</v>
      </c>
      <c r="F402" t="s">
        <v>83</v>
      </c>
      <c r="G402">
        <v>1</v>
      </c>
      <c r="H402" t="s">
        <v>42</v>
      </c>
      <c r="I402" t="s">
        <v>43</v>
      </c>
      <c r="J402" t="s">
        <v>1300</v>
      </c>
      <c r="L402" t="s">
        <v>1301</v>
      </c>
      <c r="M402" t="s">
        <v>46</v>
      </c>
      <c r="N402">
        <v>70.819999999999993</v>
      </c>
      <c r="O402">
        <v>14.17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-14.17</v>
      </c>
      <c r="W402">
        <v>-12.75</v>
      </c>
      <c r="X402">
        <v>-6.92</v>
      </c>
      <c r="Y402">
        <v>-0.4</v>
      </c>
      <c r="Z402">
        <v>0</v>
      </c>
      <c r="AA402">
        <v>50.75</v>
      </c>
    </row>
    <row r="403" spans="1:27" x14ac:dyDescent="0.25">
      <c r="A403" t="s">
        <v>1302</v>
      </c>
      <c r="B403">
        <v>26256361782</v>
      </c>
      <c r="C403" t="s">
        <v>38</v>
      </c>
      <c r="D403" t="s">
        <v>1303</v>
      </c>
      <c r="E403" t="s">
        <v>71</v>
      </c>
      <c r="F403" t="s">
        <v>54</v>
      </c>
      <c r="G403">
        <v>1</v>
      </c>
      <c r="H403" t="s">
        <v>42</v>
      </c>
      <c r="I403" t="s">
        <v>43</v>
      </c>
      <c r="J403" t="s">
        <v>1304</v>
      </c>
      <c r="L403" t="s">
        <v>1305</v>
      </c>
      <c r="M403" t="s">
        <v>46</v>
      </c>
      <c r="N403">
        <v>41.66</v>
      </c>
      <c r="O403">
        <v>8.33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-8.33</v>
      </c>
      <c r="W403">
        <v>-7.5</v>
      </c>
      <c r="X403">
        <v>-4.99</v>
      </c>
      <c r="Y403">
        <v>-0.25</v>
      </c>
      <c r="Z403">
        <v>0</v>
      </c>
      <c r="AA403">
        <v>28.92</v>
      </c>
    </row>
    <row r="404" spans="1:27" x14ac:dyDescent="0.25">
      <c r="A404" t="s">
        <v>1306</v>
      </c>
      <c r="B404">
        <v>26256361782</v>
      </c>
      <c r="C404" t="s">
        <v>38</v>
      </c>
      <c r="D404" t="s">
        <v>1307</v>
      </c>
      <c r="E404" t="s">
        <v>64</v>
      </c>
      <c r="F404" t="s">
        <v>65</v>
      </c>
      <c r="G404">
        <v>1</v>
      </c>
      <c r="H404" t="s">
        <v>42</v>
      </c>
      <c r="I404" t="s">
        <v>43</v>
      </c>
      <c r="J404" t="s">
        <v>1308</v>
      </c>
      <c r="K404" t="s">
        <v>1152</v>
      </c>
      <c r="L404" t="s">
        <v>1309</v>
      </c>
      <c r="M404" t="s">
        <v>46</v>
      </c>
      <c r="N404">
        <v>54.16</v>
      </c>
      <c r="O404">
        <v>10.83</v>
      </c>
      <c r="P404">
        <v>0</v>
      </c>
      <c r="Q404">
        <v>0</v>
      </c>
      <c r="R404">
        <v>0</v>
      </c>
      <c r="S404">
        <v>0</v>
      </c>
      <c r="T404">
        <v>-5.42</v>
      </c>
      <c r="U404">
        <v>-1.08</v>
      </c>
      <c r="V404">
        <v>-9.75</v>
      </c>
      <c r="W404">
        <v>-8.77</v>
      </c>
      <c r="X404">
        <v>-6.02</v>
      </c>
      <c r="Y404">
        <v>-0.3</v>
      </c>
      <c r="Z404">
        <v>0</v>
      </c>
      <c r="AA404">
        <v>33.65</v>
      </c>
    </row>
    <row r="405" spans="1:27" x14ac:dyDescent="0.25">
      <c r="A405" t="s">
        <v>1310</v>
      </c>
      <c r="B405">
        <v>26256361782</v>
      </c>
      <c r="C405" t="s">
        <v>38</v>
      </c>
      <c r="D405" t="s">
        <v>1311</v>
      </c>
      <c r="E405" t="s">
        <v>64</v>
      </c>
      <c r="F405" t="s">
        <v>65</v>
      </c>
      <c r="G405">
        <v>1</v>
      </c>
      <c r="H405" t="s">
        <v>42</v>
      </c>
      <c r="I405" t="s">
        <v>43</v>
      </c>
      <c r="J405" t="s">
        <v>1312</v>
      </c>
      <c r="K405" t="s">
        <v>1313</v>
      </c>
      <c r="L405" t="s">
        <v>1314</v>
      </c>
      <c r="M405" t="s">
        <v>46</v>
      </c>
      <c r="N405">
        <v>54.16</v>
      </c>
      <c r="O405">
        <v>10.83</v>
      </c>
      <c r="P405">
        <v>0</v>
      </c>
      <c r="Q405">
        <v>0</v>
      </c>
      <c r="R405">
        <v>0</v>
      </c>
      <c r="S405">
        <v>0</v>
      </c>
      <c r="T405">
        <v>-5.42</v>
      </c>
      <c r="U405">
        <v>-1.08</v>
      </c>
      <c r="V405">
        <v>-9.75</v>
      </c>
      <c r="W405">
        <v>-8.77</v>
      </c>
      <c r="X405">
        <v>-6.02</v>
      </c>
      <c r="Y405">
        <v>-0.3</v>
      </c>
      <c r="Z405">
        <v>0</v>
      </c>
      <c r="AA405">
        <v>33.65</v>
      </c>
    </row>
    <row r="406" spans="1:27" x14ac:dyDescent="0.25">
      <c r="A406" t="s">
        <v>1315</v>
      </c>
      <c r="B406">
        <v>26256361782</v>
      </c>
      <c r="C406" t="s">
        <v>69</v>
      </c>
      <c r="D406" t="s">
        <v>1260</v>
      </c>
      <c r="E406" t="s">
        <v>308</v>
      </c>
      <c r="F406" t="s">
        <v>309</v>
      </c>
      <c r="G406">
        <v>1</v>
      </c>
      <c r="H406" t="s">
        <v>42</v>
      </c>
      <c r="I406" t="s">
        <v>43</v>
      </c>
      <c r="J406" t="s">
        <v>1261</v>
      </c>
      <c r="K406" t="s">
        <v>1262</v>
      </c>
      <c r="L406" t="s">
        <v>1263</v>
      </c>
      <c r="M406" t="s">
        <v>46</v>
      </c>
      <c r="N406">
        <v>-39.159999999999997</v>
      </c>
      <c r="O406">
        <v>-7.83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7.83</v>
      </c>
      <c r="W406">
        <v>5.64</v>
      </c>
      <c r="X406">
        <v>0</v>
      </c>
      <c r="Y406">
        <v>0.14000000000000001</v>
      </c>
      <c r="Z406">
        <v>0</v>
      </c>
      <c r="AA406">
        <v>-33.380000000000003</v>
      </c>
    </row>
    <row r="407" spans="1:27" x14ac:dyDescent="0.25">
      <c r="A407" t="s">
        <v>1316</v>
      </c>
      <c r="B407">
        <v>26256361782</v>
      </c>
      <c r="C407" t="s">
        <v>38</v>
      </c>
      <c r="D407" t="s">
        <v>1317</v>
      </c>
      <c r="E407" t="s">
        <v>82</v>
      </c>
      <c r="F407" t="s">
        <v>83</v>
      </c>
      <c r="G407">
        <v>1</v>
      </c>
      <c r="H407" t="s">
        <v>42</v>
      </c>
      <c r="I407" t="s">
        <v>43</v>
      </c>
      <c r="J407" t="s">
        <v>1318</v>
      </c>
      <c r="K407" t="s">
        <v>1152</v>
      </c>
      <c r="L407" t="s">
        <v>1319</v>
      </c>
      <c r="M407" t="s">
        <v>46</v>
      </c>
      <c r="N407">
        <v>70.819999999999993</v>
      </c>
      <c r="O407">
        <v>14.17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-14.17</v>
      </c>
      <c r="W407">
        <v>-12.75</v>
      </c>
      <c r="X407">
        <v>-6.92</v>
      </c>
      <c r="Y407">
        <v>-0.4</v>
      </c>
      <c r="Z407">
        <v>0</v>
      </c>
      <c r="AA407">
        <v>50.75</v>
      </c>
    </row>
    <row r="408" spans="1:27" x14ac:dyDescent="0.25">
      <c r="A408" t="s">
        <v>1320</v>
      </c>
      <c r="B408">
        <v>26256361782</v>
      </c>
      <c r="C408" t="s">
        <v>38</v>
      </c>
      <c r="D408" t="s">
        <v>1321</v>
      </c>
      <c r="E408" t="s">
        <v>53</v>
      </c>
      <c r="F408" t="s">
        <v>54</v>
      </c>
      <c r="G408">
        <v>1</v>
      </c>
      <c r="H408" t="s">
        <v>42</v>
      </c>
      <c r="I408" t="s">
        <v>43</v>
      </c>
      <c r="J408" t="s">
        <v>1322</v>
      </c>
      <c r="L408" t="s">
        <v>1323</v>
      </c>
      <c r="M408" t="s">
        <v>46</v>
      </c>
      <c r="N408">
        <v>35.409999999999997</v>
      </c>
      <c r="O408">
        <v>7.08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-7.08</v>
      </c>
      <c r="W408">
        <v>-6.37</v>
      </c>
      <c r="X408">
        <v>-4.99</v>
      </c>
      <c r="Y408">
        <v>-0.23</v>
      </c>
      <c r="Z408">
        <v>0</v>
      </c>
      <c r="AA408">
        <v>23.82</v>
      </c>
    </row>
    <row r="409" spans="1:27" x14ac:dyDescent="0.25">
      <c r="A409" t="s">
        <v>1324</v>
      </c>
      <c r="B409">
        <v>26256361782</v>
      </c>
      <c r="C409" t="s">
        <v>38</v>
      </c>
      <c r="D409" t="s">
        <v>1325</v>
      </c>
      <c r="E409" t="s">
        <v>336</v>
      </c>
      <c r="F409" t="s">
        <v>337</v>
      </c>
      <c r="G409">
        <v>1</v>
      </c>
      <c r="H409" t="s">
        <v>42</v>
      </c>
      <c r="I409" t="s">
        <v>43</v>
      </c>
      <c r="J409" t="s">
        <v>1326</v>
      </c>
      <c r="K409" t="s">
        <v>1327</v>
      </c>
      <c r="L409" t="s">
        <v>1328</v>
      </c>
      <c r="M409" t="s">
        <v>46</v>
      </c>
      <c r="N409">
        <v>65.91</v>
      </c>
      <c r="O409">
        <v>13.18</v>
      </c>
      <c r="P409">
        <v>3.74</v>
      </c>
      <c r="Q409">
        <v>0.75</v>
      </c>
      <c r="R409">
        <v>0</v>
      </c>
      <c r="S409">
        <v>0</v>
      </c>
      <c r="T409">
        <v>-10.33</v>
      </c>
      <c r="U409">
        <v>-2.0699999999999998</v>
      </c>
      <c r="V409">
        <v>-11.86</v>
      </c>
      <c r="W409">
        <v>-10.68</v>
      </c>
      <c r="X409">
        <v>-6.2</v>
      </c>
      <c r="Y409">
        <v>-0.33</v>
      </c>
      <c r="Z409">
        <v>0</v>
      </c>
      <c r="AA409">
        <v>42.11</v>
      </c>
    </row>
    <row r="410" spans="1:27" x14ac:dyDescent="0.25">
      <c r="A410" t="s">
        <v>1329</v>
      </c>
      <c r="B410">
        <v>26256361782</v>
      </c>
      <c r="C410" t="s">
        <v>38</v>
      </c>
      <c r="D410" t="s">
        <v>1330</v>
      </c>
      <c r="E410" t="s">
        <v>71</v>
      </c>
      <c r="F410" t="s">
        <v>54</v>
      </c>
      <c r="G410">
        <v>1</v>
      </c>
      <c r="H410" t="s">
        <v>42</v>
      </c>
      <c r="I410" t="s">
        <v>43</v>
      </c>
      <c r="J410" t="s">
        <v>1331</v>
      </c>
      <c r="L410" t="s">
        <v>1332</v>
      </c>
      <c r="M410" t="s">
        <v>46</v>
      </c>
      <c r="N410">
        <v>41.66</v>
      </c>
      <c r="O410">
        <v>8.33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-8.33</v>
      </c>
      <c r="W410">
        <v>-7.5</v>
      </c>
      <c r="X410">
        <v>-4.99</v>
      </c>
      <c r="Y410">
        <v>-0.25</v>
      </c>
      <c r="Z410">
        <v>0</v>
      </c>
      <c r="AA410">
        <v>28.92</v>
      </c>
    </row>
    <row r="411" spans="1:27" x14ac:dyDescent="0.25">
      <c r="A411" t="s">
        <v>1333</v>
      </c>
      <c r="B411">
        <v>26256361782</v>
      </c>
      <c r="C411" t="s">
        <v>38</v>
      </c>
      <c r="D411" t="s">
        <v>1334</v>
      </c>
      <c r="E411" t="s">
        <v>53</v>
      </c>
      <c r="F411" t="s">
        <v>54</v>
      </c>
      <c r="G411">
        <v>1</v>
      </c>
      <c r="H411" t="s">
        <v>42</v>
      </c>
      <c r="I411" t="s">
        <v>43</v>
      </c>
      <c r="J411" t="s">
        <v>1335</v>
      </c>
      <c r="K411" t="s">
        <v>1336</v>
      </c>
      <c r="L411" t="s">
        <v>1337</v>
      </c>
      <c r="M411" t="s">
        <v>46</v>
      </c>
      <c r="N411">
        <v>35.409999999999997</v>
      </c>
      <c r="O411">
        <v>7.08</v>
      </c>
      <c r="P411">
        <v>0</v>
      </c>
      <c r="Q411">
        <v>0</v>
      </c>
      <c r="R411">
        <v>0</v>
      </c>
      <c r="S411">
        <v>0</v>
      </c>
      <c r="T411">
        <v>-3.54</v>
      </c>
      <c r="U411">
        <v>-0.71</v>
      </c>
      <c r="V411">
        <v>-6.37</v>
      </c>
      <c r="W411">
        <v>-5.74</v>
      </c>
      <c r="X411">
        <v>-4.99</v>
      </c>
      <c r="Y411">
        <v>-0.21</v>
      </c>
      <c r="Z411">
        <v>0</v>
      </c>
      <c r="AA411">
        <v>20.93</v>
      </c>
    </row>
    <row r="412" spans="1:27" x14ac:dyDescent="0.25">
      <c r="A412" t="s">
        <v>1338</v>
      </c>
      <c r="B412">
        <v>26256361782</v>
      </c>
      <c r="C412" t="s">
        <v>38</v>
      </c>
      <c r="D412" t="s">
        <v>1339</v>
      </c>
      <c r="E412" t="s">
        <v>101</v>
      </c>
      <c r="F412" t="s">
        <v>102</v>
      </c>
      <c r="G412">
        <v>1</v>
      </c>
      <c r="H412" t="s">
        <v>42</v>
      </c>
      <c r="I412" t="s">
        <v>43</v>
      </c>
      <c r="J412" t="s">
        <v>1340</v>
      </c>
      <c r="L412" t="s">
        <v>1341</v>
      </c>
      <c r="M412" t="s">
        <v>46</v>
      </c>
      <c r="N412">
        <v>33.32</v>
      </c>
      <c r="O412">
        <v>6.67</v>
      </c>
      <c r="P412">
        <v>1.25</v>
      </c>
      <c r="Q412">
        <v>0.25</v>
      </c>
      <c r="R412">
        <v>0</v>
      </c>
      <c r="S412">
        <v>0</v>
      </c>
      <c r="T412">
        <v>-1.25</v>
      </c>
      <c r="U412">
        <v>-0.25</v>
      </c>
      <c r="V412">
        <v>-6.67</v>
      </c>
      <c r="W412">
        <v>-6</v>
      </c>
      <c r="X412">
        <v>-4.72</v>
      </c>
      <c r="Y412">
        <v>-0.21</v>
      </c>
      <c r="Z412">
        <v>0</v>
      </c>
      <c r="AA412">
        <v>22.39</v>
      </c>
    </row>
    <row r="413" spans="1:27" x14ac:dyDescent="0.25">
      <c r="A413" t="s">
        <v>1342</v>
      </c>
      <c r="B413">
        <v>26256361782</v>
      </c>
      <c r="C413" t="s">
        <v>38</v>
      </c>
      <c r="D413" t="s">
        <v>1343</v>
      </c>
      <c r="E413" t="s">
        <v>123</v>
      </c>
      <c r="F413" t="s">
        <v>124</v>
      </c>
      <c r="G413">
        <v>1</v>
      </c>
      <c r="H413" t="s">
        <v>42</v>
      </c>
      <c r="I413" t="s">
        <v>43</v>
      </c>
      <c r="J413" t="s">
        <v>1344</v>
      </c>
      <c r="L413" t="s">
        <v>1345</v>
      </c>
      <c r="M413" t="s">
        <v>46</v>
      </c>
      <c r="N413">
        <v>87.48</v>
      </c>
      <c r="O413">
        <v>17.5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-17.5</v>
      </c>
      <c r="W413">
        <v>-15.75</v>
      </c>
      <c r="X413">
        <v>-7.28</v>
      </c>
      <c r="Y413">
        <v>-0.47</v>
      </c>
      <c r="Z413">
        <v>0</v>
      </c>
      <c r="AA413">
        <v>63.98</v>
      </c>
    </row>
    <row r="414" spans="1:27" x14ac:dyDescent="0.25">
      <c r="A414" t="s">
        <v>1346</v>
      </c>
      <c r="B414">
        <v>26256361782</v>
      </c>
      <c r="C414" t="s">
        <v>38</v>
      </c>
      <c r="D414" t="s">
        <v>1347</v>
      </c>
      <c r="E414" t="s">
        <v>308</v>
      </c>
      <c r="F414" t="s">
        <v>309</v>
      </c>
      <c r="G414">
        <v>1</v>
      </c>
      <c r="H414" t="s">
        <v>42</v>
      </c>
      <c r="I414" t="s">
        <v>43</v>
      </c>
      <c r="J414" t="s">
        <v>383</v>
      </c>
      <c r="L414" t="s">
        <v>384</v>
      </c>
      <c r="M414" t="s">
        <v>46</v>
      </c>
      <c r="N414">
        <v>39.159999999999997</v>
      </c>
      <c r="O414">
        <v>7.83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-7.83</v>
      </c>
      <c r="W414">
        <v>-7.05</v>
      </c>
      <c r="X414">
        <v>-5.32</v>
      </c>
      <c r="Y414">
        <v>-0.25</v>
      </c>
      <c r="Z414">
        <v>0</v>
      </c>
      <c r="AA414">
        <v>26.54</v>
      </c>
    </row>
    <row r="415" spans="1:27" x14ac:dyDescent="0.25">
      <c r="A415" t="s">
        <v>1348</v>
      </c>
      <c r="B415">
        <v>26256361782</v>
      </c>
      <c r="C415" t="s">
        <v>38</v>
      </c>
      <c r="D415" t="s">
        <v>1349</v>
      </c>
      <c r="E415" t="s">
        <v>123</v>
      </c>
      <c r="F415" t="s">
        <v>124</v>
      </c>
      <c r="G415">
        <v>1</v>
      </c>
      <c r="H415" t="s">
        <v>42</v>
      </c>
      <c r="I415" t="s">
        <v>43</v>
      </c>
      <c r="J415" t="s">
        <v>175</v>
      </c>
      <c r="K415" t="s">
        <v>160</v>
      </c>
      <c r="L415" t="s">
        <v>176</v>
      </c>
      <c r="M415" t="s">
        <v>46</v>
      </c>
      <c r="N415">
        <v>87.48</v>
      </c>
      <c r="O415">
        <v>17.5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-17.5</v>
      </c>
      <c r="W415">
        <v>-15.75</v>
      </c>
      <c r="X415">
        <v>-7.28</v>
      </c>
      <c r="Y415">
        <v>-0.47</v>
      </c>
      <c r="Z415">
        <v>0</v>
      </c>
      <c r="AA415">
        <v>63.98</v>
      </c>
    </row>
    <row r="416" spans="1:27" x14ac:dyDescent="0.25">
      <c r="A416" t="s">
        <v>1350</v>
      </c>
      <c r="B416">
        <v>26256361782</v>
      </c>
      <c r="C416" t="s">
        <v>38</v>
      </c>
      <c r="D416" t="s">
        <v>1351</v>
      </c>
      <c r="E416" t="s">
        <v>82</v>
      </c>
      <c r="F416" t="s">
        <v>83</v>
      </c>
      <c r="G416">
        <v>1</v>
      </c>
      <c r="H416" t="s">
        <v>42</v>
      </c>
      <c r="I416" t="s">
        <v>43</v>
      </c>
      <c r="J416" t="s">
        <v>364</v>
      </c>
      <c r="L416" t="s">
        <v>1352</v>
      </c>
      <c r="M416" t="s">
        <v>46</v>
      </c>
      <c r="N416">
        <v>70.819999999999993</v>
      </c>
      <c r="O416">
        <v>14.17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-14.17</v>
      </c>
      <c r="W416">
        <v>-12.75</v>
      </c>
      <c r="X416">
        <v>-6.92</v>
      </c>
      <c r="Y416">
        <v>-0.4</v>
      </c>
      <c r="Z416">
        <v>0</v>
      </c>
      <c r="AA416">
        <v>50.75</v>
      </c>
    </row>
    <row r="417" spans="1:27" x14ac:dyDescent="0.25">
      <c r="A417" t="s">
        <v>1353</v>
      </c>
      <c r="B417">
        <v>26256361782</v>
      </c>
      <c r="C417" t="s">
        <v>38</v>
      </c>
      <c r="D417" t="s">
        <v>1354</v>
      </c>
      <c r="E417" t="s">
        <v>71</v>
      </c>
      <c r="F417" t="s">
        <v>54</v>
      </c>
      <c r="G417">
        <v>1</v>
      </c>
      <c r="H417" t="s">
        <v>42</v>
      </c>
      <c r="I417" t="s">
        <v>43</v>
      </c>
      <c r="J417" t="s">
        <v>1355</v>
      </c>
      <c r="L417" t="s">
        <v>1356</v>
      </c>
      <c r="N417">
        <v>45.82</v>
      </c>
      <c r="O417">
        <v>0</v>
      </c>
      <c r="P417">
        <v>4.49</v>
      </c>
      <c r="Q417">
        <v>0</v>
      </c>
      <c r="R417">
        <v>0</v>
      </c>
      <c r="S417">
        <v>0</v>
      </c>
      <c r="T417">
        <v>-4.49</v>
      </c>
      <c r="U417">
        <v>0</v>
      </c>
      <c r="V417">
        <v>0</v>
      </c>
      <c r="W417">
        <v>-8.25</v>
      </c>
      <c r="X417">
        <v>-4.99</v>
      </c>
      <c r="Y417">
        <v>-0.27</v>
      </c>
      <c r="Z417">
        <v>0</v>
      </c>
      <c r="AA417">
        <v>32.31</v>
      </c>
    </row>
    <row r="418" spans="1:27" x14ac:dyDescent="0.25">
      <c r="A418" t="s">
        <v>1357</v>
      </c>
      <c r="B418">
        <v>26256361782</v>
      </c>
      <c r="C418" t="s">
        <v>38</v>
      </c>
      <c r="D418" t="s">
        <v>1358</v>
      </c>
      <c r="E418" t="s">
        <v>336</v>
      </c>
      <c r="F418" t="s">
        <v>337</v>
      </c>
      <c r="G418">
        <v>1</v>
      </c>
      <c r="H418" t="s">
        <v>42</v>
      </c>
      <c r="I418" t="s">
        <v>43</v>
      </c>
      <c r="J418" t="s">
        <v>1359</v>
      </c>
      <c r="L418" t="s">
        <v>1360</v>
      </c>
      <c r="M418" t="s">
        <v>46</v>
      </c>
      <c r="N418">
        <v>65.91</v>
      </c>
      <c r="O418">
        <v>13.18</v>
      </c>
      <c r="P418">
        <v>3.74</v>
      </c>
      <c r="Q418">
        <v>0.75</v>
      </c>
      <c r="R418">
        <v>0</v>
      </c>
      <c r="S418">
        <v>0</v>
      </c>
      <c r="T418">
        <v>-10.33</v>
      </c>
      <c r="U418">
        <v>-2.0699999999999998</v>
      </c>
      <c r="V418">
        <v>-11.86</v>
      </c>
      <c r="W418">
        <v>-10.68</v>
      </c>
      <c r="X418">
        <v>-6.2</v>
      </c>
      <c r="Y418">
        <v>-0.33</v>
      </c>
      <c r="Z418">
        <v>0</v>
      </c>
      <c r="AA418">
        <v>42.11</v>
      </c>
    </row>
    <row r="419" spans="1:27" x14ac:dyDescent="0.25">
      <c r="A419" t="s">
        <v>1361</v>
      </c>
      <c r="B419">
        <v>26256361782</v>
      </c>
      <c r="C419" t="s">
        <v>38</v>
      </c>
      <c r="D419" t="s">
        <v>1362</v>
      </c>
      <c r="E419" t="s">
        <v>537</v>
      </c>
      <c r="F419" t="s">
        <v>538</v>
      </c>
      <c r="G419">
        <v>1</v>
      </c>
      <c r="H419" t="s">
        <v>42</v>
      </c>
      <c r="I419" t="s">
        <v>43</v>
      </c>
      <c r="J419" t="s">
        <v>1363</v>
      </c>
      <c r="L419" t="s">
        <v>1364</v>
      </c>
      <c r="M419" t="s">
        <v>46</v>
      </c>
      <c r="N419">
        <v>33.32</v>
      </c>
      <c r="O419">
        <v>6.67</v>
      </c>
      <c r="P419">
        <v>1.66</v>
      </c>
      <c r="Q419">
        <v>0.33</v>
      </c>
      <c r="R419">
        <v>0</v>
      </c>
      <c r="S419">
        <v>0</v>
      </c>
      <c r="T419">
        <v>-1.66</v>
      </c>
      <c r="U419">
        <v>-0.33</v>
      </c>
      <c r="V419">
        <v>-6.67</v>
      </c>
      <c r="W419">
        <v>-6</v>
      </c>
      <c r="X419">
        <v>-5.15</v>
      </c>
      <c r="Y419">
        <v>-0.22</v>
      </c>
      <c r="Z419">
        <v>0</v>
      </c>
      <c r="AA419">
        <v>21.95</v>
      </c>
    </row>
    <row r="420" spans="1:27" x14ac:dyDescent="0.25">
      <c r="A420" t="s">
        <v>1365</v>
      </c>
      <c r="B420">
        <v>26256361782</v>
      </c>
      <c r="C420" t="s">
        <v>38</v>
      </c>
      <c r="D420" t="s">
        <v>1366</v>
      </c>
      <c r="E420" t="s">
        <v>40</v>
      </c>
      <c r="F420" t="s">
        <v>41</v>
      </c>
      <c r="G420">
        <v>1</v>
      </c>
      <c r="H420" t="s">
        <v>42</v>
      </c>
      <c r="I420" t="s">
        <v>43</v>
      </c>
      <c r="J420" t="s">
        <v>1367</v>
      </c>
      <c r="L420" t="s">
        <v>1368</v>
      </c>
      <c r="M420" t="s">
        <v>46</v>
      </c>
      <c r="N420">
        <v>45.82</v>
      </c>
      <c r="O420">
        <v>9.17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-9.17</v>
      </c>
      <c r="W420">
        <v>-8.25</v>
      </c>
      <c r="X420">
        <v>-5.16</v>
      </c>
      <c r="Y420">
        <v>-0.27</v>
      </c>
      <c r="Z420">
        <v>0</v>
      </c>
      <c r="AA420">
        <v>32.14</v>
      </c>
    </row>
    <row r="421" spans="1:27" x14ac:dyDescent="0.25">
      <c r="A421" t="s">
        <v>1369</v>
      </c>
      <c r="B421">
        <v>26256361782</v>
      </c>
      <c r="C421" t="s">
        <v>38</v>
      </c>
      <c r="D421" t="s">
        <v>1370</v>
      </c>
      <c r="E421" t="s">
        <v>82</v>
      </c>
      <c r="F421" t="s">
        <v>83</v>
      </c>
      <c r="G421">
        <v>1</v>
      </c>
      <c r="H421" t="s">
        <v>42</v>
      </c>
      <c r="I421" t="s">
        <v>43</v>
      </c>
      <c r="J421" t="s">
        <v>1371</v>
      </c>
      <c r="L421" t="s">
        <v>1372</v>
      </c>
      <c r="M421" t="s">
        <v>46</v>
      </c>
      <c r="N421">
        <v>70.819999999999993</v>
      </c>
      <c r="O421">
        <v>14.17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-14.17</v>
      </c>
      <c r="W421">
        <v>-12.75</v>
      </c>
      <c r="X421">
        <v>-6.92</v>
      </c>
      <c r="Y421">
        <v>-0.4</v>
      </c>
      <c r="Z421">
        <v>0</v>
      </c>
      <c r="AA421">
        <v>50.75</v>
      </c>
    </row>
    <row r="422" spans="1:27" x14ac:dyDescent="0.25">
      <c r="A422" t="s">
        <v>1373</v>
      </c>
      <c r="B422">
        <v>26256361782</v>
      </c>
      <c r="C422" t="s">
        <v>38</v>
      </c>
      <c r="D422" t="s">
        <v>1374</v>
      </c>
      <c r="E422" t="s">
        <v>308</v>
      </c>
      <c r="F422" t="s">
        <v>309</v>
      </c>
      <c r="G422">
        <v>1</v>
      </c>
      <c r="H422" t="s">
        <v>42</v>
      </c>
      <c r="I422" t="s">
        <v>43</v>
      </c>
      <c r="J422" t="s">
        <v>1375</v>
      </c>
      <c r="L422" t="s">
        <v>1376</v>
      </c>
      <c r="M422" t="s">
        <v>46</v>
      </c>
      <c r="N422">
        <v>39.159999999999997</v>
      </c>
      <c r="O422">
        <v>7.83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-7.83</v>
      </c>
      <c r="W422">
        <v>-7.05</v>
      </c>
      <c r="X422">
        <v>-5.32</v>
      </c>
      <c r="Y422">
        <v>-0.25</v>
      </c>
      <c r="Z422">
        <v>0</v>
      </c>
      <c r="AA422">
        <v>26.54</v>
      </c>
    </row>
    <row r="423" spans="1:27" x14ac:dyDescent="0.25">
      <c r="A423" t="s">
        <v>1377</v>
      </c>
      <c r="B423">
        <v>26256361782</v>
      </c>
      <c r="C423" t="s">
        <v>69</v>
      </c>
      <c r="D423" t="s">
        <v>387</v>
      </c>
      <c r="E423" t="s">
        <v>123</v>
      </c>
      <c r="F423" t="s">
        <v>124</v>
      </c>
      <c r="G423">
        <v>1</v>
      </c>
      <c r="H423" t="s">
        <v>42</v>
      </c>
      <c r="I423" t="s">
        <v>43</v>
      </c>
      <c r="J423" t="s">
        <v>388</v>
      </c>
      <c r="L423" t="s">
        <v>389</v>
      </c>
      <c r="M423" t="s">
        <v>46</v>
      </c>
      <c r="N423">
        <v>-87.48</v>
      </c>
      <c r="O423">
        <v>-17.5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17.5</v>
      </c>
      <c r="W423">
        <v>12.6</v>
      </c>
      <c r="X423">
        <v>0</v>
      </c>
      <c r="Y423">
        <v>0.32</v>
      </c>
      <c r="Z423">
        <v>0</v>
      </c>
      <c r="AA423">
        <v>-74.56</v>
      </c>
    </row>
    <row r="424" spans="1:27" x14ac:dyDescent="0.25">
      <c r="A424" t="s">
        <v>1378</v>
      </c>
      <c r="B424">
        <v>26256361782</v>
      </c>
      <c r="C424" t="s">
        <v>38</v>
      </c>
      <c r="D424" t="s">
        <v>1379</v>
      </c>
      <c r="E424" t="s">
        <v>82</v>
      </c>
      <c r="F424" t="s">
        <v>83</v>
      </c>
      <c r="G424">
        <v>1</v>
      </c>
      <c r="H424" t="s">
        <v>42</v>
      </c>
      <c r="I424" t="s">
        <v>43</v>
      </c>
      <c r="J424" t="s">
        <v>1380</v>
      </c>
      <c r="K424" t="s">
        <v>1381</v>
      </c>
      <c r="L424" t="s">
        <v>1382</v>
      </c>
      <c r="M424" t="s">
        <v>46</v>
      </c>
      <c r="N424">
        <v>70.819999999999993</v>
      </c>
      <c r="O424">
        <v>14.17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-14.17</v>
      </c>
      <c r="W424">
        <v>-12.75</v>
      </c>
      <c r="X424">
        <v>-6.92</v>
      </c>
      <c r="Y424">
        <v>-0.4</v>
      </c>
      <c r="Z424">
        <v>0</v>
      </c>
      <c r="AA424">
        <v>50.75</v>
      </c>
    </row>
    <row r="425" spans="1:27" x14ac:dyDescent="0.25">
      <c r="A425" t="s">
        <v>1383</v>
      </c>
      <c r="B425">
        <v>26256361782</v>
      </c>
      <c r="C425" t="s">
        <v>38</v>
      </c>
      <c r="D425" t="s">
        <v>1384</v>
      </c>
      <c r="E425" t="s">
        <v>64</v>
      </c>
      <c r="F425" t="s">
        <v>65</v>
      </c>
      <c r="G425">
        <v>1</v>
      </c>
      <c r="H425" t="s">
        <v>42</v>
      </c>
      <c r="I425" t="s">
        <v>43</v>
      </c>
      <c r="J425" t="s">
        <v>323</v>
      </c>
      <c r="L425" t="s">
        <v>1385</v>
      </c>
      <c r="M425" t="s">
        <v>46</v>
      </c>
      <c r="N425">
        <v>54.16</v>
      </c>
      <c r="O425">
        <v>10.83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-10.83</v>
      </c>
      <c r="W425">
        <v>-9.75</v>
      </c>
      <c r="X425">
        <v>-6.02</v>
      </c>
      <c r="Y425">
        <v>-0.32</v>
      </c>
      <c r="Z425">
        <v>0</v>
      </c>
      <c r="AA425">
        <v>38.07</v>
      </c>
    </row>
    <row r="426" spans="1:27" x14ac:dyDescent="0.25">
      <c r="A426" t="s">
        <v>1386</v>
      </c>
      <c r="B426">
        <v>26256361782</v>
      </c>
      <c r="C426" t="s">
        <v>38</v>
      </c>
      <c r="D426" t="s">
        <v>1387</v>
      </c>
      <c r="E426" t="s">
        <v>308</v>
      </c>
      <c r="F426" t="s">
        <v>309</v>
      </c>
      <c r="G426">
        <v>1</v>
      </c>
      <c r="H426" t="s">
        <v>42</v>
      </c>
      <c r="I426" t="s">
        <v>43</v>
      </c>
      <c r="J426" t="s">
        <v>1388</v>
      </c>
      <c r="L426" t="s">
        <v>1389</v>
      </c>
      <c r="M426" t="s">
        <v>46</v>
      </c>
      <c r="N426">
        <v>39.159999999999997</v>
      </c>
      <c r="O426">
        <v>7.83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-7.83</v>
      </c>
      <c r="W426">
        <v>-7.05</v>
      </c>
      <c r="X426">
        <v>-5.32</v>
      </c>
      <c r="Y426">
        <v>-0.25</v>
      </c>
      <c r="Z426">
        <v>0</v>
      </c>
      <c r="AA426">
        <v>26.54</v>
      </c>
    </row>
    <row r="427" spans="1:27" x14ac:dyDescent="0.25">
      <c r="A427" t="s">
        <v>1390</v>
      </c>
      <c r="B427">
        <v>26256361782</v>
      </c>
      <c r="C427" t="s">
        <v>38</v>
      </c>
      <c r="D427" t="s">
        <v>1391</v>
      </c>
      <c r="E427" t="s">
        <v>371</v>
      </c>
      <c r="F427" t="s">
        <v>41</v>
      </c>
      <c r="G427">
        <v>1</v>
      </c>
      <c r="H427" t="s">
        <v>42</v>
      </c>
      <c r="I427" t="s">
        <v>43</v>
      </c>
      <c r="J427" t="s">
        <v>1392</v>
      </c>
      <c r="L427" t="s">
        <v>1393</v>
      </c>
      <c r="M427" t="s">
        <v>46</v>
      </c>
      <c r="N427">
        <v>58.32</v>
      </c>
      <c r="O427">
        <v>11.67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-11.67</v>
      </c>
      <c r="W427">
        <v>-10.5</v>
      </c>
      <c r="X427">
        <v>-5.16</v>
      </c>
      <c r="Y427">
        <v>-0.31</v>
      </c>
      <c r="Z427">
        <v>0</v>
      </c>
      <c r="AA427">
        <v>42.35</v>
      </c>
    </row>
    <row r="428" spans="1:27" x14ac:dyDescent="0.25">
      <c r="A428" t="s">
        <v>1394</v>
      </c>
      <c r="B428">
        <v>26256361782</v>
      </c>
      <c r="C428" t="s">
        <v>38</v>
      </c>
      <c r="D428" t="s">
        <v>1395</v>
      </c>
      <c r="E428" t="s">
        <v>308</v>
      </c>
      <c r="F428" t="s">
        <v>309</v>
      </c>
      <c r="G428">
        <v>1</v>
      </c>
      <c r="H428" t="s">
        <v>42</v>
      </c>
      <c r="I428" t="s">
        <v>43</v>
      </c>
      <c r="J428" t="s">
        <v>1396</v>
      </c>
      <c r="K428" t="s">
        <v>622</v>
      </c>
      <c r="L428" t="s">
        <v>1397</v>
      </c>
      <c r="M428" t="s">
        <v>46</v>
      </c>
      <c r="N428">
        <v>33.32</v>
      </c>
      <c r="O428">
        <v>6.66</v>
      </c>
      <c r="P428">
        <v>4.16</v>
      </c>
      <c r="Q428">
        <v>0.83</v>
      </c>
      <c r="R428">
        <v>0</v>
      </c>
      <c r="S428">
        <v>0</v>
      </c>
      <c r="T428">
        <v>0</v>
      </c>
      <c r="U428">
        <v>0</v>
      </c>
      <c r="V428">
        <v>-7.49</v>
      </c>
      <c r="W428">
        <v>-6</v>
      </c>
      <c r="X428">
        <v>-9.48</v>
      </c>
      <c r="Y428">
        <v>-0.31</v>
      </c>
      <c r="Z428">
        <v>0</v>
      </c>
      <c r="AA428">
        <v>21.69</v>
      </c>
    </row>
    <row r="429" spans="1:27" x14ac:dyDescent="0.25">
      <c r="A429" t="s">
        <v>1398</v>
      </c>
      <c r="B429">
        <v>26256361782</v>
      </c>
      <c r="C429" t="s">
        <v>38</v>
      </c>
      <c r="D429" t="s">
        <v>1399</v>
      </c>
      <c r="E429" t="s">
        <v>82</v>
      </c>
      <c r="F429" t="s">
        <v>83</v>
      </c>
      <c r="G429">
        <v>1</v>
      </c>
      <c r="H429" t="s">
        <v>42</v>
      </c>
      <c r="I429" t="s">
        <v>43</v>
      </c>
      <c r="J429" t="s">
        <v>1400</v>
      </c>
      <c r="K429" t="s">
        <v>1327</v>
      </c>
      <c r="L429" t="s">
        <v>1401</v>
      </c>
      <c r="M429" t="s">
        <v>46</v>
      </c>
      <c r="N429">
        <v>70.819999999999993</v>
      </c>
      <c r="O429">
        <v>14.17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-14.17</v>
      </c>
      <c r="W429">
        <v>-12.75</v>
      </c>
      <c r="X429">
        <v>-6.92</v>
      </c>
      <c r="Y429">
        <v>-0.4</v>
      </c>
      <c r="Z429">
        <v>0</v>
      </c>
      <c r="AA429">
        <v>50.75</v>
      </c>
    </row>
    <row r="430" spans="1:27" x14ac:dyDescent="0.25">
      <c r="A430" t="s">
        <v>1402</v>
      </c>
      <c r="B430">
        <v>26256361782</v>
      </c>
      <c r="C430" t="s">
        <v>38</v>
      </c>
      <c r="D430" t="s">
        <v>1403</v>
      </c>
      <c r="E430" t="s">
        <v>82</v>
      </c>
      <c r="F430" t="s">
        <v>83</v>
      </c>
      <c r="G430">
        <v>1</v>
      </c>
      <c r="H430" t="s">
        <v>42</v>
      </c>
      <c r="I430" t="s">
        <v>43</v>
      </c>
      <c r="J430" t="s">
        <v>1404</v>
      </c>
      <c r="L430" t="s">
        <v>1405</v>
      </c>
      <c r="M430" t="s">
        <v>46</v>
      </c>
      <c r="N430">
        <v>70.819999999999993</v>
      </c>
      <c r="O430">
        <v>14.17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-14.17</v>
      </c>
      <c r="W430">
        <v>-12.75</v>
      </c>
      <c r="X430">
        <v>-6.92</v>
      </c>
      <c r="Y430">
        <v>-0.4</v>
      </c>
      <c r="Z430">
        <v>0</v>
      </c>
      <c r="AA430">
        <v>50.75</v>
      </c>
    </row>
    <row r="431" spans="1:27" x14ac:dyDescent="0.25">
      <c r="A431" t="s">
        <v>1406</v>
      </c>
      <c r="B431">
        <v>26256361782</v>
      </c>
      <c r="C431" t="s">
        <v>38</v>
      </c>
      <c r="D431" t="s">
        <v>1407</v>
      </c>
      <c r="E431" t="s">
        <v>371</v>
      </c>
      <c r="F431" t="s">
        <v>41</v>
      </c>
      <c r="G431">
        <v>1</v>
      </c>
      <c r="H431" t="s">
        <v>42</v>
      </c>
      <c r="I431" t="s">
        <v>43</v>
      </c>
      <c r="J431" t="s">
        <v>60</v>
      </c>
      <c r="L431" t="s">
        <v>1408</v>
      </c>
      <c r="M431" t="s">
        <v>46</v>
      </c>
      <c r="N431">
        <v>58.32</v>
      </c>
      <c r="O431">
        <v>11.67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-11.67</v>
      </c>
      <c r="W431">
        <v>-10.5</v>
      </c>
      <c r="X431">
        <v>-5.16</v>
      </c>
      <c r="Y431">
        <v>-0.31</v>
      </c>
      <c r="Z431">
        <v>0</v>
      </c>
      <c r="AA431">
        <v>42.35</v>
      </c>
    </row>
    <row r="432" spans="1:27" x14ac:dyDescent="0.25">
      <c r="A432" t="s">
        <v>1409</v>
      </c>
      <c r="B432">
        <v>26256361782</v>
      </c>
      <c r="C432" t="s">
        <v>38</v>
      </c>
      <c r="D432" t="s">
        <v>1410</v>
      </c>
      <c r="E432" t="s">
        <v>526</v>
      </c>
      <c r="F432" t="s">
        <v>527</v>
      </c>
      <c r="G432">
        <v>1</v>
      </c>
      <c r="H432" t="s">
        <v>42</v>
      </c>
      <c r="I432" t="s">
        <v>43</v>
      </c>
      <c r="J432" t="s">
        <v>570</v>
      </c>
      <c r="L432" t="s">
        <v>1411</v>
      </c>
      <c r="M432" t="s">
        <v>46</v>
      </c>
      <c r="N432">
        <v>33.32</v>
      </c>
      <c r="O432">
        <v>6.67</v>
      </c>
      <c r="P432">
        <v>0.55000000000000004</v>
      </c>
      <c r="Q432">
        <v>0.11</v>
      </c>
      <c r="R432">
        <v>0</v>
      </c>
      <c r="S432">
        <v>0</v>
      </c>
      <c r="T432">
        <v>-0.55000000000000004</v>
      </c>
      <c r="U432">
        <v>-0.11</v>
      </c>
      <c r="V432">
        <v>-6.67</v>
      </c>
      <c r="W432">
        <v>-6</v>
      </c>
      <c r="X432">
        <v>-4.6900000000000004</v>
      </c>
      <c r="Y432">
        <v>-0.21</v>
      </c>
      <c r="Z432">
        <v>0</v>
      </c>
      <c r="AA432">
        <v>22.42</v>
      </c>
    </row>
    <row r="433" spans="1:27" x14ac:dyDescent="0.25">
      <c r="A433" t="s">
        <v>1412</v>
      </c>
      <c r="B433">
        <v>26256361782</v>
      </c>
      <c r="C433" t="s">
        <v>38</v>
      </c>
      <c r="D433" t="s">
        <v>1410</v>
      </c>
      <c r="E433" t="s">
        <v>101</v>
      </c>
      <c r="F433" t="s">
        <v>102</v>
      </c>
      <c r="G433">
        <v>1</v>
      </c>
      <c r="H433" t="s">
        <v>42</v>
      </c>
      <c r="I433" t="s">
        <v>43</v>
      </c>
      <c r="J433" t="s">
        <v>570</v>
      </c>
      <c r="L433" t="s">
        <v>1411</v>
      </c>
      <c r="M433" t="s">
        <v>46</v>
      </c>
      <c r="N433">
        <v>33.32</v>
      </c>
      <c r="O433">
        <v>6.67</v>
      </c>
      <c r="P433">
        <v>0.55000000000000004</v>
      </c>
      <c r="Q433">
        <v>0.11</v>
      </c>
      <c r="R433">
        <v>0</v>
      </c>
      <c r="S433">
        <v>0</v>
      </c>
      <c r="T433">
        <v>-0.55000000000000004</v>
      </c>
      <c r="U433">
        <v>-0.11</v>
      </c>
      <c r="V433">
        <v>-6.67</v>
      </c>
      <c r="W433">
        <v>-6</v>
      </c>
      <c r="X433">
        <v>-4.72</v>
      </c>
      <c r="Y433">
        <v>-0.21</v>
      </c>
      <c r="Z433">
        <v>0</v>
      </c>
      <c r="AA433">
        <v>22.39</v>
      </c>
    </row>
    <row r="434" spans="1:27" x14ac:dyDescent="0.25">
      <c r="A434" t="s">
        <v>1413</v>
      </c>
      <c r="B434">
        <v>26256361782</v>
      </c>
      <c r="C434" t="s">
        <v>38</v>
      </c>
      <c r="D434" t="s">
        <v>1414</v>
      </c>
      <c r="E434" t="s">
        <v>101</v>
      </c>
      <c r="F434" t="s">
        <v>102</v>
      </c>
      <c r="G434">
        <v>1</v>
      </c>
      <c r="H434" t="s">
        <v>42</v>
      </c>
      <c r="I434" t="s">
        <v>43</v>
      </c>
      <c r="J434" t="s">
        <v>1415</v>
      </c>
      <c r="K434" t="s">
        <v>1262</v>
      </c>
      <c r="L434" t="s">
        <v>1416</v>
      </c>
      <c r="M434" t="s">
        <v>46</v>
      </c>
      <c r="N434">
        <v>33.32</v>
      </c>
      <c r="O434">
        <v>6.67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-6.67</v>
      </c>
      <c r="W434">
        <v>-6</v>
      </c>
      <c r="X434">
        <v>-4.72</v>
      </c>
      <c r="Y434">
        <v>-0.21</v>
      </c>
      <c r="Z434">
        <v>0</v>
      </c>
      <c r="AA434">
        <v>22.39</v>
      </c>
    </row>
    <row r="435" spans="1:27" x14ac:dyDescent="0.25">
      <c r="A435" t="s">
        <v>1417</v>
      </c>
      <c r="B435">
        <v>26256361782</v>
      </c>
      <c r="C435" t="s">
        <v>69</v>
      </c>
      <c r="D435" t="s">
        <v>1334</v>
      </c>
      <c r="E435" t="s">
        <v>53</v>
      </c>
      <c r="F435" t="s">
        <v>54</v>
      </c>
      <c r="G435">
        <v>1</v>
      </c>
      <c r="H435" t="s">
        <v>42</v>
      </c>
      <c r="I435" t="s">
        <v>43</v>
      </c>
      <c r="J435" t="s">
        <v>1335</v>
      </c>
      <c r="K435" t="s">
        <v>1336</v>
      </c>
      <c r="L435" t="s">
        <v>1337</v>
      </c>
      <c r="M435" t="s">
        <v>46</v>
      </c>
      <c r="N435">
        <v>-35.409999999999997</v>
      </c>
      <c r="O435">
        <v>-7.08</v>
      </c>
      <c r="P435">
        <v>0</v>
      </c>
      <c r="Q435">
        <v>0</v>
      </c>
      <c r="R435">
        <v>0</v>
      </c>
      <c r="S435">
        <v>0</v>
      </c>
      <c r="T435">
        <v>3.54</v>
      </c>
      <c r="U435">
        <v>0.71</v>
      </c>
      <c r="V435">
        <v>6.37</v>
      </c>
      <c r="W435">
        <v>4.59</v>
      </c>
      <c r="X435">
        <v>0</v>
      </c>
      <c r="Y435">
        <v>0.11</v>
      </c>
      <c r="Z435">
        <v>0</v>
      </c>
      <c r="AA435">
        <v>-27.17</v>
      </c>
    </row>
    <row r="436" spans="1:27" x14ac:dyDescent="0.25">
      <c r="A436" t="s">
        <v>1418</v>
      </c>
      <c r="B436">
        <v>26256361782</v>
      </c>
      <c r="C436" t="s">
        <v>38</v>
      </c>
      <c r="D436" t="s">
        <v>1419</v>
      </c>
      <c r="E436" t="s">
        <v>53</v>
      </c>
      <c r="F436" t="s">
        <v>54</v>
      </c>
      <c r="G436">
        <v>1</v>
      </c>
      <c r="H436" t="s">
        <v>42</v>
      </c>
      <c r="I436" t="s">
        <v>43</v>
      </c>
      <c r="J436" t="s">
        <v>1420</v>
      </c>
      <c r="L436" t="s">
        <v>1421</v>
      </c>
      <c r="M436" t="s">
        <v>46</v>
      </c>
      <c r="N436">
        <v>35.409999999999997</v>
      </c>
      <c r="O436">
        <v>7.08</v>
      </c>
      <c r="P436">
        <v>0</v>
      </c>
      <c r="Q436">
        <v>0</v>
      </c>
      <c r="R436">
        <v>0</v>
      </c>
      <c r="S436">
        <v>0</v>
      </c>
      <c r="T436">
        <v>-3.53</v>
      </c>
      <c r="U436">
        <v>-0.71</v>
      </c>
      <c r="V436">
        <v>-6.37</v>
      </c>
      <c r="W436">
        <v>-5.74</v>
      </c>
      <c r="X436">
        <v>-4.99</v>
      </c>
      <c r="Y436">
        <v>-0.21</v>
      </c>
      <c r="Z436">
        <v>0</v>
      </c>
      <c r="AA436">
        <v>20.94</v>
      </c>
    </row>
    <row r="437" spans="1:27" x14ac:dyDescent="0.25">
      <c r="A437" t="s">
        <v>1422</v>
      </c>
      <c r="B437">
        <v>26256361782</v>
      </c>
      <c r="C437" t="s">
        <v>38</v>
      </c>
      <c r="D437" t="s">
        <v>1423</v>
      </c>
      <c r="E437" t="s">
        <v>40</v>
      </c>
      <c r="F437" t="s">
        <v>41</v>
      </c>
      <c r="G437">
        <v>1</v>
      </c>
      <c r="H437" t="s">
        <v>42</v>
      </c>
      <c r="I437" t="s">
        <v>43</v>
      </c>
      <c r="J437" t="s">
        <v>1424</v>
      </c>
      <c r="K437" t="s">
        <v>1425</v>
      </c>
      <c r="L437" t="s">
        <v>1426</v>
      </c>
      <c r="M437" t="s">
        <v>46</v>
      </c>
      <c r="N437">
        <v>45.82</v>
      </c>
      <c r="O437">
        <v>9.17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-9.17</v>
      </c>
      <c r="W437">
        <v>-8.25</v>
      </c>
      <c r="X437">
        <v>-5.16</v>
      </c>
      <c r="Y437">
        <v>-0.27</v>
      </c>
      <c r="Z437">
        <v>0</v>
      </c>
      <c r="AA437">
        <v>32.14</v>
      </c>
    </row>
    <row r="438" spans="1:27" x14ac:dyDescent="0.25">
      <c r="A438" t="s">
        <v>1427</v>
      </c>
      <c r="B438">
        <v>26256361782</v>
      </c>
      <c r="C438" t="s">
        <v>38</v>
      </c>
      <c r="D438" t="s">
        <v>1428</v>
      </c>
      <c r="E438" t="s">
        <v>123</v>
      </c>
      <c r="F438" t="s">
        <v>124</v>
      </c>
      <c r="G438">
        <v>1</v>
      </c>
      <c r="H438" t="s">
        <v>42</v>
      </c>
      <c r="I438" t="s">
        <v>43</v>
      </c>
      <c r="J438" t="s">
        <v>1429</v>
      </c>
      <c r="L438" t="s">
        <v>1430</v>
      </c>
      <c r="M438" t="s">
        <v>46</v>
      </c>
      <c r="N438">
        <v>87.48</v>
      </c>
      <c r="O438">
        <v>17.5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-17.5</v>
      </c>
      <c r="W438">
        <v>-15.75</v>
      </c>
      <c r="X438">
        <v>-7.28</v>
      </c>
      <c r="Y438">
        <v>-0.47</v>
      </c>
      <c r="Z438">
        <v>0</v>
      </c>
      <c r="AA438">
        <v>63.98</v>
      </c>
    </row>
    <row r="439" spans="1:27" x14ac:dyDescent="0.25">
      <c r="A439" t="s">
        <v>1431</v>
      </c>
      <c r="B439">
        <v>26256361782</v>
      </c>
      <c r="C439" t="s">
        <v>38</v>
      </c>
      <c r="D439" t="s">
        <v>1432</v>
      </c>
      <c r="E439" t="s">
        <v>40</v>
      </c>
      <c r="F439" t="s">
        <v>41</v>
      </c>
      <c r="G439">
        <v>1</v>
      </c>
      <c r="H439" t="s">
        <v>42</v>
      </c>
      <c r="I439" t="s">
        <v>43</v>
      </c>
      <c r="J439" t="s">
        <v>1433</v>
      </c>
      <c r="K439" t="s">
        <v>658</v>
      </c>
      <c r="L439" t="s">
        <v>1434</v>
      </c>
      <c r="M439" t="s">
        <v>46</v>
      </c>
      <c r="N439">
        <v>45.82</v>
      </c>
      <c r="O439">
        <v>9.17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-9.17</v>
      </c>
      <c r="W439">
        <v>-8.25</v>
      </c>
      <c r="X439">
        <v>-5.16</v>
      </c>
      <c r="Y439">
        <v>-0.27</v>
      </c>
      <c r="Z439">
        <v>0</v>
      </c>
      <c r="AA439">
        <v>32.14</v>
      </c>
    </row>
    <row r="440" spans="1:27" x14ac:dyDescent="0.25">
      <c r="A440" t="s">
        <v>1435</v>
      </c>
      <c r="B440">
        <v>26256361782</v>
      </c>
      <c r="C440" t="s">
        <v>38</v>
      </c>
      <c r="D440" t="s">
        <v>1436</v>
      </c>
      <c r="E440" t="s">
        <v>64</v>
      </c>
      <c r="F440" t="s">
        <v>65</v>
      </c>
      <c r="G440">
        <v>1</v>
      </c>
      <c r="H440" t="s">
        <v>42</v>
      </c>
      <c r="I440" t="s">
        <v>43</v>
      </c>
      <c r="J440" t="s">
        <v>1437</v>
      </c>
      <c r="L440" t="s">
        <v>1438</v>
      </c>
      <c r="M440" t="s">
        <v>46</v>
      </c>
      <c r="N440">
        <v>54.16</v>
      </c>
      <c r="O440">
        <v>10.83</v>
      </c>
      <c r="P440">
        <v>0</v>
      </c>
      <c r="Q440">
        <v>0</v>
      </c>
      <c r="R440">
        <v>0</v>
      </c>
      <c r="S440">
        <v>0</v>
      </c>
      <c r="T440">
        <v>-5.42</v>
      </c>
      <c r="U440">
        <v>-1.08</v>
      </c>
      <c r="V440">
        <v>-9.75</v>
      </c>
      <c r="W440">
        <v>-8.77</v>
      </c>
      <c r="X440">
        <v>-6.02</v>
      </c>
      <c r="Y440">
        <v>-0.3</v>
      </c>
      <c r="Z440">
        <v>0</v>
      </c>
      <c r="AA440">
        <v>33.65</v>
      </c>
    </row>
    <row r="441" spans="1:27" x14ac:dyDescent="0.25">
      <c r="A441" t="s">
        <v>1439</v>
      </c>
      <c r="B441">
        <v>26256361782</v>
      </c>
      <c r="C441" t="s">
        <v>38</v>
      </c>
      <c r="D441" t="s">
        <v>1440</v>
      </c>
      <c r="E441" t="s">
        <v>308</v>
      </c>
      <c r="F441" t="s">
        <v>309</v>
      </c>
      <c r="G441">
        <v>1</v>
      </c>
      <c r="H441" t="s">
        <v>42</v>
      </c>
      <c r="I441" t="s">
        <v>43</v>
      </c>
      <c r="J441" t="s">
        <v>578</v>
      </c>
      <c r="K441" t="s">
        <v>1441</v>
      </c>
      <c r="L441" t="s">
        <v>1442</v>
      </c>
      <c r="M441" t="s">
        <v>46</v>
      </c>
      <c r="N441">
        <v>39.159999999999997</v>
      </c>
      <c r="O441">
        <v>7.83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-7.83</v>
      </c>
      <c r="W441">
        <v>-7.05</v>
      </c>
      <c r="X441">
        <v>-5.32</v>
      </c>
      <c r="Y441">
        <v>-0.25</v>
      </c>
      <c r="Z441">
        <v>0</v>
      </c>
      <c r="AA441">
        <v>26.54</v>
      </c>
    </row>
    <row r="442" spans="1:27" x14ac:dyDescent="0.25">
      <c r="A442" t="s">
        <v>1443</v>
      </c>
      <c r="B442">
        <v>26256361782</v>
      </c>
      <c r="C442" t="s">
        <v>38</v>
      </c>
      <c r="D442" t="s">
        <v>1419</v>
      </c>
      <c r="E442" t="s">
        <v>53</v>
      </c>
      <c r="F442" t="s">
        <v>54</v>
      </c>
      <c r="G442">
        <v>1</v>
      </c>
      <c r="H442" t="s">
        <v>42</v>
      </c>
      <c r="I442" t="s">
        <v>43</v>
      </c>
      <c r="J442" t="s">
        <v>1420</v>
      </c>
      <c r="L442" t="s">
        <v>1421</v>
      </c>
      <c r="M442" t="s">
        <v>46</v>
      </c>
      <c r="N442">
        <v>35.409999999999997</v>
      </c>
      <c r="O442">
        <v>7.08</v>
      </c>
      <c r="P442">
        <v>0</v>
      </c>
      <c r="Q442">
        <v>0</v>
      </c>
      <c r="R442">
        <v>0</v>
      </c>
      <c r="S442">
        <v>0</v>
      </c>
      <c r="T442">
        <v>-3.55</v>
      </c>
      <c r="U442">
        <v>-0.71</v>
      </c>
      <c r="V442">
        <v>-6.37</v>
      </c>
      <c r="W442">
        <v>-5.73</v>
      </c>
      <c r="X442">
        <v>-4.99</v>
      </c>
      <c r="Y442">
        <v>-0.21</v>
      </c>
      <c r="Z442">
        <v>0</v>
      </c>
      <c r="AA442">
        <v>20.93</v>
      </c>
    </row>
    <row r="443" spans="1:27" x14ac:dyDescent="0.25">
      <c r="A443" t="s">
        <v>1444</v>
      </c>
      <c r="B443">
        <v>26256361782</v>
      </c>
      <c r="C443" t="s">
        <v>38</v>
      </c>
      <c r="D443" t="s">
        <v>1445</v>
      </c>
      <c r="E443" t="s">
        <v>308</v>
      </c>
      <c r="F443" t="s">
        <v>309</v>
      </c>
      <c r="G443">
        <v>1</v>
      </c>
      <c r="H443" t="s">
        <v>42</v>
      </c>
      <c r="I443" t="s">
        <v>43</v>
      </c>
      <c r="J443" t="s">
        <v>1446</v>
      </c>
      <c r="L443" t="s">
        <v>1447</v>
      </c>
      <c r="M443" t="s">
        <v>46</v>
      </c>
      <c r="N443">
        <v>39.159999999999997</v>
      </c>
      <c r="O443">
        <v>7.83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-7.83</v>
      </c>
      <c r="W443">
        <v>-7.05</v>
      </c>
      <c r="X443">
        <v>-5.32</v>
      </c>
      <c r="Y443">
        <v>-0.25</v>
      </c>
      <c r="Z443">
        <v>0</v>
      </c>
      <c r="AA443">
        <v>26.54</v>
      </c>
    </row>
    <row r="444" spans="1:27" x14ac:dyDescent="0.25">
      <c r="A444" t="s">
        <v>1448</v>
      </c>
      <c r="B444">
        <v>26256361782</v>
      </c>
      <c r="C444" t="s">
        <v>69</v>
      </c>
      <c r="D444" t="s">
        <v>1274</v>
      </c>
      <c r="E444" t="s">
        <v>71</v>
      </c>
      <c r="F444" t="s">
        <v>54</v>
      </c>
      <c r="G444">
        <v>1</v>
      </c>
      <c r="H444" t="s">
        <v>42</v>
      </c>
      <c r="I444" t="s">
        <v>43</v>
      </c>
      <c r="J444" t="s">
        <v>1275</v>
      </c>
      <c r="K444" t="s">
        <v>1276</v>
      </c>
      <c r="L444" t="s">
        <v>1277</v>
      </c>
      <c r="M444" t="s">
        <v>46</v>
      </c>
      <c r="N444">
        <v>-41.66</v>
      </c>
      <c r="O444">
        <v>-8.33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8.33</v>
      </c>
      <c r="W444">
        <v>6</v>
      </c>
      <c r="X444">
        <v>0</v>
      </c>
      <c r="Y444">
        <v>0.15</v>
      </c>
      <c r="Z444">
        <v>0</v>
      </c>
      <c r="AA444">
        <v>-35.51</v>
      </c>
    </row>
    <row r="445" spans="1:27" x14ac:dyDescent="0.25">
      <c r="A445" t="s">
        <v>1449</v>
      </c>
      <c r="B445">
        <v>26256361782</v>
      </c>
      <c r="C445" t="s">
        <v>38</v>
      </c>
      <c r="D445" t="s">
        <v>1450</v>
      </c>
      <c r="E445" t="s">
        <v>109</v>
      </c>
      <c r="F445" t="s">
        <v>165</v>
      </c>
      <c r="G445">
        <v>1</v>
      </c>
      <c r="H445" t="s">
        <v>42</v>
      </c>
      <c r="I445" t="s">
        <v>43</v>
      </c>
      <c r="J445" t="s">
        <v>60</v>
      </c>
      <c r="L445" t="s">
        <v>1451</v>
      </c>
      <c r="M445" t="s">
        <v>46</v>
      </c>
      <c r="N445">
        <v>106.24</v>
      </c>
      <c r="O445">
        <v>21.25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-21.25</v>
      </c>
      <c r="W445">
        <v>-19.12</v>
      </c>
      <c r="X445">
        <v>-7.82</v>
      </c>
      <c r="Y445">
        <v>-0.54</v>
      </c>
      <c r="Z445">
        <v>0</v>
      </c>
      <c r="AA445">
        <v>78.760000000000005</v>
      </c>
    </row>
    <row r="446" spans="1:27" x14ac:dyDescent="0.25">
      <c r="A446" t="s">
        <v>1452</v>
      </c>
      <c r="B446">
        <v>26256361782</v>
      </c>
      <c r="C446" t="s">
        <v>38</v>
      </c>
      <c r="D446" t="s">
        <v>1453</v>
      </c>
      <c r="E446" t="s">
        <v>82</v>
      </c>
      <c r="F446" t="s">
        <v>83</v>
      </c>
      <c r="G446">
        <v>1</v>
      </c>
      <c r="H446" t="s">
        <v>42</v>
      </c>
      <c r="I446" t="s">
        <v>43</v>
      </c>
      <c r="J446" t="s">
        <v>1454</v>
      </c>
      <c r="L446" t="s">
        <v>1455</v>
      </c>
      <c r="M446" t="s">
        <v>46</v>
      </c>
      <c r="N446">
        <v>70.819999999999993</v>
      </c>
      <c r="O446">
        <v>14.17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-14.17</v>
      </c>
      <c r="W446">
        <v>-12.75</v>
      </c>
      <c r="X446">
        <v>-6.92</v>
      </c>
      <c r="Y446">
        <v>-0.4</v>
      </c>
      <c r="Z446">
        <v>0</v>
      </c>
      <c r="AA446">
        <v>50.75</v>
      </c>
    </row>
    <row r="447" spans="1:27" x14ac:dyDescent="0.25">
      <c r="A447" t="s">
        <v>1456</v>
      </c>
      <c r="B447">
        <v>26256361782</v>
      </c>
      <c r="C447" t="s">
        <v>38</v>
      </c>
      <c r="D447" t="s">
        <v>1457</v>
      </c>
      <c r="E447" t="s">
        <v>262</v>
      </c>
      <c r="F447" t="s">
        <v>263</v>
      </c>
      <c r="G447">
        <v>1</v>
      </c>
      <c r="H447" t="s">
        <v>42</v>
      </c>
      <c r="I447" t="s">
        <v>43</v>
      </c>
      <c r="J447" t="s">
        <v>1458</v>
      </c>
      <c r="K447" t="s">
        <v>1459</v>
      </c>
      <c r="L447" t="s">
        <v>1460</v>
      </c>
      <c r="M447" t="s">
        <v>46</v>
      </c>
      <c r="N447">
        <v>66.66</v>
      </c>
      <c r="O447">
        <v>13.33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-13.33</v>
      </c>
      <c r="W447">
        <v>-12</v>
      </c>
      <c r="X447">
        <v>-6.02</v>
      </c>
      <c r="Y447">
        <v>-0.36</v>
      </c>
      <c r="Z447">
        <v>0</v>
      </c>
      <c r="AA447">
        <v>48.28</v>
      </c>
    </row>
    <row r="448" spans="1:27" x14ac:dyDescent="0.25">
      <c r="A448" t="s">
        <v>1461</v>
      </c>
      <c r="B448">
        <v>26256361782</v>
      </c>
      <c r="C448" t="s">
        <v>38</v>
      </c>
      <c r="D448" t="s">
        <v>1462</v>
      </c>
      <c r="E448" t="s">
        <v>53</v>
      </c>
      <c r="F448" t="s">
        <v>54</v>
      </c>
      <c r="G448">
        <v>1</v>
      </c>
      <c r="H448" t="s">
        <v>42</v>
      </c>
      <c r="I448" t="s">
        <v>43</v>
      </c>
      <c r="J448" t="s">
        <v>1463</v>
      </c>
      <c r="L448" t="s">
        <v>1464</v>
      </c>
      <c r="M448" t="s">
        <v>46</v>
      </c>
      <c r="N448">
        <v>35.409999999999997</v>
      </c>
      <c r="O448">
        <v>7.08</v>
      </c>
      <c r="P448">
        <v>0</v>
      </c>
      <c r="Q448">
        <v>0</v>
      </c>
      <c r="R448">
        <v>0</v>
      </c>
      <c r="S448">
        <v>0</v>
      </c>
      <c r="T448">
        <v>-3.54</v>
      </c>
      <c r="U448">
        <v>-0.71</v>
      </c>
      <c r="V448">
        <v>-6.37</v>
      </c>
      <c r="W448">
        <v>-5.74</v>
      </c>
      <c r="X448">
        <v>-4.99</v>
      </c>
      <c r="Y448">
        <v>-0.21</v>
      </c>
      <c r="Z448">
        <v>0</v>
      </c>
      <c r="AA448">
        <v>20.93</v>
      </c>
    </row>
    <row r="449" spans="1:27" x14ac:dyDescent="0.25">
      <c r="A449" t="s">
        <v>1465</v>
      </c>
      <c r="B449">
        <v>26256361782</v>
      </c>
      <c r="C449" t="s">
        <v>38</v>
      </c>
      <c r="D449" t="s">
        <v>1466</v>
      </c>
      <c r="E449" t="s">
        <v>101</v>
      </c>
      <c r="F449" t="s">
        <v>102</v>
      </c>
      <c r="G449">
        <v>1</v>
      </c>
      <c r="H449" t="s">
        <v>42</v>
      </c>
      <c r="I449" t="s">
        <v>43</v>
      </c>
      <c r="J449" t="s">
        <v>1467</v>
      </c>
      <c r="L449" t="s">
        <v>1468</v>
      </c>
      <c r="M449" t="s">
        <v>46</v>
      </c>
      <c r="N449">
        <v>33.32</v>
      </c>
      <c r="O449">
        <v>6.67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-6.67</v>
      </c>
      <c r="W449">
        <v>-6</v>
      </c>
      <c r="X449">
        <v>-4.72</v>
      </c>
      <c r="Y449">
        <v>-0.21</v>
      </c>
      <c r="Z449">
        <v>0</v>
      </c>
      <c r="AA449">
        <v>22.39</v>
      </c>
    </row>
    <row r="450" spans="1:27" x14ac:dyDescent="0.25">
      <c r="A450" t="s">
        <v>1469</v>
      </c>
      <c r="B450">
        <v>26256361782</v>
      </c>
      <c r="C450" t="s">
        <v>38</v>
      </c>
      <c r="D450" t="s">
        <v>1274</v>
      </c>
      <c r="E450" t="s">
        <v>71</v>
      </c>
      <c r="F450" t="s">
        <v>54</v>
      </c>
      <c r="G450">
        <v>1</v>
      </c>
      <c r="H450" t="s">
        <v>42</v>
      </c>
      <c r="I450" t="s">
        <v>43</v>
      </c>
      <c r="J450" t="s">
        <v>1275</v>
      </c>
      <c r="K450" t="s">
        <v>1276</v>
      </c>
      <c r="L450" t="s">
        <v>1277</v>
      </c>
      <c r="M450" t="s">
        <v>46</v>
      </c>
      <c r="N450">
        <v>41.66</v>
      </c>
      <c r="O450">
        <v>8.33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-8.33</v>
      </c>
      <c r="W450">
        <v>-7.5</v>
      </c>
      <c r="X450">
        <v>-4.99</v>
      </c>
      <c r="Y450">
        <v>-0.25</v>
      </c>
      <c r="Z450">
        <v>0</v>
      </c>
      <c r="AA450">
        <v>28.92</v>
      </c>
    </row>
    <row r="451" spans="1:27" x14ac:dyDescent="0.25">
      <c r="A451" t="s">
        <v>1470</v>
      </c>
      <c r="B451">
        <v>26256361782</v>
      </c>
      <c r="C451" t="s">
        <v>38</v>
      </c>
      <c r="D451" t="s">
        <v>1471</v>
      </c>
      <c r="E451" t="s">
        <v>308</v>
      </c>
      <c r="F451" t="s">
        <v>309</v>
      </c>
      <c r="G451">
        <v>1</v>
      </c>
      <c r="H451" t="s">
        <v>42</v>
      </c>
      <c r="I451" t="s">
        <v>43</v>
      </c>
      <c r="J451" t="s">
        <v>1472</v>
      </c>
      <c r="K451" t="s">
        <v>658</v>
      </c>
      <c r="L451" t="s">
        <v>1089</v>
      </c>
      <c r="M451" t="s">
        <v>46</v>
      </c>
      <c r="N451">
        <v>39.159999999999997</v>
      </c>
      <c r="O451">
        <v>7.83</v>
      </c>
      <c r="P451">
        <v>3.74</v>
      </c>
      <c r="Q451">
        <v>0.75</v>
      </c>
      <c r="R451">
        <v>0</v>
      </c>
      <c r="S451">
        <v>0</v>
      </c>
      <c r="T451">
        <v>-3.74</v>
      </c>
      <c r="U451">
        <v>-0.75</v>
      </c>
      <c r="V451">
        <v>-7.83</v>
      </c>
      <c r="W451">
        <v>-7.05</v>
      </c>
      <c r="X451">
        <v>-5.32</v>
      </c>
      <c r="Y451">
        <v>-0.25</v>
      </c>
      <c r="Z451">
        <v>0</v>
      </c>
      <c r="AA451">
        <v>26.54</v>
      </c>
    </row>
    <row r="452" spans="1:27" x14ac:dyDescent="0.25">
      <c r="A452" t="s">
        <v>1473</v>
      </c>
      <c r="B452">
        <v>26256361782</v>
      </c>
      <c r="C452" t="s">
        <v>38</v>
      </c>
      <c r="D452" t="s">
        <v>1474</v>
      </c>
      <c r="E452" t="s">
        <v>53</v>
      </c>
      <c r="F452" t="s">
        <v>54</v>
      </c>
      <c r="G452">
        <v>1</v>
      </c>
      <c r="H452" t="s">
        <v>42</v>
      </c>
      <c r="I452" t="s">
        <v>43</v>
      </c>
      <c r="J452" t="s">
        <v>859</v>
      </c>
      <c r="K452" t="s">
        <v>591</v>
      </c>
      <c r="L452" t="s">
        <v>1475</v>
      </c>
      <c r="M452" t="s">
        <v>46</v>
      </c>
      <c r="N452">
        <v>35.409999999999997</v>
      </c>
      <c r="O452">
        <v>7.08</v>
      </c>
      <c r="P452">
        <v>0</v>
      </c>
      <c r="Q452">
        <v>0</v>
      </c>
      <c r="R452">
        <v>0</v>
      </c>
      <c r="S452">
        <v>0</v>
      </c>
      <c r="T452">
        <v>-3.54</v>
      </c>
      <c r="U452">
        <v>-0.71</v>
      </c>
      <c r="V452">
        <v>-6.37</v>
      </c>
      <c r="W452">
        <v>-5.74</v>
      </c>
      <c r="X452">
        <v>-4.99</v>
      </c>
      <c r="Y452">
        <v>-0.21</v>
      </c>
      <c r="Z452">
        <v>0</v>
      </c>
      <c r="AA452">
        <v>20.93</v>
      </c>
    </row>
    <row r="453" spans="1:27" x14ac:dyDescent="0.25">
      <c r="A453" t="s">
        <v>1476</v>
      </c>
      <c r="B453">
        <v>26256361782</v>
      </c>
      <c r="C453" t="s">
        <v>38</v>
      </c>
      <c r="D453" t="s">
        <v>1477</v>
      </c>
      <c r="E453" t="s">
        <v>40</v>
      </c>
      <c r="F453" t="s">
        <v>41</v>
      </c>
      <c r="G453">
        <v>1</v>
      </c>
      <c r="H453" t="s">
        <v>42</v>
      </c>
      <c r="I453" t="s">
        <v>43</v>
      </c>
      <c r="J453" t="s">
        <v>1478</v>
      </c>
      <c r="K453" t="s">
        <v>1479</v>
      </c>
      <c r="L453" t="s">
        <v>1480</v>
      </c>
      <c r="M453" t="s">
        <v>46</v>
      </c>
      <c r="N453">
        <v>45.82</v>
      </c>
      <c r="O453">
        <v>9.17</v>
      </c>
      <c r="P453">
        <v>1.66</v>
      </c>
      <c r="Q453">
        <v>0.33</v>
      </c>
      <c r="R453">
        <v>0</v>
      </c>
      <c r="S453">
        <v>0</v>
      </c>
      <c r="T453">
        <v>-1.66</v>
      </c>
      <c r="U453">
        <v>-0.33</v>
      </c>
      <c r="V453">
        <v>-9.17</v>
      </c>
      <c r="W453">
        <v>-8.25</v>
      </c>
      <c r="X453">
        <v>-5.16</v>
      </c>
      <c r="Y453">
        <v>-0.27</v>
      </c>
      <c r="Z453">
        <v>0</v>
      </c>
      <c r="AA453">
        <v>32.14</v>
      </c>
    </row>
    <row r="454" spans="1:27" x14ac:dyDescent="0.25">
      <c r="A454" t="s">
        <v>1481</v>
      </c>
      <c r="B454">
        <v>26256361782</v>
      </c>
      <c r="C454" t="s">
        <v>38</v>
      </c>
      <c r="D454" t="s">
        <v>1482</v>
      </c>
      <c r="E454" t="s">
        <v>308</v>
      </c>
      <c r="F454" t="s">
        <v>309</v>
      </c>
      <c r="G454">
        <v>1</v>
      </c>
      <c r="H454" t="s">
        <v>42</v>
      </c>
      <c r="I454" t="s">
        <v>43</v>
      </c>
      <c r="J454" t="s">
        <v>1483</v>
      </c>
      <c r="L454" t="s">
        <v>1484</v>
      </c>
      <c r="M454" t="s">
        <v>46</v>
      </c>
      <c r="N454">
        <v>39.159999999999997</v>
      </c>
      <c r="O454">
        <v>7.83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-7.83</v>
      </c>
      <c r="W454">
        <v>-7.05</v>
      </c>
      <c r="X454">
        <v>-5.32</v>
      </c>
      <c r="Y454">
        <v>-0.25</v>
      </c>
      <c r="Z454">
        <v>0</v>
      </c>
      <c r="AA454">
        <v>26.54</v>
      </c>
    </row>
    <row r="455" spans="1:27" x14ac:dyDescent="0.25">
      <c r="A455" t="s">
        <v>1485</v>
      </c>
      <c r="B455">
        <v>26256361782</v>
      </c>
      <c r="C455" t="s">
        <v>38</v>
      </c>
      <c r="D455" t="s">
        <v>1486</v>
      </c>
      <c r="E455" t="s">
        <v>53</v>
      </c>
      <c r="F455" t="s">
        <v>54</v>
      </c>
      <c r="G455">
        <v>1</v>
      </c>
      <c r="H455" t="s">
        <v>42</v>
      </c>
      <c r="I455" t="s">
        <v>43</v>
      </c>
      <c r="J455" t="s">
        <v>1487</v>
      </c>
      <c r="L455" t="s">
        <v>1488</v>
      </c>
      <c r="M455" t="s">
        <v>46</v>
      </c>
      <c r="N455">
        <v>35.409999999999997</v>
      </c>
      <c r="O455">
        <v>7.08</v>
      </c>
      <c r="P455">
        <v>0</v>
      </c>
      <c r="Q455">
        <v>0</v>
      </c>
      <c r="R455">
        <v>0</v>
      </c>
      <c r="S455">
        <v>0</v>
      </c>
      <c r="T455">
        <v>-3.54</v>
      </c>
      <c r="U455">
        <v>-0.71</v>
      </c>
      <c r="V455">
        <v>-6.37</v>
      </c>
      <c r="W455">
        <v>-5.74</v>
      </c>
      <c r="X455">
        <v>-4.99</v>
      </c>
      <c r="Y455">
        <v>-0.21</v>
      </c>
      <c r="Z455">
        <v>0</v>
      </c>
      <c r="AA455">
        <v>20.93</v>
      </c>
    </row>
    <row r="456" spans="1:27" x14ac:dyDescent="0.25">
      <c r="A456" t="s">
        <v>1489</v>
      </c>
      <c r="B456">
        <v>26256361782</v>
      </c>
      <c r="C456" t="s">
        <v>38</v>
      </c>
      <c r="D456" t="s">
        <v>1490</v>
      </c>
      <c r="E456" t="s">
        <v>197</v>
      </c>
      <c r="F456" t="s">
        <v>198</v>
      </c>
      <c r="G456">
        <v>1</v>
      </c>
      <c r="H456" t="s">
        <v>42</v>
      </c>
      <c r="I456" t="s">
        <v>43</v>
      </c>
      <c r="J456" t="s">
        <v>1491</v>
      </c>
      <c r="L456" t="s">
        <v>1492</v>
      </c>
      <c r="M456" t="s">
        <v>46</v>
      </c>
      <c r="N456">
        <v>32.49</v>
      </c>
      <c r="O456">
        <v>6.5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-6.5</v>
      </c>
      <c r="W456">
        <v>-5.85</v>
      </c>
      <c r="X456">
        <v>-5.15</v>
      </c>
      <c r="Y456">
        <v>-0.22</v>
      </c>
      <c r="Z456">
        <v>0</v>
      </c>
      <c r="AA456">
        <v>21.27</v>
      </c>
    </row>
    <row r="457" spans="1:27" x14ac:dyDescent="0.25">
      <c r="A457" t="s">
        <v>1493</v>
      </c>
      <c r="B457">
        <v>26256361782</v>
      </c>
      <c r="C457" t="s">
        <v>38</v>
      </c>
      <c r="D457" t="s">
        <v>1494</v>
      </c>
      <c r="E457" t="s">
        <v>71</v>
      </c>
      <c r="F457" t="s">
        <v>54</v>
      </c>
      <c r="G457">
        <v>1</v>
      </c>
      <c r="H457" t="s">
        <v>42</v>
      </c>
      <c r="I457" t="s">
        <v>43</v>
      </c>
      <c r="J457" t="s">
        <v>60</v>
      </c>
      <c r="L457" t="s">
        <v>1495</v>
      </c>
      <c r="M457" t="s">
        <v>46</v>
      </c>
      <c r="N457">
        <v>41.66</v>
      </c>
      <c r="O457">
        <v>8.33</v>
      </c>
      <c r="P457">
        <v>3.74</v>
      </c>
      <c r="Q457">
        <v>0.75</v>
      </c>
      <c r="R457">
        <v>0</v>
      </c>
      <c r="S457">
        <v>0</v>
      </c>
      <c r="T457">
        <v>-3.74</v>
      </c>
      <c r="U457">
        <v>-0.75</v>
      </c>
      <c r="V457">
        <v>-8.33</v>
      </c>
      <c r="W457">
        <v>-7.5</v>
      </c>
      <c r="X457">
        <v>-4.99</v>
      </c>
      <c r="Y457">
        <v>-0.25</v>
      </c>
      <c r="Z457">
        <v>0</v>
      </c>
      <c r="AA457">
        <v>28.92</v>
      </c>
    </row>
    <row r="458" spans="1:27" x14ac:dyDescent="0.25">
      <c r="A458" t="s">
        <v>1496</v>
      </c>
      <c r="B458">
        <v>26256361782</v>
      </c>
      <c r="C458" t="s">
        <v>107</v>
      </c>
      <c r="D458" t="s">
        <v>1497</v>
      </c>
      <c r="E458" t="s">
        <v>817</v>
      </c>
      <c r="F458" t="s">
        <v>110</v>
      </c>
      <c r="G458">
        <v>1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23.95</v>
      </c>
      <c r="AA458">
        <v>23.95</v>
      </c>
    </row>
    <row r="459" spans="1:27" x14ac:dyDescent="0.25">
      <c r="A459" t="s">
        <v>1498</v>
      </c>
      <c r="B459">
        <v>26256361782</v>
      </c>
      <c r="C459" t="s">
        <v>38</v>
      </c>
      <c r="D459" t="s">
        <v>1499</v>
      </c>
      <c r="E459" t="s">
        <v>59</v>
      </c>
      <c r="F459" t="s">
        <v>41</v>
      </c>
      <c r="G459">
        <v>1</v>
      </c>
      <c r="H459" t="s">
        <v>42</v>
      </c>
      <c r="I459" t="s">
        <v>43</v>
      </c>
      <c r="J459" t="s">
        <v>360</v>
      </c>
      <c r="L459" t="s">
        <v>1500</v>
      </c>
      <c r="M459" t="s">
        <v>46</v>
      </c>
      <c r="N459">
        <v>48.32</v>
      </c>
      <c r="O459">
        <v>9.67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-9.67</v>
      </c>
      <c r="W459">
        <v>-8.6999999999999993</v>
      </c>
      <c r="X459">
        <v>-5.16</v>
      </c>
      <c r="Y459">
        <v>-0.27</v>
      </c>
      <c r="Z459">
        <v>0</v>
      </c>
      <c r="AA459">
        <v>34.19</v>
      </c>
    </row>
    <row r="460" spans="1:27" x14ac:dyDescent="0.25">
      <c r="A460" t="s">
        <v>1501</v>
      </c>
      <c r="B460">
        <v>26256361782</v>
      </c>
      <c r="C460" t="s">
        <v>38</v>
      </c>
      <c r="D460" t="s">
        <v>1502</v>
      </c>
      <c r="E460" t="s">
        <v>53</v>
      </c>
      <c r="F460" t="s">
        <v>54</v>
      </c>
      <c r="G460">
        <v>1</v>
      </c>
      <c r="H460" t="s">
        <v>42</v>
      </c>
      <c r="I460" t="s">
        <v>43</v>
      </c>
      <c r="J460" t="s">
        <v>60</v>
      </c>
      <c r="L460" t="s">
        <v>1352</v>
      </c>
      <c r="M460" t="s">
        <v>46</v>
      </c>
      <c r="N460">
        <v>35.409999999999997</v>
      </c>
      <c r="O460">
        <v>7.08</v>
      </c>
      <c r="P460">
        <v>0</v>
      </c>
      <c r="Q460">
        <v>0</v>
      </c>
      <c r="R460">
        <v>0</v>
      </c>
      <c r="S460">
        <v>0</v>
      </c>
      <c r="T460">
        <v>-1.78</v>
      </c>
      <c r="U460">
        <v>-0.35</v>
      </c>
      <c r="V460">
        <v>-6.73</v>
      </c>
      <c r="W460">
        <v>-6.05</v>
      </c>
      <c r="X460">
        <v>-4.99</v>
      </c>
      <c r="Y460">
        <v>-0.22</v>
      </c>
      <c r="Z460">
        <v>0</v>
      </c>
      <c r="AA460">
        <v>22.37</v>
      </c>
    </row>
    <row r="461" spans="1:27" x14ac:dyDescent="0.25">
      <c r="A461" t="s">
        <v>1503</v>
      </c>
      <c r="B461">
        <v>26256361782</v>
      </c>
      <c r="C461" t="s">
        <v>38</v>
      </c>
      <c r="D461" t="s">
        <v>1504</v>
      </c>
      <c r="E461" t="s">
        <v>53</v>
      </c>
      <c r="F461" t="s">
        <v>54</v>
      </c>
      <c r="G461">
        <v>1</v>
      </c>
      <c r="H461" t="s">
        <v>42</v>
      </c>
      <c r="I461" t="s">
        <v>43</v>
      </c>
      <c r="J461" t="s">
        <v>1505</v>
      </c>
      <c r="K461" t="s">
        <v>294</v>
      </c>
      <c r="L461" t="s">
        <v>1506</v>
      </c>
      <c r="M461" t="s">
        <v>46</v>
      </c>
      <c r="N461">
        <v>35.409999999999997</v>
      </c>
      <c r="O461">
        <v>7.08</v>
      </c>
      <c r="P461">
        <v>0</v>
      </c>
      <c r="Q461">
        <v>0</v>
      </c>
      <c r="R461">
        <v>0</v>
      </c>
      <c r="S461">
        <v>0</v>
      </c>
      <c r="T461">
        <v>-3.54</v>
      </c>
      <c r="U461">
        <v>-0.71</v>
      </c>
      <c r="V461">
        <v>-6.37</v>
      </c>
      <c r="W461">
        <v>-5.74</v>
      </c>
      <c r="X461">
        <v>-4.99</v>
      </c>
      <c r="Y461">
        <v>-0.21</v>
      </c>
      <c r="Z461">
        <v>0</v>
      </c>
      <c r="AA461">
        <v>20.93</v>
      </c>
    </row>
    <row r="462" spans="1:27" x14ac:dyDescent="0.25">
      <c r="A462" t="s">
        <v>1507</v>
      </c>
      <c r="B462">
        <v>26256361782</v>
      </c>
      <c r="C462" t="s">
        <v>38</v>
      </c>
      <c r="D462" t="s">
        <v>1508</v>
      </c>
      <c r="E462" t="s">
        <v>1509</v>
      </c>
      <c r="F462" t="s">
        <v>1510</v>
      </c>
      <c r="G462">
        <v>1</v>
      </c>
      <c r="H462" t="s">
        <v>42</v>
      </c>
      <c r="I462" t="s">
        <v>43</v>
      </c>
      <c r="J462" t="s">
        <v>1511</v>
      </c>
      <c r="K462" t="s">
        <v>294</v>
      </c>
      <c r="L462" t="s">
        <v>1512</v>
      </c>
      <c r="M462" t="s">
        <v>46</v>
      </c>
      <c r="N462">
        <v>77.489999999999995</v>
      </c>
      <c r="O462">
        <v>15.5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-15.5</v>
      </c>
      <c r="W462">
        <v>-13.95</v>
      </c>
      <c r="X462">
        <v>-6.38</v>
      </c>
      <c r="Y462">
        <v>-0.41</v>
      </c>
      <c r="Z462">
        <v>0</v>
      </c>
      <c r="AA462">
        <v>56.75</v>
      </c>
    </row>
    <row r="463" spans="1:27" x14ac:dyDescent="0.25">
      <c r="A463" t="s">
        <v>1513</v>
      </c>
      <c r="B463">
        <v>26256361782</v>
      </c>
      <c r="C463" t="s">
        <v>38</v>
      </c>
      <c r="D463" t="s">
        <v>1514</v>
      </c>
      <c r="E463" t="s">
        <v>82</v>
      </c>
      <c r="F463" t="s">
        <v>83</v>
      </c>
      <c r="G463">
        <v>1</v>
      </c>
      <c r="H463" t="s">
        <v>42</v>
      </c>
      <c r="I463" t="s">
        <v>43</v>
      </c>
      <c r="J463" t="s">
        <v>1515</v>
      </c>
      <c r="L463" t="s">
        <v>1516</v>
      </c>
      <c r="M463" t="s">
        <v>46</v>
      </c>
      <c r="N463">
        <v>70.819999999999993</v>
      </c>
      <c r="O463">
        <v>14.17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-14.17</v>
      </c>
      <c r="W463">
        <v>-12.75</v>
      </c>
      <c r="X463">
        <v>-6.92</v>
      </c>
      <c r="Y463">
        <v>-0.4</v>
      </c>
      <c r="Z463">
        <v>0</v>
      </c>
      <c r="AA463">
        <v>50.75</v>
      </c>
    </row>
    <row r="464" spans="1:27" x14ac:dyDescent="0.25">
      <c r="A464" t="s">
        <v>1517</v>
      </c>
      <c r="B464">
        <v>26256361782</v>
      </c>
      <c r="C464" t="s">
        <v>38</v>
      </c>
      <c r="D464" t="s">
        <v>1518</v>
      </c>
      <c r="E464" t="s">
        <v>191</v>
      </c>
      <c r="F464" t="s">
        <v>192</v>
      </c>
      <c r="G464">
        <v>1</v>
      </c>
      <c r="H464" t="s">
        <v>42</v>
      </c>
      <c r="I464" t="s">
        <v>43</v>
      </c>
      <c r="J464" t="s">
        <v>453</v>
      </c>
      <c r="K464" t="s">
        <v>454</v>
      </c>
      <c r="L464" t="s">
        <v>455</v>
      </c>
      <c r="M464" t="s">
        <v>46</v>
      </c>
      <c r="N464">
        <v>62.49</v>
      </c>
      <c r="O464">
        <v>12.5</v>
      </c>
      <c r="P464">
        <v>1.66</v>
      </c>
      <c r="Q464">
        <v>0.33</v>
      </c>
      <c r="R464">
        <v>0</v>
      </c>
      <c r="S464">
        <v>0</v>
      </c>
      <c r="T464">
        <v>-1.66</v>
      </c>
      <c r="U464">
        <v>-0.33</v>
      </c>
      <c r="V464">
        <v>-12.5</v>
      </c>
      <c r="W464">
        <v>-11.25</v>
      </c>
      <c r="X464">
        <v>-5.15</v>
      </c>
      <c r="Y464">
        <v>-0.33</v>
      </c>
      <c r="Z464">
        <v>0</v>
      </c>
      <c r="AA464">
        <v>45.76</v>
      </c>
    </row>
    <row r="465" spans="1:27" x14ac:dyDescent="0.25">
      <c r="A465" t="s">
        <v>1519</v>
      </c>
      <c r="B465">
        <v>26256361782</v>
      </c>
      <c r="C465" t="s">
        <v>38</v>
      </c>
      <c r="D465" t="s">
        <v>1520</v>
      </c>
      <c r="E465" t="s">
        <v>262</v>
      </c>
      <c r="F465" t="s">
        <v>263</v>
      </c>
      <c r="G465">
        <v>1</v>
      </c>
      <c r="H465" t="s">
        <v>42</v>
      </c>
      <c r="I465" t="s">
        <v>43</v>
      </c>
      <c r="J465" t="s">
        <v>1521</v>
      </c>
      <c r="L465" t="s">
        <v>1522</v>
      </c>
      <c r="M465" t="s">
        <v>46</v>
      </c>
      <c r="N465">
        <v>66.66</v>
      </c>
      <c r="O465">
        <v>13.33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-13.33</v>
      </c>
      <c r="W465">
        <v>-12</v>
      </c>
      <c r="X465">
        <v>-6.02</v>
      </c>
      <c r="Y465">
        <v>-0.36</v>
      </c>
      <c r="Z465">
        <v>0</v>
      </c>
      <c r="AA465">
        <v>48.28</v>
      </c>
    </row>
    <row r="466" spans="1:27" x14ac:dyDescent="0.25">
      <c r="A466" t="s">
        <v>1523</v>
      </c>
      <c r="B466">
        <v>26256361782</v>
      </c>
      <c r="C466" t="s">
        <v>38</v>
      </c>
      <c r="D466" t="s">
        <v>1524</v>
      </c>
      <c r="E466" t="s">
        <v>308</v>
      </c>
      <c r="F466" t="s">
        <v>309</v>
      </c>
      <c r="G466">
        <v>1</v>
      </c>
      <c r="H466" t="s">
        <v>42</v>
      </c>
      <c r="I466" t="s">
        <v>43</v>
      </c>
      <c r="J466" t="s">
        <v>1525</v>
      </c>
      <c r="K466" t="s">
        <v>1526</v>
      </c>
      <c r="M466" t="s">
        <v>46</v>
      </c>
      <c r="N466">
        <v>39.159999999999997</v>
      </c>
      <c r="O466">
        <v>9.01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-9.01</v>
      </c>
      <c r="W466">
        <v>-7.05</v>
      </c>
      <c r="X466">
        <v>-5.32</v>
      </c>
      <c r="Y466">
        <v>-0.25</v>
      </c>
      <c r="Z466">
        <v>0</v>
      </c>
      <c r="AA466">
        <v>26.54</v>
      </c>
    </row>
    <row r="467" spans="1:27" x14ac:dyDescent="0.25">
      <c r="A467" t="s">
        <v>1527</v>
      </c>
      <c r="B467">
        <v>26256361782</v>
      </c>
      <c r="C467" t="s">
        <v>38</v>
      </c>
      <c r="D467" t="s">
        <v>1528</v>
      </c>
      <c r="E467" t="s">
        <v>123</v>
      </c>
      <c r="F467" t="s">
        <v>124</v>
      </c>
      <c r="G467">
        <v>1</v>
      </c>
      <c r="H467" t="s">
        <v>42</v>
      </c>
      <c r="I467" t="s">
        <v>43</v>
      </c>
      <c r="J467" t="s">
        <v>1529</v>
      </c>
      <c r="L467" t="s">
        <v>1530</v>
      </c>
      <c r="M467" t="s">
        <v>46</v>
      </c>
      <c r="N467">
        <v>87.48</v>
      </c>
      <c r="O467">
        <v>17.5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-17.5</v>
      </c>
      <c r="W467">
        <v>-15.75</v>
      </c>
      <c r="X467">
        <v>-7.28</v>
      </c>
      <c r="Y467">
        <v>-0.47</v>
      </c>
      <c r="Z467">
        <v>0</v>
      </c>
      <c r="AA467">
        <v>63.98</v>
      </c>
    </row>
    <row r="468" spans="1:27" x14ac:dyDescent="0.25">
      <c r="A468" t="s">
        <v>1531</v>
      </c>
      <c r="B468">
        <v>26256361782</v>
      </c>
      <c r="C468" t="s">
        <v>38</v>
      </c>
      <c r="D468" t="s">
        <v>1532</v>
      </c>
      <c r="E468" t="s">
        <v>308</v>
      </c>
      <c r="F468" t="s">
        <v>309</v>
      </c>
      <c r="G468">
        <v>1</v>
      </c>
      <c r="H468" t="s">
        <v>42</v>
      </c>
      <c r="I468" t="s">
        <v>43</v>
      </c>
      <c r="J468" t="s">
        <v>1533</v>
      </c>
      <c r="K468" t="s">
        <v>1534</v>
      </c>
      <c r="L468" t="s">
        <v>1535</v>
      </c>
      <c r="M468" t="s">
        <v>46</v>
      </c>
      <c r="N468">
        <v>39.159999999999997</v>
      </c>
      <c r="O468">
        <v>7.83</v>
      </c>
      <c r="P468">
        <v>1.87</v>
      </c>
      <c r="Q468">
        <v>0.37</v>
      </c>
      <c r="R468">
        <v>0</v>
      </c>
      <c r="S468">
        <v>0</v>
      </c>
      <c r="T468">
        <v>-1.87</v>
      </c>
      <c r="U468">
        <v>-0.37</v>
      </c>
      <c r="V468">
        <v>-7.83</v>
      </c>
      <c r="W468">
        <v>-7.05</v>
      </c>
      <c r="X468">
        <v>-5.32</v>
      </c>
      <c r="Y468">
        <v>-0.25</v>
      </c>
      <c r="Z468">
        <v>0</v>
      </c>
      <c r="AA468">
        <v>26.54</v>
      </c>
    </row>
    <row r="469" spans="1:27" x14ac:dyDescent="0.25">
      <c r="A469" t="s">
        <v>1536</v>
      </c>
      <c r="B469">
        <v>26256361782</v>
      </c>
      <c r="C469" t="s">
        <v>38</v>
      </c>
      <c r="D469" t="s">
        <v>1537</v>
      </c>
      <c r="E469" t="s">
        <v>59</v>
      </c>
      <c r="F469" t="s">
        <v>41</v>
      </c>
      <c r="G469">
        <v>1</v>
      </c>
      <c r="H469" t="s">
        <v>42</v>
      </c>
      <c r="I469" t="s">
        <v>43</v>
      </c>
      <c r="J469" t="s">
        <v>119</v>
      </c>
      <c r="L469" t="s">
        <v>1538</v>
      </c>
      <c r="M469" t="s">
        <v>46</v>
      </c>
      <c r="N469">
        <v>48.32</v>
      </c>
      <c r="O469">
        <v>9.67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-9.67</v>
      </c>
      <c r="W469">
        <v>-8.6999999999999993</v>
      </c>
      <c r="X469">
        <v>-5.16</v>
      </c>
      <c r="Y469">
        <v>-0.27</v>
      </c>
      <c r="Z469">
        <v>0</v>
      </c>
      <c r="AA469">
        <v>34.19</v>
      </c>
    </row>
    <row r="470" spans="1:27" x14ac:dyDescent="0.25">
      <c r="A470" t="s">
        <v>1539</v>
      </c>
      <c r="B470">
        <v>26256361782</v>
      </c>
      <c r="C470" t="s">
        <v>38</v>
      </c>
      <c r="D470" t="s">
        <v>1540</v>
      </c>
      <c r="E470" t="s">
        <v>795</v>
      </c>
      <c r="F470" t="s">
        <v>796</v>
      </c>
      <c r="G470">
        <v>1</v>
      </c>
      <c r="H470" t="s">
        <v>42</v>
      </c>
      <c r="I470" t="s">
        <v>43</v>
      </c>
      <c r="J470" t="s">
        <v>364</v>
      </c>
      <c r="K470" t="s">
        <v>364</v>
      </c>
      <c r="L470" t="s">
        <v>1541</v>
      </c>
      <c r="M470" t="s">
        <v>46</v>
      </c>
      <c r="N470">
        <v>43.32</v>
      </c>
      <c r="O470">
        <v>8.67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-8.67</v>
      </c>
      <c r="W470">
        <v>-7.8</v>
      </c>
      <c r="X470">
        <v>-5.32</v>
      </c>
      <c r="Y470">
        <v>-0.27</v>
      </c>
      <c r="Z470">
        <v>0</v>
      </c>
      <c r="AA470">
        <v>29.93</v>
      </c>
    </row>
    <row r="471" spans="1:27" x14ac:dyDescent="0.25">
      <c r="A471" t="s">
        <v>1542</v>
      </c>
      <c r="B471">
        <v>26256361782</v>
      </c>
      <c r="C471" t="s">
        <v>38</v>
      </c>
      <c r="D471" t="s">
        <v>1543</v>
      </c>
      <c r="E471" t="s">
        <v>53</v>
      </c>
      <c r="F471" t="s">
        <v>54</v>
      </c>
      <c r="G471">
        <v>1</v>
      </c>
      <c r="H471" t="s">
        <v>42</v>
      </c>
      <c r="I471" t="s">
        <v>43</v>
      </c>
      <c r="J471" t="s">
        <v>1544</v>
      </c>
      <c r="K471" t="s">
        <v>912</v>
      </c>
      <c r="L471" t="s">
        <v>1545</v>
      </c>
      <c r="M471" t="s">
        <v>46</v>
      </c>
      <c r="N471">
        <v>35.409999999999997</v>
      </c>
      <c r="O471">
        <v>7.08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-7.08</v>
      </c>
      <c r="W471">
        <v>-6.37</v>
      </c>
      <c r="X471">
        <v>-4.99</v>
      </c>
      <c r="Y471">
        <v>-0.23</v>
      </c>
      <c r="Z471">
        <v>0</v>
      </c>
      <c r="AA471">
        <v>23.82</v>
      </c>
    </row>
    <row r="472" spans="1:27" x14ac:dyDescent="0.25">
      <c r="A472" t="s">
        <v>1546</v>
      </c>
      <c r="B472">
        <v>26256361782</v>
      </c>
      <c r="C472" t="s">
        <v>38</v>
      </c>
      <c r="D472" t="s">
        <v>1547</v>
      </c>
      <c r="E472" t="s">
        <v>197</v>
      </c>
      <c r="F472" t="s">
        <v>198</v>
      </c>
      <c r="G472">
        <v>1</v>
      </c>
      <c r="H472" t="s">
        <v>42</v>
      </c>
      <c r="I472" t="s">
        <v>43</v>
      </c>
      <c r="J472" t="s">
        <v>60</v>
      </c>
      <c r="L472" t="s">
        <v>1451</v>
      </c>
      <c r="M472" t="s">
        <v>46</v>
      </c>
      <c r="N472">
        <v>32.49</v>
      </c>
      <c r="O472">
        <v>6.5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-6.5</v>
      </c>
      <c r="W472">
        <v>-5.85</v>
      </c>
      <c r="X472">
        <v>-5.15</v>
      </c>
      <c r="Y472">
        <v>-0.22</v>
      </c>
      <c r="Z472">
        <v>0</v>
      </c>
      <c r="AA472">
        <v>21.27</v>
      </c>
    </row>
    <row r="473" spans="1:27" x14ac:dyDescent="0.25">
      <c r="A473" t="s">
        <v>1548</v>
      </c>
      <c r="B473">
        <v>26256361782</v>
      </c>
      <c r="C473" t="s">
        <v>38</v>
      </c>
      <c r="D473" t="s">
        <v>1549</v>
      </c>
      <c r="E473" t="s">
        <v>795</v>
      </c>
      <c r="F473" t="s">
        <v>796</v>
      </c>
      <c r="G473">
        <v>1</v>
      </c>
      <c r="H473" t="s">
        <v>42</v>
      </c>
      <c r="I473" t="s">
        <v>43</v>
      </c>
      <c r="J473" t="s">
        <v>60</v>
      </c>
      <c r="L473" t="s">
        <v>1550</v>
      </c>
      <c r="M473" t="s">
        <v>46</v>
      </c>
      <c r="N473">
        <v>43.32</v>
      </c>
      <c r="O473">
        <v>8.67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-8.67</v>
      </c>
      <c r="W473">
        <v>-7.8</v>
      </c>
      <c r="X473">
        <v>-5.32</v>
      </c>
      <c r="Y473">
        <v>-0.27</v>
      </c>
      <c r="Z473">
        <v>0</v>
      </c>
      <c r="AA473">
        <v>29.93</v>
      </c>
    </row>
    <row r="474" spans="1:27" x14ac:dyDescent="0.25">
      <c r="A474" t="s">
        <v>1551</v>
      </c>
      <c r="B474">
        <v>26256361782</v>
      </c>
      <c r="C474" t="s">
        <v>38</v>
      </c>
      <c r="D474" t="s">
        <v>1552</v>
      </c>
      <c r="E474" t="s">
        <v>371</v>
      </c>
      <c r="F474" t="s">
        <v>41</v>
      </c>
      <c r="G474">
        <v>1</v>
      </c>
      <c r="H474" t="s">
        <v>42</v>
      </c>
      <c r="I474" t="s">
        <v>43</v>
      </c>
      <c r="J474" t="s">
        <v>570</v>
      </c>
      <c r="L474" t="s">
        <v>1553</v>
      </c>
      <c r="M474" t="s">
        <v>46</v>
      </c>
      <c r="N474">
        <v>58.32</v>
      </c>
      <c r="O474">
        <v>11.67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-11.67</v>
      </c>
      <c r="W474">
        <v>-10.5</v>
      </c>
      <c r="X474">
        <v>-5.16</v>
      </c>
      <c r="Y474">
        <v>-0.31</v>
      </c>
      <c r="Z474">
        <v>0</v>
      </c>
      <c r="AA474">
        <v>42.35</v>
      </c>
    </row>
    <row r="475" spans="1:27" x14ac:dyDescent="0.25">
      <c r="A475" t="s">
        <v>1554</v>
      </c>
      <c r="B475">
        <v>26256361782</v>
      </c>
      <c r="C475" t="s">
        <v>107</v>
      </c>
      <c r="D475" t="s">
        <v>1555</v>
      </c>
      <c r="E475" t="s">
        <v>792</v>
      </c>
      <c r="F475" t="s">
        <v>110</v>
      </c>
      <c r="G475">
        <v>1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27.37</v>
      </c>
      <c r="AA475">
        <v>27.37</v>
      </c>
    </row>
    <row r="476" spans="1:27" x14ac:dyDescent="0.25">
      <c r="A476" t="s">
        <v>1556</v>
      </c>
      <c r="B476">
        <v>26256361782</v>
      </c>
      <c r="C476" t="s">
        <v>38</v>
      </c>
      <c r="D476" t="s">
        <v>1557</v>
      </c>
      <c r="E476" t="s">
        <v>197</v>
      </c>
      <c r="F476" t="s">
        <v>198</v>
      </c>
      <c r="G476">
        <v>1</v>
      </c>
      <c r="H476" t="s">
        <v>42</v>
      </c>
      <c r="I476" t="s">
        <v>43</v>
      </c>
      <c r="J476" t="s">
        <v>323</v>
      </c>
      <c r="L476" t="s">
        <v>1558</v>
      </c>
      <c r="M476" t="s">
        <v>46</v>
      </c>
      <c r="N476">
        <v>32.49</v>
      </c>
      <c r="O476">
        <v>6.5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-6.5</v>
      </c>
      <c r="W476">
        <v>-5.85</v>
      </c>
      <c r="X476">
        <v>-5.15</v>
      </c>
      <c r="Y476">
        <v>-0.22</v>
      </c>
      <c r="Z476">
        <v>0</v>
      </c>
      <c r="AA476">
        <v>21.27</v>
      </c>
    </row>
    <row r="477" spans="1:27" x14ac:dyDescent="0.25">
      <c r="A477" t="s">
        <v>1559</v>
      </c>
      <c r="B477">
        <v>26256361782</v>
      </c>
      <c r="C477" t="s">
        <v>38</v>
      </c>
      <c r="D477" t="s">
        <v>1502</v>
      </c>
      <c r="E477" t="s">
        <v>53</v>
      </c>
      <c r="F477" t="s">
        <v>54</v>
      </c>
      <c r="G477">
        <v>1</v>
      </c>
      <c r="H477" t="s">
        <v>42</v>
      </c>
      <c r="I477" t="s">
        <v>43</v>
      </c>
      <c r="J477" t="s">
        <v>60</v>
      </c>
      <c r="L477" t="s">
        <v>1352</v>
      </c>
      <c r="M477" t="s">
        <v>46</v>
      </c>
      <c r="N477">
        <v>35.409999999999997</v>
      </c>
      <c r="O477">
        <v>7.08</v>
      </c>
      <c r="P477">
        <v>0</v>
      </c>
      <c r="Q477">
        <v>0</v>
      </c>
      <c r="R477">
        <v>0</v>
      </c>
      <c r="S477">
        <v>0</v>
      </c>
      <c r="T477">
        <v>-1.77</v>
      </c>
      <c r="U477">
        <v>-0.35</v>
      </c>
      <c r="V477">
        <v>-6.73</v>
      </c>
      <c r="W477">
        <v>-6.06</v>
      </c>
      <c r="X477">
        <v>-4.99</v>
      </c>
      <c r="Y477">
        <v>-0.22</v>
      </c>
      <c r="Z477">
        <v>0</v>
      </c>
      <c r="AA477">
        <v>22.37</v>
      </c>
    </row>
    <row r="478" spans="1:27" x14ac:dyDescent="0.25">
      <c r="A478" t="s">
        <v>1560</v>
      </c>
      <c r="B478">
        <v>26256361782</v>
      </c>
      <c r="C478" t="s">
        <v>38</v>
      </c>
      <c r="D478" t="s">
        <v>1561</v>
      </c>
      <c r="E478" t="s">
        <v>40</v>
      </c>
      <c r="F478" t="s">
        <v>41</v>
      </c>
      <c r="G478">
        <v>1</v>
      </c>
      <c r="H478" t="s">
        <v>42</v>
      </c>
      <c r="I478" t="s">
        <v>43</v>
      </c>
      <c r="J478" t="s">
        <v>1562</v>
      </c>
      <c r="L478" t="s">
        <v>1563</v>
      </c>
      <c r="M478" t="s">
        <v>46</v>
      </c>
      <c r="N478">
        <v>45.82</v>
      </c>
      <c r="O478">
        <v>9.17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-9.17</v>
      </c>
      <c r="W478">
        <v>-8.25</v>
      </c>
      <c r="X478">
        <v>-5.16</v>
      </c>
      <c r="Y478">
        <v>-0.27</v>
      </c>
      <c r="Z478">
        <v>0</v>
      </c>
      <c r="AA478">
        <v>32.14</v>
      </c>
    </row>
    <row r="479" spans="1:27" x14ac:dyDescent="0.25">
      <c r="A479" t="s">
        <v>1564</v>
      </c>
      <c r="B479">
        <v>26256361782</v>
      </c>
      <c r="C479" t="s">
        <v>38</v>
      </c>
      <c r="D479" t="s">
        <v>1565</v>
      </c>
      <c r="E479" t="s">
        <v>71</v>
      </c>
      <c r="F479" t="s">
        <v>54</v>
      </c>
      <c r="G479">
        <v>1</v>
      </c>
      <c r="H479" t="s">
        <v>42</v>
      </c>
      <c r="I479" t="s">
        <v>43</v>
      </c>
      <c r="J479" t="s">
        <v>722</v>
      </c>
      <c r="L479" t="s">
        <v>1566</v>
      </c>
      <c r="M479" t="s">
        <v>46</v>
      </c>
      <c r="N479">
        <v>41.66</v>
      </c>
      <c r="O479">
        <v>8.33</v>
      </c>
      <c r="P479">
        <v>1.87</v>
      </c>
      <c r="Q479">
        <v>0.38</v>
      </c>
      <c r="R479">
        <v>0</v>
      </c>
      <c r="S479">
        <v>0</v>
      </c>
      <c r="T479">
        <v>-1.87</v>
      </c>
      <c r="U479">
        <v>-0.38</v>
      </c>
      <c r="V479">
        <v>-8.33</v>
      </c>
      <c r="W479">
        <v>-7.5</v>
      </c>
      <c r="X479">
        <v>-4.99</v>
      </c>
      <c r="Y479">
        <v>-0.25</v>
      </c>
      <c r="Z479">
        <v>0</v>
      </c>
      <c r="AA479">
        <v>28.92</v>
      </c>
    </row>
    <row r="480" spans="1:27" x14ac:dyDescent="0.25">
      <c r="A480" t="s">
        <v>1567</v>
      </c>
      <c r="B480">
        <v>26256361782</v>
      </c>
      <c r="C480" t="s">
        <v>107</v>
      </c>
      <c r="E480" t="s">
        <v>1568</v>
      </c>
      <c r="F480" t="s">
        <v>286</v>
      </c>
      <c r="G480">
        <v>1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7.69</v>
      </c>
      <c r="AA480">
        <v>7.69</v>
      </c>
    </row>
    <row r="481" spans="1:27" x14ac:dyDescent="0.25">
      <c r="A481" t="s">
        <v>1569</v>
      </c>
      <c r="B481">
        <v>26256361782</v>
      </c>
      <c r="C481" t="s">
        <v>38</v>
      </c>
      <c r="D481" t="s">
        <v>1570</v>
      </c>
      <c r="E481" t="s">
        <v>308</v>
      </c>
      <c r="F481" t="s">
        <v>309</v>
      </c>
      <c r="G481">
        <v>1</v>
      </c>
      <c r="H481" t="s">
        <v>42</v>
      </c>
      <c r="I481" t="s">
        <v>43</v>
      </c>
      <c r="J481" t="s">
        <v>1571</v>
      </c>
      <c r="L481" t="s">
        <v>1572</v>
      </c>
      <c r="M481" t="s">
        <v>46</v>
      </c>
      <c r="N481">
        <v>39.159999999999997</v>
      </c>
      <c r="O481">
        <v>7.83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-7.83</v>
      </c>
      <c r="W481">
        <v>-7.05</v>
      </c>
      <c r="X481">
        <v>-5.32</v>
      </c>
      <c r="Y481">
        <v>-0.25</v>
      </c>
      <c r="Z481">
        <v>0</v>
      </c>
      <c r="AA481">
        <v>26.54</v>
      </c>
    </row>
    <row r="482" spans="1:27" x14ac:dyDescent="0.25">
      <c r="A482" t="s">
        <v>1573</v>
      </c>
      <c r="B482">
        <v>26256361782</v>
      </c>
      <c r="C482" t="s">
        <v>38</v>
      </c>
      <c r="D482" t="s">
        <v>1574</v>
      </c>
      <c r="E482" t="s">
        <v>40</v>
      </c>
      <c r="F482" t="s">
        <v>41</v>
      </c>
      <c r="G482">
        <v>1</v>
      </c>
      <c r="H482" t="s">
        <v>42</v>
      </c>
      <c r="I482" t="s">
        <v>43</v>
      </c>
      <c r="J482" t="s">
        <v>1575</v>
      </c>
      <c r="K482" t="s">
        <v>1425</v>
      </c>
      <c r="L482" t="s">
        <v>1576</v>
      </c>
      <c r="M482" t="s">
        <v>46</v>
      </c>
      <c r="N482">
        <v>45.82</v>
      </c>
      <c r="O482">
        <v>9.17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-9.17</v>
      </c>
      <c r="W482">
        <v>-8.25</v>
      </c>
      <c r="X482">
        <v>-5.16</v>
      </c>
      <c r="Y482">
        <v>-0.27</v>
      </c>
      <c r="Z482">
        <v>0</v>
      </c>
      <c r="AA482">
        <v>32.14</v>
      </c>
    </row>
    <row r="483" spans="1:27" x14ac:dyDescent="0.25">
      <c r="A483" t="s">
        <v>1577</v>
      </c>
      <c r="B483">
        <v>26256361782</v>
      </c>
      <c r="C483" t="s">
        <v>69</v>
      </c>
      <c r="D483" t="s">
        <v>1557</v>
      </c>
      <c r="E483" t="s">
        <v>197</v>
      </c>
      <c r="F483" t="s">
        <v>198</v>
      </c>
      <c r="G483">
        <v>1</v>
      </c>
      <c r="H483" t="s">
        <v>42</v>
      </c>
      <c r="I483" t="s">
        <v>43</v>
      </c>
      <c r="J483" t="s">
        <v>323</v>
      </c>
      <c r="L483" t="s">
        <v>1558</v>
      </c>
      <c r="M483" t="s">
        <v>46</v>
      </c>
      <c r="N483">
        <v>-32.49</v>
      </c>
      <c r="O483">
        <v>-6.5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6.5</v>
      </c>
      <c r="W483">
        <v>4.68</v>
      </c>
      <c r="X483">
        <v>0</v>
      </c>
      <c r="Y483">
        <v>0.12</v>
      </c>
      <c r="Z483">
        <v>0</v>
      </c>
      <c r="AA483">
        <v>-27.69</v>
      </c>
    </row>
    <row r="484" spans="1:27" x14ac:dyDescent="0.25">
      <c r="A484" t="s">
        <v>1578</v>
      </c>
      <c r="B484">
        <v>26256361782</v>
      </c>
      <c r="C484" t="s">
        <v>38</v>
      </c>
      <c r="D484" t="s">
        <v>1579</v>
      </c>
      <c r="E484" t="s">
        <v>191</v>
      </c>
      <c r="F484" t="s">
        <v>192</v>
      </c>
      <c r="G484">
        <v>1</v>
      </c>
      <c r="H484" t="s">
        <v>42</v>
      </c>
      <c r="I484" t="s">
        <v>43</v>
      </c>
      <c r="J484" t="s">
        <v>1580</v>
      </c>
      <c r="L484" t="s">
        <v>1581</v>
      </c>
      <c r="M484" t="s">
        <v>46</v>
      </c>
      <c r="N484">
        <v>62.49</v>
      </c>
      <c r="O484">
        <v>12.5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-12.5</v>
      </c>
      <c r="W484">
        <v>-11.25</v>
      </c>
      <c r="X484">
        <v>-5.15</v>
      </c>
      <c r="Y484">
        <v>-0.33</v>
      </c>
      <c r="Z484">
        <v>0</v>
      </c>
      <c r="AA484">
        <v>45.76</v>
      </c>
    </row>
    <row r="485" spans="1:27" x14ac:dyDescent="0.25">
      <c r="A485" t="s">
        <v>1582</v>
      </c>
      <c r="B485">
        <v>26256361782</v>
      </c>
      <c r="C485" t="s">
        <v>38</v>
      </c>
      <c r="D485" t="s">
        <v>1583</v>
      </c>
      <c r="E485" t="s">
        <v>71</v>
      </c>
      <c r="F485" t="s">
        <v>54</v>
      </c>
      <c r="G485">
        <v>1</v>
      </c>
      <c r="H485" t="s">
        <v>42</v>
      </c>
      <c r="I485" t="s">
        <v>43</v>
      </c>
      <c r="J485" t="s">
        <v>1584</v>
      </c>
      <c r="L485" t="s">
        <v>1585</v>
      </c>
      <c r="M485" t="s">
        <v>46</v>
      </c>
      <c r="N485">
        <v>41.66</v>
      </c>
      <c r="O485">
        <v>8.33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-8.33</v>
      </c>
      <c r="W485">
        <v>-7.5</v>
      </c>
      <c r="X485">
        <v>-4.99</v>
      </c>
      <c r="Y485">
        <v>-0.25</v>
      </c>
      <c r="Z485">
        <v>0</v>
      </c>
      <c r="AA485">
        <v>28.92</v>
      </c>
    </row>
    <row r="486" spans="1:27" x14ac:dyDescent="0.25">
      <c r="A486" t="s">
        <v>1586</v>
      </c>
      <c r="B486">
        <v>26256361782</v>
      </c>
      <c r="C486" t="s">
        <v>38</v>
      </c>
      <c r="D486" t="s">
        <v>1587</v>
      </c>
      <c r="E486" t="s">
        <v>40</v>
      </c>
      <c r="F486" t="s">
        <v>41</v>
      </c>
      <c r="G486">
        <v>1</v>
      </c>
      <c r="H486" t="s">
        <v>42</v>
      </c>
      <c r="I486" t="s">
        <v>43</v>
      </c>
      <c r="J486" t="s">
        <v>1588</v>
      </c>
      <c r="L486" t="s">
        <v>1589</v>
      </c>
      <c r="M486" t="s">
        <v>46</v>
      </c>
      <c r="N486">
        <v>45.82</v>
      </c>
      <c r="O486">
        <v>9.17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-9.17</v>
      </c>
      <c r="W486">
        <v>-8.25</v>
      </c>
      <c r="X486">
        <v>-5.16</v>
      </c>
      <c r="Y486">
        <v>-0.27</v>
      </c>
      <c r="Z486">
        <v>0</v>
      </c>
      <c r="AA486">
        <v>32.14</v>
      </c>
    </row>
    <row r="487" spans="1:27" x14ac:dyDescent="0.25">
      <c r="A487" t="s">
        <v>1590</v>
      </c>
      <c r="B487">
        <v>26256361782</v>
      </c>
      <c r="C487" t="s">
        <v>38</v>
      </c>
      <c r="D487" t="s">
        <v>1591</v>
      </c>
      <c r="E487" t="s">
        <v>53</v>
      </c>
      <c r="F487" t="s">
        <v>54</v>
      </c>
      <c r="G487">
        <v>1</v>
      </c>
      <c r="H487" t="s">
        <v>42</v>
      </c>
      <c r="I487" t="s">
        <v>43</v>
      </c>
      <c r="J487" t="s">
        <v>1592</v>
      </c>
      <c r="K487" t="s">
        <v>1592</v>
      </c>
      <c r="L487" t="s">
        <v>1593</v>
      </c>
      <c r="M487" t="s">
        <v>46</v>
      </c>
      <c r="N487">
        <v>35.409999999999997</v>
      </c>
      <c r="O487">
        <v>7.08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-7.08</v>
      </c>
      <c r="W487">
        <v>-6.37</v>
      </c>
      <c r="X487">
        <v>-4.99</v>
      </c>
      <c r="Y487">
        <v>-0.23</v>
      </c>
      <c r="Z487">
        <v>0</v>
      </c>
      <c r="AA487">
        <v>23.82</v>
      </c>
    </row>
    <row r="488" spans="1:27" x14ac:dyDescent="0.25">
      <c r="A488" t="s">
        <v>1594</v>
      </c>
      <c r="B488">
        <v>26256361782</v>
      </c>
      <c r="C488" t="s">
        <v>38</v>
      </c>
      <c r="D488" t="s">
        <v>1583</v>
      </c>
      <c r="E488" t="s">
        <v>71</v>
      </c>
      <c r="F488" t="s">
        <v>54</v>
      </c>
      <c r="G488">
        <v>1</v>
      </c>
      <c r="H488" t="s">
        <v>42</v>
      </c>
      <c r="I488" t="s">
        <v>43</v>
      </c>
      <c r="J488" t="s">
        <v>1584</v>
      </c>
      <c r="L488" t="s">
        <v>1585</v>
      </c>
      <c r="M488" t="s">
        <v>46</v>
      </c>
      <c r="N488">
        <v>41.66</v>
      </c>
      <c r="O488">
        <v>8.33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-8.33</v>
      </c>
      <c r="W488">
        <v>-7.5</v>
      </c>
      <c r="X488">
        <v>-4.99</v>
      </c>
      <c r="Y488">
        <v>-0.25</v>
      </c>
      <c r="Z488">
        <v>0</v>
      </c>
      <c r="AA488">
        <v>28.92</v>
      </c>
    </row>
    <row r="489" spans="1:27" x14ac:dyDescent="0.25">
      <c r="A489" t="s">
        <v>1595</v>
      </c>
      <c r="B489">
        <v>26256361782</v>
      </c>
      <c r="C489" t="s">
        <v>38</v>
      </c>
      <c r="D489" t="s">
        <v>1596</v>
      </c>
      <c r="E489" t="s">
        <v>71</v>
      </c>
      <c r="F489" t="s">
        <v>54</v>
      </c>
      <c r="G489">
        <v>1</v>
      </c>
      <c r="H489" t="s">
        <v>42</v>
      </c>
      <c r="I489" t="s">
        <v>43</v>
      </c>
      <c r="J489" t="s">
        <v>1597</v>
      </c>
      <c r="L489" t="s">
        <v>1598</v>
      </c>
      <c r="M489" t="s">
        <v>46</v>
      </c>
      <c r="N489">
        <v>41.66</v>
      </c>
      <c r="O489">
        <v>8.33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-8.33</v>
      </c>
      <c r="W489">
        <v>-7.5</v>
      </c>
      <c r="X489">
        <v>-4.99</v>
      </c>
      <c r="Y489">
        <v>-0.25</v>
      </c>
      <c r="Z489">
        <v>0</v>
      </c>
      <c r="AA489">
        <v>28.92</v>
      </c>
    </row>
    <row r="490" spans="1:27" x14ac:dyDescent="0.25">
      <c r="A490" t="s">
        <v>1599</v>
      </c>
      <c r="B490">
        <v>26256361782</v>
      </c>
      <c r="C490" t="s">
        <v>38</v>
      </c>
      <c r="D490" t="s">
        <v>1600</v>
      </c>
      <c r="E490" t="s">
        <v>123</v>
      </c>
      <c r="F490" t="s">
        <v>124</v>
      </c>
      <c r="G490">
        <v>1</v>
      </c>
      <c r="H490" t="s">
        <v>42</v>
      </c>
      <c r="I490" t="s">
        <v>43</v>
      </c>
      <c r="J490" t="s">
        <v>137</v>
      </c>
      <c r="L490" t="s">
        <v>1601</v>
      </c>
      <c r="M490" t="s">
        <v>46</v>
      </c>
      <c r="N490">
        <v>87.48</v>
      </c>
      <c r="O490">
        <v>17.5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-17.5</v>
      </c>
      <c r="W490">
        <v>-15.75</v>
      </c>
      <c r="X490">
        <v>-7.28</v>
      </c>
      <c r="Y490">
        <v>-0.47</v>
      </c>
      <c r="Z490">
        <v>0</v>
      </c>
      <c r="AA490">
        <v>63.98</v>
      </c>
    </row>
    <row r="491" spans="1:27" x14ac:dyDescent="0.25">
      <c r="A491" t="s">
        <v>1602</v>
      </c>
      <c r="B491">
        <v>26256361782</v>
      </c>
      <c r="C491" t="s">
        <v>35</v>
      </c>
      <c r="F491" t="s">
        <v>36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-506.54</v>
      </c>
      <c r="Z491">
        <v>0</v>
      </c>
      <c r="AA491">
        <v>-506.54</v>
      </c>
    </row>
    <row r="492" spans="1:27" x14ac:dyDescent="0.25">
      <c r="A492" t="s">
        <v>1603</v>
      </c>
      <c r="B492">
        <v>26256361782</v>
      </c>
      <c r="C492" t="s">
        <v>107</v>
      </c>
      <c r="D492" t="s">
        <v>1604</v>
      </c>
      <c r="E492" t="s">
        <v>82</v>
      </c>
      <c r="F492" t="s">
        <v>110</v>
      </c>
      <c r="G492">
        <v>1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51.15</v>
      </c>
      <c r="AA492">
        <v>51.15</v>
      </c>
    </row>
    <row r="493" spans="1:27" x14ac:dyDescent="0.25">
      <c r="A493" t="s">
        <v>1605</v>
      </c>
      <c r="B493">
        <v>26256361782</v>
      </c>
      <c r="C493" t="s">
        <v>107</v>
      </c>
      <c r="D493" t="s">
        <v>1606</v>
      </c>
      <c r="E493" t="s">
        <v>666</v>
      </c>
      <c r="F493" t="s">
        <v>110</v>
      </c>
      <c r="G493">
        <v>1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24.47</v>
      </c>
      <c r="AA493">
        <v>24.47</v>
      </c>
    </row>
    <row r="494" spans="1:27" x14ac:dyDescent="0.25">
      <c r="A494" t="s">
        <v>1607</v>
      </c>
      <c r="B494">
        <v>26256361782</v>
      </c>
      <c r="C494" t="s">
        <v>38</v>
      </c>
      <c r="D494" t="s">
        <v>1608</v>
      </c>
      <c r="E494" t="s">
        <v>40</v>
      </c>
      <c r="F494" t="s">
        <v>41</v>
      </c>
      <c r="G494">
        <v>1</v>
      </c>
      <c r="H494" t="s">
        <v>42</v>
      </c>
      <c r="I494" t="s">
        <v>43</v>
      </c>
      <c r="J494" t="s">
        <v>1609</v>
      </c>
      <c r="K494" t="s">
        <v>1327</v>
      </c>
      <c r="L494" t="s">
        <v>1610</v>
      </c>
      <c r="M494" t="s">
        <v>46</v>
      </c>
      <c r="N494">
        <v>45.82</v>
      </c>
      <c r="O494">
        <v>9.17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-9.17</v>
      </c>
      <c r="W494">
        <v>-8.25</v>
      </c>
      <c r="X494">
        <v>-5.16</v>
      </c>
      <c r="Y494">
        <v>-0.27</v>
      </c>
      <c r="Z494">
        <v>0</v>
      </c>
      <c r="AA494">
        <v>32.14</v>
      </c>
    </row>
    <row r="495" spans="1:27" x14ac:dyDescent="0.25">
      <c r="A495" t="s">
        <v>1611</v>
      </c>
      <c r="B495">
        <v>26256361782</v>
      </c>
      <c r="C495" t="s">
        <v>38</v>
      </c>
      <c r="D495" t="s">
        <v>1612</v>
      </c>
      <c r="E495" t="s">
        <v>59</v>
      </c>
      <c r="F495" t="s">
        <v>41</v>
      </c>
      <c r="G495">
        <v>1</v>
      </c>
      <c r="H495" t="s">
        <v>42</v>
      </c>
      <c r="I495" t="s">
        <v>43</v>
      </c>
      <c r="J495" t="s">
        <v>1613</v>
      </c>
      <c r="K495" t="s">
        <v>929</v>
      </c>
      <c r="L495" t="s">
        <v>1614</v>
      </c>
      <c r="M495" t="s">
        <v>46</v>
      </c>
      <c r="N495">
        <v>48.32</v>
      </c>
      <c r="O495">
        <v>9.67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-9.67</v>
      </c>
      <c r="W495">
        <v>-8.6999999999999993</v>
      </c>
      <c r="X495">
        <v>-5.16</v>
      </c>
      <c r="Y495">
        <v>-0.27</v>
      </c>
      <c r="Z495">
        <v>0</v>
      </c>
      <c r="AA495">
        <v>34.19</v>
      </c>
    </row>
    <row r="496" spans="1:27" x14ac:dyDescent="0.25">
      <c r="A496" t="s">
        <v>1615</v>
      </c>
      <c r="B496">
        <v>26256361782</v>
      </c>
      <c r="C496" t="s">
        <v>38</v>
      </c>
      <c r="D496" t="s">
        <v>1616</v>
      </c>
      <c r="E496" t="s">
        <v>526</v>
      </c>
      <c r="F496" t="s">
        <v>527</v>
      </c>
      <c r="G496">
        <v>1</v>
      </c>
      <c r="H496" t="s">
        <v>42</v>
      </c>
      <c r="I496" t="s">
        <v>43</v>
      </c>
      <c r="J496" t="s">
        <v>364</v>
      </c>
      <c r="L496" t="s">
        <v>1617</v>
      </c>
      <c r="M496" t="s">
        <v>46</v>
      </c>
      <c r="N496">
        <v>33.32</v>
      </c>
      <c r="O496">
        <v>6.67</v>
      </c>
      <c r="P496">
        <v>0.93</v>
      </c>
      <c r="Q496">
        <v>0.19</v>
      </c>
      <c r="R496">
        <v>0</v>
      </c>
      <c r="S496">
        <v>0</v>
      </c>
      <c r="T496">
        <v>-0.93</v>
      </c>
      <c r="U496">
        <v>-0.19</v>
      </c>
      <c r="V496">
        <v>-6.67</v>
      </c>
      <c r="W496">
        <v>-6</v>
      </c>
      <c r="X496">
        <v>-4.6900000000000004</v>
      </c>
      <c r="Y496">
        <v>-0.21</v>
      </c>
      <c r="Z496">
        <v>0</v>
      </c>
      <c r="AA496">
        <v>22.42</v>
      </c>
    </row>
    <row r="497" spans="1:27" x14ac:dyDescent="0.25">
      <c r="A497" t="s">
        <v>1618</v>
      </c>
      <c r="B497">
        <v>26256361782</v>
      </c>
      <c r="C497" t="s">
        <v>38</v>
      </c>
      <c r="D497" t="s">
        <v>1619</v>
      </c>
      <c r="E497" t="s">
        <v>123</v>
      </c>
      <c r="F497" t="s">
        <v>124</v>
      </c>
      <c r="G497">
        <v>1</v>
      </c>
      <c r="H497" t="s">
        <v>42</v>
      </c>
      <c r="I497" t="s">
        <v>43</v>
      </c>
      <c r="J497" t="s">
        <v>60</v>
      </c>
      <c r="L497" t="s">
        <v>1620</v>
      </c>
      <c r="M497" t="s">
        <v>46</v>
      </c>
      <c r="N497">
        <v>87.48</v>
      </c>
      <c r="O497">
        <v>17.5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-17.5</v>
      </c>
      <c r="W497">
        <v>-15.75</v>
      </c>
      <c r="X497">
        <v>-7.28</v>
      </c>
      <c r="Y497">
        <v>-0.47</v>
      </c>
      <c r="Z497">
        <v>0</v>
      </c>
      <c r="AA497">
        <v>63.98</v>
      </c>
    </row>
    <row r="498" spans="1:27" x14ac:dyDescent="0.25">
      <c r="A498" t="s">
        <v>1621</v>
      </c>
      <c r="B498">
        <v>26256361782</v>
      </c>
      <c r="C498" t="s">
        <v>38</v>
      </c>
      <c r="D498" t="s">
        <v>1622</v>
      </c>
      <c r="E498" t="s">
        <v>82</v>
      </c>
      <c r="F498" t="s">
        <v>83</v>
      </c>
      <c r="G498">
        <v>1</v>
      </c>
      <c r="H498" t="s">
        <v>42</v>
      </c>
      <c r="I498" t="s">
        <v>43</v>
      </c>
      <c r="J498" t="s">
        <v>1623</v>
      </c>
      <c r="L498" t="s">
        <v>1624</v>
      </c>
      <c r="M498" t="s">
        <v>46</v>
      </c>
      <c r="N498">
        <v>70.819999999999993</v>
      </c>
      <c r="O498">
        <v>14.17</v>
      </c>
      <c r="P498">
        <v>3.74</v>
      </c>
      <c r="Q498">
        <v>0.75</v>
      </c>
      <c r="R498">
        <v>0</v>
      </c>
      <c r="S498">
        <v>0</v>
      </c>
      <c r="T498">
        <v>-3.74</v>
      </c>
      <c r="U498">
        <v>-0.75</v>
      </c>
      <c r="V498">
        <v>-14.17</v>
      </c>
      <c r="W498">
        <v>-12.75</v>
      </c>
      <c r="X498">
        <v>-6.92</v>
      </c>
      <c r="Y498">
        <v>-0.4</v>
      </c>
      <c r="Z498">
        <v>0</v>
      </c>
      <c r="AA498">
        <v>50.75</v>
      </c>
    </row>
    <row r="499" spans="1:27" x14ac:dyDescent="0.25">
      <c r="A499" t="s">
        <v>1625</v>
      </c>
      <c r="B499">
        <v>26256361782</v>
      </c>
      <c r="C499" t="s">
        <v>38</v>
      </c>
      <c r="D499" t="s">
        <v>1626</v>
      </c>
      <c r="E499" t="s">
        <v>537</v>
      </c>
      <c r="F499" t="s">
        <v>538</v>
      </c>
      <c r="G499">
        <v>1</v>
      </c>
      <c r="H499" t="s">
        <v>42</v>
      </c>
      <c r="I499" t="s">
        <v>43</v>
      </c>
      <c r="J499" t="s">
        <v>137</v>
      </c>
      <c r="L499" t="s">
        <v>1627</v>
      </c>
      <c r="M499" t="s">
        <v>46</v>
      </c>
      <c r="N499">
        <v>33.32</v>
      </c>
      <c r="O499">
        <v>6.67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-6.67</v>
      </c>
      <c r="W499">
        <v>-6</v>
      </c>
      <c r="X499">
        <v>-5.15</v>
      </c>
      <c r="Y499">
        <v>-0.22</v>
      </c>
      <c r="Z499">
        <v>0</v>
      </c>
      <c r="AA499">
        <v>21.95</v>
      </c>
    </row>
    <row r="500" spans="1:27" x14ac:dyDescent="0.25">
      <c r="A500" t="s">
        <v>1628</v>
      </c>
      <c r="B500">
        <v>26256361782</v>
      </c>
      <c r="C500" t="s">
        <v>38</v>
      </c>
      <c r="D500" t="s">
        <v>1629</v>
      </c>
      <c r="E500" t="s">
        <v>228</v>
      </c>
      <c r="F500" t="s">
        <v>229</v>
      </c>
      <c r="G500">
        <v>1</v>
      </c>
      <c r="H500" t="s">
        <v>42</v>
      </c>
      <c r="I500" t="s">
        <v>43</v>
      </c>
      <c r="J500" t="s">
        <v>1630</v>
      </c>
      <c r="L500" t="s">
        <v>1631</v>
      </c>
      <c r="M500" t="s">
        <v>46</v>
      </c>
      <c r="N500">
        <v>40.82</v>
      </c>
      <c r="O500">
        <v>8.17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-8.17</v>
      </c>
      <c r="W500">
        <v>-7.35</v>
      </c>
      <c r="X500">
        <v>-5.15</v>
      </c>
      <c r="Y500">
        <v>-0.25</v>
      </c>
      <c r="Z500">
        <v>0</v>
      </c>
      <c r="AA500">
        <v>28.07</v>
      </c>
    </row>
    <row r="501" spans="1:27" x14ac:dyDescent="0.25">
      <c r="A501" t="s">
        <v>1632</v>
      </c>
      <c r="B501">
        <v>26256361782</v>
      </c>
      <c r="C501" t="s">
        <v>38</v>
      </c>
      <c r="D501" t="s">
        <v>1633</v>
      </c>
      <c r="E501" t="s">
        <v>64</v>
      </c>
      <c r="F501" t="s">
        <v>65</v>
      </c>
      <c r="G501">
        <v>1</v>
      </c>
      <c r="H501" t="s">
        <v>42</v>
      </c>
      <c r="I501" t="s">
        <v>43</v>
      </c>
      <c r="J501" t="s">
        <v>1634</v>
      </c>
      <c r="K501" t="s">
        <v>1152</v>
      </c>
      <c r="L501" t="s">
        <v>1635</v>
      </c>
      <c r="M501" t="s">
        <v>46</v>
      </c>
      <c r="N501">
        <v>54.16</v>
      </c>
      <c r="O501">
        <v>10.83</v>
      </c>
      <c r="P501">
        <v>0</v>
      </c>
      <c r="Q501">
        <v>0</v>
      </c>
      <c r="R501">
        <v>0</v>
      </c>
      <c r="S501">
        <v>0</v>
      </c>
      <c r="T501">
        <v>-5.42</v>
      </c>
      <c r="U501">
        <v>-1.08</v>
      </c>
      <c r="V501">
        <v>-9.75</v>
      </c>
      <c r="W501">
        <v>-8.77</v>
      </c>
      <c r="X501">
        <v>-6.02</v>
      </c>
      <c r="Y501">
        <v>-0.3</v>
      </c>
      <c r="Z501">
        <v>0</v>
      </c>
      <c r="AA501">
        <v>33.65</v>
      </c>
    </row>
    <row r="502" spans="1:27" x14ac:dyDescent="0.25">
      <c r="A502" t="s">
        <v>1636</v>
      </c>
      <c r="B502">
        <v>26256361782</v>
      </c>
      <c r="C502" t="s">
        <v>38</v>
      </c>
      <c r="D502" t="s">
        <v>1637</v>
      </c>
      <c r="E502" t="s">
        <v>40</v>
      </c>
      <c r="F502" t="s">
        <v>41</v>
      </c>
      <c r="G502">
        <v>1</v>
      </c>
      <c r="H502" t="s">
        <v>42</v>
      </c>
      <c r="I502" t="s">
        <v>43</v>
      </c>
      <c r="J502" t="s">
        <v>1638</v>
      </c>
      <c r="K502" t="s">
        <v>406</v>
      </c>
      <c r="L502" t="s">
        <v>1639</v>
      </c>
      <c r="M502" t="s">
        <v>46</v>
      </c>
      <c r="N502">
        <v>45.82</v>
      </c>
      <c r="O502">
        <v>9.17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-9.17</v>
      </c>
      <c r="W502">
        <v>-8.25</v>
      </c>
      <c r="X502">
        <v>-5.16</v>
      </c>
      <c r="Y502">
        <v>-0.27</v>
      </c>
      <c r="Z502">
        <v>0</v>
      </c>
      <c r="AA502">
        <v>32.14</v>
      </c>
    </row>
    <row r="503" spans="1:27" x14ac:dyDescent="0.25">
      <c r="A503" t="s">
        <v>1640</v>
      </c>
      <c r="B503">
        <v>26256361782</v>
      </c>
      <c r="C503" t="s">
        <v>69</v>
      </c>
      <c r="D503" t="s">
        <v>1641</v>
      </c>
      <c r="E503" t="s">
        <v>82</v>
      </c>
      <c r="F503" t="s">
        <v>83</v>
      </c>
      <c r="G503">
        <v>1</v>
      </c>
      <c r="H503" t="s">
        <v>42</v>
      </c>
      <c r="I503" t="s">
        <v>43</v>
      </c>
      <c r="J503" t="s">
        <v>304</v>
      </c>
      <c r="L503" t="s">
        <v>1642</v>
      </c>
      <c r="M503" t="s">
        <v>46</v>
      </c>
      <c r="N503">
        <v>-70.819999999999993</v>
      </c>
      <c r="O503">
        <v>-14.17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14.17</v>
      </c>
      <c r="W503">
        <v>10.199999999999999</v>
      </c>
      <c r="X503">
        <v>0</v>
      </c>
      <c r="Y503">
        <v>0.26</v>
      </c>
      <c r="Z503">
        <v>0</v>
      </c>
      <c r="AA503">
        <v>-60.36</v>
      </c>
    </row>
    <row r="504" spans="1:27" x14ac:dyDescent="0.25">
      <c r="A504" t="s">
        <v>1643</v>
      </c>
      <c r="B504">
        <v>26256361782</v>
      </c>
      <c r="C504" t="s">
        <v>38</v>
      </c>
      <c r="D504" t="s">
        <v>1644</v>
      </c>
      <c r="E504" t="s">
        <v>123</v>
      </c>
      <c r="F504" t="s">
        <v>124</v>
      </c>
      <c r="G504">
        <v>1</v>
      </c>
      <c r="H504" t="s">
        <v>42</v>
      </c>
      <c r="I504" t="s">
        <v>43</v>
      </c>
      <c r="J504" t="s">
        <v>133</v>
      </c>
      <c r="K504" t="s">
        <v>1152</v>
      </c>
      <c r="L504" t="s">
        <v>1645</v>
      </c>
      <c r="M504" t="s">
        <v>46</v>
      </c>
      <c r="N504">
        <v>87.48</v>
      </c>
      <c r="O504">
        <v>17.5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-17.5</v>
      </c>
      <c r="W504">
        <v>-15.75</v>
      </c>
      <c r="X504">
        <v>-7.28</v>
      </c>
      <c r="Y504">
        <v>-0.47</v>
      </c>
      <c r="Z504">
        <v>0</v>
      </c>
      <c r="AA504">
        <v>63.98</v>
      </c>
    </row>
    <row r="505" spans="1:27" x14ac:dyDescent="0.25">
      <c r="A505" t="s">
        <v>1646</v>
      </c>
      <c r="B505">
        <v>26256361782</v>
      </c>
      <c r="C505" t="s">
        <v>38</v>
      </c>
      <c r="D505" t="s">
        <v>1647</v>
      </c>
      <c r="E505" t="s">
        <v>123</v>
      </c>
      <c r="F505" t="s">
        <v>124</v>
      </c>
      <c r="G505">
        <v>1</v>
      </c>
      <c r="H505" t="s">
        <v>42</v>
      </c>
      <c r="I505" t="s">
        <v>43</v>
      </c>
      <c r="J505" t="s">
        <v>599</v>
      </c>
      <c r="L505" t="s">
        <v>1648</v>
      </c>
      <c r="M505" t="s">
        <v>46</v>
      </c>
      <c r="N505">
        <v>87.48</v>
      </c>
      <c r="O505">
        <v>17.5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-17.5</v>
      </c>
      <c r="W505">
        <v>-15.75</v>
      </c>
      <c r="X505">
        <v>-7.28</v>
      </c>
      <c r="Y505">
        <v>-0.47</v>
      </c>
      <c r="Z505">
        <v>0</v>
      </c>
      <c r="AA505">
        <v>63.98</v>
      </c>
    </row>
    <row r="506" spans="1:27" x14ac:dyDescent="0.25">
      <c r="A506" t="s">
        <v>1649</v>
      </c>
      <c r="B506">
        <v>26256361782</v>
      </c>
      <c r="C506" t="s">
        <v>38</v>
      </c>
      <c r="D506" t="s">
        <v>1650</v>
      </c>
      <c r="E506" t="s">
        <v>82</v>
      </c>
      <c r="F506" t="s">
        <v>83</v>
      </c>
      <c r="G506">
        <v>1</v>
      </c>
      <c r="H506" t="s">
        <v>42</v>
      </c>
      <c r="I506" t="s">
        <v>43</v>
      </c>
      <c r="J506" t="s">
        <v>1651</v>
      </c>
      <c r="L506" t="s">
        <v>1652</v>
      </c>
      <c r="M506" t="s">
        <v>46</v>
      </c>
      <c r="N506">
        <v>70.819999999999993</v>
      </c>
      <c r="O506">
        <v>14.17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-14.17</v>
      </c>
      <c r="W506">
        <v>-12.75</v>
      </c>
      <c r="X506">
        <v>-6.92</v>
      </c>
      <c r="Y506">
        <v>-0.4</v>
      </c>
      <c r="Z506">
        <v>0</v>
      </c>
      <c r="AA506">
        <v>50.75</v>
      </c>
    </row>
    <row r="507" spans="1:27" x14ac:dyDescent="0.25">
      <c r="A507" t="s">
        <v>1653</v>
      </c>
      <c r="B507">
        <v>26256361782</v>
      </c>
      <c r="C507" t="s">
        <v>38</v>
      </c>
      <c r="D507" t="s">
        <v>1654</v>
      </c>
      <c r="E507" t="s">
        <v>82</v>
      </c>
      <c r="F507" t="s">
        <v>83</v>
      </c>
      <c r="G507">
        <v>1</v>
      </c>
      <c r="H507" t="s">
        <v>42</v>
      </c>
      <c r="I507" t="s">
        <v>43</v>
      </c>
      <c r="J507" t="s">
        <v>1655</v>
      </c>
      <c r="L507" t="s">
        <v>1656</v>
      </c>
      <c r="M507" t="s">
        <v>46</v>
      </c>
      <c r="N507">
        <v>70.819999999999993</v>
      </c>
      <c r="O507">
        <v>14.17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-14.17</v>
      </c>
      <c r="W507">
        <v>-12.75</v>
      </c>
      <c r="X507">
        <v>-6.92</v>
      </c>
      <c r="Y507">
        <v>-0.4</v>
      </c>
      <c r="Z507">
        <v>0</v>
      </c>
      <c r="AA507">
        <v>50.75</v>
      </c>
    </row>
    <row r="508" spans="1:27" x14ac:dyDescent="0.25">
      <c r="A508" t="s">
        <v>1657</v>
      </c>
      <c r="B508">
        <v>26256361782</v>
      </c>
      <c r="C508" t="s">
        <v>38</v>
      </c>
      <c r="D508" t="s">
        <v>1658</v>
      </c>
      <c r="E508" t="s">
        <v>82</v>
      </c>
      <c r="F508" t="s">
        <v>83</v>
      </c>
      <c r="G508">
        <v>1</v>
      </c>
      <c r="H508" t="s">
        <v>42</v>
      </c>
      <c r="I508" t="s">
        <v>43</v>
      </c>
      <c r="J508" t="s">
        <v>154</v>
      </c>
      <c r="L508" t="s">
        <v>1167</v>
      </c>
      <c r="M508" t="s">
        <v>46</v>
      </c>
      <c r="N508">
        <v>70.819999999999993</v>
      </c>
      <c r="O508">
        <v>14.17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-14.17</v>
      </c>
      <c r="W508">
        <v>-12.75</v>
      </c>
      <c r="X508">
        <v>-6.92</v>
      </c>
      <c r="Y508">
        <v>-0.4</v>
      </c>
      <c r="Z508">
        <v>0</v>
      </c>
      <c r="AA508">
        <v>50.75</v>
      </c>
    </row>
    <row r="509" spans="1:27" x14ac:dyDescent="0.25">
      <c r="A509" t="s">
        <v>1659</v>
      </c>
      <c r="B509">
        <v>26256361782</v>
      </c>
      <c r="C509" t="s">
        <v>38</v>
      </c>
      <c r="D509" t="s">
        <v>1660</v>
      </c>
      <c r="E509" t="s">
        <v>82</v>
      </c>
      <c r="F509" t="s">
        <v>83</v>
      </c>
      <c r="G509">
        <v>1</v>
      </c>
      <c r="H509" t="s">
        <v>42</v>
      </c>
      <c r="I509" t="s">
        <v>43</v>
      </c>
      <c r="J509" t="s">
        <v>142</v>
      </c>
      <c r="L509" t="s">
        <v>1661</v>
      </c>
      <c r="M509" t="s">
        <v>46</v>
      </c>
      <c r="N509">
        <v>70.819999999999993</v>
      </c>
      <c r="O509">
        <v>14.17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-14.17</v>
      </c>
      <c r="W509">
        <v>-12.75</v>
      </c>
      <c r="X509">
        <v>-6.92</v>
      </c>
      <c r="Y509">
        <v>-0.4</v>
      </c>
      <c r="Z509">
        <v>0</v>
      </c>
      <c r="AA509">
        <v>50.75</v>
      </c>
    </row>
    <row r="510" spans="1:27" x14ac:dyDescent="0.25">
      <c r="A510" t="s">
        <v>1662</v>
      </c>
      <c r="B510">
        <v>26256361782</v>
      </c>
      <c r="C510" t="s">
        <v>38</v>
      </c>
      <c r="D510" t="s">
        <v>1663</v>
      </c>
      <c r="E510" t="s">
        <v>280</v>
      </c>
      <c r="F510" t="s">
        <v>281</v>
      </c>
      <c r="G510">
        <v>1</v>
      </c>
      <c r="H510" t="s">
        <v>42</v>
      </c>
      <c r="I510" t="s">
        <v>43</v>
      </c>
      <c r="J510" t="s">
        <v>1664</v>
      </c>
      <c r="L510" t="s">
        <v>1665</v>
      </c>
      <c r="M510" t="s">
        <v>46</v>
      </c>
      <c r="N510">
        <v>43.32</v>
      </c>
      <c r="O510">
        <v>8.67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-8.67</v>
      </c>
      <c r="W510">
        <v>-7.8</v>
      </c>
      <c r="X510">
        <v>-5.3</v>
      </c>
      <c r="Y510">
        <v>-0.27</v>
      </c>
      <c r="Z510">
        <v>0</v>
      </c>
      <c r="AA510">
        <v>29.95</v>
      </c>
    </row>
    <row r="511" spans="1:27" x14ac:dyDescent="0.25">
      <c r="A511" t="s">
        <v>1666</v>
      </c>
      <c r="B511">
        <v>26256361782</v>
      </c>
      <c r="C511" t="s">
        <v>38</v>
      </c>
      <c r="D511" t="s">
        <v>1667</v>
      </c>
      <c r="E511" t="s">
        <v>82</v>
      </c>
      <c r="F511" t="s">
        <v>83</v>
      </c>
      <c r="G511">
        <v>1</v>
      </c>
      <c r="H511" t="s">
        <v>42</v>
      </c>
      <c r="I511" t="s">
        <v>43</v>
      </c>
      <c r="J511" t="s">
        <v>1668</v>
      </c>
      <c r="L511" t="s">
        <v>1669</v>
      </c>
      <c r="M511" t="s">
        <v>46</v>
      </c>
      <c r="N511">
        <v>70.819999999999993</v>
      </c>
      <c r="O511">
        <v>14.17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-14.17</v>
      </c>
      <c r="W511">
        <v>-12.75</v>
      </c>
      <c r="X511">
        <v>-6.92</v>
      </c>
      <c r="Y511">
        <v>-0.4</v>
      </c>
      <c r="Z511">
        <v>0</v>
      </c>
      <c r="AA511">
        <v>50.75</v>
      </c>
    </row>
    <row r="512" spans="1:27" x14ac:dyDescent="0.25">
      <c r="A512" t="s">
        <v>1670</v>
      </c>
      <c r="B512">
        <v>26256361782</v>
      </c>
      <c r="C512" t="s">
        <v>38</v>
      </c>
      <c r="D512" t="s">
        <v>1671</v>
      </c>
      <c r="E512" t="s">
        <v>82</v>
      </c>
      <c r="F512" t="s">
        <v>83</v>
      </c>
      <c r="G512">
        <v>1</v>
      </c>
      <c r="H512" t="s">
        <v>42</v>
      </c>
      <c r="I512" t="s">
        <v>43</v>
      </c>
      <c r="J512" t="s">
        <v>60</v>
      </c>
      <c r="L512" t="s">
        <v>1672</v>
      </c>
      <c r="M512" t="s">
        <v>46</v>
      </c>
      <c r="N512">
        <v>70.819999999999993</v>
      </c>
      <c r="O512">
        <v>14.17</v>
      </c>
      <c r="P512">
        <v>3.74</v>
      </c>
      <c r="Q512">
        <v>0.75</v>
      </c>
      <c r="R512">
        <v>0</v>
      </c>
      <c r="S512">
        <v>0</v>
      </c>
      <c r="T512">
        <v>-3.74</v>
      </c>
      <c r="U512">
        <v>-0.75</v>
      </c>
      <c r="V512">
        <v>-14.17</v>
      </c>
      <c r="W512">
        <v>-12.75</v>
      </c>
      <c r="X512">
        <v>-6.92</v>
      </c>
      <c r="Y512">
        <v>-0.4</v>
      </c>
      <c r="Z512">
        <v>0</v>
      </c>
      <c r="AA512">
        <v>50.75</v>
      </c>
    </row>
    <row r="513" spans="1:27" x14ac:dyDescent="0.25">
      <c r="A513" t="s">
        <v>1673</v>
      </c>
      <c r="B513">
        <v>26256361782</v>
      </c>
      <c r="C513" t="s">
        <v>38</v>
      </c>
      <c r="D513" t="s">
        <v>1674</v>
      </c>
      <c r="E513" t="s">
        <v>82</v>
      </c>
      <c r="F513" t="s">
        <v>83</v>
      </c>
      <c r="G513">
        <v>1</v>
      </c>
      <c r="H513" t="s">
        <v>42</v>
      </c>
      <c r="I513" t="s">
        <v>43</v>
      </c>
      <c r="J513" t="s">
        <v>1675</v>
      </c>
      <c r="K513" t="s">
        <v>1152</v>
      </c>
      <c r="L513" t="s">
        <v>1319</v>
      </c>
      <c r="M513" t="s">
        <v>46</v>
      </c>
      <c r="N513">
        <v>70.819999999999993</v>
      </c>
      <c r="O513">
        <v>14.17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-14.17</v>
      </c>
      <c r="W513">
        <v>-12.75</v>
      </c>
      <c r="X513">
        <v>-6.92</v>
      </c>
      <c r="Y513">
        <v>-0.4</v>
      </c>
      <c r="Z513">
        <v>0</v>
      </c>
      <c r="AA513">
        <v>50.75</v>
      </c>
    </row>
    <row r="514" spans="1:27" x14ac:dyDescent="0.25">
      <c r="A514" t="s">
        <v>1676</v>
      </c>
      <c r="B514">
        <v>26256361782</v>
      </c>
      <c r="C514" t="s">
        <v>38</v>
      </c>
      <c r="D514" t="s">
        <v>1677</v>
      </c>
      <c r="E514" t="s">
        <v>53</v>
      </c>
      <c r="F514" t="s">
        <v>54</v>
      </c>
      <c r="G514">
        <v>1</v>
      </c>
      <c r="H514" t="s">
        <v>42</v>
      </c>
      <c r="I514" t="s">
        <v>43</v>
      </c>
      <c r="J514" t="s">
        <v>1678</v>
      </c>
      <c r="K514" t="s">
        <v>1679</v>
      </c>
      <c r="L514" t="s">
        <v>1680</v>
      </c>
      <c r="M514" t="s">
        <v>46</v>
      </c>
      <c r="N514">
        <v>35.409999999999997</v>
      </c>
      <c r="O514">
        <v>7.08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-7.08</v>
      </c>
      <c r="W514">
        <v>-6.37</v>
      </c>
      <c r="X514">
        <v>-4.99</v>
      </c>
      <c r="Y514">
        <v>-0.23</v>
      </c>
      <c r="Z514">
        <v>0</v>
      </c>
      <c r="AA514">
        <v>23.82</v>
      </c>
    </row>
    <row r="515" spans="1:27" x14ac:dyDescent="0.25">
      <c r="A515" t="s">
        <v>1681</v>
      </c>
      <c r="B515">
        <v>26256361782</v>
      </c>
      <c r="C515" t="s">
        <v>38</v>
      </c>
      <c r="D515" t="s">
        <v>1682</v>
      </c>
      <c r="E515" t="s">
        <v>197</v>
      </c>
      <c r="F515" t="s">
        <v>198</v>
      </c>
      <c r="G515">
        <v>1</v>
      </c>
      <c r="H515" t="s">
        <v>42</v>
      </c>
      <c r="I515" t="s">
        <v>43</v>
      </c>
      <c r="J515" t="s">
        <v>1248</v>
      </c>
      <c r="L515" t="s">
        <v>1236</v>
      </c>
      <c r="M515" t="s">
        <v>46</v>
      </c>
      <c r="N515">
        <v>32.49</v>
      </c>
      <c r="O515">
        <v>6.5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-6.5</v>
      </c>
      <c r="W515">
        <v>-5.85</v>
      </c>
      <c r="X515">
        <v>-5.15</v>
      </c>
      <c r="Y515">
        <v>-0.22</v>
      </c>
      <c r="Z515">
        <v>0</v>
      </c>
      <c r="AA515">
        <v>21.27</v>
      </c>
    </row>
    <row r="516" spans="1:27" x14ac:dyDescent="0.25">
      <c r="A516" t="s">
        <v>1683</v>
      </c>
      <c r="B516">
        <v>26256361782</v>
      </c>
      <c r="C516" t="s">
        <v>38</v>
      </c>
      <c r="D516" t="s">
        <v>1684</v>
      </c>
      <c r="E516" t="s">
        <v>71</v>
      </c>
      <c r="F516" t="s">
        <v>54</v>
      </c>
      <c r="G516">
        <v>1</v>
      </c>
      <c r="H516" t="s">
        <v>42</v>
      </c>
      <c r="I516" t="s">
        <v>43</v>
      </c>
      <c r="J516" t="s">
        <v>890</v>
      </c>
      <c r="L516" t="s">
        <v>892</v>
      </c>
      <c r="M516" t="s">
        <v>46</v>
      </c>
      <c r="N516">
        <v>41.66</v>
      </c>
      <c r="O516">
        <v>8.33</v>
      </c>
      <c r="P516">
        <v>3.74</v>
      </c>
      <c r="Q516">
        <v>0.75</v>
      </c>
      <c r="R516">
        <v>0</v>
      </c>
      <c r="S516">
        <v>0</v>
      </c>
      <c r="T516">
        <v>-3.74</v>
      </c>
      <c r="U516">
        <v>-0.75</v>
      </c>
      <c r="V516">
        <v>-8.33</v>
      </c>
      <c r="W516">
        <v>-7.5</v>
      </c>
      <c r="X516">
        <v>-4.99</v>
      </c>
      <c r="Y516">
        <v>-0.25</v>
      </c>
      <c r="Z516">
        <v>0</v>
      </c>
      <c r="AA516">
        <v>28.92</v>
      </c>
    </row>
    <row r="517" spans="1:27" x14ac:dyDescent="0.25">
      <c r="A517" t="s">
        <v>1685</v>
      </c>
      <c r="B517">
        <v>26256361782</v>
      </c>
      <c r="C517" t="s">
        <v>38</v>
      </c>
      <c r="D517" t="s">
        <v>1686</v>
      </c>
      <c r="E517" t="s">
        <v>82</v>
      </c>
      <c r="F517" t="s">
        <v>83</v>
      </c>
      <c r="G517">
        <v>1</v>
      </c>
      <c r="H517" t="s">
        <v>42</v>
      </c>
      <c r="I517" t="s">
        <v>43</v>
      </c>
      <c r="J517" t="s">
        <v>60</v>
      </c>
      <c r="L517" t="s">
        <v>1687</v>
      </c>
      <c r="M517" t="s">
        <v>46</v>
      </c>
      <c r="N517">
        <v>70.819999999999993</v>
      </c>
      <c r="O517">
        <v>14.17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-14.17</v>
      </c>
      <c r="W517">
        <v>-12.75</v>
      </c>
      <c r="X517">
        <v>-6.92</v>
      </c>
      <c r="Y517">
        <v>-0.4</v>
      </c>
      <c r="Z517">
        <v>0</v>
      </c>
      <c r="AA517">
        <v>50.75</v>
      </c>
    </row>
    <row r="518" spans="1:27" x14ac:dyDescent="0.25">
      <c r="A518" t="s">
        <v>1688</v>
      </c>
      <c r="B518">
        <v>26256361782</v>
      </c>
      <c r="C518" t="s">
        <v>38</v>
      </c>
      <c r="D518" t="s">
        <v>1689</v>
      </c>
      <c r="E518" t="s">
        <v>64</v>
      </c>
      <c r="F518" t="s">
        <v>65</v>
      </c>
      <c r="G518">
        <v>1</v>
      </c>
      <c r="H518" t="s">
        <v>42</v>
      </c>
      <c r="I518" t="s">
        <v>43</v>
      </c>
      <c r="J518" t="s">
        <v>364</v>
      </c>
      <c r="K518" t="s">
        <v>1690</v>
      </c>
      <c r="L518" t="s">
        <v>1691</v>
      </c>
      <c r="M518" t="s">
        <v>46</v>
      </c>
      <c r="N518">
        <v>54.16</v>
      </c>
      <c r="O518">
        <v>10.83</v>
      </c>
      <c r="P518">
        <v>0</v>
      </c>
      <c r="Q518">
        <v>0</v>
      </c>
      <c r="R518">
        <v>0</v>
      </c>
      <c r="S518">
        <v>0</v>
      </c>
      <c r="T518">
        <v>-5.42</v>
      </c>
      <c r="U518">
        <v>-1.08</v>
      </c>
      <c r="V518">
        <v>-9.75</v>
      </c>
      <c r="W518">
        <v>-8.77</v>
      </c>
      <c r="X518">
        <v>-6.02</v>
      </c>
      <c r="Y518">
        <v>-0.3</v>
      </c>
      <c r="Z518">
        <v>0</v>
      </c>
      <c r="AA518">
        <v>33.65</v>
      </c>
    </row>
    <row r="519" spans="1:27" x14ac:dyDescent="0.25">
      <c r="A519" t="s">
        <v>1692</v>
      </c>
      <c r="B519">
        <v>26256361782</v>
      </c>
      <c r="C519" t="s">
        <v>38</v>
      </c>
      <c r="D519" t="s">
        <v>1641</v>
      </c>
      <c r="E519" t="s">
        <v>82</v>
      </c>
      <c r="F519" t="s">
        <v>83</v>
      </c>
      <c r="G519">
        <v>1</v>
      </c>
      <c r="H519" t="s">
        <v>42</v>
      </c>
      <c r="I519" t="s">
        <v>43</v>
      </c>
      <c r="J519" t="s">
        <v>304</v>
      </c>
      <c r="L519" t="s">
        <v>1642</v>
      </c>
      <c r="M519" t="s">
        <v>46</v>
      </c>
      <c r="N519">
        <v>70.819999999999993</v>
      </c>
      <c r="O519">
        <v>14.17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-14.17</v>
      </c>
      <c r="W519">
        <v>-12.75</v>
      </c>
      <c r="X519">
        <v>-6.92</v>
      </c>
      <c r="Y519">
        <v>-0.4</v>
      </c>
      <c r="Z519">
        <v>0</v>
      </c>
      <c r="AA519">
        <v>50.75</v>
      </c>
    </row>
    <row r="520" spans="1:27" x14ac:dyDescent="0.25">
      <c r="A520" t="s">
        <v>1693</v>
      </c>
      <c r="B520">
        <v>26256361782</v>
      </c>
      <c r="C520" t="s">
        <v>38</v>
      </c>
      <c r="D520" t="s">
        <v>1694</v>
      </c>
      <c r="E520" t="s">
        <v>40</v>
      </c>
      <c r="F520" t="s">
        <v>41</v>
      </c>
      <c r="G520">
        <v>1</v>
      </c>
      <c r="H520" t="s">
        <v>42</v>
      </c>
      <c r="I520" t="s">
        <v>43</v>
      </c>
      <c r="J520" t="s">
        <v>1695</v>
      </c>
      <c r="L520" t="s">
        <v>1696</v>
      </c>
      <c r="M520" t="s">
        <v>46</v>
      </c>
      <c r="N520">
        <v>45.82</v>
      </c>
      <c r="O520">
        <v>9.17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-9.17</v>
      </c>
      <c r="W520">
        <v>-8.25</v>
      </c>
      <c r="X520">
        <v>-5.16</v>
      </c>
      <c r="Y520">
        <v>-0.27</v>
      </c>
      <c r="Z520">
        <v>0</v>
      </c>
      <c r="AA520">
        <v>32.14</v>
      </c>
    </row>
    <row r="521" spans="1:27" x14ac:dyDescent="0.25">
      <c r="A521" t="s">
        <v>1697</v>
      </c>
      <c r="B521">
        <v>26256361782</v>
      </c>
      <c r="C521" t="s">
        <v>38</v>
      </c>
      <c r="D521" t="s">
        <v>1698</v>
      </c>
      <c r="E521" t="s">
        <v>308</v>
      </c>
      <c r="F521" t="s">
        <v>309</v>
      </c>
      <c r="G521">
        <v>1</v>
      </c>
      <c r="H521" t="s">
        <v>42</v>
      </c>
      <c r="I521" t="s">
        <v>43</v>
      </c>
      <c r="J521" t="s">
        <v>77</v>
      </c>
      <c r="K521" t="s">
        <v>78</v>
      </c>
      <c r="L521" t="s">
        <v>1699</v>
      </c>
      <c r="M521" t="s">
        <v>46</v>
      </c>
      <c r="N521">
        <v>39.159999999999997</v>
      </c>
      <c r="O521">
        <v>7.83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-7.83</v>
      </c>
      <c r="W521">
        <v>-7.05</v>
      </c>
      <c r="X521">
        <v>-5.32</v>
      </c>
      <c r="Y521">
        <v>-0.25</v>
      </c>
      <c r="Z521">
        <v>0</v>
      </c>
      <c r="AA521">
        <v>26.54</v>
      </c>
    </row>
    <row r="522" spans="1:27" x14ac:dyDescent="0.25">
      <c r="A522" t="s">
        <v>1700</v>
      </c>
      <c r="B522">
        <v>26256361782</v>
      </c>
      <c r="C522" t="s">
        <v>107</v>
      </c>
      <c r="D522" t="s">
        <v>1701</v>
      </c>
      <c r="E522" t="s">
        <v>71</v>
      </c>
      <c r="F522" t="s">
        <v>110</v>
      </c>
      <c r="G522">
        <v>1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29.29</v>
      </c>
      <c r="AA522">
        <v>29.29</v>
      </c>
    </row>
    <row r="523" spans="1:27" x14ac:dyDescent="0.25">
      <c r="A523" t="s">
        <v>1702</v>
      </c>
      <c r="B523">
        <v>26256361782</v>
      </c>
      <c r="C523" t="s">
        <v>107</v>
      </c>
      <c r="D523" t="s">
        <v>1703</v>
      </c>
      <c r="E523" t="s">
        <v>655</v>
      </c>
      <c r="F523" t="s">
        <v>110</v>
      </c>
      <c r="G523">
        <v>1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30.79</v>
      </c>
      <c r="AA523">
        <v>30.79</v>
      </c>
    </row>
    <row r="524" spans="1:27" x14ac:dyDescent="0.25">
      <c r="A524" t="s">
        <v>1704</v>
      </c>
      <c r="B524">
        <v>26256361782</v>
      </c>
      <c r="C524" t="s">
        <v>438</v>
      </c>
      <c r="D524" t="s">
        <v>1705</v>
      </c>
      <c r="F524" t="s">
        <v>964</v>
      </c>
      <c r="H524" t="s">
        <v>440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-23.1</v>
      </c>
      <c r="AA524">
        <v>-23.1</v>
      </c>
    </row>
    <row r="525" spans="1:27" x14ac:dyDescent="0.25">
      <c r="A525" t="s">
        <v>1706</v>
      </c>
      <c r="B525">
        <v>26256361782</v>
      </c>
      <c r="C525" t="s">
        <v>38</v>
      </c>
      <c r="D525" t="s">
        <v>1707</v>
      </c>
      <c r="E525" t="s">
        <v>82</v>
      </c>
      <c r="F525" t="s">
        <v>83</v>
      </c>
      <c r="G525">
        <v>1</v>
      </c>
      <c r="H525" t="s">
        <v>42</v>
      </c>
      <c r="I525" t="s">
        <v>43</v>
      </c>
      <c r="J525" t="s">
        <v>1708</v>
      </c>
      <c r="K525" t="s">
        <v>1709</v>
      </c>
      <c r="L525" t="s">
        <v>1710</v>
      </c>
      <c r="M525" t="s">
        <v>46</v>
      </c>
      <c r="N525">
        <v>70.819999999999993</v>
      </c>
      <c r="O525">
        <v>14.17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-14.17</v>
      </c>
      <c r="W525">
        <v>-12.75</v>
      </c>
      <c r="X525">
        <v>-6.92</v>
      </c>
      <c r="Y525">
        <v>-0.4</v>
      </c>
      <c r="Z525">
        <v>0</v>
      </c>
      <c r="AA525">
        <v>50.75</v>
      </c>
    </row>
    <row r="526" spans="1:27" x14ac:dyDescent="0.25">
      <c r="A526" t="s">
        <v>1711</v>
      </c>
      <c r="B526">
        <v>26256361782</v>
      </c>
      <c r="C526" t="s">
        <v>38</v>
      </c>
      <c r="D526" t="s">
        <v>1712</v>
      </c>
      <c r="E526" t="s">
        <v>123</v>
      </c>
      <c r="F526" t="s">
        <v>124</v>
      </c>
      <c r="G526">
        <v>1</v>
      </c>
      <c r="H526" t="s">
        <v>42</v>
      </c>
      <c r="I526" t="s">
        <v>43</v>
      </c>
      <c r="J526" t="s">
        <v>968</v>
      </c>
      <c r="K526" t="s">
        <v>821</v>
      </c>
      <c r="L526" t="s">
        <v>969</v>
      </c>
      <c r="M526" t="s">
        <v>46</v>
      </c>
      <c r="N526">
        <v>87.48</v>
      </c>
      <c r="O526">
        <v>17.5</v>
      </c>
      <c r="P526">
        <v>2.0699999999999998</v>
      </c>
      <c r="Q526">
        <v>0.42</v>
      </c>
      <c r="R526">
        <v>0</v>
      </c>
      <c r="S526">
        <v>0</v>
      </c>
      <c r="T526">
        <v>0</v>
      </c>
      <c r="U526">
        <v>0</v>
      </c>
      <c r="V526">
        <v>-17.920000000000002</v>
      </c>
      <c r="W526">
        <v>-15.75</v>
      </c>
      <c r="X526">
        <v>-9.35</v>
      </c>
      <c r="Y526">
        <v>-0.51</v>
      </c>
      <c r="Z526">
        <v>0</v>
      </c>
      <c r="AA526">
        <v>63.94</v>
      </c>
    </row>
    <row r="527" spans="1:27" x14ac:dyDescent="0.25">
      <c r="A527" t="s">
        <v>1713</v>
      </c>
      <c r="B527">
        <v>26256361782</v>
      </c>
      <c r="C527" t="s">
        <v>38</v>
      </c>
      <c r="D527" t="s">
        <v>1714</v>
      </c>
      <c r="E527" t="s">
        <v>82</v>
      </c>
      <c r="F527" t="s">
        <v>83</v>
      </c>
      <c r="G527">
        <v>1</v>
      </c>
      <c r="H527" t="s">
        <v>42</v>
      </c>
      <c r="I527" t="s">
        <v>43</v>
      </c>
      <c r="J527" t="s">
        <v>586</v>
      </c>
      <c r="L527" t="s">
        <v>1715</v>
      </c>
      <c r="M527" t="s">
        <v>46</v>
      </c>
      <c r="N527">
        <v>70.819999999999993</v>
      </c>
      <c r="O527">
        <v>14.17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-14.17</v>
      </c>
      <c r="W527">
        <v>-12.75</v>
      </c>
      <c r="X527">
        <v>-6.92</v>
      </c>
      <c r="Y527">
        <v>-0.4</v>
      </c>
      <c r="Z527">
        <v>0</v>
      </c>
      <c r="AA527">
        <v>50.75</v>
      </c>
    </row>
    <row r="528" spans="1:27" x14ac:dyDescent="0.25">
      <c r="A528" t="s">
        <v>1716</v>
      </c>
      <c r="B528">
        <v>26256361782</v>
      </c>
      <c r="C528" t="s">
        <v>38</v>
      </c>
      <c r="D528" t="s">
        <v>1717</v>
      </c>
      <c r="E528" t="s">
        <v>82</v>
      </c>
      <c r="F528" t="s">
        <v>83</v>
      </c>
      <c r="G528">
        <v>1</v>
      </c>
      <c r="H528" t="s">
        <v>42</v>
      </c>
      <c r="I528" t="s">
        <v>43</v>
      </c>
      <c r="J528" t="s">
        <v>1718</v>
      </c>
      <c r="K528" t="s">
        <v>637</v>
      </c>
      <c r="L528" t="s">
        <v>1719</v>
      </c>
      <c r="M528" t="s">
        <v>46</v>
      </c>
      <c r="N528">
        <v>70.819999999999993</v>
      </c>
      <c r="O528">
        <v>14.17</v>
      </c>
      <c r="P528">
        <v>3.74</v>
      </c>
      <c r="Q528">
        <v>0.75</v>
      </c>
      <c r="R528">
        <v>0</v>
      </c>
      <c r="S528">
        <v>0</v>
      </c>
      <c r="T528">
        <v>-3.74</v>
      </c>
      <c r="U528">
        <v>-0.75</v>
      </c>
      <c r="V528">
        <v>-14.17</v>
      </c>
      <c r="W528">
        <v>-12.75</v>
      </c>
      <c r="X528">
        <v>-6.92</v>
      </c>
      <c r="Y528">
        <v>-0.4</v>
      </c>
      <c r="Z528">
        <v>0</v>
      </c>
      <c r="AA528">
        <v>50.75</v>
      </c>
    </row>
    <row r="529" spans="1:27" x14ac:dyDescent="0.25">
      <c r="A529" t="s">
        <v>1720</v>
      </c>
      <c r="B529">
        <v>26256361782</v>
      </c>
      <c r="C529" t="s">
        <v>38</v>
      </c>
      <c r="D529" t="s">
        <v>1721</v>
      </c>
      <c r="E529" t="s">
        <v>82</v>
      </c>
      <c r="F529" t="s">
        <v>83</v>
      </c>
      <c r="G529">
        <v>1</v>
      </c>
      <c r="H529" t="s">
        <v>42</v>
      </c>
      <c r="I529" t="s">
        <v>43</v>
      </c>
      <c r="J529" t="s">
        <v>1326</v>
      </c>
      <c r="L529" t="s">
        <v>1722</v>
      </c>
      <c r="M529" t="s">
        <v>46</v>
      </c>
      <c r="N529">
        <v>70.819999999999993</v>
      </c>
      <c r="O529">
        <v>14.17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-14.17</v>
      </c>
      <c r="W529">
        <v>-12.75</v>
      </c>
      <c r="X529">
        <v>-6.92</v>
      </c>
      <c r="Y529">
        <v>-0.4</v>
      </c>
      <c r="Z529">
        <v>0</v>
      </c>
      <c r="AA529">
        <v>50.75</v>
      </c>
    </row>
    <row r="530" spans="1:27" x14ac:dyDescent="0.25">
      <c r="A530" t="s">
        <v>1723</v>
      </c>
      <c r="B530">
        <v>26256361782</v>
      </c>
      <c r="C530" t="s">
        <v>38</v>
      </c>
      <c r="D530" t="s">
        <v>1724</v>
      </c>
      <c r="E530" t="s">
        <v>82</v>
      </c>
      <c r="F530" t="s">
        <v>83</v>
      </c>
      <c r="G530">
        <v>1</v>
      </c>
      <c r="H530" t="s">
        <v>42</v>
      </c>
      <c r="I530" t="s">
        <v>43</v>
      </c>
      <c r="J530" t="s">
        <v>341</v>
      </c>
      <c r="K530" t="s">
        <v>1068</v>
      </c>
      <c r="L530" t="s">
        <v>1725</v>
      </c>
      <c r="M530" t="s">
        <v>46</v>
      </c>
      <c r="N530">
        <v>70.819999999999993</v>
      </c>
      <c r="O530">
        <v>14.17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-14.17</v>
      </c>
      <c r="W530">
        <v>-12.75</v>
      </c>
      <c r="X530">
        <v>-6.92</v>
      </c>
      <c r="Y530">
        <v>-0.4</v>
      </c>
      <c r="Z530">
        <v>0</v>
      </c>
      <c r="AA530">
        <v>50.75</v>
      </c>
    </row>
    <row r="531" spans="1:27" x14ac:dyDescent="0.25">
      <c r="A531" t="s">
        <v>1726</v>
      </c>
      <c r="B531">
        <v>26256361782</v>
      </c>
      <c r="C531" t="s">
        <v>38</v>
      </c>
      <c r="D531" t="s">
        <v>1727</v>
      </c>
      <c r="E531" t="s">
        <v>123</v>
      </c>
      <c r="F531" t="s">
        <v>124</v>
      </c>
      <c r="G531">
        <v>1</v>
      </c>
      <c r="H531" t="s">
        <v>42</v>
      </c>
      <c r="I531" t="s">
        <v>43</v>
      </c>
      <c r="J531" t="s">
        <v>1728</v>
      </c>
      <c r="L531" t="s">
        <v>1729</v>
      </c>
      <c r="M531" t="s">
        <v>46</v>
      </c>
      <c r="N531">
        <v>87.48</v>
      </c>
      <c r="O531">
        <v>17.5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-17.5</v>
      </c>
      <c r="W531">
        <v>-15.75</v>
      </c>
      <c r="X531">
        <v>-7.28</v>
      </c>
      <c r="Y531">
        <v>-0.47</v>
      </c>
      <c r="Z531">
        <v>0</v>
      </c>
      <c r="AA531">
        <v>63.98</v>
      </c>
    </row>
    <row r="532" spans="1:27" x14ac:dyDescent="0.25">
      <c r="A532" t="s">
        <v>1730</v>
      </c>
      <c r="B532">
        <v>26256361782</v>
      </c>
      <c r="C532" t="s">
        <v>38</v>
      </c>
      <c r="D532" t="s">
        <v>1731</v>
      </c>
      <c r="E532" t="s">
        <v>795</v>
      </c>
      <c r="F532" t="s">
        <v>796</v>
      </c>
      <c r="G532">
        <v>1</v>
      </c>
      <c r="H532" t="s">
        <v>42</v>
      </c>
      <c r="I532" t="s">
        <v>43</v>
      </c>
      <c r="J532" t="s">
        <v>1732</v>
      </c>
      <c r="K532" t="s">
        <v>1160</v>
      </c>
      <c r="L532" t="s">
        <v>1733</v>
      </c>
      <c r="M532" t="s">
        <v>46</v>
      </c>
      <c r="N532">
        <v>43.32</v>
      </c>
      <c r="O532">
        <v>8.67</v>
      </c>
      <c r="P532">
        <v>0.93</v>
      </c>
      <c r="Q532">
        <v>0.19</v>
      </c>
      <c r="R532">
        <v>0</v>
      </c>
      <c r="S532">
        <v>0</v>
      </c>
      <c r="T532">
        <v>-0.93</v>
      </c>
      <c r="U532">
        <v>-0.19</v>
      </c>
      <c r="V532">
        <v>-17.34</v>
      </c>
      <c r="W532">
        <v>-15.6</v>
      </c>
      <c r="X532">
        <v>-5.32</v>
      </c>
      <c r="Y532">
        <v>-0.42</v>
      </c>
      <c r="Z532">
        <v>0</v>
      </c>
      <c r="AA532">
        <v>13.31</v>
      </c>
    </row>
    <row r="533" spans="1:27" x14ac:dyDescent="0.25">
      <c r="A533" t="s">
        <v>1730</v>
      </c>
      <c r="B533">
        <v>26256361782</v>
      </c>
      <c r="C533" t="s">
        <v>38</v>
      </c>
      <c r="D533" t="s">
        <v>1731</v>
      </c>
      <c r="E533" t="s">
        <v>795</v>
      </c>
      <c r="F533" t="s">
        <v>796</v>
      </c>
      <c r="G533">
        <v>1</v>
      </c>
      <c r="H533" t="s">
        <v>42</v>
      </c>
      <c r="I533" t="s">
        <v>43</v>
      </c>
      <c r="J533" t="s">
        <v>1732</v>
      </c>
      <c r="K533" t="s">
        <v>1160</v>
      </c>
      <c r="L533" t="s">
        <v>1733</v>
      </c>
      <c r="N533">
        <v>43.32</v>
      </c>
      <c r="O533">
        <v>8.67</v>
      </c>
      <c r="P533">
        <v>0.94</v>
      </c>
      <c r="Q533">
        <v>0.19</v>
      </c>
      <c r="R533">
        <v>0</v>
      </c>
      <c r="S533">
        <v>0</v>
      </c>
      <c r="T533">
        <v>-0.94</v>
      </c>
      <c r="U533">
        <v>-0.19</v>
      </c>
      <c r="V533">
        <v>0</v>
      </c>
      <c r="W533">
        <v>0</v>
      </c>
      <c r="X533">
        <v>-5.32</v>
      </c>
      <c r="Y533">
        <v>-0.11</v>
      </c>
      <c r="Z533">
        <v>0</v>
      </c>
      <c r="AA533">
        <v>46.56</v>
      </c>
    </row>
    <row r="534" spans="1:27" x14ac:dyDescent="0.25">
      <c r="A534" t="s">
        <v>1734</v>
      </c>
      <c r="B534">
        <v>26256361782</v>
      </c>
      <c r="C534" t="s">
        <v>38</v>
      </c>
      <c r="D534" t="s">
        <v>1735</v>
      </c>
      <c r="E534" t="s">
        <v>336</v>
      </c>
      <c r="F534" t="s">
        <v>337</v>
      </c>
      <c r="G534">
        <v>1</v>
      </c>
      <c r="H534" t="s">
        <v>42</v>
      </c>
      <c r="I534" t="s">
        <v>43</v>
      </c>
      <c r="J534" t="s">
        <v>603</v>
      </c>
      <c r="L534" t="s">
        <v>1736</v>
      </c>
      <c r="M534" t="s">
        <v>46</v>
      </c>
      <c r="N534">
        <v>65.91</v>
      </c>
      <c r="O534">
        <v>13.18</v>
      </c>
      <c r="P534">
        <v>0</v>
      </c>
      <c r="Q534">
        <v>0</v>
      </c>
      <c r="R534">
        <v>0</v>
      </c>
      <c r="S534">
        <v>0</v>
      </c>
      <c r="T534">
        <v>-6.59</v>
      </c>
      <c r="U534">
        <v>-1.32</v>
      </c>
      <c r="V534">
        <v>-11.86</v>
      </c>
      <c r="W534">
        <v>-10.68</v>
      </c>
      <c r="X534">
        <v>-6.2</v>
      </c>
      <c r="Y534">
        <v>-0.33</v>
      </c>
      <c r="Z534">
        <v>0</v>
      </c>
      <c r="AA534">
        <v>42.11</v>
      </c>
    </row>
    <row r="535" spans="1:27" x14ac:dyDescent="0.25">
      <c r="A535" t="s">
        <v>1737</v>
      </c>
      <c r="B535">
        <v>26256361782</v>
      </c>
      <c r="C535" t="s">
        <v>38</v>
      </c>
      <c r="D535" t="s">
        <v>1738</v>
      </c>
      <c r="E535" t="s">
        <v>371</v>
      </c>
      <c r="F535" t="s">
        <v>41</v>
      </c>
      <c r="G535">
        <v>1</v>
      </c>
      <c r="H535" t="s">
        <v>42</v>
      </c>
      <c r="I535" t="s">
        <v>43</v>
      </c>
      <c r="J535" t="s">
        <v>1739</v>
      </c>
      <c r="L535" t="s">
        <v>1740</v>
      </c>
      <c r="M535" t="s">
        <v>46</v>
      </c>
      <c r="N535">
        <v>58.32</v>
      </c>
      <c r="O535">
        <v>11.67</v>
      </c>
      <c r="P535">
        <v>3.74</v>
      </c>
      <c r="Q535">
        <v>0.75</v>
      </c>
      <c r="R535">
        <v>0</v>
      </c>
      <c r="S535">
        <v>0</v>
      </c>
      <c r="T535">
        <v>-3.74</v>
      </c>
      <c r="U535">
        <v>-0.75</v>
      </c>
      <c r="V535">
        <v>-11.67</v>
      </c>
      <c r="W535">
        <v>-10.5</v>
      </c>
      <c r="X535">
        <v>-5.16</v>
      </c>
      <c r="Y535">
        <v>-0.31</v>
      </c>
      <c r="Z535">
        <v>0</v>
      </c>
      <c r="AA535">
        <v>42.35</v>
      </c>
    </row>
    <row r="536" spans="1:27" x14ac:dyDescent="0.25">
      <c r="A536" t="s">
        <v>1741</v>
      </c>
      <c r="B536">
        <v>26256361782</v>
      </c>
      <c r="C536" t="s">
        <v>38</v>
      </c>
      <c r="D536" t="s">
        <v>1742</v>
      </c>
      <c r="E536" t="s">
        <v>82</v>
      </c>
      <c r="F536" t="s">
        <v>83</v>
      </c>
      <c r="G536">
        <v>1</v>
      </c>
      <c r="H536" t="s">
        <v>42</v>
      </c>
      <c r="I536" t="s">
        <v>43</v>
      </c>
      <c r="J536" t="s">
        <v>1743</v>
      </c>
      <c r="K536" t="s">
        <v>467</v>
      </c>
      <c r="L536" t="s">
        <v>1744</v>
      </c>
      <c r="M536" t="s">
        <v>46</v>
      </c>
      <c r="N536">
        <v>70.819999999999993</v>
      </c>
      <c r="O536">
        <v>14.17</v>
      </c>
      <c r="P536">
        <v>3.74</v>
      </c>
      <c r="Q536">
        <v>0.75</v>
      </c>
      <c r="R536">
        <v>0</v>
      </c>
      <c r="S536">
        <v>0</v>
      </c>
      <c r="T536">
        <v>-3.74</v>
      </c>
      <c r="U536">
        <v>-0.75</v>
      </c>
      <c r="V536">
        <v>-14.17</v>
      </c>
      <c r="W536">
        <v>-12.75</v>
      </c>
      <c r="X536">
        <v>-6.92</v>
      </c>
      <c r="Y536">
        <v>-0.4</v>
      </c>
      <c r="Z536">
        <v>0</v>
      </c>
      <c r="AA536">
        <v>50.75</v>
      </c>
    </row>
    <row r="537" spans="1:27" x14ac:dyDescent="0.25">
      <c r="A537" t="s">
        <v>1745</v>
      </c>
      <c r="B537">
        <v>26256361782</v>
      </c>
      <c r="C537" t="s">
        <v>38</v>
      </c>
      <c r="D537" t="s">
        <v>1746</v>
      </c>
      <c r="E537" t="s">
        <v>53</v>
      </c>
      <c r="F537" t="s">
        <v>54</v>
      </c>
      <c r="G537">
        <v>1</v>
      </c>
      <c r="H537" t="s">
        <v>42</v>
      </c>
      <c r="I537" t="s">
        <v>43</v>
      </c>
      <c r="J537" t="s">
        <v>1747</v>
      </c>
      <c r="L537" t="s">
        <v>1748</v>
      </c>
      <c r="M537" t="s">
        <v>46</v>
      </c>
      <c r="N537">
        <v>35.409999999999997</v>
      </c>
      <c r="O537">
        <v>7.08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-7.08</v>
      </c>
      <c r="W537">
        <v>-6.37</v>
      </c>
      <c r="X537">
        <v>-4.99</v>
      </c>
      <c r="Y537">
        <v>-0.23</v>
      </c>
      <c r="Z537">
        <v>0</v>
      </c>
      <c r="AA537">
        <v>23.82</v>
      </c>
    </row>
    <row r="538" spans="1:27" x14ac:dyDescent="0.25">
      <c r="A538" t="s">
        <v>1749</v>
      </c>
      <c r="B538">
        <v>26256361782</v>
      </c>
      <c r="C538" t="s">
        <v>38</v>
      </c>
      <c r="D538" t="s">
        <v>1750</v>
      </c>
      <c r="E538" t="s">
        <v>191</v>
      </c>
      <c r="F538" t="s">
        <v>192</v>
      </c>
      <c r="G538">
        <v>1</v>
      </c>
      <c r="H538" t="s">
        <v>42</v>
      </c>
      <c r="I538" t="s">
        <v>43</v>
      </c>
      <c r="J538" t="s">
        <v>1751</v>
      </c>
      <c r="L538" t="s">
        <v>1752</v>
      </c>
      <c r="M538" t="s">
        <v>46</v>
      </c>
      <c r="N538">
        <v>62.49</v>
      </c>
      <c r="O538">
        <v>12.5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-12.5</v>
      </c>
      <c r="W538">
        <v>-11.25</v>
      </c>
      <c r="X538">
        <v>-5.15</v>
      </c>
      <c r="Y538">
        <v>-0.33</v>
      </c>
      <c r="Z538">
        <v>0</v>
      </c>
      <c r="AA538">
        <v>45.76</v>
      </c>
    </row>
    <row r="539" spans="1:27" x14ac:dyDescent="0.25">
      <c r="A539" t="s">
        <v>1753</v>
      </c>
      <c r="B539">
        <v>26256361782</v>
      </c>
      <c r="C539" t="s">
        <v>38</v>
      </c>
      <c r="D539" t="s">
        <v>1754</v>
      </c>
      <c r="E539" t="s">
        <v>53</v>
      </c>
      <c r="F539" t="s">
        <v>54</v>
      </c>
      <c r="G539">
        <v>1</v>
      </c>
      <c r="H539" t="s">
        <v>42</v>
      </c>
      <c r="I539" t="s">
        <v>43</v>
      </c>
      <c r="J539" t="s">
        <v>1755</v>
      </c>
      <c r="K539" t="s">
        <v>1756</v>
      </c>
      <c r="L539" t="s">
        <v>1757</v>
      </c>
      <c r="M539" t="s">
        <v>46</v>
      </c>
      <c r="N539">
        <v>35.409999999999997</v>
      </c>
      <c r="O539">
        <v>7.08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-7.08</v>
      </c>
      <c r="W539">
        <v>-6.37</v>
      </c>
      <c r="X539">
        <v>-4.99</v>
      </c>
      <c r="Y539">
        <v>-0.23</v>
      </c>
      <c r="Z539">
        <v>0</v>
      </c>
      <c r="AA539">
        <v>23.82</v>
      </c>
    </row>
    <row r="540" spans="1:27" x14ac:dyDescent="0.25">
      <c r="A540" t="s">
        <v>1758</v>
      </c>
      <c r="B540">
        <v>26256361782</v>
      </c>
      <c r="C540" t="s">
        <v>38</v>
      </c>
      <c r="D540" t="s">
        <v>1759</v>
      </c>
      <c r="E540" t="s">
        <v>53</v>
      </c>
      <c r="F540" t="s">
        <v>54</v>
      </c>
      <c r="G540">
        <v>1</v>
      </c>
      <c r="H540" t="s">
        <v>42</v>
      </c>
      <c r="I540" t="s">
        <v>43</v>
      </c>
      <c r="J540" t="s">
        <v>1760</v>
      </c>
      <c r="K540" t="s">
        <v>1761</v>
      </c>
      <c r="L540" t="s">
        <v>1762</v>
      </c>
      <c r="M540" t="s">
        <v>46</v>
      </c>
      <c r="N540">
        <v>35.409999999999997</v>
      </c>
      <c r="O540">
        <v>7.08</v>
      </c>
      <c r="P540">
        <v>1.87</v>
      </c>
      <c r="Q540">
        <v>0.37</v>
      </c>
      <c r="R540">
        <v>0</v>
      </c>
      <c r="S540">
        <v>0</v>
      </c>
      <c r="T540">
        <v>-5.4</v>
      </c>
      <c r="U540">
        <v>-1.08</v>
      </c>
      <c r="V540">
        <v>-6.37</v>
      </c>
      <c r="W540">
        <v>-5.74</v>
      </c>
      <c r="X540">
        <v>-4.99</v>
      </c>
      <c r="Y540">
        <v>-0.21</v>
      </c>
      <c r="Z540">
        <v>0</v>
      </c>
      <c r="AA540">
        <v>20.94</v>
      </c>
    </row>
    <row r="541" spans="1:27" x14ac:dyDescent="0.25">
      <c r="A541" t="s">
        <v>1763</v>
      </c>
      <c r="B541">
        <v>26256361782</v>
      </c>
      <c r="C541" t="s">
        <v>38</v>
      </c>
      <c r="D541" t="s">
        <v>1764</v>
      </c>
      <c r="E541" t="s">
        <v>197</v>
      </c>
      <c r="F541" t="s">
        <v>198</v>
      </c>
      <c r="G541">
        <v>1</v>
      </c>
      <c r="H541" t="s">
        <v>42</v>
      </c>
      <c r="I541" t="s">
        <v>43</v>
      </c>
      <c r="J541" t="s">
        <v>1059</v>
      </c>
      <c r="L541" t="s">
        <v>1765</v>
      </c>
      <c r="M541" t="s">
        <v>46</v>
      </c>
      <c r="N541">
        <v>32.49</v>
      </c>
      <c r="O541">
        <v>6.5</v>
      </c>
      <c r="P541">
        <v>1.66</v>
      </c>
      <c r="Q541">
        <v>0.33</v>
      </c>
      <c r="R541">
        <v>0</v>
      </c>
      <c r="S541">
        <v>0</v>
      </c>
      <c r="T541">
        <v>-1.66</v>
      </c>
      <c r="U541">
        <v>-0.33</v>
      </c>
      <c r="V541">
        <v>-6.5</v>
      </c>
      <c r="W541">
        <v>-5.85</v>
      </c>
      <c r="X541">
        <v>-5.15</v>
      </c>
      <c r="Y541">
        <v>-0.22</v>
      </c>
      <c r="Z541">
        <v>0</v>
      </c>
      <c r="AA541">
        <v>21.27</v>
      </c>
    </row>
    <row r="542" spans="1:27" x14ac:dyDescent="0.25">
      <c r="A542" t="s">
        <v>1766</v>
      </c>
      <c r="B542">
        <v>26256361782</v>
      </c>
      <c r="C542" t="s">
        <v>38</v>
      </c>
      <c r="D542" t="s">
        <v>1767</v>
      </c>
      <c r="E542" t="s">
        <v>197</v>
      </c>
      <c r="F542" t="s">
        <v>198</v>
      </c>
      <c r="G542">
        <v>1</v>
      </c>
      <c r="H542" t="s">
        <v>42</v>
      </c>
      <c r="I542" t="s">
        <v>43</v>
      </c>
      <c r="J542" t="s">
        <v>1768</v>
      </c>
      <c r="K542" t="s">
        <v>1769</v>
      </c>
      <c r="L542" t="s">
        <v>1770</v>
      </c>
      <c r="M542" t="s">
        <v>46</v>
      </c>
      <c r="N542">
        <v>32.49</v>
      </c>
      <c r="O542">
        <v>6.5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-6.5</v>
      </c>
      <c r="W542">
        <v>-5.85</v>
      </c>
      <c r="X542">
        <v>-5.15</v>
      </c>
      <c r="Y542">
        <v>-0.22</v>
      </c>
      <c r="Z542">
        <v>0</v>
      </c>
      <c r="AA542">
        <v>21.27</v>
      </c>
    </row>
    <row r="543" spans="1:27" x14ac:dyDescent="0.25">
      <c r="A543" t="s">
        <v>1771</v>
      </c>
      <c r="B543">
        <v>26256361782</v>
      </c>
      <c r="C543" t="s">
        <v>38</v>
      </c>
      <c r="D543" t="s">
        <v>1772</v>
      </c>
      <c r="E543" t="s">
        <v>123</v>
      </c>
      <c r="F543" t="s">
        <v>124</v>
      </c>
      <c r="G543">
        <v>1</v>
      </c>
      <c r="H543" t="s">
        <v>42</v>
      </c>
      <c r="I543" t="s">
        <v>43</v>
      </c>
      <c r="J543" t="s">
        <v>1007</v>
      </c>
      <c r="L543" t="s">
        <v>1773</v>
      </c>
      <c r="M543" t="s">
        <v>46</v>
      </c>
      <c r="N543">
        <v>87.48</v>
      </c>
      <c r="O543">
        <v>17.5</v>
      </c>
      <c r="P543">
        <v>1.87</v>
      </c>
      <c r="Q543">
        <v>0.37</v>
      </c>
      <c r="R543">
        <v>0</v>
      </c>
      <c r="S543">
        <v>0</v>
      </c>
      <c r="T543">
        <v>-1.87</v>
      </c>
      <c r="U543">
        <v>-0.37</v>
      </c>
      <c r="V543">
        <v>-17.5</v>
      </c>
      <c r="W543">
        <v>-15.75</v>
      </c>
      <c r="X543">
        <v>-7.28</v>
      </c>
      <c r="Y543">
        <v>-0.47</v>
      </c>
      <c r="Z543">
        <v>0</v>
      </c>
      <c r="AA543">
        <v>63.98</v>
      </c>
    </row>
    <row r="544" spans="1:27" x14ac:dyDescent="0.25">
      <c r="A544" t="s">
        <v>1774</v>
      </c>
      <c r="B544">
        <v>26256361782</v>
      </c>
      <c r="C544" t="s">
        <v>38</v>
      </c>
      <c r="D544" t="s">
        <v>1775</v>
      </c>
      <c r="E544" t="s">
        <v>64</v>
      </c>
      <c r="F544" t="s">
        <v>65</v>
      </c>
      <c r="G544">
        <v>1</v>
      </c>
      <c r="H544" t="s">
        <v>42</v>
      </c>
      <c r="I544" t="s">
        <v>43</v>
      </c>
      <c r="J544" t="s">
        <v>1776</v>
      </c>
      <c r="L544" t="s">
        <v>1736</v>
      </c>
      <c r="M544" t="s">
        <v>46</v>
      </c>
      <c r="N544">
        <v>54.16</v>
      </c>
      <c r="O544">
        <v>10.83</v>
      </c>
      <c r="P544">
        <v>0</v>
      </c>
      <c r="Q544">
        <v>0</v>
      </c>
      <c r="R544">
        <v>0</v>
      </c>
      <c r="S544">
        <v>0</v>
      </c>
      <c r="T544">
        <v>-5.42</v>
      </c>
      <c r="U544">
        <v>-1.08</v>
      </c>
      <c r="V544">
        <v>-9.75</v>
      </c>
      <c r="W544">
        <v>-8.77</v>
      </c>
      <c r="X544">
        <v>-6.02</v>
      </c>
      <c r="Y544">
        <v>-0.3</v>
      </c>
      <c r="Z544">
        <v>0</v>
      </c>
      <c r="AA544">
        <v>33.65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4DD3E-D8E1-4FC3-A573-C19EBE242ACB}">
  <dimension ref="A1:F381"/>
  <sheetViews>
    <sheetView workbookViewId="0">
      <selection activeCell="K24" sqref="K24"/>
    </sheetView>
  </sheetViews>
  <sheetFormatPr defaultRowHeight="15" x14ac:dyDescent="0.25"/>
  <cols>
    <col min="1" max="1" width="22.7109375" bestFit="1" customWidth="1"/>
    <col min="2" max="2" width="15.5703125" bestFit="1" customWidth="1"/>
    <col min="3" max="3" width="9.28515625" bestFit="1" customWidth="1"/>
    <col min="4" max="4" width="19.7109375" bestFit="1" customWidth="1"/>
    <col min="5" max="5" width="15.5703125" bestFit="1" customWidth="1"/>
  </cols>
  <sheetData>
    <row r="1" spans="1:6" x14ac:dyDescent="0.25">
      <c r="A1" s="51" t="s">
        <v>1864</v>
      </c>
    </row>
    <row r="3" spans="1:6" x14ac:dyDescent="0.25">
      <c r="A3" t="s">
        <v>7</v>
      </c>
      <c r="B3" t="s">
        <v>8</v>
      </c>
      <c r="C3" t="s">
        <v>9</v>
      </c>
      <c r="D3" t="s">
        <v>10</v>
      </c>
      <c r="E3" t="s">
        <v>20</v>
      </c>
      <c r="F3" t="s">
        <v>1832</v>
      </c>
    </row>
    <row r="4" spans="1:6" x14ac:dyDescent="0.25">
      <c r="A4" t="s">
        <v>144</v>
      </c>
      <c r="B4">
        <v>26256361782</v>
      </c>
      <c r="C4" t="s">
        <v>38</v>
      </c>
      <c r="D4" t="s">
        <v>145</v>
      </c>
      <c r="E4">
        <v>41.66</v>
      </c>
      <c r="F4">
        <f t="shared" ref="F4:F67" si="0">+E4*1.34766</f>
        <v>56.143515600000001</v>
      </c>
    </row>
    <row r="5" spans="1:6" x14ac:dyDescent="0.25">
      <c r="A5" t="s">
        <v>148</v>
      </c>
      <c r="B5">
        <v>26256361782</v>
      </c>
      <c r="C5" t="s">
        <v>38</v>
      </c>
      <c r="D5" t="s">
        <v>149</v>
      </c>
      <c r="E5">
        <v>45.82</v>
      </c>
      <c r="F5">
        <f t="shared" si="0"/>
        <v>61.749781200000001</v>
      </c>
    </row>
    <row r="6" spans="1:6" x14ac:dyDescent="0.25">
      <c r="A6" t="s">
        <v>152</v>
      </c>
      <c r="B6">
        <v>26256361782</v>
      </c>
      <c r="C6" t="s">
        <v>38</v>
      </c>
      <c r="D6" t="s">
        <v>153</v>
      </c>
      <c r="E6">
        <v>45.82</v>
      </c>
      <c r="F6">
        <f t="shared" si="0"/>
        <v>61.749781200000001</v>
      </c>
    </row>
    <row r="7" spans="1:6" x14ac:dyDescent="0.25">
      <c r="A7" t="s">
        <v>157</v>
      </c>
      <c r="B7">
        <v>26256361782</v>
      </c>
      <c r="C7" t="s">
        <v>38</v>
      </c>
      <c r="D7" t="s">
        <v>158</v>
      </c>
      <c r="E7">
        <v>41.66</v>
      </c>
      <c r="F7">
        <f t="shared" si="0"/>
        <v>56.143515600000001</v>
      </c>
    </row>
    <row r="8" spans="1:6" x14ac:dyDescent="0.25">
      <c r="A8" t="s">
        <v>1774</v>
      </c>
      <c r="B8">
        <v>26256361782</v>
      </c>
      <c r="C8" t="s">
        <v>38</v>
      </c>
      <c r="D8" t="s">
        <v>1775</v>
      </c>
      <c r="E8">
        <v>54.16</v>
      </c>
      <c r="F8">
        <f t="shared" si="0"/>
        <v>72.989265599999996</v>
      </c>
    </row>
    <row r="9" spans="1:6" x14ac:dyDescent="0.25">
      <c r="A9" t="s">
        <v>163</v>
      </c>
      <c r="B9">
        <v>26256361782</v>
      </c>
      <c r="C9" t="s">
        <v>38</v>
      </c>
      <c r="D9" t="s">
        <v>164</v>
      </c>
      <c r="E9">
        <v>124.99</v>
      </c>
      <c r="F9">
        <f t="shared" si="0"/>
        <v>168.44402339999999</v>
      </c>
    </row>
    <row r="10" spans="1:6" x14ac:dyDescent="0.25">
      <c r="A10" t="s">
        <v>169</v>
      </c>
      <c r="B10">
        <v>26256361782</v>
      </c>
      <c r="C10" t="s">
        <v>38</v>
      </c>
      <c r="D10" t="s">
        <v>170</v>
      </c>
      <c r="E10">
        <v>83.32</v>
      </c>
      <c r="F10">
        <f t="shared" si="0"/>
        <v>112.2870312</v>
      </c>
    </row>
    <row r="11" spans="1:6" x14ac:dyDescent="0.25">
      <c r="A11" t="s">
        <v>173</v>
      </c>
      <c r="B11">
        <v>26256361782</v>
      </c>
      <c r="C11" t="s">
        <v>38</v>
      </c>
      <c r="D11" t="s">
        <v>174</v>
      </c>
      <c r="E11">
        <v>45.82</v>
      </c>
      <c r="F11">
        <f t="shared" si="0"/>
        <v>61.749781200000001</v>
      </c>
    </row>
    <row r="12" spans="1:6" x14ac:dyDescent="0.25">
      <c r="A12" t="s">
        <v>177</v>
      </c>
      <c r="B12">
        <v>26256361782</v>
      </c>
      <c r="C12" t="s">
        <v>38</v>
      </c>
      <c r="D12" t="s">
        <v>178</v>
      </c>
      <c r="E12">
        <v>124.99</v>
      </c>
      <c r="F12">
        <f t="shared" si="0"/>
        <v>168.44402339999999</v>
      </c>
    </row>
    <row r="13" spans="1:6" x14ac:dyDescent="0.25">
      <c r="A13" t="s">
        <v>1771</v>
      </c>
      <c r="B13">
        <v>26256361782</v>
      </c>
      <c r="C13" t="s">
        <v>38</v>
      </c>
      <c r="D13" t="s">
        <v>1772</v>
      </c>
      <c r="E13">
        <v>87.48</v>
      </c>
      <c r="F13">
        <f t="shared" si="0"/>
        <v>117.89329680000002</v>
      </c>
    </row>
    <row r="14" spans="1:6" x14ac:dyDescent="0.25">
      <c r="A14" t="s">
        <v>1766</v>
      </c>
      <c r="B14">
        <v>26256361782</v>
      </c>
      <c r="C14" t="s">
        <v>38</v>
      </c>
      <c r="D14" t="s">
        <v>1767</v>
      </c>
      <c r="E14">
        <v>32.49</v>
      </c>
      <c r="F14">
        <f t="shared" si="0"/>
        <v>43.785473400000008</v>
      </c>
    </row>
    <row r="15" spans="1:6" x14ac:dyDescent="0.25">
      <c r="A15" t="s">
        <v>185</v>
      </c>
      <c r="B15">
        <v>26256361782</v>
      </c>
      <c r="C15" t="s">
        <v>38</v>
      </c>
      <c r="D15" t="s">
        <v>186</v>
      </c>
      <c r="E15">
        <v>54.16</v>
      </c>
      <c r="F15">
        <f t="shared" si="0"/>
        <v>72.989265599999996</v>
      </c>
    </row>
    <row r="16" spans="1:6" x14ac:dyDescent="0.25">
      <c r="A16" t="s">
        <v>189</v>
      </c>
      <c r="B16">
        <v>26256361782</v>
      </c>
      <c r="C16" t="s">
        <v>38</v>
      </c>
      <c r="D16" t="s">
        <v>190</v>
      </c>
      <c r="E16">
        <v>62.49</v>
      </c>
      <c r="F16">
        <f t="shared" si="0"/>
        <v>84.215273400000001</v>
      </c>
    </row>
    <row r="17" spans="1:6" x14ac:dyDescent="0.25">
      <c r="A17" t="s">
        <v>1763</v>
      </c>
      <c r="B17">
        <v>26256361782</v>
      </c>
      <c r="C17" t="s">
        <v>38</v>
      </c>
      <c r="D17" t="s">
        <v>1764</v>
      </c>
      <c r="E17">
        <v>32.49</v>
      </c>
      <c r="F17">
        <f t="shared" si="0"/>
        <v>43.785473400000008</v>
      </c>
    </row>
    <row r="18" spans="1:6" x14ac:dyDescent="0.25">
      <c r="A18" t="s">
        <v>1758</v>
      </c>
      <c r="B18">
        <v>26256361782</v>
      </c>
      <c r="C18" t="s">
        <v>38</v>
      </c>
      <c r="D18" t="s">
        <v>1759</v>
      </c>
      <c r="E18">
        <v>35.409999999999997</v>
      </c>
      <c r="F18">
        <f t="shared" si="0"/>
        <v>47.720640599999996</v>
      </c>
    </row>
    <row r="19" spans="1:6" x14ac:dyDescent="0.25">
      <c r="A19" t="s">
        <v>1753</v>
      </c>
      <c r="B19">
        <v>26256361782</v>
      </c>
      <c r="C19" t="s">
        <v>38</v>
      </c>
      <c r="D19" t="s">
        <v>1754</v>
      </c>
      <c r="E19">
        <v>35.409999999999997</v>
      </c>
      <c r="F19">
        <f t="shared" si="0"/>
        <v>47.720640599999996</v>
      </c>
    </row>
    <row r="20" spans="1:6" x14ac:dyDescent="0.25">
      <c r="A20" t="s">
        <v>1749</v>
      </c>
      <c r="B20">
        <v>26256361782</v>
      </c>
      <c r="C20" t="s">
        <v>38</v>
      </c>
      <c r="D20" t="s">
        <v>1750</v>
      </c>
      <c r="E20">
        <v>62.49</v>
      </c>
      <c r="F20">
        <f t="shared" si="0"/>
        <v>84.215273400000001</v>
      </c>
    </row>
    <row r="21" spans="1:6" x14ac:dyDescent="0.25">
      <c r="A21" t="s">
        <v>1745</v>
      </c>
      <c r="B21">
        <v>26256361782</v>
      </c>
      <c r="C21" t="s">
        <v>38</v>
      </c>
      <c r="D21" t="s">
        <v>1746</v>
      </c>
      <c r="E21">
        <v>35.409999999999997</v>
      </c>
      <c r="F21">
        <f t="shared" si="0"/>
        <v>47.720640599999996</v>
      </c>
    </row>
    <row r="22" spans="1:6" x14ac:dyDescent="0.25">
      <c r="A22" t="s">
        <v>1741</v>
      </c>
      <c r="B22">
        <v>26256361782</v>
      </c>
      <c r="C22" t="s">
        <v>38</v>
      </c>
      <c r="D22" t="s">
        <v>1742</v>
      </c>
      <c r="E22">
        <v>70.819999999999993</v>
      </c>
      <c r="F22">
        <f t="shared" si="0"/>
        <v>95.441281199999992</v>
      </c>
    </row>
    <row r="23" spans="1:6" x14ac:dyDescent="0.25">
      <c r="A23" t="s">
        <v>1737</v>
      </c>
      <c r="B23">
        <v>26256361782</v>
      </c>
      <c r="C23" t="s">
        <v>38</v>
      </c>
      <c r="D23" t="s">
        <v>1738</v>
      </c>
      <c r="E23">
        <v>58.32</v>
      </c>
      <c r="F23">
        <f t="shared" si="0"/>
        <v>78.595531200000011</v>
      </c>
    </row>
    <row r="24" spans="1:6" x14ac:dyDescent="0.25">
      <c r="A24" t="s">
        <v>1734</v>
      </c>
      <c r="B24">
        <v>26256361782</v>
      </c>
      <c r="C24" t="s">
        <v>38</v>
      </c>
      <c r="D24" t="s">
        <v>1735</v>
      </c>
      <c r="E24">
        <v>65.91</v>
      </c>
      <c r="F24">
        <f t="shared" si="0"/>
        <v>88.824270600000006</v>
      </c>
    </row>
    <row r="25" spans="1:6" x14ac:dyDescent="0.25">
      <c r="A25" t="s">
        <v>1730</v>
      </c>
      <c r="B25">
        <v>26256361782</v>
      </c>
      <c r="C25" t="s">
        <v>38</v>
      </c>
      <c r="D25" t="s">
        <v>1731</v>
      </c>
      <c r="E25">
        <v>43.32</v>
      </c>
      <c r="F25">
        <f t="shared" si="0"/>
        <v>58.380631200000003</v>
      </c>
    </row>
    <row r="26" spans="1:6" x14ac:dyDescent="0.25">
      <c r="A26" t="s">
        <v>1730</v>
      </c>
      <c r="B26">
        <v>26256361782</v>
      </c>
      <c r="C26" t="s">
        <v>38</v>
      </c>
      <c r="D26" t="s">
        <v>1731</v>
      </c>
      <c r="E26">
        <v>43.32</v>
      </c>
      <c r="F26">
        <f t="shared" si="0"/>
        <v>58.380631200000003</v>
      </c>
    </row>
    <row r="27" spans="1:6" x14ac:dyDescent="0.25">
      <c r="A27" t="s">
        <v>1726</v>
      </c>
      <c r="B27">
        <v>26256361782</v>
      </c>
      <c r="C27" t="s">
        <v>38</v>
      </c>
      <c r="D27" t="s">
        <v>1727</v>
      </c>
      <c r="E27">
        <v>87.48</v>
      </c>
      <c r="F27">
        <f t="shared" si="0"/>
        <v>117.89329680000002</v>
      </c>
    </row>
    <row r="28" spans="1:6" x14ac:dyDescent="0.25">
      <c r="A28" t="s">
        <v>232</v>
      </c>
      <c r="B28">
        <v>26256361782</v>
      </c>
      <c r="C28" t="s">
        <v>38</v>
      </c>
      <c r="D28" t="s">
        <v>233</v>
      </c>
      <c r="E28">
        <v>45.82</v>
      </c>
      <c r="F28">
        <f t="shared" si="0"/>
        <v>61.749781200000001</v>
      </c>
    </row>
    <row r="29" spans="1:6" x14ac:dyDescent="0.25">
      <c r="A29" t="s">
        <v>236</v>
      </c>
      <c r="B29">
        <v>26256361782</v>
      </c>
      <c r="C29" t="s">
        <v>38</v>
      </c>
      <c r="D29" t="s">
        <v>237</v>
      </c>
      <c r="E29">
        <v>54.16</v>
      </c>
      <c r="F29">
        <f t="shared" si="0"/>
        <v>72.989265599999996</v>
      </c>
    </row>
    <row r="30" spans="1:6" x14ac:dyDescent="0.25">
      <c r="A30" t="s">
        <v>240</v>
      </c>
      <c r="B30">
        <v>26256361782</v>
      </c>
      <c r="C30" t="s">
        <v>38</v>
      </c>
      <c r="D30" t="s">
        <v>241</v>
      </c>
      <c r="E30">
        <v>48.32</v>
      </c>
      <c r="F30">
        <f t="shared" si="0"/>
        <v>65.118931200000006</v>
      </c>
    </row>
    <row r="31" spans="1:6" x14ac:dyDescent="0.25">
      <c r="A31" t="s">
        <v>244</v>
      </c>
      <c r="B31">
        <v>26256361782</v>
      </c>
      <c r="C31" t="s">
        <v>38</v>
      </c>
      <c r="D31" t="s">
        <v>245</v>
      </c>
      <c r="E31">
        <v>54.16</v>
      </c>
      <c r="F31">
        <f t="shared" si="0"/>
        <v>72.989265599999996</v>
      </c>
    </row>
    <row r="32" spans="1:6" x14ac:dyDescent="0.25">
      <c r="A32" t="s">
        <v>249</v>
      </c>
      <c r="B32">
        <v>26256361782</v>
      </c>
      <c r="C32" t="s">
        <v>38</v>
      </c>
      <c r="D32" t="s">
        <v>250</v>
      </c>
      <c r="E32">
        <v>41.66</v>
      </c>
      <c r="F32">
        <f t="shared" si="0"/>
        <v>56.143515600000001</v>
      </c>
    </row>
    <row r="33" spans="1:6" x14ac:dyDescent="0.25">
      <c r="A33" t="s">
        <v>255</v>
      </c>
      <c r="B33">
        <v>26256361782</v>
      </c>
      <c r="C33" t="s">
        <v>38</v>
      </c>
      <c r="D33" t="s">
        <v>256</v>
      </c>
      <c r="E33">
        <v>45.82</v>
      </c>
      <c r="F33">
        <f t="shared" si="0"/>
        <v>61.749781200000001</v>
      </c>
    </row>
    <row r="34" spans="1:6" x14ac:dyDescent="0.25">
      <c r="A34" t="s">
        <v>260</v>
      </c>
      <c r="B34">
        <v>26256361782</v>
      </c>
      <c r="C34" t="s">
        <v>38</v>
      </c>
      <c r="D34" t="s">
        <v>261</v>
      </c>
      <c r="E34">
        <v>71.66</v>
      </c>
      <c r="F34">
        <f t="shared" si="0"/>
        <v>96.573315600000001</v>
      </c>
    </row>
    <row r="35" spans="1:6" x14ac:dyDescent="0.25">
      <c r="A35" t="s">
        <v>267</v>
      </c>
      <c r="B35">
        <v>26256361782</v>
      </c>
      <c r="C35" t="s">
        <v>38</v>
      </c>
      <c r="D35" t="s">
        <v>268</v>
      </c>
      <c r="E35">
        <v>41.66</v>
      </c>
      <c r="F35">
        <f t="shared" si="0"/>
        <v>56.143515600000001</v>
      </c>
    </row>
    <row r="36" spans="1:6" x14ac:dyDescent="0.25">
      <c r="A36" t="s">
        <v>1723</v>
      </c>
      <c r="B36">
        <v>26256361782</v>
      </c>
      <c r="C36" t="s">
        <v>38</v>
      </c>
      <c r="D36" t="s">
        <v>1724</v>
      </c>
      <c r="E36">
        <v>70.819999999999993</v>
      </c>
      <c r="F36">
        <f t="shared" si="0"/>
        <v>95.441281199999992</v>
      </c>
    </row>
    <row r="37" spans="1:6" x14ac:dyDescent="0.25">
      <c r="A37" t="s">
        <v>1720</v>
      </c>
      <c r="B37">
        <v>26256361782</v>
      </c>
      <c r="C37" t="s">
        <v>38</v>
      </c>
      <c r="D37" t="s">
        <v>1721</v>
      </c>
      <c r="E37">
        <v>70.819999999999993</v>
      </c>
      <c r="F37">
        <f t="shared" si="0"/>
        <v>95.441281199999992</v>
      </c>
    </row>
    <row r="38" spans="1:6" x14ac:dyDescent="0.25">
      <c r="A38" t="s">
        <v>278</v>
      </c>
      <c r="B38">
        <v>26256361782</v>
      </c>
      <c r="C38" t="s">
        <v>38</v>
      </c>
      <c r="D38" t="s">
        <v>279</v>
      </c>
      <c r="E38">
        <v>43.32</v>
      </c>
      <c r="F38">
        <f t="shared" si="0"/>
        <v>58.380631200000003</v>
      </c>
    </row>
    <row r="39" spans="1:6" x14ac:dyDescent="0.25">
      <c r="A39" t="s">
        <v>1716</v>
      </c>
      <c r="B39">
        <v>26256361782</v>
      </c>
      <c r="C39" t="s">
        <v>38</v>
      </c>
      <c r="D39" t="s">
        <v>1717</v>
      </c>
      <c r="E39">
        <v>70.819999999999993</v>
      </c>
      <c r="F39">
        <f t="shared" si="0"/>
        <v>95.441281199999992</v>
      </c>
    </row>
    <row r="40" spans="1:6" x14ac:dyDescent="0.25">
      <c r="A40" t="s">
        <v>287</v>
      </c>
      <c r="B40">
        <v>26256361782</v>
      </c>
      <c r="C40" t="s">
        <v>38</v>
      </c>
      <c r="D40" t="s">
        <v>288</v>
      </c>
      <c r="E40">
        <v>71.66</v>
      </c>
      <c r="F40">
        <f t="shared" si="0"/>
        <v>96.573315600000001</v>
      </c>
    </row>
    <row r="41" spans="1:6" x14ac:dyDescent="0.25">
      <c r="A41" t="s">
        <v>291</v>
      </c>
      <c r="B41">
        <v>26256361782</v>
      </c>
      <c r="C41" t="s">
        <v>38</v>
      </c>
      <c r="D41" t="s">
        <v>292</v>
      </c>
      <c r="E41">
        <v>71.66</v>
      </c>
      <c r="F41">
        <f t="shared" si="0"/>
        <v>96.573315600000001</v>
      </c>
    </row>
    <row r="42" spans="1:6" x14ac:dyDescent="0.25">
      <c r="A42" t="s">
        <v>1713</v>
      </c>
      <c r="B42">
        <v>26256361782</v>
      </c>
      <c r="C42" t="s">
        <v>38</v>
      </c>
      <c r="D42" t="s">
        <v>1714</v>
      </c>
      <c r="E42">
        <v>70.819999999999993</v>
      </c>
      <c r="F42">
        <f t="shared" si="0"/>
        <v>95.441281199999992</v>
      </c>
    </row>
    <row r="43" spans="1:6" x14ac:dyDescent="0.25">
      <c r="A43" t="s">
        <v>297</v>
      </c>
      <c r="B43">
        <v>26256361782</v>
      </c>
      <c r="C43" t="s">
        <v>38</v>
      </c>
      <c r="D43" t="s">
        <v>298</v>
      </c>
      <c r="E43">
        <v>35.82</v>
      </c>
      <c r="F43">
        <f t="shared" si="0"/>
        <v>48.273181200000003</v>
      </c>
    </row>
    <row r="44" spans="1:6" x14ac:dyDescent="0.25">
      <c r="A44" t="s">
        <v>301</v>
      </c>
      <c r="B44">
        <v>26256361782</v>
      </c>
      <c r="C44" t="s">
        <v>38</v>
      </c>
      <c r="D44" t="s">
        <v>276</v>
      </c>
      <c r="E44">
        <v>45.82</v>
      </c>
      <c r="F44">
        <f t="shared" si="0"/>
        <v>61.749781200000001</v>
      </c>
    </row>
    <row r="45" spans="1:6" x14ac:dyDescent="0.25">
      <c r="A45" t="s">
        <v>302</v>
      </c>
      <c r="B45">
        <v>26256361782</v>
      </c>
      <c r="C45" t="s">
        <v>38</v>
      </c>
      <c r="D45" t="s">
        <v>303</v>
      </c>
      <c r="E45">
        <v>108.32</v>
      </c>
      <c r="F45">
        <f t="shared" si="0"/>
        <v>145.97853119999999</v>
      </c>
    </row>
    <row r="46" spans="1:6" x14ac:dyDescent="0.25">
      <c r="A46" t="s">
        <v>306</v>
      </c>
      <c r="B46">
        <v>26256361782</v>
      </c>
      <c r="C46" t="s">
        <v>38</v>
      </c>
      <c r="D46" t="s">
        <v>307</v>
      </c>
      <c r="E46">
        <v>39.159999999999997</v>
      </c>
      <c r="F46">
        <f t="shared" si="0"/>
        <v>52.774365599999996</v>
      </c>
    </row>
    <row r="47" spans="1:6" x14ac:dyDescent="0.25">
      <c r="A47" t="s">
        <v>1711</v>
      </c>
      <c r="B47">
        <v>26256361782</v>
      </c>
      <c r="C47" t="s">
        <v>38</v>
      </c>
      <c r="D47" t="s">
        <v>1712</v>
      </c>
      <c r="E47">
        <v>87.48</v>
      </c>
      <c r="F47">
        <f t="shared" si="0"/>
        <v>117.89329680000002</v>
      </c>
    </row>
    <row r="48" spans="1:6" x14ac:dyDescent="0.25">
      <c r="A48" t="s">
        <v>313</v>
      </c>
      <c r="B48">
        <v>26256361782</v>
      </c>
      <c r="C48" t="s">
        <v>38</v>
      </c>
      <c r="D48" t="s">
        <v>314</v>
      </c>
      <c r="E48">
        <v>81.64</v>
      </c>
      <c r="F48">
        <f t="shared" si="0"/>
        <v>110.02296240000001</v>
      </c>
    </row>
    <row r="49" spans="1:6" x14ac:dyDescent="0.25">
      <c r="A49" t="s">
        <v>317</v>
      </c>
      <c r="B49">
        <v>26256361782</v>
      </c>
      <c r="C49" t="s">
        <v>38</v>
      </c>
      <c r="D49" t="s">
        <v>318</v>
      </c>
      <c r="E49">
        <v>83.32</v>
      </c>
      <c r="F49">
        <f t="shared" si="0"/>
        <v>112.2870312</v>
      </c>
    </row>
    <row r="50" spans="1:6" x14ac:dyDescent="0.25">
      <c r="A50" t="s">
        <v>321</v>
      </c>
      <c r="B50">
        <v>26256361782</v>
      </c>
      <c r="C50" t="s">
        <v>38</v>
      </c>
      <c r="D50" t="s">
        <v>322</v>
      </c>
      <c r="E50">
        <v>45.82</v>
      </c>
      <c r="F50">
        <f t="shared" si="0"/>
        <v>61.749781200000001</v>
      </c>
    </row>
    <row r="51" spans="1:6" x14ac:dyDescent="0.25">
      <c r="A51" t="s">
        <v>325</v>
      </c>
      <c r="B51">
        <v>26256361782</v>
      </c>
      <c r="C51" t="s">
        <v>38</v>
      </c>
      <c r="D51" t="s">
        <v>326</v>
      </c>
      <c r="E51">
        <v>43.32</v>
      </c>
      <c r="F51">
        <f t="shared" si="0"/>
        <v>58.380631200000003</v>
      </c>
    </row>
    <row r="52" spans="1:6" x14ac:dyDescent="0.25">
      <c r="A52" t="s">
        <v>330</v>
      </c>
      <c r="B52">
        <v>26256361782</v>
      </c>
      <c r="C52" t="s">
        <v>38</v>
      </c>
      <c r="D52" t="s">
        <v>331</v>
      </c>
      <c r="E52">
        <v>54.16</v>
      </c>
      <c r="F52">
        <f t="shared" si="0"/>
        <v>72.989265599999996</v>
      </c>
    </row>
    <row r="53" spans="1:6" x14ac:dyDescent="0.25">
      <c r="A53" t="s">
        <v>334</v>
      </c>
      <c r="B53">
        <v>26256361782</v>
      </c>
      <c r="C53" t="s">
        <v>38</v>
      </c>
      <c r="D53" t="s">
        <v>335</v>
      </c>
      <c r="E53">
        <v>65.91</v>
      </c>
      <c r="F53">
        <f t="shared" si="0"/>
        <v>88.824270600000006</v>
      </c>
    </row>
    <row r="54" spans="1:6" x14ac:dyDescent="0.25">
      <c r="A54" t="s">
        <v>339</v>
      </c>
      <c r="B54">
        <v>26256361782</v>
      </c>
      <c r="C54" t="s">
        <v>38</v>
      </c>
      <c r="D54" t="s">
        <v>340</v>
      </c>
      <c r="E54">
        <v>83.32</v>
      </c>
      <c r="F54">
        <f t="shared" si="0"/>
        <v>112.2870312</v>
      </c>
    </row>
    <row r="55" spans="1:6" x14ac:dyDescent="0.25">
      <c r="A55" t="s">
        <v>343</v>
      </c>
      <c r="B55">
        <v>26256361782</v>
      </c>
      <c r="C55" t="s">
        <v>38</v>
      </c>
      <c r="D55" t="s">
        <v>344</v>
      </c>
      <c r="E55">
        <v>39.159999999999997</v>
      </c>
      <c r="F55">
        <f t="shared" si="0"/>
        <v>52.774365599999996</v>
      </c>
    </row>
    <row r="56" spans="1:6" x14ac:dyDescent="0.25">
      <c r="A56" t="s">
        <v>347</v>
      </c>
      <c r="B56">
        <v>26256361782</v>
      </c>
      <c r="C56" t="s">
        <v>38</v>
      </c>
      <c r="D56" t="s">
        <v>348</v>
      </c>
      <c r="E56">
        <v>54.16</v>
      </c>
      <c r="F56">
        <f t="shared" si="0"/>
        <v>72.989265599999996</v>
      </c>
    </row>
    <row r="57" spans="1:6" x14ac:dyDescent="0.25">
      <c r="A57" t="s">
        <v>1706</v>
      </c>
      <c r="B57">
        <v>26256361782</v>
      </c>
      <c r="C57" t="s">
        <v>38</v>
      </c>
      <c r="D57" t="s">
        <v>1707</v>
      </c>
      <c r="E57">
        <v>70.819999999999993</v>
      </c>
      <c r="F57">
        <f t="shared" si="0"/>
        <v>95.441281199999992</v>
      </c>
    </row>
    <row r="58" spans="1:6" x14ac:dyDescent="0.25">
      <c r="A58" t="s">
        <v>1697</v>
      </c>
      <c r="B58">
        <v>26256361782</v>
      </c>
      <c r="C58" t="s">
        <v>38</v>
      </c>
      <c r="D58" t="s">
        <v>1698</v>
      </c>
      <c r="E58">
        <v>39.159999999999997</v>
      </c>
      <c r="F58">
        <f t="shared" si="0"/>
        <v>52.774365599999996</v>
      </c>
    </row>
    <row r="59" spans="1:6" x14ac:dyDescent="0.25">
      <c r="A59" t="s">
        <v>353</v>
      </c>
      <c r="B59">
        <v>26256361782</v>
      </c>
      <c r="C59" t="s">
        <v>38</v>
      </c>
      <c r="D59" t="s">
        <v>354</v>
      </c>
      <c r="E59">
        <v>45.82</v>
      </c>
      <c r="F59">
        <f t="shared" si="0"/>
        <v>61.749781200000001</v>
      </c>
    </row>
    <row r="60" spans="1:6" x14ac:dyDescent="0.25">
      <c r="A60" t="s">
        <v>358</v>
      </c>
      <c r="B60">
        <v>26256361782</v>
      </c>
      <c r="C60" t="s">
        <v>38</v>
      </c>
      <c r="D60" t="s">
        <v>359</v>
      </c>
      <c r="E60">
        <v>54.16</v>
      </c>
      <c r="F60">
        <f t="shared" si="0"/>
        <v>72.989265599999996</v>
      </c>
    </row>
    <row r="61" spans="1:6" x14ac:dyDescent="0.25">
      <c r="A61" t="s">
        <v>362</v>
      </c>
      <c r="B61">
        <v>26256361782</v>
      </c>
      <c r="C61" t="s">
        <v>38</v>
      </c>
      <c r="D61" t="s">
        <v>363</v>
      </c>
      <c r="E61">
        <v>70.819999999999993</v>
      </c>
      <c r="F61">
        <f t="shared" si="0"/>
        <v>95.441281199999992</v>
      </c>
    </row>
    <row r="62" spans="1:6" x14ac:dyDescent="0.25">
      <c r="A62" t="s">
        <v>366</v>
      </c>
      <c r="B62">
        <v>26256361782</v>
      </c>
      <c r="C62" t="s">
        <v>38</v>
      </c>
      <c r="D62" t="s">
        <v>367</v>
      </c>
      <c r="E62">
        <v>45.82</v>
      </c>
      <c r="F62">
        <f t="shared" si="0"/>
        <v>61.749781200000001</v>
      </c>
    </row>
    <row r="63" spans="1:6" x14ac:dyDescent="0.25">
      <c r="A63" t="s">
        <v>370</v>
      </c>
      <c r="B63">
        <v>26256361782</v>
      </c>
      <c r="C63" t="s">
        <v>38</v>
      </c>
      <c r="D63" t="s">
        <v>367</v>
      </c>
      <c r="E63">
        <v>58.32</v>
      </c>
      <c r="F63">
        <f t="shared" si="0"/>
        <v>78.595531200000011</v>
      </c>
    </row>
    <row r="64" spans="1:6" x14ac:dyDescent="0.25">
      <c r="A64" t="s">
        <v>372</v>
      </c>
      <c r="B64">
        <v>26256361782</v>
      </c>
      <c r="C64" t="s">
        <v>38</v>
      </c>
      <c r="D64" t="s">
        <v>373</v>
      </c>
      <c r="E64">
        <v>87.48</v>
      </c>
      <c r="F64">
        <f t="shared" si="0"/>
        <v>117.89329680000002</v>
      </c>
    </row>
    <row r="65" spans="1:6" x14ac:dyDescent="0.25">
      <c r="A65" t="s">
        <v>377</v>
      </c>
      <c r="B65">
        <v>26256361782</v>
      </c>
      <c r="C65" t="s">
        <v>38</v>
      </c>
      <c r="D65" t="s">
        <v>378</v>
      </c>
      <c r="E65">
        <v>41.66</v>
      </c>
      <c r="F65">
        <f t="shared" si="0"/>
        <v>56.143515600000001</v>
      </c>
    </row>
    <row r="66" spans="1:6" x14ac:dyDescent="0.25">
      <c r="A66" t="s">
        <v>1693</v>
      </c>
      <c r="B66">
        <v>26256361782</v>
      </c>
      <c r="C66" t="s">
        <v>38</v>
      </c>
      <c r="D66" t="s">
        <v>1694</v>
      </c>
      <c r="E66">
        <v>45.82</v>
      </c>
      <c r="F66">
        <f t="shared" si="0"/>
        <v>61.749781200000001</v>
      </c>
    </row>
    <row r="67" spans="1:6" x14ac:dyDescent="0.25">
      <c r="A67" t="s">
        <v>385</v>
      </c>
      <c r="B67">
        <v>26256361782</v>
      </c>
      <c r="C67" t="s">
        <v>38</v>
      </c>
      <c r="D67" t="s">
        <v>382</v>
      </c>
      <c r="E67">
        <v>40.82</v>
      </c>
      <c r="F67">
        <f t="shared" si="0"/>
        <v>55.011481200000006</v>
      </c>
    </row>
    <row r="68" spans="1:6" x14ac:dyDescent="0.25">
      <c r="A68" t="s">
        <v>386</v>
      </c>
      <c r="B68">
        <v>26256361782</v>
      </c>
      <c r="C68" t="s">
        <v>38</v>
      </c>
      <c r="D68" t="s">
        <v>387</v>
      </c>
      <c r="E68">
        <v>87.48</v>
      </c>
      <c r="F68">
        <f t="shared" ref="F68:F131" si="1">+E68*1.34766</f>
        <v>117.89329680000002</v>
      </c>
    </row>
    <row r="69" spans="1:6" x14ac:dyDescent="0.25">
      <c r="A69" t="s">
        <v>390</v>
      </c>
      <c r="B69">
        <v>26256361782</v>
      </c>
      <c r="C69" t="s">
        <v>38</v>
      </c>
      <c r="D69" t="s">
        <v>391</v>
      </c>
      <c r="E69">
        <v>87.48</v>
      </c>
      <c r="F69">
        <f t="shared" si="1"/>
        <v>117.89329680000002</v>
      </c>
    </row>
    <row r="70" spans="1:6" x14ac:dyDescent="0.25">
      <c r="A70" t="s">
        <v>1692</v>
      </c>
      <c r="B70">
        <v>26256361782</v>
      </c>
      <c r="C70" t="s">
        <v>38</v>
      </c>
      <c r="D70" t="s">
        <v>1641</v>
      </c>
      <c r="E70">
        <v>70.819999999999993</v>
      </c>
      <c r="F70">
        <f t="shared" si="1"/>
        <v>95.441281199999992</v>
      </c>
    </row>
    <row r="71" spans="1:6" x14ac:dyDescent="0.25">
      <c r="A71" t="s">
        <v>398</v>
      </c>
      <c r="B71">
        <v>26256361782</v>
      </c>
      <c r="C71" t="s">
        <v>38</v>
      </c>
      <c r="D71" t="s">
        <v>399</v>
      </c>
      <c r="E71">
        <v>83.32</v>
      </c>
      <c r="F71">
        <f t="shared" si="1"/>
        <v>112.2870312</v>
      </c>
    </row>
    <row r="72" spans="1:6" x14ac:dyDescent="0.25">
      <c r="A72" t="s">
        <v>403</v>
      </c>
      <c r="B72">
        <v>26256361782</v>
      </c>
      <c r="C72" t="s">
        <v>38</v>
      </c>
      <c r="D72" t="s">
        <v>404</v>
      </c>
      <c r="E72">
        <v>124.99</v>
      </c>
      <c r="F72">
        <f t="shared" si="1"/>
        <v>168.44402339999999</v>
      </c>
    </row>
    <row r="73" spans="1:6" x14ac:dyDescent="0.25">
      <c r="A73" t="s">
        <v>408</v>
      </c>
      <c r="B73">
        <v>26256361782</v>
      </c>
      <c r="C73" t="s">
        <v>38</v>
      </c>
      <c r="D73" t="s">
        <v>409</v>
      </c>
      <c r="E73">
        <v>43.32</v>
      </c>
      <c r="F73">
        <f t="shared" si="1"/>
        <v>58.380631200000003</v>
      </c>
    </row>
    <row r="74" spans="1:6" x14ac:dyDescent="0.25">
      <c r="A74" t="s">
        <v>412</v>
      </c>
      <c r="B74">
        <v>26256361782</v>
      </c>
      <c r="C74" t="s">
        <v>38</v>
      </c>
      <c r="D74" t="s">
        <v>413</v>
      </c>
      <c r="E74">
        <v>45.82</v>
      </c>
      <c r="F74">
        <f t="shared" si="1"/>
        <v>61.749781200000001</v>
      </c>
    </row>
    <row r="75" spans="1:6" x14ac:dyDescent="0.25">
      <c r="A75" t="s">
        <v>416</v>
      </c>
      <c r="B75">
        <v>26256361782</v>
      </c>
      <c r="C75" t="s">
        <v>38</v>
      </c>
      <c r="D75" t="s">
        <v>417</v>
      </c>
      <c r="E75">
        <v>45.82</v>
      </c>
      <c r="F75">
        <f t="shared" si="1"/>
        <v>61.749781200000001</v>
      </c>
    </row>
    <row r="76" spans="1:6" x14ac:dyDescent="0.25">
      <c r="A76" t="s">
        <v>419</v>
      </c>
      <c r="B76">
        <v>26256361782</v>
      </c>
      <c r="C76" t="s">
        <v>38</v>
      </c>
      <c r="D76" t="s">
        <v>420</v>
      </c>
      <c r="E76">
        <v>45.82</v>
      </c>
      <c r="F76">
        <f t="shared" si="1"/>
        <v>61.749781200000001</v>
      </c>
    </row>
    <row r="77" spans="1:6" x14ac:dyDescent="0.25">
      <c r="A77" t="s">
        <v>422</v>
      </c>
      <c r="B77">
        <v>26256361782</v>
      </c>
      <c r="C77" t="s">
        <v>38</v>
      </c>
      <c r="D77" t="s">
        <v>378</v>
      </c>
      <c r="E77">
        <v>41.66</v>
      </c>
      <c r="F77">
        <f t="shared" si="1"/>
        <v>56.143515600000001</v>
      </c>
    </row>
    <row r="78" spans="1:6" x14ac:dyDescent="0.25">
      <c r="A78" t="s">
        <v>423</v>
      </c>
      <c r="B78">
        <v>26256361782</v>
      </c>
      <c r="C78" t="s">
        <v>38</v>
      </c>
      <c r="D78" t="s">
        <v>424</v>
      </c>
      <c r="E78">
        <v>48.32</v>
      </c>
      <c r="F78">
        <f t="shared" si="1"/>
        <v>65.118931200000006</v>
      </c>
    </row>
    <row r="79" spans="1:6" x14ac:dyDescent="0.25">
      <c r="A79" t="s">
        <v>427</v>
      </c>
      <c r="B79">
        <v>26256361782</v>
      </c>
      <c r="C79" t="s">
        <v>38</v>
      </c>
      <c r="D79" t="s">
        <v>428</v>
      </c>
      <c r="E79">
        <v>87.48</v>
      </c>
      <c r="F79">
        <f t="shared" si="1"/>
        <v>117.89329680000002</v>
      </c>
    </row>
    <row r="80" spans="1:6" x14ac:dyDescent="0.25">
      <c r="A80" t="s">
        <v>432</v>
      </c>
      <c r="B80">
        <v>26256361782</v>
      </c>
      <c r="C80" t="s">
        <v>38</v>
      </c>
      <c r="D80" t="s">
        <v>433</v>
      </c>
      <c r="E80">
        <v>62.49</v>
      </c>
      <c r="F80">
        <f t="shared" si="1"/>
        <v>84.215273400000001</v>
      </c>
    </row>
    <row r="81" spans="1:6" x14ac:dyDescent="0.25">
      <c r="A81" t="s">
        <v>1688</v>
      </c>
      <c r="B81">
        <v>26256361782</v>
      </c>
      <c r="C81" t="s">
        <v>38</v>
      </c>
      <c r="D81" t="s">
        <v>1689</v>
      </c>
      <c r="E81">
        <v>54.16</v>
      </c>
      <c r="F81">
        <f t="shared" si="1"/>
        <v>72.989265599999996</v>
      </c>
    </row>
    <row r="82" spans="1:6" x14ac:dyDescent="0.25">
      <c r="A82" t="s">
        <v>1685</v>
      </c>
      <c r="B82">
        <v>26256361782</v>
      </c>
      <c r="C82" t="s">
        <v>38</v>
      </c>
      <c r="D82" t="s">
        <v>1686</v>
      </c>
      <c r="E82">
        <v>70.819999999999993</v>
      </c>
      <c r="F82">
        <f t="shared" si="1"/>
        <v>95.441281199999992</v>
      </c>
    </row>
    <row r="83" spans="1:6" x14ac:dyDescent="0.25">
      <c r="A83" t="s">
        <v>441</v>
      </c>
      <c r="B83">
        <v>26256361782</v>
      </c>
      <c r="C83" t="s">
        <v>38</v>
      </c>
      <c r="D83" t="s">
        <v>442</v>
      </c>
      <c r="E83">
        <v>54.16</v>
      </c>
      <c r="F83">
        <f t="shared" si="1"/>
        <v>72.989265599999996</v>
      </c>
    </row>
    <row r="84" spans="1:6" x14ac:dyDescent="0.25">
      <c r="A84" t="s">
        <v>1683</v>
      </c>
      <c r="B84">
        <v>26256361782</v>
      </c>
      <c r="C84" t="s">
        <v>38</v>
      </c>
      <c r="D84" t="s">
        <v>1684</v>
      </c>
      <c r="E84">
        <v>41.66</v>
      </c>
      <c r="F84">
        <f t="shared" si="1"/>
        <v>56.143515600000001</v>
      </c>
    </row>
    <row r="85" spans="1:6" x14ac:dyDescent="0.25">
      <c r="A85" t="s">
        <v>1681</v>
      </c>
      <c r="B85">
        <v>26256361782</v>
      </c>
      <c r="C85" t="s">
        <v>38</v>
      </c>
      <c r="D85" t="s">
        <v>1682</v>
      </c>
      <c r="E85">
        <v>32.49</v>
      </c>
      <c r="F85">
        <f t="shared" si="1"/>
        <v>43.785473400000008</v>
      </c>
    </row>
    <row r="86" spans="1:6" x14ac:dyDescent="0.25">
      <c r="A86" t="s">
        <v>1676</v>
      </c>
      <c r="B86">
        <v>26256361782</v>
      </c>
      <c r="C86" t="s">
        <v>38</v>
      </c>
      <c r="D86" t="s">
        <v>1677</v>
      </c>
      <c r="E86">
        <v>35.409999999999997</v>
      </c>
      <c r="F86">
        <f t="shared" si="1"/>
        <v>47.720640599999996</v>
      </c>
    </row>
    <row r="87" spans="1:6" x14ac:dyDescent="0.25">
      <c r="A87" t="s">
        <v>1673</v>
      </c>
      <c r="B87">
        <v>26256361782</v>
      </c>
      <c r="C87" t="s">
        <v>38</v>
      </c>
      <c r="D87" t="s">
        <v>1674</v>
      </c>
      <c r="E87">
        <v>70.819999999999993</v>
      </c>
      <c r="F87">
        <f t="shared" si="1"/>
        <v>95.441281199999992</v>
      </c>
    </row>
    <row r="88" spans="1:6" x14ac:dyDescent="0.25">
      <c r="A88" t="s">
        <v>460</v>
      </c>
      <c r="B88">
        <v>26256361782</v>
      </c>
      <c r="C88" t="s">
        <v>38</v>
      </c>
      <c r="D88" t="s">
        <v>461</v>
      </c>
      <c r="E88">
        <v>54.16</v>
      </c>
      <c r="F88">
        <f t="shared" si="1"/>
        <v>72.989265599999996</v>
      </c>
    </row>
    <row r="89" spans="1:6" x14ac:dyDescent="0.25">
      <c r="A89" t="s">
        <v>464</v>
      </c>
      <c r="B89">
        <v>26256361782</v>
      </c>
      <c r="C89" t="s">
        <v>38</v>
      </c>
      <c r="D89" t="s">
        <v>465</v>
      </c>
      <c r="E89">
        <v>41.66</v>
      </c>
      <c r="F89">
        <f t="shared" si="1"/>
        <v>56.143515600000001</v>
      </c>
    </row>
    <row r="90" spans="1:6" x14ac:dyDescent="0.25">
      <c r="A90" t="s">
        <v>469</v>
      </c>
      <c r="B90">
        <v>26256361782</v>
      </c>
      <c r="C90" t="s">
        <v>38</v>
      </c>
      <c r="D90" t="s">
        <v>470</v>
      </c>
      <c r="E90">
        <v>70.819999999999993</v>
      </c>
      <c r="F90">
        <f t="shared" si="1"/>
        <v>95.441281199999992</v>
      </c>
    </row>
    <row r="91" spans="1:6" x14ac:dyDescent="0.25">
      <c r="A91" t="s">
        <v>473</v>
      </c>
      <c r="B91">
        <v>26256361782</v>
      </c>
      <c r="C91" t="s">
        <v>38</v>
      </c>
      <c r="D91" t="s">
        <v>474</v>
      </c>
      <c r="E91">
        <v>45.82</v>
      </c>
      <c r="F91">
        <f t="shared" si="1"/>
        <v>61.749781200000001</v>
      </c>
    </row>
    <row r="92" spans="1:6" x14ac:dyDescent="0.25">
      <c r="A92" t="s">
        <v>478</v>
      </c>
      <c r="B92">
        <v>26256361782</v>
      </c>
      <c r="C92" t="s">
        <v>38</v>
      </c>
      <c r="D92" t="s">
        <v>479</v>
      </c>
      <c r="E92">
        <v>33.32</v>
      </c>
      <c r="F92">
        <f t="shared" si="1"/>
        <v>44.904031200000006</v>
      </c>
    </row>
    <row r="93" spans="1:6" x14ac:dyDescent="0.25">
      <c r="A93" t="s">
        <v>482</v>
      </c>
      <c r="B93">
        <v>26256361782</v>
      </c>
      <c r="C93" t="s">
        <v>38</v>
      </c>
      <c r="D93" t="s">
        <v>483</v>
      </c>
      <c r="E93">
        <v>45.82</v>
      </c>
      <c r="F93">
        <f t="shared" si="1"/>
        <v>61.749781200000001</v>
      </c>
    </row>
    <row r="94" spans="1:6" x14ac:dyDescent="0.25">
      <c r="A94" t="s">
        <v>485</v>
      </c>
      <c r="B94">
        <v>26256361782</v>
      </c>
      <c r="C94" t="s">
        <v>38</v>
      </c>
      <c r="D94" t="s">
        <v>486</v>
      </c>
      <c r="E94">
        <v>45.82</v>
      </c>
      <c r="F94">
        <f t="shared" si="1"/>
        <v>61.749781200000001</v>
      </c>
    </row>
    <row r="95" spans="1:6" x14ac:dyDescent="0.25">
      <c r="A95" t="s">
        <v>490</v>
      </c>
      <c r="B95">
        <v>26256361782</v>
      </c>
      <c r="C95" t="s">
        <v>38</v>
      </c>
      <c r="D95" t="s">
        <v>465</v>
      </c>
      <c r="E95">
        <v>41.66</v>
      </c>
      <c r="F95">
        <f t="shared" si="1"/>
        <v>56.143515600000001</v>
      </c>
    </row>
    <row r="96" spans="1:6" x14ac:dyDescent="0.25">
      <c r="A96" t="s">
        <v>491</v>
      </c>
      <c r="B96">
        <v>26256361782</v>
      </c>
      <c r="C96" t="s">
        <v>38</v>
      </c>
      <c r="D96" t="s">
        <v>492</v>
      </c>
      <c r="E96">
        <v>41.66</v>
      </c>
      <c r="F96">
        <f t="shared" si="1"/>
        <v>56.143515600000001</v>
      </c>
    </row>
    <row r="97" spans="1:6" x14ac:dyDescent="0.25">
      <c r="A97" t="s">
        <v>495</v>
      </c>
      <c r="B97">
        <v>26256361782</v>
      </c>
      <c r="C97" t="s">
        <v>38</v>
      </c>
      <c r="D97" t="s">
        <v>496</v>
      </c>
      <c r="E97">
        <v>39.159999999999997</v>
      </c>
      <c r="F97">
        <f t="shared" si="1"/>
        <v>52.774365599999996</v>
      </c>
    </row>
    <row r="98" spans="1:6" x14ac:dyDescent="0.25">
      <c r="A98" t="s">
        <v>1670</v>
      </c>
      <c r="B98">
        <v>26256361782</v>
      </c>
      <c r="C98" t="s">
        <v>38</v>
      </c>
      <c r="D98" t="s">
        <v>1671</v>
      </c>
      <c r="E98">
        <v>70.819999999999993</v>
      </c>
      <c r="F98">
        <f t="shared" si="1"/>
        <v>95.441281199999992</v>
      </c>
    </row>
    <row r="99" spans="1:6" x14ac:dyDescent="0.25">
      <c r="A99" t="s">
        <v>1666</v>
      </c>
      <c r="B99">
        <v>26256361782</v>
      </c>
      <c r="C99" t="s">
        <v>38</v>
      </c>
      <c r="D99" t="s">
        <v>1667</v>
      </c>
      <c r="E99">
        <v>70.819999999999993</v>
      </c>
      <c r="F99">
        <f t="shared" si="1"/>
        <v>95.441281199999992</v>
      </c>
    </row>
    <row r="100" spans="1:6" x14ac:dyDescent="0.25">
      <c r="A100" t="s">
        <v>503</v>
      </c>
      <c r="B100">
        <v>26256361782</v>
      </c>
      <c r="C100" t="s">
        <v>38</v>
      </c>
      <c r="D100" t="s">
        <v>504</v>
      </c>
      <c r="E100">
        <v>45.82</v>
      </c>
      <c r="F100">
        <f t="shared" si="1"/>
        <v>61.749781200000001</v>
      </c>
    </row>
    <row r="101" spans="1:6" x14ac:dyDescent="0.25">
      <c r="A101" t="s">
        <v>507</v>
      </c>
      <c r="B101">
        <v>26256361782</v>
      </c>
      <c r="C101" t="s">
        <v>38</v>
      </c>
      <c r="D101" t="s">
        <v>508</v>
      </c>
      <c r="E101">
        <v>87.48</v>
      </c>
      <c r="F101">
        <f t="shared" si="1"/>
        <v>117.89329680000002</v>
      </c>
    </row>
    <row r="102" spans="1:6" x14ac:dyDescent="0.25">
      <c r="A102" t="s">
        <v>511</v>
      </c>
      <c r="B102">
        <v>26256361782</v>
      </c>
      <c r="C102" t="s">
        <v>38</v>
      </c>
      <c r="D102" t="s">
        <v>512</v>
      </c>
      <c r="E102">
        <v>43.32</v>
      </c>
      <c r="F102">
        <f t="shared" si="1"/>
        <v>58.380631200000003</v>
      </c>
    </row>
    <row r="103" spans="1:6" x14ac:dyDescent="0.25">
      <c r="A103" t="s">
        <v>516</v>
      </c>
      <c r="B103">
        <v>26256361782</v>
      </c>
      <c r="C103" t="s">
        <v>38</v>
      </c>
      <c r="D103" t="s">
        <v>517</v>
      </c>
      <c r="E103">
        <v>87.48</v>
      </c>
      <c r="F103">
        <f t="shared" si="1"/>
        <v>117.89329680000002</v>
      </c>
    </row>
    <row r="104" spans="1:6" x14ac:dyDescent="0.25">
      <c r="A104" t="s">
        <v>520</v>
      </c>
      <c r="B104">
        <v>26256361782</v>
      </c>
      <c r="C104" t="s">
        <v>38</v>
      </c>
      <c r="D104" t="s">
        <v>521</v>
      </c>
      <c r="E104">
        <v>87.48</v>
      </c>
      <c r="F104">
        <f t="shared" si="1"/>
        <v>117.89329680000002</v>
      </c>
    </row>
    <row r="105" spans="1:6" x14ac:dyDescent="0.25">
      <c r="A105" t="s">
        <v>524</v>
      </c>
      <c r="B105">
        <v>26256361782</v>
      </c>
      <c r="C105" t="s">
        <v>38</v>
      </c>
      <c r="D105" t="s">
        <v>525</v>
      </c>
      <c r="E105">
        <v>41.66</v>
      </c>
      <c r="F105">
        <f t="shared" si="1"/>
        <v>56.143515600000001</v>
      </c>
    </row>
    <row r="106" spans="1:6" x14ac:dyDescent="0.25">
      <c r="A106" t="s">
        <v>531</v>
      </c>
      <c r="B106">
        <v>26256361782</v>
      </c>
      <c r="C106" t="s">
        <v>38</v>
      </c>
      <c r="D106" t="s">
        <v>532</v>
      </c>
      <c r="E106">
        <v>35.82</v>
      </c>
      <c r="F106">
        <f t="shared" si="1"/>
        <v>48.273181200000003</v>
      </c>
    </row>
    <row r="107" spans="1:6" x14ac:dyDescent="0.25">
      <c r="A107" t="s">
        <v>535</v>
      </c>
      <c r="B107">
        <v>26256361782</v>
      </c>
      <c r="C107" t="s">
        <v>38</v>
      </c>
      <c r="D107" t="s">
        <v>536</v>
      </c>
      <c r="E107">
        <v>33.32</v>
      </c>
      <c r="F107">
        <f t="shared" si="1"/>
        <v>44.904031200000006</v>
      </c>
    </row>
    <row r="108" spans="1:6" x14ac:dyDescent="0.25">
      <c r="A108" t="s">
        <v>1662</v>
      </c>
      <c r="B108">
        <v>26256361782</v>
      </c>
      <c r="C108" t="s">
        <v>38</v>
      </c>
      <c r="D108" t="s">
        <v>1663</v>
      </c>
      <c r="E108">
        <v>43.32</v>
      </c>
      <c r="F108">
        <f t="shared" si="1"/>
        <v>58.380631200000003</v>
      </c>
    </row>
    <row r="109" spans="1:6" x14ac:dyDescent="0.25">
      <c r="A109" t="s">
        <v>544</v>
      </c>
      <c r="B109">
        <v>26256361782</v>
      </c>
      <c r="C109" t="s">
        <v>38</v>
      </c>
      <c r="D109" t="s">
        <v>545</v>
      </c>
      <c r="E109">
        <v>54.16</v>
      </c>
      <c r="F109">
        <f t="shared" si="1"/>
        <v>72.989265599999996</v>
      </c>
    </row>
    <row r="110" spans="1:6" x14ac:dyDescent="0.25">
      <c r="A110" t="s">
        <v>547</v>
      </c>
      <c r="B110">
        <v>26256361782</v>
      </c>
      <c r="C110" t="s">
        <v>38</v>
      </c>
      <c r="D110" t="s">
        <v>548</v>
      </c>
      <c r="E110">
        <v>70.819999999999993</v>
      </c>
      <c r="F110">
        <f t="shared" si="1"/>
        <v>95.441281199999992</v>
      </c>
    </row>
    <row r="111" spans="1:6" x14ac:dyDescent="0.25">
      <c r="A111" t="s">
        <v>550</v>
      </c>
      <c r="B111">
        <v>26256361782</v>
      </c>
      <c r="C111" t="s">
        <v>38</v>
      </c>
      <c r="D111" t="s">
        <v>551</v>
      </c>
      <c r="E111">
        <v>45.82</v>
      </c>
      <c r="F111">
        <f t="shared" si="1"/>
        <v>61.749781200000001</v>
      </c>
    </row>
    <row r="112" spans="1:6" x14ac:dyDescent="0.25">
      <c r="A112" t="s">
        <v>553</v>
      </c>
      <c r="B112">
        <v>26256361782</v>
      </c>
      <c r="C112" t="s">
        <v>38</v>
      </c>
      <c r="D112" t="s">
        <v>554</v>
      </c>
      <c r="E112">
        <v>33.32</v>
      </c>
      <c r="F112">
        <f t="shared" si="1"/>
        <v>44.904031200000006</v>
      </c>
    </row>
    <row r="113" spans="1:6" x14ac:dyDescent="0.25">
      <c r="A113" t="s">
        <v>557</v>
      </c>
      <c r="B113">
        <v>26256361782</v>
      </c>
      <c r="C113" t="s">
        <v>38</v>
      </c>
      <c r="D113" t="s">
        <v>558</v>
      </c>
      <c r="E113">
        <v>87.48</v>
      </c>
      <c r="F113">
        <f t="shared" si="1"/>
        <v>117.89329680000002</v>
      </c>
    </row>
    <row r="114" spans="1:6" x14ac:dyDescent="0.25">
      <c r="A114" t="s">
        <v>561</v>
      </c>
      <c r="B114">
        <v>26256361782</v>
      </c>
      <c r="C114" t="s">
        <v>38</v>
      </c>
      <c r="D114" t="s">
        <v>562</v>
      </c>
      <c r="E114">
        <v>70.819999999999993</v>
      </c>
      <c r="F114">
        <f t="shared" si="1"/>
        <v>95.441281199999992</v>
      </c>
    </row>
    <row r="115" spans="1:6" x14ac:dyDescent="0.25">
      <c r="A115" t="s">
        <v>1659</v>
      </c>
      <c r="B115">
        <v>26256361782</v>
      </c>
      <c r="C115" t="s">
        <v>38</v>
      </c>
      <c r="D115" t="s">
        <v>1660</v>
      </c>
      <c r="E115">
        <v>70.819999999999993</v>
      </c>
      <c r="F115">
        <f t="shared" si="1"/>
        <v>95.441281199999992</v>
      </c>
    </row>
    <row r="116" spans="1:6" x14ac:dyDescent="0.25">
      <c r="A116" t="s">
        <v>568</v>
      </c>
      <c r="B116">
        <v>26256361782</v>
      </c>
      <c r="C116" t="s">
        <v>38</v>
      </c>
      <c r="D116" t="s">
        <v>569</v>
      </c>
      <c r="E116">
        <v>45.82</v>
      </c>
      <c r="F116">
        <f t="shared" si="1"/>
        <v>61.749781200000001</v>
      </c>
    </row>
    <row r="117" spans="1:6" x14ac:dyDescent="0.25">
      <c r="A117" t="s">
        <v>572</v>
      </c>
      <c r="B117">
        <v>26256361782</v>
      </c>
      <c r="C117" t="s">
        <v>38</v>
      </c>
      <c r="D117" t="s">
        <v>573</v>
      </c>
      <c r="E117">
        <v>87.48</v>
      </c>
      <c r="F117">
        <f t="shared" si="1"/>
        <v>117.89329680000002</v>
      </c>
    </row>
    <row r="118" spans="1:6" x14ac:dyDescent="0.25">
      <c r="A118" t="s">
        <v>576</v>
      </c>
      <c r="B118">
        <v>26256361782</v>
      </c>
      <c r="C118" t="s">
        <v>38</v>
      </c>
      <c r="D118" t="s">
        <v>577</v>
      </c>
      <c r="E118">
        <v>70.819999999999993</v>
      </c>
      <c r="F118">
        <f t="shared" si="1"/>
        <v>95.441281199999992</v>
      </c>
    </row>
    <row r="119" spans="1:6" x14ac:dyDescent="0.25">
      <c r="A119" t="s">
        <v>580</v>
      </c>
      <c r="B119">
        <v>26256361782</v>
      </c>
      <c r="C119" t="s">
        <v>38</v>
      </c>
      <c r="D119" t="s">
        <v>581</v>
      </c>
      <c r="E119">
        <v>66.66</v>
      </c>
      <c r="F119">
        <f t="shared" si="1"/>
        <v>89.835015600000006</v>
      </c>
    </row>
    <row r="120" spans="1:6" x14ac:dyDescent="0.25">
      <c r="A120" t="s">
        <v>584</v>
      </c>
      <c r="B120">
        <v>26256361782</v>
      </c>
      <c r="C120" t="s">
        <v>38</v>
      </c>
      <c r="D120" t="s">
        <v>585</v>
      </c>
      <c r="E120">
        <v>87.48</v>
      </c>
      <c r="F120">
        <f t="shared" si="1"/>
        <v>117.89329680000002</v>
      </c>
    </row>
    <row r="121" spans="1:6" x14ac:dyDescent="0.25">
      <c r="A121" t="s">
        <v>588</v>
      </c>
      <c r="B121">
        <v>26256361782</v>
      </c>
      <c r="C121" t="s">
        <v>38</v>
      </c>
      <c r="D121" t="s">
        <v>589</v>
      </c>
      <c r="E121">
        <v>70.819999999999993</v>
      </c>
      <c r="F121">
        <f t="shared" si="1"/>
        <v>95.441281199999992</v>
      </c>
    </row>
    <row r="122" spans="1:6" x14ac:dyDescent="0.25">
      <c r="A122" t="s">
        <v>593</v>
      </c>
      <c r="B122">
        <v>26256361782</v>
      </c>
      <c r="C122" t="s">
        <v>38</v>
      </c>
      <c r="D122" t="s">
        <v>594</v>
      </c>
      <c r="E122">
        <v>70.819999999999993</v>
      </c>
      <c r="F122">
        <f t="shared" si="1"/>
        <v>95.441281199999992</v>
      </c>
    </row>
    <row r="123" spans="1:6" x14ac:dyDescent="0.25">
      <c r="A123" t="s">
        <v>597</v>
      </c>
      <c r="B123">
        <v>26256361782</v>
      </c>
      <c r="C123" t="s">
        <v>38</v>
      </c>
      <c r="D123" t="s">
        <v>598</v>
      </c>
      <c r="E123">
        <v>41.66</v>
      </c>
      <c r="F123">
        <f t="shared" si="1"/>
        <v>56.143515600000001</v>
      </c>
    </row>
    <row r="124" spans="1:6" x14ac:dyDescent="0.25">
      <c r="A124" t="s">
        <v>601</v>
      </c>
      <c r="B124">
        <v>26256361782</v>
      </c>
      <c r="C124" t="s">
        <v>38</v>
      </c>
      <c r="D124" t="s">
        <v>602</v>
      </c>
      <c r="E124">
        <v>45.82</v>
      </c>
      <c r="F124">
        <f t="shared" si="1"/>
        <v>61.749781200000001</v>
      </c>
    </row>
    <row r="125" spans="1:6" x14ac:dyDescent="0.25">
      <c r="A125" t="s">
        <v>606</v>
      </c>
      <c r="B125">
        <v>26256361782</v>
      </c>
      <c r="C125" t="s">
        <v>38</v>
      </c>
      <c r="D125" t="s">
        <v>607</v>
      </c>
      <c r="E125">
        <v>70.819999999999993</v>
      </c>
      <c r="F125">
        <f t="shared" si="1"/>
        <v>95.441281199999992</v>
      </c>
    </row>
    <row r="126" spans="1:6" x14ac:dyDescent="0.25">
      <c r="A126" t="s">
        <v>610</v>
      </c>
      <c r="B126">
        <v>26256361782</v>
      </c>
      <c r="C126" t="s">
        <v>38</v>
      </c>
      <c r="D126" t="s">
        <v>611</v>
      </c>
      <c r="E126">
        <v>70.819999999999993</v>
      </c>
      <c r="F126">
        <f t="shared" si="1"/>
        <v>95.441281199999992</v>
      </c>
    </row>
    <row r="127" spans="1:6" x14ac:dyDescent="0.25">
      <c r="A127" t="s">
        <v>615</v>
      </c>
      <c r="B127">
        <v>26256361782</v>
      </c>
      <c r="C127" t="s">
        <v>38</v>
      </c>
      <c r="D127" t="s">
        <v>616</v>
      </c>
      <c r="E127">
        <v>32.49</v>
      </c>
      <c r="F127">
        <f t="shared" si="1"/>
        <v>43.785473400000008</v>
      </c>
    </row>
    <row r="128" spans="1:6" x14ac:dyDescent="0.25">
      <c r="A128" t="s">
        <v>619</v>
      </c>
      <c r="B128">
        <v>26256361782</v>
      </c>
      <c r="C128" t="s">
        <v>38</v>
      </c>
      <c r="D128" t="s">
        <v>620</v>
      </c>
      <c r="E128">
        <v>45.82</v>
      </c>
      <c r="F128">
        <f t="shared" si="1"/>
        <v>61.749781200000001</v>
      </c>
    </row>
    <row r="129" spans="1:6" x14ac:dyDescent="0.25">
      <c r="A129" t="s">
        <v>624</v>
      </c>
      <c r="B129">
        <v>26256361782</v>
      </c>
      <c r="C129" t="s">
        <v>38</v>
      </c>
      <c r="D129" t="s">
        <v>566</v>
      </c>
      <c r="E129">
        <v>33.32</v>
      </c>
      <c r="F129">
        <f t="shared" si="1"/>
        <v>44.904031200000006</v>
      </c>
    </row>
    <row r="130" spans="1:6" x14ac:dyDescent="0.25">
      <c r="A130" t="s">
        <v>1657</v>
      </c>
      <c r="B130">
        <v>26256361782</v>
      </c>
      <c r="C130" t="s">
        <v>38</v>
      </c>
      <c r="D130" t="s">
        <v>1658</v>
      </c>
      <c r="E130">
        <v>70.819999999999993</v>
      </c>
      <c r="F130">
        <f t="shared" si="1"/>
        <v>95.441281199999992</v>
      </c>
    </row>
    <row r="131" spans="1:6" x14ac:dyDescent="0.25">
      <c r="A131" t="s">
        <v>626</v>
      </c>
      <c r="B131">
        <v>26256361782</v>
      </c>
      <c r="C131" t="s">
        <v>38</v>
      </c>
      <c r="D131" t="s">
        <v>627</v>
      </c>
      <c r="E131">
        <v>39.159999999999997</v>
      </c>
      <c r="F131">
        <f t="shared" si="1"/>
        <v>52.774365599999996</v>
      </c>
    </row>
    <row r="132" spans="1:6" x14ac:dyDescent="0.25">
      <c r="A132" t="s">
        <v>630</v>
      </c>
      <c r="B132">
        <v>26256361782</v>
      </c>
      <c r="C132" t="s">
        <v>38</v>
      </c>
      <c r="D132" t="s">
        <v>631</v>
      </c>
      <c r="E132">
        <v>87.48</v>
      </c>
      <c r="F132">
        <f t="shared" ref="F132:F195" si="2">+E132*1.34766</f>
        <v>117.89329680000002</v>
      </c>
    </row>
    <row r="133" spans="1:6" x14ac:dyDescent="0.25">
      <c r="A133" t="s">
        <v>634</v>
      </c>
      <c r="B133">
        <v>26256361782</v>
      </c>
      <c r="C133" t="s">
        <v>38</v>
      </c>
      <c r="D133" t="s">
        <v>635</v>
      </c>
      <c r="E133">
        <v>70.819999999999993</v>
      </c>
      <c r="F133">
        <f t="shared" si="2"/>
        <v>95.441281199999992</v>
      </c>
    </row>
    <row r="134" spans="1:6" x14ac:dyDescent="0.25">
      <c r="A134" t="s">
        <v>639</v>
      </c>
      <c r="B134">
        <v>26256361782</v>
      </c>
      <c r="C134" t="s">
        <v>38</v>
      </c>
      <c r="D134" t="s">
        <v>640</v>
      </c>
      <c r="E134">
        <v>45.82</v>
      </c>
      <c r="F134">
        <f t="shared" si="2"/>
        <v>61.749781200000001</v>
      </c>
    </row>
    <row r="135" spans="1:6" x14ac:dyDescent="0.25">
      <c r="A135" t="s">
        <v>1653</v>
      </c>
      <c r="B135">
        <v>26256361782</v>
      </c>
      <c r="C135" t="s">
        <v>38</v>
      </c>
      <c r="D135" t="s">
        <v>1654</v>
      </c>
      <c r="E135">
        <v>70.819999999999993</v>
      </c>
      <c r="F135">
        <f t="shared" si="2"/>
        <v>95.441281199999992</v>
      </c>
    </row>
    <row r="136" spans="1:6" x14ac:dyDescent="0.25">
      <c r="A136" t="s">
        <v>1649</v>
      </c>
      <c r="B136">
        <v>26256361782</v>
      </c>
      <c r="C136" t="s">
        <v>38</v>
      </c>
      <c r="D136" t="s">
        <v>1650</v>
      </c>
      <c r="E136">
        <v>70.819999999999993</v>
      </c>
      <c r="F136">
        <f t="shared" si="2"/>
        <v>95.441281199999992</v>
      </c>
    </row>
    <row r="137" spans="1:6" x14ac:dyDescent="0.25">
      <c r="A137" t="s">
        <v>1646</v>
      </c>
      <c r="B137">
        <v>26256361782</v>
      </c>
      <c r="C137" t="s">
        <v>38</v>
      </c>
      <c r="D137" t="s">
        <v>1647</v>
      </c>
      <c r="E137">
        <v>87.48</v>
      </c>
      <c r="F137">
        <f t="shared" si="2"/>
        <v>117.89329680000002</v>
      </c>
    </row>
    <row r="138" spans="1:6" x14ac:dyDescent="0.25">
      <c r="A138" t="s">
        <v>1643</v>
      </c>
      <c r="B138">
        <v>26256361782</v>
      </c>
      <c r="C138" t="s">
        <v>38</v>
      </c>
      <c r="D138" t="s">
        <v>1644</v>
      </c>
      <c r="E138">
        <v>87.48</v>
      </c>
      <c r="F138">
        <f t="shared" si="2"/>
        <v>117.89329680000002</v>
      </c>
    </row>
    <row r="139" spans="1:6" x14ac:dyDescent="0.25">
      <c r="A139" t="s">
        <v>1636</v>
      </c>
      <c r="B139">
        <v>26256361782</v>
      </c>
      <c r="C139" t="s">
        <v>38</v>
      </c>
      <c r="D139" t="s">
        <v>1637</v>
      </c>
      <c r="E139">
        <v>45.82</v>
      </c>
      <c r="F139">
        <f t="shared" si="2"/>
        <v>61.749781200000001</v>
      </c>
    </row>
    <row r="140" spans="1:6" x14ac:dyDescent="0.25">
      <c r="A140" t="s">
        <v>1632</v>
      </c>
      <c r="B140">
        <v>26256361782</v>
      </c>
      <c r="C140" t="s">
        <v>38</v>
      </c>
      <c r="D140" t="s">
        <v>1633</v>
      </c>
      <c r="E140">
        <v>54.16</v>
      </c>
      <c r="F140">
        <f t="shared" si="2"/>
        <v>72.989265599999996</v>
      </c>
    </row>
    <row r="141" spans="1:6" x14ac:dyDescent="0.25">
      <c r="A141" t="s">
        <v>656</v>
      </c>
      <c r="B141">
        <v>26256361782</v>
      </c>
      <c r="C141" t="s">
        <v>38</v>
      </c>
      <c r="D141" t="s">
        <v>657</v>
      </c>
      <c r="E141">
        <v>48.32</v>
      </c>
      <c r="F141">
        <f t="shared" si="2"/>
        <v>65.118931200000006</v>
      </c>
    </row>
    <row r="142" spans="1:6" x14ac:dyDescent="0.25">
      <c r="A142" t="s">
        <v>660</v>
      </c>
      <c r="B142">
        <v>26256361782</v>
      </c>
      <c r="C142" t="s">
        <v>38</v>
      </c>
      <c r="D142" t="s">
        <v>661</v>
      </c>
      <c r="E142">
        <v>87.48</v>
      </c>
      <c r="F142">
        <f t="shared" si="2"/>
        <v>117.89329680000002</v>
      </c>
    </row>
    <row r="143" spans="1:6" x14ac:dyDescent="0.25">
      <c r="A143" t="s">
        <v>1628</v>
      </c>
      <c r="B143">
        <v>26256361782</v>
      </c>
      <c r="C143" t="s">
        <v>38</v>
      </c>
      <c r="D143" t="s">
        <v>1629</v>
      </c>
      <c r="E143">
        <v>40.82</v>
      </c>
      <c r="F143">
        <f t="shared" si="2"/>
        <v>55.011481200000006</v>
      </c>
    </row>
    <row r="144" spans="1:6" x14ac:dyDescent="0.25">
      <c r="A144" t="s">
        <v>667</v>
      </c>
      <c r="B144">
        <v>26256361782</v>
      </c>
      <c r="C144" t="s">
        <v>38</v>
      </c>
      <c r="D144" t="s">
        <v>668</v>
      </c>
      <c r="E144">
        <v>70.819999999999993</v>
      </c>
      <c r="F144">
        <f t="shared" si="2"/>
        <v>95.441281199999992</v>
      </c>
    </row>
    <row r="145" spans="1:6" x14ac:dyDescent="0.25">
      <c r="A145" t="s">
        <v>671</v>
      </c>
      <c r="B145">
        <v>26256361782</v>
      </c>
      <c r="C145" t="s">
        <v>38</v>
      </c>
      <c r="D145" t="s">
        <v>672</v>
      </c>
      <c r="E145">
        <v>45.82</v>
      </c>
      <c r="F145">
        <f t="shared" si="2"/>
        <v>61.749781200000001</v>
      </c>
    </row>
    <row r="146" spans="1:6" x14ac:dyDescent="0.25">
      <c r="A146" t="s">
        <v>675</v>
      </c>
      <c r="B146">
        <v>26256361782</v>
      </c>
      <c r="C146" t="s">
        <v>38</v>
      </c>
      <c r="D146" t="s">
        <v>676</v>
      </c>
      <c r="E146">
        <v>33.32</v>
      </c>
      <c r="F146">
        <f t="shared" si="2"/>
        <v>44.904031200000006</v>
      </c>
    </row>
    <row r="147" spans="1:6" x14ac:dyDescent="0.25">
      <c r="A147" t="s">
        <v>679</v>
      </c>
      <c r="B147">
        <v>26256361782</v>
      </c>
      <c r="C147" t="s">
        <v>38</v>
      </c>
      <c r="D147" t="s">
        <v>680</v>
      </c>
      <c r="E147">
        <v>45.82</v>
      </c>
      <c r="F147">
        <f t="shared" si="2"/>
        <v>61.749781200000001</v>
      </c>
    </row>
    <row r="148" spans="1:6" x14ac:dyDescent="0.25">
      <c r="A148" t="s">
        <v>683</v>
      </c>
      <c r="B148">
        <v>26256361782</v>
      </c>
      <c r="C148" t="s">
        <v>38</v>
      </c>
      <c r="D148" t="s">
        <v>684</v>
      </c>
      <c r="E148">
        <v>70.819999999999993</v>
      </c>
      <c r="F148">
        <f t="shared" si="2"/>
        <v>95.441281199999992</v>
      </c>
    </row>
    <row r="149" spans="1:6" x14ac:dyDescent="0.25">
      <c r="A149" t="s">
        <v>688</v>
      </c>
      <c r="B149">
        <v>26256361782</v>
      </c>
      <c r="C149" t="s">
        <v>38</v>
      </c>
      <c r="D149" t="s">
        <v>689</v>
      </c>
      <c r="E149">
        <v>45.82</v>
      </c>
      <c r="F149">
        <f t="shared" si="2"/>
        <v>61.749781200000001</v>
      </c>
    </row>
    <row r="150" spans="1:6" x14ac:dyDescent="0.25">
      <c r="A150" t="s">
        <v>692</v>
      </c>
      <c r="B150">
        <v>26256361782</v>
      </c>
      <c r="C150" t="s">
        <v>38</v>
      </c>
      <c r="D150" t="s">
        <v>693</v>
      </c>
      <c r="E150">
        <v>70.819999999999993</v>
      </c>
      <c r="F150">
        <f t="shared" si="2"/>
        <v>95.441281199999992</v>
      </c>
    </row>
    <row r="151" spans="1:6" x14ac:dyDescent="0.25">
      <c r="A151" t="s">
        <v>696</v>
      </c>
      <c r="B151">
        <v>26256361782</v>
      </c>
      <c r="C151" t="s">
        <v>38</v>
      </c>
      <c r="D151" t="s">
        <v>697</v>
      </c>
      <c r="E151">
        <v>87.48</v>
      </c>
      <c r="F151">
        <f t="shared" si="2"/>
        <v>117.89329680000002</v>
      </c>
    </row>
    <row r="152" spans="1:6" x14ac:dyDescent="0.25">
      <c r="A152" t="s">
        <v>700</v>
      </c>
      <c r="B152">
        <v>26256361782</v>
      </c>
      <c r="C152" t="s">
        <v>38</v>
      </c>
      <c r="D152" t="s">
        <v>701</v>
      </c>
      <c r="E152">
        <v>41.66</v>
      </c>
      <c r="F152">
        <f t="shared" si="2"/>
        <v>56.143515600000001</v>
      </c>
    </row>
    <row r="153" spans="1:6" x14ac:dyDescent="0.25">
      <c r="A153" t="s">
        <v>704</v>
      </c>
      <c r="B153">
        <v>26256361782</v>
      </c>
      <c r="C153" t="s">
        <v>38</v>
      </c>
      <c r="D153" t="s">
        <v>705</v>
      </c>
      <c r="E153">
        <v>45.82</v>
      </c>
      <c r="F153">
        <f t="shared" si="2"/>
        <v>61.749781200000001</v>
      </c>
    </row>
    <row r="154" spans="1:6" x14ac:dyDescent="0.25">
      <c r="A154" t="s">
        <v>708</v>
      </c>
      <c r="B154">
        <v>26256361782</v>
      </c>
      <c r="C154" t="s">
        <v>38</v>
      </c>
      <c r="D154" t="s">
        <v>709</v>
      </c>
      <c r="E154">
        <v>41.66</v>
      </c>
      <c r="F154">
        <f t="shared" si="2"/>
        <v>56.143515600000001</v>
      </c>
    </row>
    <row r="155" spans="1:6" x14ac:dyDescent="0.25">
      <c r="A155" t="s">
        <v>712</v>
      </c>
      <c r="B155">
        <v>26256361782</v>
      </c>
      <c r="C155" t="s">
        <v>38</v>
      </c>
      <c r="D155" t="s">
        <v>713</v>
      </c>
      <c r="E155">
        <v>39.159999999999997</v>
      </c>
      <c r="F155">
        <f t="shared" si="2"/>
        <v>52.774365599999996</v>
      </c>
    </row>
    <row r="156" spans="1:6" x14ac:dyDescent="0.25">
      <c r="A156" t="s">
        <v>715</v>
      </c>
      <c r="B156">
        <v>26256361782</v>
      </c>
      <c r="C156" t="s">
        <v>38</v>
      </c>
      <c r="D156" t="s">
        <v>716</v>
      </c>
      <c r="E156">
        <v>33.32</v>
      </c>
      <c r="F156">
        <f t="shared" si="2"/>
        <v>44.904031200000006</v>
      </c>
    </row>
    <row r="157" spans="1:6" x14ac:dyDescent="0.25">
      <c r="A157" t="s">
        <v>720</v>
      </c>
      <c r="B157">
        <v>26256361782</v>
      </c>
      <c r="C157" t="s">
        <v>38</v>
      </c>
      <c r="D157" t="s">
        <v>721</v>
      </c>
      <c r="E157">
        <v>45.82</v>
      </c>
      <c r="F157">
        <f t="shared" si="2"/>
        <v>61.749781200000001</v>
      </c>
    </row>
    <row r="158" spans="1:6" x14ac:dyDescent="0.25">
      <c r="A158" t="s">
        <v>724</v>
      </c>
      <c r="B158">
        <v>26256361782</v>
      </c>
      <c r="C158" t="s">
        <v>38</v>
      </c>
      <c r="D158" t="s">
        <v>725</v>
      </c>
      <c r="E158">
        <v>70.819999999999993</v>
      </c>
      <c r="F158">
        <f t="shared" si="2"/>
        <v>95.441281199999992</v>
      </c>
    </row>
    <row r="159" spans="1:6" x14ac:dyDescent="0.25">
      <c r="A159" t="s">
        <v>727</v>
      </c>
      <c r="B159">
        <v>26256361782</v>
      </c>
      <c r="C159" t="s">
        <v>38</v>
      </c>
      <c r="D159" t="s">
        <v>728</v>
      </c>
      <c r="E159">
        <v>32.49</v>
      </c>
      <c r="F159">
        <f t="shared" si="2"/>
        <v>43.785473400000008</v>
      </c>
    </row>
    <row r="160" spans="1:6" x14ac:dyDescent="0.25">
      <c r="A160" t="s">
        <v>731</v>
      </c>
      <c r="B160">
        <v>26256361782</v>
      </c>
      <c r="C160" t="s">
        <v>38</v>
      </c>
      <c r="D160" t="s">
        <v>732</v>
      </c>
      <c r="E160">
        <v>87.48</v>
      </c>
      <c r="F160">
        <f t="shared" si="2"/>
        <v>117.89329680000002</v>
      </c>
    </row>
    <row r="161" spans="1:6" x14ac:dyDescent="0.25">
      <c r="A161" t="s">
        <v>735</v>
      </c>
      <c r="B161">
        <v>26256361782</v>
      </c>
      <c r="C161" t="s">
        <v>38</v>
      </c>
      <c r="D161" t="s">
        <v>736</v>
      </c>
      <c r="E161">
        <v>54.16</v>
      </c>
      <c r="F161">
        <f t="shared" si="2"/>
        <v>72.989265599999996</v>
      </c>
    </row>
    <row r="162" spans="1:6" x14ac:dyDescent="0.25">
      <c r="A162" t="s">
        <v>739</v>
      </c>
      <c r="B162">
        <v>26256361782</v>
      </c>
      <c r="C162" t="s">
        <v>38</v>
      </c>
      <c r="D162" t="s">
        <v>740</v>
      </c>
      <c r="E162">
        <v>33.32</v>
      </c>
      <c r="F162">
        <f t="shared" si="2"/>
        <v>44.904031200000006</v>
      </c>
    </row>
    <row r="163" spans="1:6" x14ac:dyDescent="0.25">
      <c r="A163" t="s">
        <v>743</v>
      </c>
      <c r="B163">
        <v>26256361782</v>
      </c>
      <c r="C163" t="s">
        <v>38</v>
      </c>
      <c r="D163" t="s">
        <v>744</v>
      </c>
      <c r="E163">
        <v>41.66</v>
      </c>
      <c r="F163">
        <f t="shared" si="2"/>
        <v>56.143515600000001</v>
      </c>
    </row>
    <row r="164" spans="1:6" x14ac:dyDescent="0.25">
      <c r="A164" t="s">
        <v>746</v>
      </c>
      <c r="B164">
        <v>26256361782</v>
      </c>
      <c r="C164" t="s">
        <v>38</v>
      </c>
      <c r="D164" t="s">
        <v>747</v>
      </c>
      <c r="E164">
        <v>58.32</v>
      </c>
      <c r="F164">
        <f t="shared" si="2"/>
        <v>78.595531200000011</v>
      </c>
    </row>
    <row r="165" spans="1:6" x14ac:dyDescent="0.25">
      <c r="A165" t="s">
        <v>750</v>
      </c>
      <c r="B165">
        <v>26256361782</v>
      </c>
      <c r="C165" t="s">
        <v>38</v>
      </c>
      <c r="D165" t="s">
        <v>751</v>
      </c>
      <c r="E165">
        <v>70.819999999999993</v>
      </c>
      <c r="F165">
        <f t="shared" si="2"/>
        <v>95.441281199999992</v>
      </c>
    </row>
    <row r="166" spans="1:6" x14ac:dyDescent="0.25">
      <c r="A166" t="s">
        <v>754</v>
      </c>
      <c r="B166">
        <v>26256361782</v>
      </c>
      <c r="C166" t="s">
        <v>38</v>
      </c>
      <c r="D166" t="s">
        <v>755</v>
      </c>
      <c r="E166">
        <v>32.49</v>
      </c>
      <c r="F166">
        <f t="shared" si="2"/>
        <v>43.785473400000008</v>
      </c>
    </row>
    <row r="167" spans="1:6" x14ac:dyDescent="0.25">
      <c r="A167" t="s">
        <v>758</v>
      </c>
      <c r="B167">
        <v>26256361782</v>
      </c>
      <c r="C167" t="s">
        <v>38</v>
      </c>
      <c r="D167" t="s">
        <v>759</v>
      </c>
      <c r="E167">
        <v>40.82</v>
      </c>
      <c r="F167">
        <f t="shared" si="2"/>
        <v>55.011481200000006</v>
      </c>
    </row>
    <row r="168" spans="1:6" x14ac:dyDescent="0.25">
      <c r="A168" t="s">
        <v>761</v>
      </c>
      <c r="B168">
        <v>26256361782</v>
      </c>
      <c r="C168" t="s">
        <v>38</v>
      </c>
      <c r="D168" t="s">
        <v>762</v>
      </c>
      <c r="E168">
        <v>70.819999999999993</v>
      </c>
      <c r="F168">
        <f t="shared" si="2"/>
        <v>95.441281199999992</v>
      </c>
    </row>
    <row r="169" spans="1:6" x14ac:dyDescent="0.25">
      <c r="A169" t="s">
        <v>764</v>
      </c>
      <c r="B169">
        <v>26256361782</v>
      </c>
      <c r="C169" t="s">
        <v>38</v>
      </c>
      <c r="D169" t="s">
        <v>765</v>
      </c>
      <c r="E169">
        <v>45.82</v>
      </c>
      <c r="F169">
        <f t="shared" si="2"/>
        <v>61.749781200000001</v>
      </c>
    </row>
    <row r="170" spans="1:6" x14ac:dyDescent="0.25">
      <c r="A170" t="s">
        <v>766</v>
      </c>
      <c r="B170">
        <v>26256361782</v>
      </c>
      <c r="C170" t="s">
        <v>38</v>
      </c>
      <c r="D170" t="s">
        <v>767</v>
      </c>
      <c r="E170">
        <v>70.819999999999993</v>
      </c>
      <c r="F170">
        <f t="shared" si="2"/>
        <v>95.441281199999992</v>
      </c>
    </row>
    <row r="171" spans="1:6" x14ac:dyDescent="0.25">
      <c r="A171" t="s">
        <v>770</v>
      </c>
      <c r="B171">
        <v>26256361782</v>
      </c>
      <c r="C171" t="s">
        <v>38</v>
      </c>
      <c r="D171" t="s">
        <v>771</v>
      </c>
      <c r="E171">
        <v>45.82</v>
      </c>
      <c r="F171">
        <f t="shared" si="2"/>
        <v>61.749781200000001</v>
      </c>
    </row>
    <row r="172" spans="1:6" x14ac:dyDescent="0.25">
      <c r="A172" t="s">
        <v>773</v>
      </c>
      <c r="B172">
        <v>26256361782</v>
      </c>
      <c r="C172" t="s">
        <v>38</v>
      </c>
      <c r="D172" t="s">
        <v>672</v>
      </c>
      <c r="E172">
        <v>45.82</v>
      </c>
      <c r="F172">
        <f t="shared" si="2"/>
        <v>61.749781200000001</v>
      </c>
    </row>
    <row r="173" spans="1:6" x14ac:dyDescent="0.25">
      <c r="A173" t="s">
        <v>774</v>
      </c>
      <c r="B173">
        <v>26256361782</v>
      </c>
      <c r="C173" t="s">
        <v>38</v>
      </c>
      <c r="D173" t="s">
        <v>775</v>
      </c>
      <c r="E173">
        <v>43.32</v>
      </c>
      <c r="F173">
        <f t="shared" si="2"/>
        <v>58.380631200000003</v>
      </c>
    </row>
    <row r="174" spans="1:6" x14ac:dyDescent="0.25">
      <c r="A174" t="s">
        <v>779</v>
      </c>
      <c r="B174">
        <v>26256361782</v>
      </c>
      <c r="C174" t="s">
        <v>38</v>
      </c>
      <c r="D174" t="s">
        <v>780</v>
      </c>
      <c r="E174">
        <v>45.82</v>
      </c>
      <c r="F174">
        <f t="shared" si="2"/>
        <v>61.749781200000001</v>
      </c>
    </row>
    <row r="175" spans="1:6" x14ac:dyDescent="0.25">
      <c r="A175" t="s">
        <v>783</v>
      </c>
      <c r="B175">
        <v>26256361782</v>
      </c>
      <c r="C175" t="s">
        <v>38</v>
      </c>
      <c r="D175" t="s">
        <v>784</v>
      </c>
      <c r="E175">
        <v>45.82</v>
      </c>
      <c r="F175">
        <f t="shared" si="2"/>
        <v>61.749781200000001</v>
      </c>
    </row>
    <row r="176" spans="1:6" x14ac:dyDescent="0.25">
      <c r="A176" t="s">
        <v>787</v>
      </c>
      <c r="B176">
        <v>26256361782</v>
      </c>
      <c r="C176" t="s">
        <v>38</v>
      </c>
      <c r="D176" t="s">
        <v>788</v>
      </c>
      <c r="E176">
        <v>54.16</v>
      </c>
      <c r="F176">
        <f t="shared" si="2"/>
        <v>72.989265599999996</v>
      </c>
    </row>
    <row r="177" spans="1:6" x14ac:dyDescent="0.25">
      <c r="A177" t="s">
        <v>1625</v>
      </c>
      <c r="B177">
        <v>26256361782</v>
      </c>
      <c r="C177" t="s">
        <v>38</v>
      </c>
      <c r="D177" t="s">
        <v>1626</v>
      </c>
      <c r="E177">
        <v>33.32</v>
      </c>
      <c r="F177">
        <f t="shared" si="2"/>
        <v>44.904031200000006</v>
      </c>
    </row>
    <row r="178" spans="1:6" x14ac:dyDescent="0.25">
      <c r="A178" t="s">
        <v>1621</v>
      </c>
      <c r="B178">
        <v>26256361782</v>
      </c>
      <c r="C178" t="s">
        <v>38</v>
      </c>
      <c r="D178" t="s">
        <v>1622</v>
      </c>
      <c r="E178">
        <v>70.819999999999993</v>
      </c>
      <c r="F178">
        <f t="shared" si="2"/>
        <v>95.441281199999992</v>
      </c>
    </row>
    <row r="179" spans="1:6" x14ac:dyDescent="0.25">
      <c r="A179" t="s">
        <v>799</v>
      </c>
      <c r="B179">
        <v>26256361782</v>
      </c>
      <c r="C179" t="s">
        <v>38</v>
      </c>
      <c r="D179" t="s">
        <v>800</v>
      </c>
      <c r="E179">
        <v>70.819999999999993</v>
      </c>
      <c r="F179">
        <f t="shared" si="2"/>
        <v>95.441281199999992</v>
      </c>
    </row>
    <row r="180" spans="1:6" x14ac:dyDescent="0.25">
      <c r="A180" t="s">
        <v>802</v>
      </c>
      <c r="B180">
        <v>26256361782</v>
      </c>
      <c r="C180" t="s">
        <v>38</v>
      </c>
      <c r="D180" t="s">
        <v>803</v>
      </c>
      <c r="E180">
        <v>70.819999999999993</v>
      </c>
      <c r="F180">
        <f t="shared" si="2"/>
        <v>95.441281199999992</v>
      </c>
    </row>
    <row r="181" spans="1:6" x14ac:dyDescent="0.25">
      <c r="A181" t="s">
        <v>806</v>
      </c>
      <c r="B181">
        <v>26256361782</v>
      </c>
      <c r="C181" t="s">
        <v>38</v>
      </c>
      <c r="D181" t="s">
        <v>807</v>
      </c>
      <c r="E181">
        <v>45.82</v>
      </c>
      <c r="F181">
        <f t="shared" si="2"/>
        <v>61.749781200000001</v>
      </c>
    </row>
    <row r="182" spans="1:6" x14ac:dyDescent="0.25">
      <c r="A182" t="s">
        <v>1618</v>
      </c>
      <c r="B182">
        <v>26256361782</v>
      </c>
      <c r="C182" t="s">
        <v>38</v>
      </c>
      <c r="D182" t="s">
        <v>1619</v>
      </c>
      <c r="E182">
        <v>87.48</v>
      </c>
      <c r="F182">
        <f t="shared" si="2"/>
        <v>117.89329680000002</v>
      </c>
    </row>
    <row r="183" spans="1:6" x14ac:dyDescent="0.25">
      <c r="A183" t="s">
        <v>1615</v>
      </c>
      <c r="B183">
        <v>26256361782</v>
      </c>
      <c r="C183" t="s">
        <v>38</v>
      </c>
      <c r="D183" t="s">
        <v>1616</v>
      </c>
      <c r="E183">
        <v>33.32</v>
      </c>
      <c r="F183">
        <f t="shared" si="2"/>
        <v>44.904031200000006</v>
      </c>
    </row>
    <row r="184" spans="1:6" x14ac:dyDescent="0.25">
      <c r="A184" t="s">
        <v>818</v>
      </c>
      <c r="B184">
        <v>26256361782</v>
      </c>
      <c r="C184" t="s">
        <v>38</v>
      </c>
      <c r="D184" t="s">
        <v>819</v>
      </c>
      <c r="E184">
        <v>70.819999999999993</v>
      </c>
      <c r="F184">
        <f t="shared" si="2"/>
        <v>95.441281199999992</v>
      </c>
    </row>
    <row r="185" spans="1:6" x14ac:dyDescent="0.25">
      <c r="A185" t="s">
        <v>823</v>
      </c>
      <c r="B185">
        <v>26256361782</v>
      </c>
      <c r="C185" t="s">
        <v>38</v>
      </c>
      <c r="D185" t="s">
        <v>824</v>
      </c>
      <c r="E185">
        <v>43.32</v>
      </c>
      <c r="F185">
        <f t="shared" si="2"/>
        <v>58.380631200000003</v>
      </c>
    </row>
    <row r="186" spans="1:6" x14ac:dyDescent="0.25">
      <c r="A186" t="s">
        <v>823</v>
      </c>
      <c r="B186">
        <v>26256361782</v>
      </c>
      <c r="C186" t="s">
        <v>38</v>
      </c>
      <c r="D186" t="s">
        <v>824</v>
      </c>
      <c r="E186">
        <v>43.32</v>
      </c>
      <c r="F186">
        <f t="shared" si="2"/>
        <v>58.380631200000003</v>
      </c>
    </row>
    <row r="187" spans="1:6" x14ac:dyDescent="0.25">
      <c r="A187" t="s">
        <v>827</v>
      </c>
      <c r="B187">
        <v>26256361782</v>
      </c>
      <c r="C187" t="s">
        <v>38</v>
      </c>
      <c r="D187" t="s">
        <v>828</v>
      </c>
      <c r="E187">
        <v>65.91</v>
      </c>
      <c r="F187">
        <f t="shared" si="2"/>
        <v>88.824270600000006</v>
      </c>
    </row>
    <row r="188" spans="1:6" x14ac:dyDescent="0.25">
      <c r="A188" t="s">
        <v>831</v>
      </c>
      <c r="B188">
        <v>26256361782</v>
      </c>
      <c r="C188" t="s">
        <v>38</v>
      </c>
      <c r="D188" t="s">
        <v>832</v>
      </c>
      <c r="E188">
        <v>35.409999999999997</v>
      </c>
      <c r="F188">
        <f t="shared" si="2"/>
        <v>47.720640599999996</v>
      </c>
    </row>
    <row r="189" spans="1:6" x14ac:dyDescent="0.25">
      <c r="A189" t="s">
        <v>835</v>
      </c>
      <c r="B189">
        <v>26256361782</v>
      </c>
      <c r="C189" t="s">
        <v>38</v>
      </c>
      <c r="D189" t="s">
        <v>836</v>
      </c>
      <c r="E189">
        <v>70.819999999999993</v>
      </c>
      <c r="F189">
        <f t="shared" si="2"/>
        <v>95.441281199999992</v>
      </c>
    </row>
    <row r="190" spans="1:6" x14ac:dyDescent="0.25">
      <c r="A190" t="s">
        <v>839</v>
      </c>
      <c r="B190">
        <v>26256361782</v>
      </c>
      <c r="C190" t="s">
        <v>38</v>
      </c>
      <c r="D190" t="s">
        <v>840</v>
      </c>
      <c r="E190">
        <v>54.16</v>
      </c>
      <c r="F190">
        <f t="shared" si="2"/>
        <v>72.989265599999996</v>
      </c>
    </row>
    <row r="191" spans="1:6" x14ac:dyDescent="0.25">
      <c r="A191" t="s">
        <v>843</v>
      </c>
      <c r="B191">
        <v>26256361782</v>
      </c>
      <c r="C191" t="s">
        <v>38</v>
      </c>
      <c r="D191" t="s">
        <v>844</v>
      </c>
      <c r="E191">
        <v>45.82</v>
      </c>
      <c r="F191">
        <f t="shared" si="2"/>
        <v>61.749781200000001</v>
      </c>
    </row>
    <row r="192" spans="1:6" x14ac:dyDescent="0.25">
      <c r="A192" t="s">
        <v>845</v>
      </c>
      <c r="B192">
        <v>26256361782</v>
      </c>
      <c r="C192" t="s">
        <v>38</v>
      </c>
      <c r="D192" t="s">
        <v>846</v>
      </c>
      <c r="E192">
        <v>45.82</v>
      </c>
      <c r="F192">
        <f t="shared" si="2"/>
        <v>61.749781200000001</v>
      </c>
    </row>
    <row r="193" spans="1:6" x14ac:dyDescent="0.25">
      <c r="A193" t="s">
        <v>849</v>
      </c>
      <c r="B193">
        <v>26256361782</v>
      </c>
      <c r="C193" t="s">
        <v>38</v>
      </c>
      <c r="D193" t="s">
        <v>850</v>
      </c>
      <c r="E193">
        <v>32.49</v>
      </c>
      <c r="F193">
        <f t="shared" si="2"/>
        <v>43.785473400000008</v>
      </c>
    </row>
    <row r="194" spans="1:6" x14ac:dyDescent="0.25">
      <c r="A194" t="s">
        <v>853</v>
      </c>
      <c r="B194">
        <v>26256361782</v>
      </c>
      <c r="C194" t="s">
        <v>38</v>
      </c>
      <c r="D194" t="s">
        <v>854</v>
      </c>
      <c r="E194">
        <v>45.82</v>
      </c>
      <c r="F194">
        <f t="shared" si="2"/>
        <v>61.749781200000001</v>
      </c>
    </row>
    <row r="195" spans="1:6" x14ac:dyDescent="0.25">
      <c r="A195" t="s">
        <v>857</v>
      </c>
      <c r="B195">
        <v>26256361782</v>
      </c>
      <c r="C195" t="s">
        <v>38</v>
      </c>
      <c r="D195" t="s">
        <v>858</v>
      </c>
      <c r="E195">
        <v>87.48</v>
      </c>
      <c r="F195">
        <f t="shared" si="2"/>
        <v>117.89329680000002</v>
      </c>
    </row>
    <row r="196" spans="1:6" x14ac:dyDescent="0.25">
      <c r="A196" t="s">
        <v>861</v>
      </c>
      <c r="B196">
        <v>26256361782</v>
      </c>
      <c r="C196" t="s">
        <v>38</v>
      </c>
      <c r="D196" t="s">
        <v>862</v>
      </c>
      <c r="E196">
        <v>32.49</v>
      </c>
      <c r="F196">
        <f t="shared" ref="F196:F259" si="3">+E196*1.34766</f>
        <v>43.785473400000008</v>
      </c>
    </row>
    <row r="197" spans="1:6" x14ac:dyDescent="0.25">
      <c r="A197" t="s">
        <v>866</v>
      </c>
      <c r="B197">
        <v>26256361782</v>
      </c>
      <c r="C197" t="s">
        <v>38</v>
      </c>
      <c r="D197" t="s">
        <v>867</v>
      </c>
      <c r="E197">
        <v>106.24</v>
      </c>
      <c r="F197">
        <f t="shared" si="3"/>
        <v>143.17539840000001</v>
      </c>
    </row>
    <row r="198" spans="1:6" x14ac:dyDescent="0.25">
      <c r="A198" t="s">
        <v>870</v>
      </c>
      <c r="B198">
        <v>26256361782</v>
      </c>
      <c r="C198" t="s">
        <v>38</v>
      </c>
      <c r="D198" t="s">
        <v>871</v>
      </c>
      <c r="E198">
        <v>87.48</v>
      </c>
      <c r="F198">
        <f t="shared" si="3"/>
        <v>117.89329680000002</v>
      </c>
    </row>
    <row r="199" spans="1:6" x14ac:dyDescent="0.25">
      <c r="A199" t="s">
        <v>875</v>
      </c>
      <c r="B199">
        <v>26256361782</v>
      </c>
      <c r="C199" t="s">
        <v>38</v>
      </c>
      <c r="D199" t="s">
        <v>876</v>
      </c>
      <c r="E199">
        <v>70.819999999999993</v>
      </c>
      <c r="F199">
        <f t="shared" si="3"/>
        <v>95.441281199999992</v>
      </c>
    </row>
    <row r="200" spans="1:6" x14ac:dyDescent="0.25">
      <c r="A200" t="s">
        <v>879</v>
      </c>
      <c r="B200">
        <v>26256361782</v>
      </c>
      <c r="C200" t="s">
        <v>38</v>
      </c>
      <c r="D200" t="s">
        <v>880</v>
      </c>
      <c r="E200">
        <v>66.66</v>
      </c>
      <c r="F200">
        <f t="shared" si="3"/>
        <v>89.835015600000006</v>
      </c>
    </row>
    <row r="201" spans="1:6" x14ac:dyDescent="0.25">
      <c r="A201" t="s">
        <v>1611</v>
      </c>
      <c r="B201">
        <v>26256361782</v>
      </c>
      <c r="C201" t="s">
        <v>38</v>
      </c>
      <c r="D201" t="s">
        <v>1612</v>
      </c>
      <c r="E201">
        <v>48.32</v>
      </c>
      <c r="F201">
        <f t="shared" si="3"/>
        <v>65.118931200000006</v>
      </c>
    </row>
    <row r="202" spans="1:6" x14ac:dyDescent="0.25">
      <c r="A202" t="s">
        <v>884</v>
      </c>
      <c r="B202">
        <v>26256361782</v>
      </c>
      <c r="C202" t="s">
        <v>38</v>
      </c>
      <c r="D202" t="s">
        <v>885</v>
      </c>
      <c r="E202">
        <v>48.32</v>
      </c>
      <c r="F202">
        <f t="shared" si="3"/>
        <v>65.118931200000006</v>
      </c>
    </row>
    <row r="203" spans="1:6" x14ac:dyDescent="0.25">
      <c r="A203" t="s">
        <v>888</v>
      </c>
      <c r="B203">
        <v>26256361782</v>
      </c>
      <c r="C203" t="s">
        <v>38</v>
      </c>
      <c r="D203" t="s">
        <v>889</v>
      </c>
      <c r="E203">
        <v>41.66</v>
      </c>
      <c r="F203">
        <f t="shared" si="3"/>
        <v>56.143515600000001</v>
      </c>
    </row>
    <row r="204" spans="1:6" x14ac:dyDescent="0.25">
      <c r="A204" t="s">
        <v>893</v>
      </c>
      <c r="B204">
        <v>26256361782</v>
      </c>
      <c r="C204" t="s">
        <v>38</v>
      </c>
      <c r="D204" t="s">
        <v>894</v>
      </c>
      <c r="E204">
        <v>41.66</v>
      </c>
      <c r="F204">
        <f t="shared" si="3"/>
        <v>56.143515600000001</v>
      </c>
    </row>
    <row r="205" spans="1:6" x14ac:dyDescent="0.25">
      <c r="A205" t="s">
        <v>895</v>
      </c>
      <c r="B205">
        <v>26256361782</v>
      </c>
      <c r="C205" t="s">
        <v>38</v>
      </c>
      <c r="D205" t="s">
        <v>896</v>
      </c>
      <c r="E205">
        <v>40.82</v>
      </c>
      <c r="F205">
        <f t="shared" si="3"/>
        <v>55.011481200000006</v>
      </c>
    </row>
    <row r="206" spans="1:6" x14ac:dyDescent="0.25">
      <c r="A206" t="s">
        <v>899</v>
      </c>
      <c r="B206">
        <v>26256361782</v>
      </c>
      <c r="C206" t="s">
        <v>38</v>
      </c>
      <c r="D206" t="s">
        <v>900</v>
      </c>
      <c r="E206">
        <v>43.32</v>
      </c>
      <c r="F206">
        <f t="shared" si="3"/>
        <v>58.380631200000003</v>
      </c>
    </row>
    <row r="207" spans="1:6" x14ac:dyDescent="0.25">
      <c r="A207" t="s">
        <v>1607</v>
      </c>
      <c r="B207">
        <v>26256361782</v>
      </c>
      <c r="C207" t="s">
        <v>38</v>
      </c>
      <c r="D207" t="s">
        <v>1608</v>
      </c>
      <c r="E207">
        <v>45.82</v>
      </c>
      <c r="F207">
        <f t="shared" si="3"/>
        <v>61.749781200000001</v>
      </c>
    </row>
    <row r="208" spans="1:6" x14ac:dyDescent="0.25">
      <c r="A208" t="s">
        <v>904</v>
      </c>
      <c r="B208">
        <v>26256361782</v>
      </c>
      <c r="C208" t="s">
        <v>38</v>
      </c>
      <c r="D208" t="s">
        <v>894</v>
      </c>
      <c r="E208">
        <v>41.66</v>
      </c>
      <c r="F208">
        <f t="shared" si="3"/>
        <v>56.143515600000001</v>
      </c>
    </row>
    <row r="209" spans="1:6" x14ac:dyDescent="0.25">
      <c r="A209" t="s">
        <v>905</v>
      </c>
      <c r="B209">
        <v>26256361782</v>
      </c>
      <c r="C209" t="s">
        <v>38</v>
      </c>
      <c r="D209" t="s">
        <v>906</v>
      </c>
      <c r="E209">
        <v>70.819999999999993</v>
      </c>
      <c r="F209">
        <f t="shared" si="3"/>
        <v>95.441281199999992</v>
      </c>
    </row>
    <row r="210" spans="1:6" x14ac:dyDescent="0.25">
      <c r="A210" t="s">
        <v>909</v>
      </c>
      <c r="B210">
        <v>26256361782</v>
      </c>
      <c r="C210" t="s">
        <v>38</v>
      </c>
      <c r="D210" t="s">
        <v>910</v>
      </c>
      <c r="E210">
        <v>32.49</v>
      </c>
      <c r="F210">
        <f t="shared" si="3"/>
        <v>43.785473400000008</v>
      </c>
    </row>
    <row r="211" spans="1:6" x14ac:dyDescent="0.25">
      <c r="A211" t="s">
        <v>914</v>
      </c>
      <c r="B211">
        <v>26256361782</v>
      </c>
      <c r="C211" t="s">
        <v>38</v>
      </c>
      <c r="D211" t="s">
        <v>915</v>
      </c>
      <c r="E211">
        <v>87.48</v>
      </c>
      <c r="F211">
        <f t="shared" si="3"/>
        <v>117.89329680000002</v>
      </c>
    </row>
    <row r="212" spans="1:6" x14ac:dyDescent="0.25">
      <c r="A212" t="s">
        <v>918</v>
      </c>
      <c r="B212">
        <v>26256361782</v>
      </c>
      <c r="C212" t="s">
        <v>38</v>
      </c>
      <c r="D212" t="s">
        <v>919</v>
      </c>
      <c r="E212">
        <v>33.32</v>
      </c>
      <c r="F212">
        <f t="shared" si="3"/>
        <v>44.904031200000006</v>
      </c>
    </row>
    <row r="213" spans="1:6" x14ac:dyDescent="0.25">
      <c r="A213" t="s">
        <v>922</v>
      </c>
      <c r="B213">
        <v>26256361782</v>
      </c>
      <c r="C213" t="s">
        <v>38</v>
      </c>
      <c r="D213" t="s">
        <v>923</v>
      </c>
      <c r="E213">
        <v>87.48</v>
      </c>
      <c r="F213">
        <f t="shared" si="3"/>
        <v>117.89329680000002</v>
      </c>
    </row>
    <row r="214" spans="1:6" x14ac:dyDescent="0.25">
      <c r="A214" t="s">
        <v>926</v>
      </c>
      <c r="B214">
        <v>26256361782</v>
      </c>
      <c r="C214" t="s">
        <v>38</v>
      </c>
      <c r="D214" t="s">
        <v>927</v>
      </c>
      <c r="E214">
        <v>70.819999999999993</v>
      </c>
      <c r="F214">
        <f t="shared" si="3"/>
        <v>95.441281199999992</v>
      </c>
    </row>
    <row r="215" spans="1:6" x14ac:dyDescent="0.25">
      <c r="A215" t="s">
        <v>931</v>
      </c>
      <c r="B215">
        <v>26256361782</v>
      </c>
      <c r="C215" t="s">
        <v>38</v>
      </c>
      <c r="D215" t="s">
        <v>932</v>
      </c>
      <c r="E215">
        <v>87.48</v>
      </c>
      <c r="F215">
        <f t="shared" si="3"/>
        <v>117.89329680000002</v>
      </c>
    </row>
    <row r="216" spans="1:6" x14ac:dyDescent="0.25">
      <c r="A216" t="s">
        <v>935</v>
      </c>
      <c r="B216">
        <v>26256361782</v>
      </c>
      <c r="C216" t="s">
        <v>38</v>
      </c>
      <c r="D216" t="s">
        <v>936</v>
      </c>
      <c r="E216">
        <v>33.32</v>
      </c>
      <c r="F216">
        <f t="shared" si="3"/>
        <v>44.904031200000006</v>
      </c>
    </row>
    <row r="217" spans="1:6" x14ac:dyDescent="0.25">
      <c r="A217" t="s">
        <v>939</v>
      </c>
      <c r="B217">
        <v>26256361782</v>
      </c>
      <c r="C217" t="s">
        <v>38</v>
      </c>
      <c r="D217" t="s">
        <v>940</v>
      </c>
      <c r="E217">
        <v>87.48</v>
      </c>
      <c r="F217">
        <f t="shared" si="3"/>
        <v>117.89329680000002</v>
      </c>
    </row>
    <row r="218" spans="1:6" x14ac:dyDescent="0.25">
      <c r="A218" t="s">
        <v>944</v>
      </c>
      <c r="B218">
        <v>26256361782</v>
      </c>
      <c r="C218" t="s">
        <v>38</v>
      </c>
      <c r="D218" t="s">
        <v>945</v>
      </c>
      <c r="E218">
        <v>45.82</v>
      </c>
      <c r="F218">
        <f t="shared" si="3"/>
        <v>61.749781200000001</v>
      </c>
    </row>
    <row r="219" spans="1:6" x14ac:dyDescent="0.25">
      <c r="A219" t="s">
        <v>1599</v>
      </c>
      <c r="B219">
        <v>26256361782</v>
      </c>
      <c r="C219" t="s">
        <v>38</v>
      </c>
      <c r="D219" t="s">
        <v>1600</v>
      </c>
      <c r="E219">
        <v>87.48</v>
      </c>
      <c r="F219">
        <f t="shared" si="3"/>
        <v>117.89329680000002</v>
      </c>
    </row>
    <row r="220" spans="1:6" x14ac:dyDescent="0.25">
      <c r="A220" t="s">
        <v>1595</v>
      </c>
      <c r="B220">
        <v>26256361782</v>
      </c>
      <c r="C220" t="s">
        <v>38</v>
      </c>
      <c r="D220" t="s">
        <v>1596</v>
      </c>
      <c r="E220">
        <v>41.66</v>
      </c>
      <c r="F220">
        <f t="shared" si="3"/>
        <v>56.143515600000001</v>
      </c>
    </row>
    <row r="221" spans="1:6" x14ac:dyDescent="0.25">
      <c r="A221" t="s">
        <v>1594</v>
      </c>
      <c r="B221">
        <v>26256361782</v>
      </c>
      <c r="C221" t="s">
        <v>38</v>
      </c>
      <c r="D221" t="s">
        <v>1583</v>
      </c>
      <c r="E221">
        <v>41.66</v>
      </c>
      <c r="F221">
        <f t="shared" si="3"/>
        <v>56.143515600000001</v>
      </c>
    </row>
    <row r="222" spans="1:6" x14ac:dyDescent="0.25">
      <c r="A222" t="s">
        <v>1590</v>
      </c>
      <c r="B222">
        <v>26256361782</v>
      </c>
      <c r="C222" t="s">
        <v>38</v>
      </c>
      <c r="D222" t="s">
        <v>1591</v>
      </c>
      <c r="E222">
        <v>35.409999999999997</v>
      </c>
      <c r="F222">
        <f t="shared" si="3"/>
        <v>47.720640599999996</v>
      </c>
    </row>
    <row r="223" spans="1:6" x14ac:dyDescent="0.25">
      <c r="A223" t="s">
        <v>1586</v>
      </c>
      <c r="B223">
        <v>26256361782</v>
      </c>
      <c r="C223" t="s">
        <v>38</v>
      </c>
      <c r="D223" t="s">
        <v>1587</v>
      </c>
      <c r="E223">
        <v>45.82</v>
      </c>
      <c r="F223">
        <f t="shared" si="3"/>
        <v>61.749781200000001</v>
      </c>
    </row>
    <row r="224" spans="1:6" x14ac:dyDescent="0.25">
      <c r="A224" t="s">
        <v>1582</v>
      </c>
      <c r="B224">
        <v>26256361782</v>
      </c>
      <c r="C224" t="s">
        <v>38</v>
      </c>
      <c r="D224" t="s">
        <v>1583</v>
      </c>
      <c r="E224">
        <v>41.66</v>
      </c>
      <c r="F224">
        <f t="shared" si="3"/>
        <v>56.143515600000001</v>
      </c>
    </row>
    <row r="225" spans="1:6" x14ac:dyDescent="0.25">
      <c r="A225" t="s">
        <v>1578</v>
      </c>
      <c r="B225">
        <v>26256361782</v>
      </c>
      <c r="C225" t="s">
        <v>38</v>
      </c>
      <c r="D225" t="s">
        <v>1579</v>
      </c>
      <c r="E225">
        <v>62.49</v>
      </c>
      <c r="F225">
        <f t="shared" si="3"/>
        <v>84.215273400000001</v>
      </c>
    </row>
    <row r="226" spans="1:6" x14ac:dyDescent="0.25">
      <c r="A226" t="s">
        <v>1573</v>
      </c>
      <c r="B226">
        <v>26256361782</v>
      </c>
      <c r="C226" t="s">
        <v>38</v>
      </c>
      <c r="D226" t="s">
        <v>1574</v>
      </c>
      <c r="E226">
        <v>45.82</v>
      </c>
      <c r="F226">
        <f t="shared" si="3"/>
        <v>61.749781200000001</v>
      </c>
    </row>
    <row r="227" spans="1:6" x14ac:dyDescent="0.25">
      <c r="A227" t="s">
        <v>1569</v>
      </c>
      <c r="B227">
        <v>26256361782</v>
      </c>
      <c r="C227" t="s">
        <v>38</v>
      </c>
      <c r="D227" t="s">
        <v>1570</v>
      </c>
      <c r="E227">
        <v>39.159999999999997</v>
      </c>
      <c r="F227">
        <f t="shared" si="3"/>
        <v>52.774365599999996</v>
      </c>
    </row>
    <row r="228" spans="1:6" x14ac:dyDescent="0.25">
      <c r="A228" t="s">
        <v>1564</v>
      </c>
      <c r="B228">
        <v>26256361782</v>
      </c>
      <c r="C228" t="s">
        <v>38</v>
      </c>
      <c r="D228" t="s">
        <v>1565</v>
      </c>
      <c r="E228">
        <v>41.66</v>
      </c>
      <c r="F228">
        <f t="shared" si="3"/>
        <v>56.143515600000001</v>
      </c>
    </row>
    <row r="229" spans="1:6" x14ac:dyDescent="0.25">
      <c r="A229" t="s">
        <v>1560</v>
      </c>
      <c r="B229">
        <v>26256361782</v>
      </c>
      <c r="C229" t="s">
        <v>38</v>
      </c>
      <c r="D229" t="s">
        <v>1561</v>
      </c>
      <c r="E229">
        <v>45.82</v>
      </c>
      <c r="F229">
        <f t="shared" si="3"/>
        <v>61.749781200000001</v>
      </c>
    </row>
    <row r="230" spans="1:6" x14ac:dyDescent="0.25">
      <c r="A230" t="s">
        <v>1559</v>
      </c>
      <c r="B230">
        <v>26256361782</v>
      </c>
      <c r="C230" t="s">
        <v>38</v>
      </c>
      <c r="D230" t="s">
        <v>1502</v>
      </c>
      <c r="E230">
        <v>35.409999999999997</v>
      </c>
      <c r="F230">
        <f t="shared" si="3"/>
        <v>47.720640599999996</v>
      </c>
    </row>
    <row r="231" spans="1:6" x14ac:dyDescent="0.25">
      <c r="A231" t="s">
        <v>1556</v>
      </c>
      <c r="B231">
        <v>26256361782</v>
      </c>
      <c r="C231" t="s">
        <v>38</v>
      </c>
      <c r="D231" t="s">
        <v>1557</v>
      </c>
      <c r="E231">
        <v>32.49</v>
      </c>
      <c r="F231">
        <f t="shared" si="3"/>
        <v>43.785473400000008</v>
      </c>
    </row>
    <row r="232" spans="1:6" x14ac:dyDescent="0.25">
      <c r="A232" t="s">
        <v>1551</v>
      </c>
      <c r="B232">
        <v>26256361782</v>
      </c>
      <c r="C232" t="s">
        <v>38</v>
      </c>
      <c r="D232" t="s">
        <v>1552</v>
      </c>
      <c r="E232">
        <v>58.32</v>
      </c>
      <c r="F232">
        <f t="shared" si="3"/>
        <v>78.595531200000011</v>
      </c>
    </row>
    <row r="233" spans="1:6" x14ac:dyDescent="0.25">
      <c r="A233" t="s">
        <v>1548</v>
      </c>
      <c r="B233">
        <v>26256361782</v>
      </c>
      <c r="C233" t="s">
        <v>38</v>
      </c>
      <c r="D233" t="s">
        <v>1549</v>
      </c>
      <c r="E233">
        <v>43.32</v>
      </c>
      <c r="F233">
        <f t="shared" si="3"/>
        <v>58.380631200000003</v>
      </c>
    </row>
    <row r="234" spans="1:6" x14ac:dyDescent="0.25">
      <c r="A234" t="s">
        <v>1546</v>
      </c>
      <c r="B234">
        <v>26256361782</v>
      </c>
      <c r="C234" t="s">
        <v>38</v>
      </c>
      <c r="D234" t="s">
        <v>1547</v>
      </c>
      <c r="E234">
        <v>32.49</v>
      </c>
      <c r="F234">
        <f t="shared" si="3"/>
        <v>43.785473400000008</v>
      </c>
    </row>
    <row r="235" spans="1:6" x14ac:dyDescent="0.25">
      <c r="A235" t="s">
        <v>1542</v>
      </c>
      <c r="B235">
        <v>26256361782</v>
      </c>
      <c r="C235" t="s">
        <v>38</v>
      </c>
      <c r="D235" t="s">
        <v>1543</v>
      </c>
      <c r="E235">
        <v>35.409999999999997</v>
      </c>
      <c r="F235">
        <f t="shared" si="3"/>
        <v>47.720640599999996</v>
      </c>
    </row>
    <row r="236" spans="1:6" x14ac:dyDescent="0.25">
      <c r="A236" t="s">
        <v>1539</v>
      </c>
      <c r="B236">
        <v>26256361782</v>
      </c>
      <c r="C236" t="s">
        <v>38</v>
      </c>
      <c r="D236" t="s">
        <v>1540</v>
      </c>
      <c r="E236">
        <v>43.32</v>
      </c>
      <c r="F236">
        <f t="shared" si="3"/>
        <v>58.380631200000003</v>
      </c>
    </row>
    <row r="237" spans="1:6" x14ac:dyDescent="0.25">
      <c r="A237" t="s">
        <v>1536</v>
      </c>
      <c r="B237">
        <v>26256361782</v>
      </c>
      <c r="C237" t="s">
        <v>38</v>
      </c>
      <c r="D237" t="s">
        <v>1537</v>
      </c>
      <c r="E237">
        <v>48.32</v>
      </c>
      <c r="F237">
        <f t="shared" si="3"/>
        <v>65.118931200000006</v>
      </c>
    </row>
    <row r="238" spans="1:6" x14ac:dyDescent="0.25">
      <c r="A238" t="s">
        <v>1531</v>
      </c>
      <c r="B238">
        <v>26256361782</v>
      </c>
      <c r="C238" t="s">
        <v>38</v>
      </c>
      <c r="D238" t="s">
        <v>1532</v>
      </c>
      <c r="E238">
        <v>39.159999999999997</v>
      </c>
      <c r="F238">
        <f t="shared" si="3"/>
        <v>52.774365599999996</v>
      </c>
    </row>
    <row r="239" spans="1:6" x14ac:dyDescent="0.25">
      <c r="A239" t="s">
        <v>1527</v>
      </c>
      <c r="B239">
        <v>26256361782</v>
      </c>
      <c r="C239" t="s">
        <v>38</v>
      </c>
      <c r="D239" t="s">
        <v>1528</v>
      </c>
      <c r="E239">
        <v>87.48</v>
      </c>
      <c r="F239">
        <f t="shared" si="3"/>
        <v>117.89329680000002</v>
      </c>
    </row>
    <row r="240" spans="1:6" x14ac:dyDescent="0.25">
      <c r="A240" t="s">
        <v>1523</v>
      </c>
      <c r="B240">
        <v>26256361782</v>
      </c>
      <c r="C240" t="s">
        <v>38</v>
      </c>
      <c r="D240" t="s">
        <v>1524</v>
      </c>
      <c r="E240">
        <v>39.159999999999997</v>
      </c>
      <c r="F240">
        <f t="shared" si="3"/>
        <v>52.774365599999996</v>
      </c>
    </row>
    <row r="241" spans="1:6" x14ac:dyDescent="0.25">
      <c r="A241" t="s">
        <v>1519</v>
      </c>
      <c r="B241">
        <v>26256361782</v>
      </c>
      <c r="C241" t="s">
        <v>38</v>
      </c>
      <c r="D241" t="s">
        <v>1520</v>
      </c>
      <c r="E241">
        <v>66.66</v>
      </c>
      <c r="F241">
        <f t="shared" si="3"/>
        <v>89.835015600000006</v>
      </c>
    </row>
    <row r="242" spans="1:6" x14ac:dyDescent="0.25">
      <c r="A242" t="s">
        <v>1517</v>
      </c>
      <c r="B242">
        <v>26256361782</v>
      </c>
      <c r="C242" t="s">
        <v>38</v>
      </c>
      <c r="D242" t="s">
        <v>1518</v>
      </c>
      <c r="E242">
        <v>62.49</v>
      </c>
      <c r="F242">
        <f t="shared" si="3"/>
        <v>84.215273400000001</v>
      </c>
    </row>
    <row r="243" spans="1:6" x14ac:dyDescent="0.25">
      <c r="A243" t="s">
        <v>1513</v>
      </c>
      <c r="B243">
        <v>26256361782</v>
      </c>
      <c r="C243" t="s">
        <v>38</v>
      </c>
      <c r="D243" t="s">
        <v>1514</v>
      </c>
      <c r="E243">
        <v>70.819999999999993</v>
      </c>
      <c r="F243">
        <f t="shared" si="3"/>
        <v>95.441281199999992</v>
      </c>
    </row>
    <row r="244" spans="1:6" x14ac:dyDescent="0.25">
      <c r="A244" t="s">
        <v>1507</v>
      </c>
      <c r="B244">
        <v>26256361782</v>
      </c>
      <c r="C244" t="s">
        <v>38</v>
      </c>
      <c r="D244" t="s">
        <v>1508</v>
      </c>
      <c r="E244">
        <v>77.489999999999995</v>
      </c>
      <c r="F244">
        <f t="shared" si="3"/>
        <v>104.4301734</v>
      </c>
    </row>
    <row r="245" spans="1:6" x14ac:dyDescent="0.25">
      <c r="A245" t="s">
        <v>1503</v>
      </c>
      <c r="B245">
        <v>26256361782</v>
      </c>
      <c r="C245" t="s">
        <v>38</v>
      </c>
      <c r="D245" t="s">
        <v>1504</v>
      </c>
      <c r="E245">
        <v>35.409999999999997</v>
      </c>
      <c r="F245">
        <f t="shared" si="3"/>
        <v>47.720640599999996</v>
      </c>
    </row>
    <row r="246" spans="1:6" x14ac:dyDescent="0.25">
      <c r="A246" t="s">
        <v>1501</v>
      </c>
      <c r="B246">
        <v>26256361782</v>
      </c>
      <c r="C246" t="s">
        <v>38</v>
      </c>
      <c r="D246" t="s">
        <v>1502</v>
      </c>
      <c r="E246">
        <v>35.409999999999997</v>
      </c>
      <c r="F246">
        <f t="shared" si="3"/>
        <v>47.720640599999996</v>
      </c>
    </row>
    <row r="247" spans="1:6" x14ac:dyDescent="0.25">
      <c r="A247" t="s">
        <v>1498</v>
      </c>
      <c r="B247">
        <v>26256361782</v>
      </c>
      <c r="C247" t="s">
        <v>38</v>
      </c>
      <c r="D247" t="s">
        <v>1499</v>
      </c>
      <c r="E247">
        <v>48.32</v>
      </c>
      <c r="F247">
        <f t="shared" si="3"/>
        <v>65.118931200000006</v>
      </c>
    </row>
    <row r="248" spans="1:6" x14ac:dyDescent="0.25">
      <c r="A248" t="s">
        <v>1493</v>
      </c>
      <c r="B248">
        <v>26256361782</v>
      </c>
      <c r="C248" t="s">
        <v>38</v>
      </c>
      <c r="D248" t="s">
        <v>1494</v>
      </c>
      <c r="E248">
        <v>41.66</v>
      </c>
      <c r="F248">
        <f t="shared" si="3"/>
        <v>56.143515600000001</v>
      </c>
    </row>
    <row r="249" spans="1:6" x14ac:dyDescent="0.25">
      <c r="A249" t="s">
        <v>1489</v>
      </c>
      <c r="B249">
        <v>26256361782</v>
      </c>
      <c r="C249" t="s">
        <v>38</v>
      </c>
      <c r="D249" t="s">
        <v>1490</v>
      </c>
      <c r="E249">
        <v>32.49</v>
      </c>
      <c r="F249">
        <f t="shared" si="3"/>
        <v>43.785473400000008</v>
      </c>
    </row>
    <row r="250" spans="1:6" x14ac:dyDescent="0.25">
      <c r="A250" t="s">
        <v>1485</v>
      </c>
      <c r="B250">
        <v>26256361782</v>
      </c>
      <c r="C250" t="s">
        <v>38</v>
      </c>
      <c r="D250" t="s">
        <v>1486</v>
      </c>
      <c r="E250">
        <v>35.409999999999997</v>
      </c>
      <c r="F250">
        <f t="shared" si="3"/>
        <v>47.720640599999996</v>
      </c>
    </row>
    <row r="251" spans="1:6" x14ac:dyDescent="0.25">
      <c r="A251" t="s">
        <v>1481</v>
      </c>
      <c r="B251">
        <v>26256361782</v>
      </c>
      <c r="C251" t="s">
        <v>38</v>
      </c>
      <c r="D251" t="s">
        <v>1482</v>
      </c>
      <c r="E251">
        <v>39.159999999999997</v>
      </c>
      <c r="F251">
        <f t="shared" si="3"/>
        <v>52.774365599999996</v>
      </c>
    </row>
    <row r="252" spans="1:6" x14ac:dyDescent="0.25">
      <c r="A252" t="s">
        <v>1476</v>
      </c>
      <c r="B252">
        <v>26256361782</v>
      </c>
      <c r="C252" t="s">
        <v>38</v>
      </c>
      <c r="D252" t="s">
        <v>1477</v>
      </c>
      <c r="E252">
        <v>45.82</v>
      </c>
      <c r="F252">
        <f t="shared" si="3"/>
        <v>61.749781200000001</v>
      </c>
    </row>
    <row r="253" spans="1:6" x14ac:dyDescent="0.25">
      <c r="A253" t="s">
        <v>1473</v>
      </c>
      <c r="B253">
        <v>26256361782</v>
      </c>
      <c r="C253" t="s">
        <v>38</v>
      </c>
      <c r="D253" t="s">
        <v>1474</v>
      </c>
      <c r="E253">
        <v>35.409999999999997</v>
      </c>
      <c r="F253">
        <f t="shared" si="3"/>
        <v>47.720640599999996</v>
      </c>
    </row>
    <row r="254" spans="1:6" x14ac:dyDescent="0.25">
      <c r="A254" t="s">
        <v>1470</v>
      </c>
      <c r="B254">
        <v>26256361782</v>
      </c>
      <c r="C254" t="s">
        <v>38</v>
      </c>
      <c r="D254" t="s">
        <v>1471</v>
      </c>
      <c r="E254">
        <v>39.159999999999997</v>
      </c>
      <c r="F254">
        <f t="shared" si="3"/>
        <v>52.774365599999996</v>
      </c>
    </row>
    <row r="255" spans="1:6" x14ac:dyDescent="0.25">
      <c r="A255" t="s">
        <v>1469</v>
      </c>
      <c r="B255">
        <v>26256361782</v>
      </c>
      <c r="C255" t="s">
        <v>38</v>
      </c>
      <c r="D255" t="s">
        <v>1274</v>
      </c>
      <c r="E255">
        <v>41.66</v>
      </c>
      <c r="F255">
        <f t="shared" si="3"/>
        <v>56.143515600000001</v>
      </c>
    </row>
    <row r="256" spans="1:6" x14ac:dyDescent="0.25">
      <c r="A256" t="s">
        <v>1465</v>
      </c>
      <c r="B256">
        <v>26256361782</v>
      </c>
      <c r="C256" t="s">
        <v>38</v>
      </c>
      <c r="D256" t="s">
        <v>1466</v>
      </c>
      <c r="E256">
        <v>33.32</v>
      </c>
      <c r="F256">
        <f t="shared" si="3"/>
        <v>44.904031200000006</v>
      </c>
    </row>
    <row r="257" spans="1:6" x14ac:dyDescent="0.25">
      <c r="A257" t="s">
        <v>1461</v>
      </c>
      <c r="B257">
        <v>26256361782</v>
      </c>
      <c r="C257" t="s">
        <v>38</v>
      </c>
      <c r="D257" t="s">
        <v>1462</v>
      </c>
      <c r="E257">
        <v>35.409999999999997</v>
      </c>
      <c r="F257">
        <f t="shared" si="3"/>
        <v>47.720640599999996</v>
      </c>
    </row>
    <row r="258" spans="1:6" x14ac:dyDescent="0.25">
      <c r="A258" t="s">
        <v>1456</v>
      </c>
      <c r="B258">
        <v>26256361782</v>
      </c>
      <c r="C258" t="s">
        <v>38</v>
      </c>
      <c r="D258" t="s">
        <v>1457</v>
      </c>
      <c r="E258">
        <v>66.66</v>
      </c>
      <c r="F258">
        <f t="shared" si="3"/>
        <v>89.835015600000006</v>
      </c>
    </row>
    <row r="259" spans="1:6" x14ac:dyDescent="0.25">
      <c r="A259" t="s">
        <v>1452</v>
      </c>
      <c r="B259">
        <v>26256361782</v>
      </c>
      <c r="C259" t="s">
        <v>38</v>
      </c>
      <c r="D259" t="s">
        <v>1453</v>
      </c>
      <c r="E259">
        <v>70.819999999999993</v>
      </c>
      <c r="F259">
        <f t="shared" si="3"/>
        <v>95.441281199999992</v>
      </c>
    </row>
    <row r="260" spans="1:6" x14ac:dyDescent="0.25">
      <c r="A260" t="s">
        <v>1449</v>
      </c>
      <c r="B260">
        <v>26256361782</v>
      </c>
      <c r="C260" t="s">
        <v>38</v>
      </c>
      <c r="D260" t="s">
        <v>1450</v>
      </c>
      <c r="E260">
        <v>106.24</v>
      </c>
      <c r="F260">
        <f t="shared" ref="F260:F323" si="4">+E260*1.34766</f>
        <v>143.17539840000001</v>
      </c>
    </row>
    <row r="261" spans="1:6" x14ac:dyDescent="0.25">
      <c r="A261" t="s">
        <v>1444</v>
      </c>
      <c r="B261">
        <v>26256361782</v>
      </c>
      <c r="C261" t="s">
        <v>38</v>
      </c>
      <c r="D261" t="s">
        <v>1445</v>
      </c>
      <c r="E261">
        <v>39.159999999999997</v>
      </c>
      <c r="F261">
        <f t="shared" si="4"/>
        <v>52.774365599999996</v>
      </c>
    </row>
    <row r="262" spans="1:6" x14ac:dyDescent="0.25">
      <c r="A262" t="s">
        <v>1443</v>
      </c>
      <c r="B262">
        <v>26256361782</v>
      </c>
      <c r="C262" t="s">
        <v>38</v>
      </c>
      <c r="D262" t="s">
        <v>1419</v>
      </c>
      <c r="E262">
        <v>35.409999999999997</v>
      </c>
      <c r="F262">
        <f t="shared" si="4"/>
        <v>47.720640599999996</v>
      </c>
    </row>
    <row r="263" spans="1:6" x14ac:dyDescent="0.25">
      <c r="A263" t="s">
        <v>1439</v>
      </c>
      <c r="B263">
        <v>26256361782</v>
      </c>
      <c r="C263" t="s">
        <v>38</v>
      </c>
      <c r="D263" t="s">
        <v>1440</v>
      </c>
      <c r="E263">
        <v>39.159999999999997</v>
      </c>
      <c r="F263">
        <f t="shared" si="4"/>
        <v>52.774365599999996</v>
      </c>
    </row>
    <row r="264" spans="1:6" x14ac:dyDescent="0.25">
      <c r="A264" t="s">
        <v>1435</v>
      </c>
      <c r="B264">
        <v>26256361782</v>
      </c>
      <c r="C264" t="s">
        <v>38</v>
      </c>
      <c r="D264" t="s">
        <v>1436</v>
      </c>
      <c r="E264">
        <v>54.16</v>
      </c>
      <c r="F264">
        <f t="shared" si="4"/>
        <v>72.989265599999996</v>
      </c>
    </row>
    <row r="265" spans="1:6" x14ac:dyDescent="0.25">
      <c r="A265" t="s">
        <v>1431</v>
      </c>
      <c r="B265">
        <v>26256361782</v>
      </c>
      <c r="C265" t="s">
        <v>38</v>
      </c>
      <c r="D265" t="s">
        <v>1432</v>
      </c>
      <c r="E265">
        <v>45.82</v>
      </c>
      <c r="F265">
        <f t="shared" si="4"/>
        <v>61.749781200000001</v>
      </c>
    </row>
    <row r="266" spans="1:6" x14ac:dyDescent="0.25">
      <c r="A266" t="s">
        <v>1427</v>
      </c>
      <c r="B266">
        <v>26256361782</v>
      </c>
      <c r="C266" t="s">
        <v>38</v>
      </c>
      <c r="D266" t="s">
        <v>1428</v>
      </c>
      <c r="E266">
        <v>87.48</v>
      </c>
      <c r="F266">
        <f t="shared" si="4"/>
        <v>117.89329680000002</v>
      </c>
    </row>
    <row r="267" spans="1:6" x14ac:dyDescent="0.25">
      <c r="A267" t="s">
        <v>1422</v>
      </c>
      <c r="B267">
        <v>26256361782</v>
      </c>
      <c r="C267" t="s">
        <v>38</v>
      </c>
      <c r="D267" t="s">
        <v>1423</v>
      </c>
      <c r="E267">
        <v>45.82</v>
      </c>
      <c r="F267">
        <f t="shared" si="4"/>
        <v>61.749781200000001</v>
      </c>
    </row>
    <row r="268" spans="1:6" x14ac:dyDescent="0.25">
      <c r="A268" t="s">
        <v>1418</v>
      </c>
      <c r="B268">
        <v>26256361782</v>
      </c>
      <c r="C268" t="s">
        <v>38</v>
      </c>
      <c r="D268" t="s">
        <v>1419</v>
      </c>
      <c r="E268">
        <v>35.409999999999997</v>
      </c>
      <c r="F268">
        <f t="shared" si="4"/>
        <v>47.720640599999996</v>
      </c>
    </row>
    <row r="269" spans="1:6" x14ac:dyDescent="0.25">
      <c r="A269" t="s">
        <v>1413</v>
      </c>
      <c r="B269">
        <v>26256361782</v>
      </c>
      <c r="C269" t="s">
        <v>38</v>
      </c>
      <c r="D269" t="s">
        <v>1414</v>
      </c>
      <c r="E269">
        <v>33.32</v>
      </c>
      <c r="F269">
        <f t="shared" si="4"/>
        <v>44.904031200000006</v>
      </c>
    </row>
    <row r="270" spans="1:6" x14ac:dyDescent="0.25">
      <c r="A270" t="s">
        <v>1412</v>
      </c>
      <c r="B270">
        <v>26256361782</v>
      </c>
      <c r="C270" t="s">
        <v>38</v>
      </c>
      <c r="D270" t="s">
        <v>1410</v>
      </c>
      <c r="E270">
        <v>33.32</v>
      </c>
      <c r="F270">
        <f t="shared" si="4"/>
        <v>44.904031200000006</v>
      </c>
    </row>
    <row r="271" spans="1:6" x14ac:dyDescent="0.25">
      <c r="A271" t="s">
        <v>1409</v>
      </c>
      <c r="B271">
        <v>26256361782</v>
      </c>
      <c r="C271" t="s">
        <v>38</v>
      </c>
      <c r="D271" t="s">
        <v>1410</v>
      </c>
      <c r="E271">
        <v>33.32</v>
      </c>
      <c r="F271">
        <f t="shared" si="4"/>
        <v>44.904031200000006</v>
      </c>
    </row>
    <row r="272" spans="1:6" x14ac:dyDescent="0.25">
      <c r="A272" t="s">
        <v>1406</v>
      </c>
      <c r="B272">
        <v>26256361782</v>
      </c>
      <c r="C272" t="s">
        <v>38</v>
      </c>
      <c r="D272" t="s">
        <v>1407</v>
      </c>
      <c r="E272">
        <v>58.32</v>
      </c>
      <c r="F272">
        <f t="shared" si="4"/>
        <v>78.595531200000011</v>
      </c>
    </row>
    <row r="273" spans="1:6" x14ac:dyDescent="0.25">
      <c r="A273" t="s">
        <v>1402</v>
      </c>
      <c r="B273">
        <v>26256361782</v>
      </c>
      <c r="C273" t="s">
        <v>38</v>
      </c>
      <c r="D273" t="s">
        <v>1403</v>
      </c>
      <c r="E273">
        <v>70.819999999999993</v>
      </c>
      <c r="F273">
        <f t="shared" si="4"/>
        <v>95.441281199999992</v>
      </c>
    </row>
    <row r="274" spans="1:6" x14ac:dyDescent="0.25">
      <c r="A274" t="s">
        <v>1398</v>
      </c>
      <c r="B274">
        <v>26256361782</v>
      </c>
      <c r="C274" t="s">
        <v>38</v>
      </c>
      <c r="D274" t="s">
        <v>1399</v>
      </c>
      <c r="E274">
        <v>70.819999999999993</v>
      </c>
      <c r="F274">
        <f t="shared" si="4"/>
        <v>95.441281199999992</v>
      </c>
    </row>
    <row r="275" spans="1:6" x14ac:dyDescent="0.25">
      <c r="A275" t="s">
        <v>1394</v>
      </c>
      <c r="B275">
        <v>26256361782</v>
      </c>
      <c r="C275" t="s">
        <v>38</v>
      </c>
      <c r="D275" t="s">
        <v>1395</v>
      </c>
      <c r="E275">
        <v>33.32</v>
      </c>
      <c r="F275">
        <f t="shared" si="4"/>
        <v>44.904031200000006</v>
      </c>
    </row>
    <row r="276" spans="1:6" x14ac:dyDescent="0.25">
      <c r="A276" t="s">
        <v>1390</v>
      </c>
      <c r="B276">
        <v>26256361782</v>
      </c>
      <c r="C276" t="s">
        <v>38</v>
      </c>
      <c r="D276" t="s">
        <v>1391</v>
      </c>
      <c r="E276">
        <v>58.32</v>
      </c>
      <c r="F276">
        <f t="shared" si="4"/>
        <v>78.595531200000011</v>
      </c>
    </row>
    <row r="277" spans="1:6" x14ac:dyDescent="0.25">
      <c r="A277" t="s">
        <v>1386</v>
      </c>
      <c r="B277">
        <v>26256361782</v>
      </c>
      <c r="C277" t="s">
        <v>38</v>
      </c>
      <c r="D277" t="s">
        <v>1387</v>
      </c>
      <c r="E277">
        <v>39.159999999999997</v>
      </c>
      <c r="F277">
        <f t="shared" si="4"/>
        <v>52.774365599999996</v>
      </c>
    </row>
    <row r="278" spans="1:6" x14ac:dyDescent="0.25">
      <c r="A278" t="s">
        <v>1383</v>
      </c>
      <c r="B278">
        <v>26256361782</v>
      </c>
      <c r="C278" t="s">
        <v>38</v>
      </c>
      <c r="D278" t="s">
        <v>1384</v>
      </c>
      <c r="E278">
        <v>54.16</v>
      </c>
      <c r="F278">
        <f t="shared" si="4"/>
        <v>72.989265599999996</v>
      </c>
    </row>
    <row r="279" spans="1:6" x14ac:dyDescent="0.25">
      <c r="A279" t="s">
        <v>1378</v>
      </c>
      <c r="B279">
        <v>26256361782</v>
      </c>
      <c r="C279" t="s">
        <v>38</v>
      </c>
      <c r="D279" t="s">
        <v>1379</v>
      </c>
      <c r="E279">
        <v>70.819999999999993</v>
      </c>
      <c r="F279">
        <f t="shared" si="4"/>
        <v>95.441281199999992</v>
      </c>
    </row>
    <row r="280" spans="1:6" x14ac:dyDescent="0.25">
      <c r="A280" t="s">
        <v>1373</v>
      </c>
      <c r="B280">
        <v>26256361782</v>
      </c>
      <c r="C280" t="s">
        <v>38</v>
      </c>
      <c r="D280" t="s">
        <v>1374</v>
      </c>
      <c r="E280">
        <v>39.159999999999997</v>
      </c>
      <c r="F280">
        <f t="shared" si="4"/>
        <v>52.774365599999996</v>
      </c>
    </row>
    <row r="281" spans="1:6" x14ac:dyDescent="0.25">
      <c r="A281" t="s">
        <v>1369</v>
      </c>
      <c r="B281">
        <v>26256361782</v>
      </c>
      <c r="C281" t="s">
        <v>38</v>
      </c>
      <c r="D281" t="s">
        <v>1370</v>
      </c>
      <c r="E281">
        <v>70.819999999999993</v>
      </c>
      <c r="F281">
        <f t="shared" si="4"/>
        <v>95.441281199999992</v>
      </c>
    </row>
    <row r="282" spans="1:6" x14ac:dyDescent="0.25">
      <c r="A282" t="s">
        <v>1365</v>
      </c>
      <c r="B282">
        <v>26256361782</v>
      </c>
      <c r="C282" t="s">
        <v>38</v>
      </c>
      <c r="D282" t="s">
        <v>1366</v>
      </c>
      <c r="E282">
        <v>45.82</v>
      </c>
      <c r="F282">
        <f t="shared" si="4"/>
        <v>61.749781200000001</v>
      </c>
    </row>
    <row r="283" spans="1:6" x14ac:dyDescent="0.25">
      <c r="A283" t="s">
        <v>1361</v>
      </c>
      <c r="B283">
        <v>26256361782</v>
      </c>
      <c r="C283" t="s">
        <v>38</v>
      </c>
      <c r="D283" t="s">
        <v>1362</v>
      </c>
      <c r="E283">
        <v>33.32</v>
      </c>
      <c r="F283">
        <f t="shared" si="4"/>
        <v>44.904031200000006</v>
      </c>
    </row>
    <row r="284" spans="1:6" x14ac:dyDescent="0.25">
      <c r="A284" t="s">
        <v>1357</v>
      </c>
      <c r="B284">
        <v>26256361782</v>
      </c>
      <c r="C284" t="s">
        <v>38</v>
      </c>
      <c r="D284" t="s">
        <v>1358</v>
      </c>
      <c r="E284">
        <v>65.91</v>
      </c>
      <c r="F284">
        <f t="shared" si="4"/>
        <v>88.824270600000006</v>
      </c>
    </row>
    <row r="285" spans="1:6" x14ac:dyDescent="0.25">
      <c r="A285" t="s">
        <v>1353</v>
      </c>
      <c r="B285">
        <v>26256361782</v>
      </c>
      <c r="C285" t="s">
        <v>38</v>
      </c>
      <c r="D285" t="s">
        <v>1354</v>
      </c>
      <c r="E285">
        <v>45.82</v>
      </c>
      <c r="F285">
        <f t="shared" si="4"/>
        <v>61.749781200000001</v>
      </c>
    </row>
    <row r="286" spans="1:6" x14ac:dyDescent="0.25">
      <c r="A286" t="s">
        <v>1350</v>
      </c>
      <c r="B286">
        <v>26256361782</v>
      </c>
      <c r="C286" t="s">
        <v>38</v>
      </c>
      <c r="D286" t="s">
        <v>1351</v>
      </c>
      <c r="E286">
        <v>70.819999999999993</v>
      </c>
      <c r="F286">
        <f t="shared" si="4"/>
        <v>95.441281199999992</v>
      </c>
    </row>
    <row r="287" spans="1:6" x14ac:dyDescent="0.25">
      <c r="A287" t="s">
        <v>1348</v>
      </c>
      <c r="B287">
        <v>26256361782</v>
      </c>
      <c r="C287" t="s">
        <v>38</v>
      </c>
      <c r="D287" t="s">
        <v>1349</v>
      </c>
      <c r="E287">
        <v>87.48</v>
      </c>
      <c r="F287">
        <f t="shared" si="4"/>
        <v>117.89329680000002</v>
      </c>
    </row>
    <row r="288" spans="1:6" x14ac:dyDescent="0.25">
      <c r="A288" t="s">
        <v>1346</v>
      </c>
      <c r="B288">
        <v>26256361782</v>
      </c>
      <c r="C288" t="s">
        <v>38</v>
      </c>
      <c r="D288" t="s">
        <v>1347</v>
      </c>
      <c r="E288">
        <v>39.159999999999997</v>
      </c>
      <c r="F288">
        <f t="shared" si="4"/>
        <v>52.774365599999996</v>
      </c>
    </row>
    <row r="289" spans="1:6" x14ac:dyDescent="0.25">
      <c r="A289" t="s">
        <v>1342</v>
      </c>
      <c r="B289">
        <v>26256361782</v>
      </c>
      <c r="C289" t="s">
        <v>38</v>
      </c>
      <c r="D289" t="s">
        <v>1343</v>
      </c>
      <c r="E289">
        <v>87.48</v>
      </c>
      <c r="F289">
        <f t="shared" si="4"/>
        <v>117.89329680000002</v>
      </c>
    </row>
    <row r="290" spans="1:6" x14ac:dyDescent="0.25">
      <c r="A290" t="s">
        <v>1338</v>
      </c>
      <c r="B290">
        <v>26256361782</v>
      </c>
      <c r="C290" t="s">
        <v>38</v>
      </c>
      <c r="D290" t="s">
        <v>1339</v>
      </c>
      <c r="E290">
        <v>33.32</v>
      </c>
      <c r="F290">
        <f t="shared" si="4"/>
        <v>44.904031200000006</v>
      </c>
    </row>
    <row r="291" spans="1:6" x14ac:dyDescent="0.25">
      <c r="A291" t="s">
        <v>1333</v>
      </c>
      <c r="B291">
        <v>26256361782</v>
      </c>
      <c r="C291" t="s">
        <v>38</v>
      </c>
      <c r="D291" t="s">
        <v>1334</v>
      </c>
      <c r="E291">
        <v>35.409999999999997</v>
      </c>
      <c r="F291">
        <f t="shared" si="4"/>
        <v>47.720640599999996</v>
      </c>
    </row>
    <row r="292" spans="1:6" x14ac:dyDescent="0.25">
      <c r="A292" t="s">
        <v>1329</v>
      </c>
      <c r="B292">
        <v>26256361782</v>
      </c>
      <c r="C292" t="s">
        <v>38</v>
      </c>
      <c r="D292" t="s">
        <v>1330</v>
      </c>
      <c r="E292">
        <v>41.66</v>
      </c>
      <c r="F292">
        <f t="shared" si="4"/>
        <v>56.143515600000001</v>
      </c>
    </row>
    <row r="293" spans="1:6" x14ac:dyDescent="0.25">
      <c r="A293" t="s">
        <v>1324</v>
      </c>
      <c r="B293">
        <v>26256361782</v>
      </c>
      <c r="C293" t="s">
        <v>38</v>
      </c>
      <c r="D293" t="s">
        <v>1325</v>
      </c>
      <c r="E293">
        <v>65.91</v>
      </c>
      <c r="F293">
        <f t="shared" si="4"/>
        <v>88.824270600000006</v>
      </c>
    </row>
    <row r="294" spans="1:6" x14ac:dyDescent="0.25">
      <c r="A294" t="s">
        <v>1320</v>
      </c>
      <c r="B294">
        <v>26256361782</v>
      </c>
      <c r="C294" t="s">
        <v>38</v>
      </c>
      <c r="D294" t="s">
        <v>1321</v>
      </c>
      <c r="E294">
        <v>35.409999999999997</v>
      </c>
      <c r="F294">
        <f t="shared" si="4"/>
        <v>47.720640599999996</v>
      </c>
    </row>
    <row r="295" spans="1:6" x14ac:dyDescent="0.25">
      <c r="A295" t="s">
        <v>1316</v>
      </c>
      <c r="B295">
        <v>26256361782</v>
      </c>
      <c r="C295" t="s">
        <v>38</v>
      </c>
      <c r="D295" t="s">
        <v>1317</v>
      </c>
      <c r="E295">
        <v>70.819999999999993</v>
      </c>
      <c r="F295">
        <f t="shared" si="4"/>
        <v>95.441281199999992</v>
      </c>
    </row>
    <row r="296" spans="1:6" x14ac:dyDescent="0.25">
      <c r="A296" t="s">
        <v>1310</v>
      </c>
      <c r="B296">
        <v>26256361782</v>
      </c>
      <c r="C296" t="s">
        <v>38</v>
      </c>
      <c r="D296" t="s">
        <v>1311</v>
      </c>
      <c r="E296">
        <v>54.16</v>
      </c>
      <c r="F296">
        <f t="shared" si="4"/>
        <v>72.989265599999996</v>
      </c>
    </row>
    <row r="297" spans="1:6" x14ac:dyDescent="0.25">
      <c r="A297" t="s">
        <v>1306</v>
      </c>
      <c r="B297">
        <v>26256361782</v>
      </c>
      <c r="C297" t="s">
        <v>38</v>
      </c>
      <c r="D297" t="s">
        <v>1307</v>
      </c>
      <c r="E297">
        <v>54.16</v>
      </c>
      <c r="F297">
        <f t="shared" si="4"/>
        <v>72.989265599999996</v>
      </c>
    </row>
    <row r="298" spans="1:6" x14ac:dyDescent="0.25">
      <c r="A298" t="s">
        <v>1302</v>
      </c>
      <c r="B298">
        <v>26256361782</v>
      </c>
      <c r="C298" t="s">
        <v>38</v>
      </c>
      <c r="D298" t="s">
        <v>1303</v>
      </c>
      <c r="E298">
        <v>41.66</v>
      </c>
      <c r="F298">
        <f t="shared" si="4"/>
        <v>56.143515600000001</v>
      </c>
    </row>
    <row r="299" spans="1:6" x14ac:dyDescent="0.25">
      <c r="A299" t="s">
        <v>1298</v>
      </c>
      <c r="B299">
        <v>26256361782</v>
      </c>
      <c r="C299" t="s">
        <v>38</v>
      </c>
      <c r="D299" t="s">
        <v>1299</v>
      </c>
      <c r="E299">
        <v>70.819999999999993</v>
      </c>
      <c r="F299">
        <f t="shared" si="4"/>
        <v>95.441281199999992</v>
      </c>
    </row>
    <row r="300" spans="1:6" x14ac:dyDescent="0.25">
      <c r="A300" t="s">
        <v>1294</v>
      </c>
      <c r="B300">
        <v>26256361782</v>
      </c>
      <c r="C300" t="s">
        <v>38</v>
      </c>
      <c r="D300" t="s">
        <v>1295</v>
      </c>
      <c r="E300">
        <v>48.32</v>
      </c>
      <c r="F300">
        <f t="shared" si="4"/>
        <v>65.118931200000006</v>
      </c>
    </row>
    <row r="301" spans="1:6" x14ac:dyDescent="0.25">
      <c r="A301" t="s">
        <v>1290</v>
      </c>
      <c r="B301">
        <v>26256361782</v>
      </c>
      <c r="C301" t="s">
        <v>38</v>
      </c>
      <c r="D301" t="s">
        <v>1291</v>
      </c>
      <c r="E301">
        <v>66.66</v>
      </c>
      <c r="F301">
        <f t="shared" si="4"/>
        <v>89.835015600000006</v>
      </c>
    </row>
    <row r="302" spans="1:6" x14ac:dyDescent="0.25">
      <c r="A302" t="s">
        <v>1286</v>
      </c>
      <c r="B302">
        <v>26256361782</v>
      </c>
      <c r="C302" t="s">
        <v>38</v>
      </c>
      <c r="D302" t="s">
        <v>1287</v>
      </c>
      <c r="E302">
        <v>41.66</v>
      </c>
      <c r="F302">
        <f t="shared" si="4"/>
        <v>56.143515600000001</v>
      </c>
    </row>
    <row r="303" spans="1:6" x14ac:dyDescent="0.25">
      <c r="A303" t="s">
        <v>1282</v>
      </c>
      <c r="B303">
        <v>26256361782</v>
      </c>
      <c r="C303" t="s">
        <v>38</v>
      </c>
      <c r="D303" t="s">
        <v>1283</v>
      </c>
      <c r="E303">
        <v>45.82</v>
      </c>
      <c r="F303">
        <f t="shared" si="4"/>
        <v>61.749781200000001</v>
      </c>
    </row>
    <row r="304" spans="1:6" x14ac:dyDescent="0.25">
      <c r="A304" t="s">
        <v>1278</v>
      </c>
      <c r="B304">
        <v>26256361782</v>
      </c>
      <c r="C304" t="s">
        <v>38</v>
      </c>
      <c r="D304" t="s">
        <v>1279</v>
      </c>
      <c r="E304">
        <v>70.819999999999993</v>
      </c>
      <c r="F304">
        <f t="shared" si="4"/>
        <v>95.441281199999992</v>
      </c>
    </row>
    <row r="305" spans="1:6" x14ac:dyDescent="0.25">
      <c r="A305" t="s">
        <v>1273</v>
      </c>
      <c r="B305">
        <v>26256361782</v>
      </c>
      <c r="C305" t="s">
        <v>38</v>
      </c>
      <c r="D305" t="s">
        <v>1274</v>
      </c>
      <c r="E305">
        <v>33.32</v>
      </c>
      <c r="F305">
        <f t="shared" si="4"/>
        <v>44.904031200000006</v>
      </c>
    </row>
    <row r="306" spans="1:6" x14ac:dyDescent="0.25">
      <c r="A306" t="s">
        <v>1269</v>
      </c>
      <c r="B306">
        <v>26256361782</v>
      </c>
      <c r="C306" t="s">
        <v>38</v>
      </c>
      <c r="D306" t="s">
        <v>1270</v>
      </c>
      <c r="E306">
        <v>33.32</v>
      </c>
      <c r="F306">
        <f t="shared" si="4"/>
        <v>44.904031200000006</v>
      </c>
    </row>
    <row r="307" spans="1:6" x14ac:dyDescent="0.25">
      <c r="A307" t="s">
        <v>1264</v>
      </c>
      <c r="B307">
        <v>26256361782</v>
      </c>
      <c r="C307" t="s">
        <v>38</v>
      </c>
      <c r="D307" t="s">
        <v>1265</v>
      </c>
      <c r="E307">
        <v>65.91</v>
      </c>
      <c r="F307">
        <f t="shared" si="4"/>
        <v>88.824270600000006</v>
      </c>
    </row>
    <row r="308" spans="1:6" x14ac:dyDescent="0.25">
      <c r="A308" t="s">
        <v>1259</v>
      </c>
      <c r="B308">
        <v>26256361782</v>
      </c>
      <c r="C308" t="s">
        <v>38</v>
      </c>
      <c r="D308" t="s">
        <v>1260</v>
      </c>
      <c r="E308">
        <v>39.159999999999997</v>
      </c>
      <c r="F308">
        <f t="shared" si="4"/>
        <v>52.774365599999996</v>
      </c>
    </row>
    <row r="309" spans="1:6" x14ac:dyDescent="0.25">
      <c r="A309" t="s">
        <v>1254</v>
      </c>
      <c r="B309">
        <v>26256361782</v>
      </c>
      <c r="C309" t="s">
        <v>38</v>
      </c>
      <c r="D309" t="s">
        <v>1255</v>
      </c>
      <c r="E309">
        <v>87.48</v>
      </c>
      <c r="F309">
        <f t="shared" si="4"/>
        <v>117.89329680000002</v>
      </c>
    </row>
    <row r="310" spans="1:6" x14ac:dyDescent="0.25">
      <c r="A310" t="s">
        <v>1250</v>
      </c>
      <c r="B310">
        <v>26256361782</v>
      </c>
      <c r="C310" t="s">
        <v>38</v>
      </c>
      <c r="D310" t="s">
        <v>1251</v>
      </c>
      <c r="E310">
        <v>45.82</v>
      </c>
      <c r="F310">
        <f t="shared" si="4"/>
        <v>61.749781200000001</v>
      </c>
    </row>
    <row r="311" spans="1:6" x14ac:dyDescent="0.25">
      <c r="A311" t="s">
        <v>966</v>
      </c>
      <c r="B311">
        <v>26256361782</v>
      </c>
      <c r="C311" t="s">
        <v>38</v>
      </c>
      <c r="D311" t="s">
        <v>967</v>
      </c>
      <c r="E311">
        <v>87.48</v>
      </c>
      <c r="F311">
        <f t="shared" si="4"/>
        <v>117.89329680000002</v>
      </c>
    </row>
    <row r="312" spans="1:6" x14ac:dyDescent="0.25">
      <c r="A312" t="s">
        <v>970</v>
      </c>
      <c r="B312">
        <v>26256361782</v>
      </c>
      <c r="C312" t="s">
        <v>38</v>
      </c>
      <c r="D312" t="s">
        <v>971</v>
      </c>
      <c r="E312">
        <v>35.409999999999997</v>
      </c>
      <c r="F312">
        <f t="shared" si="4"/>
        <v>47.720640599999996</v>
      </c>
    </row>
    <row r="313" spans="1:6" x14ac:dyDescent="0.25">
      <c r="A313" t="s">
        <v>975</v>
      </c>
      <c r="B313">
        <v>26256361782</v>
      </c>
      <c r="C313" t="s">
        <v>38</v>
      </c>
      <c r="D313" t="s">
        <v>976</v>
      </c>
      <c r="E313">
        <v>65.91</v>
      </c>
      <c r="F313">
        <f t="shared" si="4"/>
        <v>88.824270600000006</v>
      </c>
    </row>
    <row r="314" spans="1:6" x14ac:dyDescent="0.25">
      <c r="A314" t="s">
        <v>980</v>
      </c>
      <c r="B314">
        <v>26256361782</v>
      </c>
      <c r="C314" t="s">
        <v>38</v>
      </c>
      <c r="D314" t="s">
        <v>981</v>
      </c>
      <c r="E314">
        <v>45.82</v>
      </c>
      <c r="F314">
        <f t="shared" si="4"/>
        <v>61.749781200000001</v>
      </c>
    </row>
    <row r="315" spans="1:6" x14ac:dyDescent="0.25">
      <c r="A315" t="s">
        <v>984</v>
      </c>
      <c r="B315">
        <v>26256361782</v>
      </c>
      <c r="C315" t="s">
        <v>38</v>
      </c>
      <c r="D315" t="s">
        <v>985</v>
      </c>
      <c r="E315">
        <v>33.32</v>
      </c>
      <c r="F315">
        <f t="shared" si="4"/>
        <v>44.904031200000006</v>
      </c>
    </row>
    <row r="316" spans="1:6" x14ac:dyDescent="0.25">
      <c r="A316" t="s">
        <v>988</v>
      </c>
      <c r="B316">
        <v>26256361782</v>
      </c>
      <c r="C316" t="s">
        <v>38</v>
      </c>
      <c r="D316" t="s">
        <v>989</v>
      </c>
      <c r="E316">
        <v>87.48</v>
      </c>
      <c r="F316">
        <f t="shared" si="4"/>
        <v>117.89329680000002</v>
      </c>
    </row>
    <row r="317" spans="1:6" x14ac:dyDescent="0.25">
      <c r="A317" t="s">
        <v>992</v>
      </c>
      <c r="B317">
        <v>26256361782</v>
      </c>
      <c r="C317" t="s">
        <v>38</v>
      </c>
      <c r="D317" t="s">
        <v>993</v>
      </c>
      <c r="E317">
        <v>70.819999999999993</v>
      </c>
      <c r="F317">
        <f t="shared" si="4"/>
        <v>95.441281199999992</v>
      </c>
    </row>
    <row r="318" spans="1:6" x14ac:dyDescent="0.25">
      <c r="A318" t="s">
        <v>996</v>
      </c>
      <c r="B318">
        <v>26256361782</v>
      </c>
      <c r="C318" t="s">
        <v>38</v>
      </c>
      <c r="D318" t="s">
        <v>997</v>
      </c>
      <c r="E318">
        <v>41.66</v>
      </c>
      <c r="F318">
        <f t="shared" si="4"/>
        <v>56.143515600000001</v>
      </c>
    </row>
    <row r="319" spans="1:6" x14ac:dyDescent="0.25">
      <c r="A319" t="s">
        <v>1001</v>
      </c>
      <c r="B319">
        <v>26256361782</v>
      </c>
      <c r="C319" t="s">
        <v>38</v>
      </c>
      <c r="D319" t="s">
        <v>1002</v>
      </c>
      <c r="E319">
        <v>32.49</v>
      </c>
      <c r="F319">
        <f t="shared" si="4"/>
        <v>43.785473400000008</v>
      </c>
    </row>
    <row r="320" spans="1:6" x14ac:dyDescent="0.25">
      <c r="A320" t="s">
        <v>1005</v>
      </c>
      <c r="B320">
        <v>26256361782</v>
      </c>
      <c r="C320" t="s">
        <v>38</v>
      </c>
      <c r="D320" t="s">
        <v>1006</v>
      </c>
      <c r="E320">
        <v>106.24</v>
      </c>
      <c r="F320">
        <f t="shared" si="4"/>
        <v>143.17539840000001</v>
      </c>
    </row>
    <row r="321" spans="1:6" x14ac:dyDescent="0.25">
      <c r="A321" t="s">
        <v>1009</v>
      </c>
      <c r="B321">
        <v>26256361782</v>
      </c>
      <c r="C321" t="s">
        <v>38</v>
      </c>
      <c r="D321" t="s">
        <v>1010</v>
      </c>
      <c r="E321">
        <v>70.819999999999993</v>
      </c>
      <c r="F321">
        <f t="shared" si="4"/>
        <v>95.441281199999992</v>
      </c>
    </row>
    <row r="322" spans="1:6" x14ac:dyDescent="0.25">
      <c r="A322" t="s">
        <v>1013</v>
      </c>
      <c r="B322">
        <v>26256361782</v>
      </c>
      <c r="C322" t="s">
        <v>38</v>
      </c>
      <c r="D322" t="s">
        <v>1014</v>
      </c>
      <c r="E322">
        <v>33.32</v>
      </c>
      <c r="F322">
        <f t="shared" si="4"/>
        <v>44.904031200000006</v>
      </c>
    </row>
    <row r="323" spans="1:6" x14ac:dyDescent="0.25">
      <c r="A323" t="s">
        <v>1016</v>
      </c>
      <c r="B323">
        <v>26256361782</v>
      </c>
      <c r="C323" t="s">
        <v>38</v>
      </c>
      <c r="D323" t="s">
        <v>1017</v>
      </c>
      <c r="E323">
        <v>43.32</v>
      </c>
      <c r="F323">
        <f t="shared" si="4"/>
        <v>58.380631200000003</v>
      </c>
    </row>
    <row r="324" spans="1:6" x14ac:dyDescent="0.25">
      <c r="A324" t="s">
        <v>1020</v>
      </c>
      <c r="B324">
        <v>26256361782</v>
      </c>
      <c r="C324" t="s">
        <v>38</v>
      </c>
      <c r="D324" t="s">
        <v>1021</v>
      </c>
      <c r="E324">
        <v>33.32</v>
      </c>
      <c r="F324">
        <f t="shared" ref="F324:F387" si="5">+E324*1.34766</f>
        <v>44.904031200000006</v>
      </c>
    </row>
    <row r="325" spans="1:6" x14ac:dyDescent="0.25">
      <c r="A325" t="s">
        <v>1024</v>
      </c>
      <c r="B325">
        <v>26256361782</v>
      </c>
      <c r="C325" t="s">
        <v>38</v>
      </c>
      <c r="D325" t="s">
        <v>1025</v>
      </c>
      <c r="E325">
        <v>70.819999999999993</v>
      </c>
      <c r="F325">
        <f t="shared" si="5"/>
        <v>95.441281199999992</v>
      </c>
    </row>
    <row r="326" spans="1:6" x14ac:dyDescent="0.25">
      <c r="A326" t="s">
        <v>1028</v>
      </c>
      <c r="B326">
        <v>26256361782</v>
      </c>
      <c r="C326" t="s">
        <v>38</v>
      </c>
      <c r="D326" t="s">
        <v>1029</v>
      </c>
      <c r="E326">
        <v>65.91</v>
      </c>
      <c r="F326">
        <f t="shared" si="5"/>
        <v>88.824270600000006</v>
      </c>
    </row>
    <row r="327" spans="1:6" x14ac:dyDescent="0.25">
      <c r="A327" t="s">
        <v>1032</v>
      </c>
      <c r="B327">
        <v>26256361782</v>
      </c>
      <c r="C327" t="s">
        <v>38</v>
      </c>
      <c r="D327" t="s">
        <v>1033</v>
      </c>
      <c r="E327">
        <v>70.819999999999993</v>
      </c>
      <c r="F327">
        <f t="shared" si="5"/>
        <v>95.441281199999992</v>
      </c>
    </row>
    <row r="328" spans="1:6" x14ac:dyDescent="0.25">
      <c r="A328" t="s">
        <v>1036</v>
      </c>
      <c r="B328">
        <v>26256361782</v>
      </c>
      <c r="C328" t="s">
        <v>38</v>
      </c>
      <c r="D328" t="s">
        <v>1037</v>
      </c>
      <c r="E328">
        <v>48.32</v>
      </c>
      <c r="F328">
        <f t="shared" si="5"/>
        <v>65.118931200000006</v>
      </c>
    </row>
    <row r="329" spans="1:6" x14ac:dyDescent="0.25">
      <c r="A329" t="s">
        <v>1040</v>
      </c>
      <c r="B329">
        <v>26256361782</v>
      </c>
      <c r="C329" t="s">
        <v>38</v>
      </c>
      <c r="D329" t="s">
        <v>1041</v>
      </c>
      <c r="E329">
        <v>35.409999999999997</v>
      </c>
      <c r="F329">
        <f t="shared" si="5"/>
        <v>47.720640599999996</v>
      </c>
    </row>
    <row r="330" spans="1:6" x14ac:dyDescent="0.25">
      <c r="A330" t="s">
        <v>1044</v>
      </c>
      <c r="B330">
        <v>26256361782</v>
      </c>
      <c r="C330" t="s">
        <v>38</v>
      </c>
      <c r="D330" t="s">
        <v>1045</v>
      </c>
      <c r="E330">
        <v>32.49</v>
      </c>
      <c r="F330">
        <f t="shared" si="5"/>
        <v>43.785473400000008</v>
      </c>
    </row>
    <row r="331" spans="1:6" x14ac:dyDescent="0.25">
      <c r="A331" t="s">
        <v>1046</v>
      </c>
      <c r="B331">
        <v>26256361782</v>
      </c>
      <c r="C331" t="s">
        <v>38</v>
      </c>
      <c r="D331" t="s">
        <v>1047</v>
      </c>
      <c r="E331">
        <v>70.819999999999993</v>
      </c>
      <c r="F331">
        <f t="shared" si="5"/>
        <v>95.441281199999992</v>
      </c>
    </row>
    <row r="332" spans="1:6" x14ac:dyDescent="0.25">
      <c r="A332" t="s">
        <v>1050</v>
      </c>
      <c r="B332">
        <v>26256361782</v>
      </c>
      <c r="C332" t="s">
        <v>38</v>
      </c>
      <c r="D332" t="s">
        <v>1051</v>
      </c>
      <c r="E332">
        <v>70.819999999999993</v>
      </c>
      <c r="F332">
        <f t="shared" si="5"/>
        <v>95.441281199999992</v>
      </c>
    </row>
    <row r="333" spans="1:6" x14ac:dyDescent="0.25">
      <c r="A333" t="s">
        <v>1053</v>
      </c>
      <c r="B333">
        <v>26256361782</v>
      </c>
      <c r="C333" t="s">
        <v>38</v>
      </c>
      <c r="D333" t="s">
        <v>1054</v>
      </c>
      <c r="E333">
        <v>70.819999999999993</v>
      </c>
      <c r="F333">
        <f t="shared" si="5"/>
        <v>95.441281199999992</v>
      </c>
    </row>
    <row r="334" spans="1:6" x14ac:dyDescent="0.25">
      <c r="A334" t="s">
        <v>1057</v>
      </c>
      <c r="B334">
        <v>26256361782</v>
      </c>
      <c r="C334" t="s">
        <v>38</v>
      </c>
      <c r="D334" t="s">
        <v>1058</v>
      </c>
      <c r="E334">
        <v>45.82</v>
      </c>
      <c r="F334">
        <f t="shared" si="5"/>
        <v>61.749781200000001</v>
      </c>
    </row>
    <row r="335" spans="1:6" x14ac:dyDescent="0.25">
      <c r="A335" t="s">
        <v>1061</v>
      </c>
      <c r="B335">
        <v>26256361782</v>
      </c>
      <c r="C335" t="s">
        <v>38</v>
      </c>
      <c r="D335" t="s">
        <v>1062</v>
      </c>
      <c r="E335">
        <v>62.49</v>
      </c>
      <c r="F335">
        <f t="shared" si="5"/>
        <v>84.215273400000001</v>
      </c>
    </row>
    <row r="336" spans="1:6" x14ac:dyDescent="0.25">
      <c r="A336" t="s">
        <v>1065</v>
      </c>
      <c r="B336">
        <v>26256361782</v>
      </c>
      <c r="C336" t="s">
        <v>38</v>
      </c>
      <c r="D336" t="s">
        <v>1066</v>
      </c>
      <c r="E336">
        <v>41.66</v>
      </c>
      <c r="F336">
        <f t="shared" si="5"/>
        <v>56.143515600000001</v>
      </c>
    </row>
    <row r="337" spans="1:6" x14ac:dyDescent="0.25">
      <c r="A337" t="s">
        <v>1070</v>
      </c>
      <c r="B337">
        <v>26256361782</v>
      </c>
      <c r="C337" t="s">
        <v>38</v>
      </c>
      <c r="D337" t="s">
        <v>1071</v>
      </c>
      <c r="E337">
        <v>70.819999999999993</v>
      </c>
      <c r="F337">
        <f t="shared" si="5"/>
        <v>95.441281199999992</v>
      </c>
    </row>
    <row r="338" spans="1:6" x14ac:dyDescent="0.25">
      <c r="A338" t="s">
        <v>1246</v>
      </c>
      <c r="B338">
        <v>26256361782</v>
      </c>
      <c r="C338" t="s">
        <v>38</v>
      </c>
      <c r="D338" t="s">
        <v>1247</v>
      </c>
      <c r="E338">
        <v>65.91</v>
      </c>
      <c r="F338">
        <f t="shared" si="5"/>
        <v>88.824270600000006</v>
      </c>
    </row>
    <row r="339" spans="1:6" x14ac:dyDescent="0.25">
      <c r="A339" t="s">
        <v>1077</v>
      </c>
      <c r="B339">
        <v>26256361782</v>
      </c>
      <c r="C339" t="s">
        <v>38</v>
      </c>
      <c r="D339" t="s">
        <v>1078</v>
      </c>
      <c r="E339">
        <v>106.24</v>
      </c>
      <c r="F339">
        <f t="shared" si="5"/>
        <v>143.17539840000001</v>
      </c>
    </row>
    <row r="340" spans="1:6" x14ac:dyDescent="0.25">
      <c r="A340" t="s">
        <v>1080</v>
      </c>
      <c r="B340">
        <v>26256361782</v>
      </c>
      <c r="C340" t="s">
        <v>38</v>
      </c>
      <c r="D340" t="s">
        <v>1081</v>
      </c>
      <c r="E340">
        <v>70.819999999999993</v>
      </c>
      <c r="F340">
        <f t="shared" si="5"/>
        <v>95.441281199999992</v>
      </c>
    </row>
    <row r="341" spans="1:6" x14ac:dyDescent="0.25">
      <c r="A341" t="s">
        <v>1083</v>
      </c>
      <c r="B341">
        <v>26256361782</v>
      </c>
      <c r="C341" t="s">
        <v>38</v>
      </c>
      <c r="D341" t="s">
        <v>1084</v>
      </c>
      <c r="E341">
        <v>70.819999999999993</v>
      </c>
      <c r="F341">
        <f t="shared" si="5"/>
        <v>95.441281199999992</v>
      </c>
    </row>
    <row r="342" spans="1:6" x14ac:dyDescent="0.25">
      <c r="A342" t="s">
        <v>1086</v>
      </c>
      <c r="B342">
        <v>26256361782</v>
      </c>
      <c r="C342" t="s">
        <v>38</v>
      </c>
      <c r="D342" t="s">
        <v>1087</v>
      </c>
      <c r="E342">
        <v>87.48</v>
      </c>
      <c r="F342">
        <f t="shared" si="5"/>
        <v>117.89329680000002</v>
      </c>
    </row>
    <row r="343" spans="1:6" x14ac:dyDescent="0.25">
      <c r="A343" t="s">
        <v>1090</v>
      </c>
      <c r="B343">
        <v>26256361782</v>
      </c>
      <c r="C343" t="s">
        <v>38</v>
      </c>
      <c r="D343" t="s">
        <v>1075</v>
      </c>
      <c r="E343">
        <v>45.82</v>
      </c>
      <c r="F343">
        <f t="shared" si="5"/>
        <v>61.749781200000001</v>
      </c>
    </row>
    <row r="344" spans="1:6" x14ac:dyDescent="0.25">
      <c r="A344" t="s">
        <v>1237</v>
      </c>
      <c r="B344">
        <v>26256361782</v>
      </c>
      <c r="C344" t="s">
        <v>38</v>
      </c>
      <c r="D344" t="s">
        <v>1238</v>
      </c>
      <c r="E344">
        <v>35.409999999999997</v>
      </c>
      <c r="F344">
        <f t="shared" si="5"/>
        <v>47.720640599999996</v>
      </c>
    </row>
    <row r="345" spans="1:6" x14ac:dyDescent="0.25">
      <c r="A345" t="s">
        <v>1233</v>
      </c>
      <c r="B345">
        <v>26256361782</v>
      </c>
      <c r="C345" t="s">
        <v>38</v>
      </c>
      <c r="D345" t="s">
        <v>1234</v>
      </c>
      <c r="E345">
        <v>35.409999999999997</v>
      </c>
      <c r="F345">
        <f t="shared" si="5"/>
        <v>47.720640599999996</v>
      </c>
    </row>
    <row r="346" spans="1:6" x14ac:dyDescent="0.25">
      <c r="A346" t="s">
        <v>1094</v>
      </c>
      <c r="B346">
        <v>26256361782</v>
      </c>
      <c r="C346" t="s">
        <v>38</v>
      </c>
      <c r="D346" t="s">
        <v>1095</v>
      </c>
      <c r="E346">
        <v>70.819999999999993</v>
      </c>
      <c r="F346">
        <f t="shared" si="5"/>
        <v>95.441281199999992</v>
      </c>
    </row>
    <row r="347" spans="1:6" x14ac:dyDescent="0.25">
      <c r="A347" t="s">
        <v>1099</v>
      </c>
      <c r="B347">
        <v>26256361782</v>
      </c>
      <c r="C347" t="s">
        <v>38</v>
      </c>
      <c r="D347" t="s">
        <v>1100</v>
      </c>
      <c r="E347">
        <v>54.16</v>
      </c>
      <c r="F347">
        <f t="shared" si="5"/>
        <v>72.989265599999996</v>
      </c>
    </row>
    <row r="348" spans="1:6" x14ac:dyDescent="0.25">
      <c r="A348" t="s">
        <v>1103</v>
      </c>
      <c r="B348">
        <v>26256361782</v>
      </c>
      <c r="C348" t="s">
        <v>38</v>
      </c>
      <c r="D348" t="s">
        <v>1104</v>
      </c>
      <c r="E348">
        <v>106.24</v>
      </c>
      <c r="F348">
        <f t="shared" si="5"/>
        <v>143.17539840000001</v>
      </c>
    </row>
    <row r="349" spans="1:6" x14ac:dyDescent="0.25">
      <c r="A349" t="s">
        <v>1107</v>
      </c>
      <c r="B349">
        <v>26256361782</v>
      </c>
      <c r="C349" t="s">
        <v>38</v>
      </c>
      <c r="D349" t="s">
        <v>1108</v>
      </c>
      <c r="E349">
        <v>33.32</v>
      </c>
      <c r="F349">
        <f t="shared" si="5"/>
        <v>44.904031200000006</v>
      </c>
    </row>
    <row r="350" spans="1:6" x14ac:dyDescent="0.25">
      <c r="A350" t="s">
        <v>1111</v>
      </c>
      <c r="B350">
        <v>26256361782</v>
      </c>
      <c r="C350" t="s">
        <v>38</v>
      </c>
      <c r="D350" t="s">
        <v>1112</v>
      </c>
      <c r="E350">
        <v>45.82</v>
      </c>
      <c r="F350">
        <f t="shared" si="5"/>
        <v>61.749781200000001</v>
      </c>
    </row>
    <row r="351" spans="1:6" x14ac:dyDescent="0.25">
      <c r="A351" t="s">
        <v>1115</v>
      </c>
      <c r="B351">
        <v>26256361782</v>
      </c>
      <c r="C351" t="s">
        <v>38</v>
      </c>
      <c r="D351" t="s">
        <v>1116</v>
      </c>
      <c r="E351">
        <v>70.819999999999993</v>
      </c>
      <c r="F351">
        <f t="shared" si="5"/>
        <v>95.441281199999992</v>
      </c>
    </row>
    <row r="352" spans="1:6" x14ac:dyDescent="0.25">
      <c r="A352" t="s">
        <v>1118</v>
      </c>
      <c r="B352">
        <v>26256361782</v>
      </c>
      <c r="C352" t="s">
        <v>38</v>
      </c>
      <c r="D352" t="s">
        <v>1119</v>
      </c>
      <c r="E352">
        <v>33.32</v>
      </c>
      <c r="F352">
        <f t="shared" si="5"/>
        <v>44.904031200000006</v>
      </c>
    </row>
    <row r="353" spans="1:6" x14ac:dyDescent="0.25">
      <c r="A353" t="s">
        <v>1120</v>
      </c>
      <c r="B353">
        <v>26256361782</v>
      </c>
      <c r="C353" t="s">
        <v>38</v>
      </c>
      <c r="D353" t="s">
        <v>1121</v>
      </c>
      <c r="E353">
        <v>33.32</v>
      </c>
      <c r="F353">
        <f t="shared" si="5"/>
        <v>44.904031200000006</v>
      </c>
    </row>
    <row r="354" spans="1:6" x14ac:dyDescent="0.25">
      <c r="A354" t="s">
        <v>1124</v>
      </c>
      <c r="B354">
        <v>26256361782</v>
      </c>
      <c r="C354" t="s">
        <v>38</v>
      </c>
      <c r="D354" t="s">
        <v>1125</v>
      </c>
      <c r="E354">
        <v>45.82</v>
      </c>
      <c r="F354">
        <f t="shared" si="5"/>
        <v>61.749781200000001</v>
      </c>
    </row>
    <row r="355" spans="1:6" x14ac:dyDescent="0.25">
      <c r="A355" t="s">
        <v>1128</v>
      </c>
      <c r="B355">
        <v>26256361782</v>
      </c>
      <c r="C355" t="s">
        <v>38</v>
      </c>
      <c r="D355" t="s">
        <v>1129</v>
      </c>
      <c r="E355">
        <v>48.32</v>
      </c>
      <c r="F355">
        <f t="shared" si="5"/>
        <v>65.118931200000006</v>
      </c>
    </row>
    <row r="356" spans="1:6" x14ac:dyDescent="0.25">
      <c r="A356" t="s">
        <v>1133</v>
      </c>
      <c r="B356">
        <v>26256361782</v>
      </c>
      <c r="C356" t="s">
        <v>38</v>
      </c>
      <c r="D356" t="s">
        <v>1134</v>
      </c>
      <c r="E356">
        <v>70.819999999999993</v>
      </c>
      <c r="F356">
        <f t="shared" si="5"/>
        <v>95.441281199999992</v>
      </c>
    </row>
    <row r="357" spans="1:6" x14ac:dyDescent="0.25">
      <c r="A357" t="s">
        <v>1136</v>
      </c>
      <c r="B357">
        <v>26256361782</v>
      </c>
      <c r="C357" t="s">
        <v>38</v>
      </c>
      <c r="D357" t="s">
        <v>1137</v>
      </c>
      <c r="E357">
        <v>70.819999999999993</v>
      </c>
      <c r="F357">
        <f t="shared" si="5"/>
        <v>95.441281199999992</v>
      </c>
    </row>
    <row r="358" spans="1:6" x14ac:dyDescent="0.25">
      <c r="A358" t="s">
        <v>1139</v>
      </c>
      <c r="B358">
        <v>26256361782</v>
      </c>
      <c r="C358" t="s">
        <v>38</v>
      </c>
      <c r="D358" t="s">
        <v>1140</v>
      </c>
      <c r="E358">
        <v>35.409999999999997</v>
      </c>
      <c r="F358">
        <f t="shared" si="5"/>
        <v>47.720640599999996</v>
      </c>
    </row>
    <row r="359" spans="1:6" x14ac:dyDescent="0.25">
      <c r="A359" t="s">
        <v>1144</v>
      </c>
      <c r="B359">
        <v>26256361782</v>
      </c>
      <c r="C359" t="s">
        <v>38</v>
      </c>
      <c r="D359" t="s">
        <v>1145</v>
      </c>
      <c r="E359">
        <v>35.409999999999997</v>
      </c>
      <c r="F359">
        <f t="shared" si="5"/>
        <v>47.720640599999996</v>
      </c>
    </row>
    <row r="360" spans="1:6" x14ac:dyDescent="0.25">
      <c r="A360" t="s">
        <v>1230</v>
      </c>
      <c r="B360">
        <v>26256361782</v>
      </c>
      <c r="C360" t="s">
        <v>38</v>
      </c>
      <c r="D360" t="s">
        <v>1231</v>
      </c>
      <c r="E360">
        <v>41.66</v>
      </c>
      <c r="F360">
        <f t="shared" si="5"/>
        <v>56.143515600000001</v>
      </c>
    </row>
    <row r="361" spans="1:6" x14ac:dyDescent="0.25">
      <c r="A361" t="s">
        <v>1149</v>
      </c>
      <c r="B361">
        <v>26256361782</v>
      </c>
      <c r="C361" t="s">
        <v>38</v>
      </c>
      <c r="D361" t="s">
        <v>1150</v>
      </c>
      <c r="E361">
        <v>33.32</v>
      </c>
      <c r="F361">
        <f t="shared" si="5"/>
        <v>44.904031200000006</v>
      </c>
    </row>
    <row r="362" spans="1:6" x14ac:dyDescent="0.25">
      <c r="A362" t="s">
        <v>1154</v>
      </c>
      <c r="B362">
        <v>26256361782</v>
      </c>
      <c r="C362" t="s">
        <v>38</v>
      </c>
      <c r="D362" t="s">
        <v>1155</v>
      </c>
      <c r="E362">
        <v>70.819999999999993</v>
      </c>
      <c r="F362">
        <f t="shared" si="5"/>
        <v>95.441281199999992</v>
      </c>
    </row>
    <row r="363" spans="1:6" x14ac:dyDescent="0.25">
      <c r="A363" t="s">
        <v>1157</v>
      </c>
      <c r="B363">
        <v>26256361782</v>
      </c>
      <c r="C363" t="s">
        <v>38</v>
      </c>
      <c r="D363" t="s">
        <v>1158</v>
      </c>
      <c r="E363">
        <v>33.32</v>
      </c>
      <c r="F363">
        <f t="shared" si="5"/>
        <v>44.904031200000006</v>
      </c>
    </row>
    <row r="364" spans="1:6" x14ac:dyDescent="0.25">
      <c r="A364" t="s">
        <v>1229</v>
      </c>
      <c r="B364">
        <v>26256361782</v>
      </c>
      <c r="C364" t="s">
        <v>38</v>
      </c>
      <c r="D364" t="s">
        <v>1121</v>
      </c>
      <c r="E364">
        <v>33.32</v>
      </c>
      <c r="F364">
        <f t="shared" si="5"/>
        <v>44.904031200000006</v>
      </c>
    </row>
    <row r="365" spans="1:6" x14ac:dyDescent="0.25">
      <c r="A365" t="s">
        <v>1225</v>
      </c>
      <c r="B365">
        <v>26256361782</v>
      </c>
      <c r="C365" t="s">
        <v>38</v>
      </c>
      <c r="D365" t="s">
        <v>1226</v>
      </c>
      <c r="E365">
        <v>87.48</v>
      </c>
      <c r="F365">
        <f t="shared" si="5"/>
        <v>117.89329680000002</v>
      </c>
    </row>
    <row r="366" spans="1:6" x14ac:dyDescent="0.25">
      <c r="A366" t="s">
        <v>1164</v>
      </c>
      <c r="B366">
        <v>26256361782</v>
      </c>
      <c r="C366" t="s">
        <v>38</v>
      </c>
      <c r="D366" t="s">
        <v>1165</v>
      </c>
      <c r="E366">
        <v>54.16</v>
      </c>
      <c r="F366">
        <f t="shared" si="5"/>
        <v>72.989265599999996</v>
      </c>
    </row>
    <row r="367" spans="1:6" x14ac:dyDescent="0.25">
      <c r="A367" t="s">
        <v>1168</v>
      </c>
      <c r="B367">
        <v>26256361782</v>
      </c>
      <c r="C367" t="s">
        <v>38</v>
      </c>
      <c r="D367" t="s">
        <v>1169</v>
      </c>
      <c r="E367">
        <v>70.819999999999993</v>
      </c>
      <c r="F367">
        <f t="shared" si="5"/>
        <v>95.441281199999992</v>
      </c>
    </row>
    <row r="368" spans="1:6" x14ac:dyDescent="0.25">
      <c r="A368" t="s">
        <v>1172</v>
      </c>
      <c r="B368">
        <v>26256361782</v>
      </c>
      <c r="C368" t="s">
        <v>38</v>
      </c>
      <c r="D368" t="s">
        <v>1173</v>
      </c>
      <c r="E368">
        <v>54.16</v>
      </c>
      <c r="F368">
        <f t="shared" si="5"/>
        <v>72.989265599999996</v>
      </c>
    </row>
    <row r="369" spans="1:6" x14ac:dyDescent="0.25">
      <c r="A369" t="s">
        <v>1176</v>
      </c>
      <c r="B369">
        <v>26256361782</v>
      </c>
      <c r="C369" t="s">
        <v>38</v>
      </c>
      <c r="D369" t="s">
        <v>1177</v>
      </c>
      <c r="E369">
        <v>35.409999999999997</v>
      </c>
      <c r="F369">
        <f t="shared" si="5"/>
        <v>47.720640599999996</v>
      </c>
    </row>
    <row r="370" spans="1:6" x14ac:dyDescent="0.25">
      <c r="A370" t="s">
        <v>1180</v>
      </c>
      <c r="B370">
        <v>26256361782</v>
      </c>
      <c r="C370" t="s">
        <v>38</v>
      </c>
      <c r="D370" t="s">
        <v>1181</v>
      </c>
      <c r="E370">
        <v>65.91</v>
      </c>
      <c r="F370">
        <f t="shared" si="5"/>
        <v>88.824270600000006</v>
      </c>
    </row>
    <row r="371" spans="1:6" x14ac:dyDescent="0.25">
      <c r="A371" t="s">
        <v>1224</v>
      </c>
      <c r="B371">
        <v>26256361782</v>
      </c>
      <c r="C371" t="s">
        <v>38</v>
      </c>
      <c r="D371" t="s">
        <v>1121</v>
      </c>
      <c r="E371">
        <v>33.32</v>
      </c>
      <c r="F371">
        <f t="shared" si="5"/>
        <v>44.904031200000006</v>
      </c>
    </row>
    <row r="372" spans="1:6" x14ac:dyDescent="0.25">
      <c r="A372" t="s">
        <v>1187</v>
      </c>
      <c r="B372">
        <v>26256361782</v>
      </c>
      <c r="C372" t="s">
        <v>38</v>
      </c>
      <c r="D372" t="s">
        <v>1188</v>
      </c>
      <c r="E372">
        <v>66.66</v>
      </c>
      <c r="F372">
        <f t="shared" si="5"/>
        <v>89.835015600000006</v>
      </c>
    </row>
    <row r="373" spans="1:6" x14ac:dyDescent="0.25">
      <c r="A373" t="s">
        <v>1191</v>
      </c>
      <c r="B373">
        <v>26256361782</v>
      </c>
      <c r="C373" t="s">
        <v>38</v>
      </c>
      <c r="D373" t="s">
        <v>1192</v>
      </c>
      <c r="E373">
        <v>33.32</v>
      </c>
      <c r="F373">
        <f t="shared" si="5"/>
        <v>44.904031200000006</v>
      </c>
    </row>
    <row r="374" spans="1:6" x14ac:dyDescent="0.25">
      <c r="A374" t="s">
        <v>1195</v>
      </c>
      <c r="B374">
        <v>26256361782</v>
      </c>
      <c r="C374" t="s">
        <v>38</v>
      </c>
      <c r="D374" t="s">
        <v>1196</v>
      </c>
      <c r="E374">
        <v>41.66</v>
      </c>
      <c r="F374">
        <f t="shared" si="5"/>
        <v>56.143515600000001</v>
      </c>
    </row>
    <row r="375" spans="1:6" x14ac:dyDescent="0.25">
      <c r="A375" t="s">
        <v>1200</v>
      </c>
      <c r="B375">
        <v>26256361782</v>
      </c>
      <c r="C375" t="s">
        <v>38</v>
      </c>
      <c r="D375" t="s">
        <v>1201</v>
      </c>
      <c r="E375">
        <v>35.409999999999997</v>
      </c>
      <c r="F375">
        <f t="shared" si="5"/>
        <v>47.720640599999996</v>
      </c>
    </row>
    <row r="376" spans="1:6" x14ac:dyDescent="0.25">
      <c r="A376" t="s">
        <v>1205</v>
      </c>
      <c r="B376">
        <v>26256361782</v>
      </c>
      <c r="C376" t="s">
        <v>38</v>
      </c>
      <c r="D376" t="s">
        <v>1206</v>
      </c>
      <c r="E376">
        <v>87.48</v>
      </c>
      <c r="F376">
        <f t="shared" si="5"/>
        <v>117.89329680000002</v>
      </c>
    </row>
    <row r="377" spans="1:6" x14ac:dyDescent="0.25">
      <c r="A377" t="s">
        <v>1208</v>
      </c>
      <c r="B377">
        <v>26256361782</v>
      </c>
      <c r="C377" t="s">
        <v>38</v>
      </c>
      <c r="D377" t="s">
        <v>1209</v>
      </c>
      <c r="E377">
        <v>45.82</v>
      </c>
      <c r="F377">
        <f t="shared" si="5"/>
        <v>61.749781200000001</v>
      </c>
    </row>
    <row r="378" spans="1:6" x14ac:dyDescent="0.25">
      <c r="A378" t="s">
        <v>1211</v>
      </c>
      <c r="B378">
        <v>26256361782</v>
      </c>
      <c r="C378" t="s">
        <v>38</v>
      </c>
      <c r="D378" t="s">
        <v>1185</v>
      </c>
      <c r="E378">
        <v>41.66</v>
      </c>
      <c r="F378">
        <f t="shared" si="5"/>
        <v>56.143515600000001</v>
      </c>
    </row>
    <row r="379" spans="1:6" x14ac:dyDescent="0.25">
      <c r="A379" t="s">
        <v>1212</v>
      </c>
      <c r="B379">
        <v>26256361782</v>
      </c>
      <c r="C379" t="s">
        <v>38</v>
      </c>
      <c r="D379" t="s">
        <v>1213</v>
      </c>
      <c r="E379">
        <v>54.16</v>
      </c>
      <c r="F379">
        <f t="shared" si="5"/>
        <v>72.989265599999996</v>
      </c>
    </row>
    <row r="380" spans="1:6" x14ac:dyDescent="0.25">
      <c r="A380" t="s">
        <v>1216</v>
      </c>
      <c r="B380">
        <v>26256361782</v>
      </c>
      <c r="C380" t="s">
        <v>38</v>
      </c>
      <c r="D380" t="s">
        <v>1217</v>
      </c>
      <c r="E380">
        <v>40.82</v>
      </c>
      <c r="F380">
        <f t="shared" si="5"/>
        <v>55.011481200000006</v>
      </c>
    </row>
    <row r="381" spans="1:6" x14ac:dyDescent="0.25">
      <c r="A381" t="s">
        <v>1220</v>
      </c>
      <c r="B381">
        <v>26256361782</v>
      </c>
      <c r="C381" t="s">
        <v>38</v>
      </c>
      <c r="D381" t="s">
        <v>1221</v>
      </c>
      <c r="E381">
        <v>32.49</v>
      </c>
      <c r="F381">
        <f t="shared" si="5"/>
        <v>43.785473400000008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70F1-119B-4777-A59B-799E9FEE9656}">
  <sheetPr>
    <pageSetUpPr fitToPage="1"/>
  </sheetPr>
  <dimension ref="A3:Q80"/>
  <sheetViews>
    <sheetView tabSelected="1" topLeftCell="A25" zoomScale="85" zoomScaleNormal="85" workbookViewId="0">
      <selection activeCell="M53" sqref="M53"/>
    </sheetView>
  </sheetViews>
  <sheetFormatPr defaultColWidth="26.140625" defaultRowHeight="15" x14ac:dyDescent="0.25"/>
  <cols>
    <col min="1" max="1" width="16.28515625" bestFit="1" customWidth="1"/>
    <col min="2" max="2" width="14.85546875" bestFit="1" customWidth="1"/>
    <col min="3" max="3" width="15.5703125" bestFit="1" customWidth="1"/>
    <col min="4" max="4" width="19" bestFit="1" customWidth="1"/>
    <col min="5" max="5" width="13.85546875" bestFit="1" customWidth="1"/>
    <col min="6" max="6" width="22" bestFit="1" customWidth="1"/>
    <col min="7" max="7" width="15.140625" bestFit="1" customWidth="1"/>
    <col min="8" max="8" width="23.5703125" bestFit="1" customWidth="1"/>
    <col min="9" max="9" width="19.7109375" customWidth="1"/>
    <col min="10" max="10" width="22.5703125" bestFit="1" customWidth="1"/>
    <col min="11" max="11" width="22.140625" bestFit="1" customWidth="1"/>
    <col min="12" max="12" width="26.5703125" bestFit="1" customWidth="1"/>
    <col min="13" max="13" width="20.140625" bestFit="1" customWidth="1"/>
    <col min="14" max="14" width="31" bestFit="1" customWidth="1"/>
    <col min="15" max="15" width="11" bestFit="1" customWidth="1"/>
    <col min="16" max="16" width="23.28515625" customWidth="1"/>
    <col min="17" max="17" width="30" customWidth="1"/>
  </cols>
  <sheetData>
    <row r="3" spans="1:17" s="6" customFormat="1" ht="45" x14ac:dyDescent="0.25">
      <c r="A3" s="84" t="s">
        <v>9</v>
      </c>
      <c r="B3" s="3" t="s">
        <v>1814</v>
      </c>
      <c r="C3" s="3" t="s">
        <v>1815</v>
      </c>
      <c r="D3" s="3" t="s">
        <v>1816</v>
      </c>
      <c r="E3" s="3" t="s">
        <v>1817</v>
      </c>
      <c r="F3" s="4" t="s">
        <v>1818</v>
      </c>
      <c r="G3" s="3" t="s">
        <v>1819</v>
      </c>
      <c r="H3" s="3" t="s">
        <v>1820</v>
      </c>
      <c r="I3" s="3" t="s">
        <v>1821</v>
      </c>
      <c r="J3" s="5" t="s">
        <v>1822</v>
      </c>
      <c r="K3" s="5" t="s">
        <v>1823</v>
      </c>
      <c r="L3" s="5" t="s">
        <v>1824</v>
      </c>
      <c r="M3" s="5" t="s">
        <v>1825</v>
      </c>
      <c r="N3" s="4" t="s">
        <v>1826</v>
      </c>
      <c r="O3" s="3" t="s">
        <v>1827</v>
      </c>
      <c r="P3"/>
      <c r="Q3"/>
    </row>
    <row r="4" spans="1:17" s="7" customFormat="1" x14ac:dyDescent="0.25">
      <c r="A4" s="7" t="s">
        <v>38</v>
      </c>
      <c r="B4" s="8">
        <v>20952.239999999943</v>
      </c>
      <c r="C4" s="8">
        <v>0</v>
      </c>
      <c r="D4" s="8">
        <v>-435.62000000000023</v>
      </c>
      <c r="E4" s="8">
        <v>-3720.3499999999949</v>
      </c>
      <c r="F4" s="8">
        <v>180.87000000000003</v>
      </c>
      <c r="G4" s="8">
        <v>-2233.810000000004</v>
      </c>
      <c r="H4" s="9">
        <v>-119.49999999999989</v>
      </c>
      <c r="I4" s="10">
        <v>0</v>
      </c>
      <c r="J4" s="8">
        <v>35.549999999999983</v>
      </c>
      <c r="K4" s="8">
        <v>0</v>
      </c>
      <c r="L4" s="8">
        <v>-86.399999999999906</v>
      </c>
      <c r="M4" s="8">
        <v>4193.3200000000043</v>
      </c>
      <c r="N4" s="8">
        <v>-4129.3100000000049</v>
      </c>
      <c r="O4" s="8">
        <v>14636.990000000009</v>
      </c>
    </row>
    <row r="5" spans="1:17" s="7" customFormat="1" x14ac:dyDescent="0.25">
      <c r="A5" s="7" t="s">
        <v>69</v>
      </c>
      <c r="B5" s="11">
        <v>-1479.2400000000005</v>
      </c>
      <c r="C5" s="8">
        <v>0</v>
      </c>
      <c r="D5" s="8">
        <v>58.019999999999996</v>
      </c>
      <c r="E5" s="8">
        <v>205.04999999999995</v>
      </c>
      <c r="F5" s="8">
        <v>-4.9000000000000004</v>
      </c>
      <c r="G5" s="8">
        <v>2.4900000000000002</v>
      </c>
      <c r="H5" s="9">
        <v>5.2100000000000009</v>
      </c>
      <c r="I5" s="85">
        <v>0</v>
      </c>
      <c r="J5" s="8">
        <v>-0.98</v>
      </c>
      <c r="K5" s="8">
        <v>0</v>
      </c>
      <c r="L5" s="8">
        <v>11.620000000000001</v>
      </c>
      <c r="M5" s="8">
        <v>-295.93</v>
      </c>
      <c r="N5" s="8">
        <v>285.28999999999996</v>
      </c>
      <c r="O5" s="8">
        <v>-1213.3699999999999</v>
      </c>
    </row>
    <row r="6" spans="1:17" s="7" customFormat="1" x14ac:dyDescent="0.25">
      <c r="A6" s="7" t="s">
        <v>35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12">
        <v>-3015.02</v>
      </c>
      <c r="I6" s="85">
        <v>-8.07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-3023.09</v>
      </c>
    </row>
    <row r="7" spans="1:17" s="7" customFormat="1" x14ac:dyDescent="0.25">
      <c r="A7" s="7" t="s">
        <v>107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594.86999999999989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594.86999999999989</v>
      </c>
    </row>
    <row r="8" spans="1:17" s="7" customFormat="1" x14ac:dyDescent="0.25">
      <c r="A8" s="7" t="s">
        <v>438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-4289.4000000000005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-4289.4000000000005</v>
      </c>
    </row>
    <row r="9" spans="1:17" s="7" customFormat="1" x14ac:dyDescent="0.25">
      <c r="A9" s="7" t="s">
        <v>644</v>
      </c>
      <c r="B9" s="8">
        <v>0</v>
      </c>
      <c r="C9" s="8">
        <v>0</v>
      </c>
      <c r="D9" s="8">
        <v>0</v>
      </c>
      <c r="E9" s="8">
        <v>-31.96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-31.96</v>
      </c>
    </row>
    <row r="10" spans="1:17" s="7" customFormat="1" x14ac:dyDescent="0.25">
      <c r="A10" s="7" t="s">
        <v>202</v>
      </c>
      <c r="B10" s="9">
        <v>169.99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9">
        <v>-419.37000000000006</v>
      </c>
      <c r="I10" s="8">
        <v>0</v>
      </c>
      <c r="J10" s="8">
        <v>0</v>
      </c>
      <c r="K10" s="8">
        <v>0</v>
      </c>
      <c r="L10" s="8">
        <v>0</v>
      </c>
      <c r="M10" s="8">
        <v>33.989999999999995</v>
      </c>
      <c r="N10" s="8">
        <v>0</v>
      </c>
      <c r="O10" s="8">
        <v>-215.39000000000004</v>
      </c>
    </row>
    <row r="11" spans="1:17" x14ac:dyDescent="0.25">
      <c r="A11" s="13" t="s">
        <v>1828</v>
      </c>
      <c r="B11" s="8">
        <v>19642.989999999943</v>
      </c>
      <c r="C11" s="9">
        <v>0</v>
      </c>
      <c r="D11" s="14">
        <v>-377.60000000000025</v>
      </c>
      <c r="E11" s="15">
        <v>-3547.2599999999948</v>
      </c>
      <c r="F11" s="9">
        <v>175.97000000000003</v>
      </c>
      <c r="G11" s="16">
        <v>-2231.3200000000043</v>
      </c>
      <c r="H11" s="8">
        <v>-3548.68</v>
      </c>
      <c r="I11" s="8">
        <v>-3702.6000000000008</v>
      </c>
      <c r="J11" s="17">
        <v>34.569999999999986</v>
      </c>
      <c r="K11" s="17">
        <v>0</v>
      </c>
      <c r="L11" s="17">
        <v>-74.779999999999902</v>
      </c>
      <c r="M11" s="17">
        <v>3931.3800000000042</v>
      </c>
      <c r="N11" s="17">
        <v>-3844.020000000005</v>
      </c>
      <c r="O11" s="8">
        <v>6458.6500000000078</v>
      </c>
    </row>
    <row r="12" spans="1:17" x14ac:dyDescent="0.25">
      <c r="D12" t="s">
        <v>1863</v>
      </c>
      <c r="E12" t="s">
        <v>1863</v>
      </c>
      <c r="G12" t="s">
        <v>1863</v>
      </c>
    </row>
    <row r="16" spans="1:17" ht="26.25" x14ac:dyDescent="0.4">
      <c r="D16" s="18" t="s">
        <v>1829</v>
      </c>
    </row>
    <row r="17" spans="4:8" x14ac:dyDescent="0.25">
      <c r="D17" t="s">
        <v>1830</v>
      </c>
      <c r="F17" t="s">
        <v>1831</v>
      </c>
      <c r="G17" t="s">
        <v>1832</v>
      </c>
    </row>
    <row r="18" spans="4:8" ht="15.75" thickBot="1" x14ac:dyDescent="0.3">
      <c r="D18" s="19" t="s">
        <v>1833</v>
      </c>
      <c r="E18" s="20" t="s">
        <v>1834</v>
      </c>
      <c r="F18" s="20" t="s">
        <v>1835</v>
      </c>
      <c r="G18" s="20"/>
    </row>
    <row r="19" spans="4:8" x14ac:dyDescent="0.25">
      <c r="D19" s="21" t="s">
        <v>69</v>
      </c>
      <c r="E19" s="21">
        <v>40055</v>
      </c>
      <c r="F19" s="22">
        <f>F68</f>
        <v>1479.2400000000005</v>
      </c>
      <c r="G19" s="22">
        <f t="shared" ref="F19:H23" si="0">G68</f>
        <v>1993.5125784000008</v>
      </c>
    </row>
    <row r="20" spans="4:8" x14ac:dyDescent="0.25">
      <c r="D20" s="23" t="s">
        <v>1836</v>
      </c>
      <c r="E20" s="23">
        <v>40060</v>
      </c>
      <c r="F20" s="24">
        <f>F69</f>
        <v>-399.09999999999991</v>
      </c>
      <c r="G20" s="24">
        <f t="shared" si="0"/>
        <v>-537.85110599999985</v>
      </c>
    </row>
    <row r="21" spans="4:8" x14ac:dyDescent="0.25">
      <c r="D21" s="25" t="s">
        <v>1837</v>
      </c>
      <c r="E21" s="25">
        <v>40061</v>
      </c>
      <c r="F21" s="26">
        <f t="shared" si="0"/>
        <v>3547.2599999999948</v>
      </c>
      <c r="G21" s="26">
        <f t="shared" si="0"/>
        <v>4780.5004115999936</v>
      </c>
    </row>
    <row r="22" spans="4:8" x14ac:dyDescent="0.25">
      <c r="D22" s="27" t="s">
        <v>1838</v>
      </c>
      <c r="E22" s="27">
        <v>51050</v>
      </c>
      <c r="F22" s="28">
        <f t="shared" si="0"/>
        <v>2231.3200000000043</v>
      </c>
      <c r="G22" s="28">
        <f t="shared" si="0"/>
        <v>3007.0607112000057</v>
      </c>
    </row>
    <row r="23" spans="4:8" x14ac:dyDescent="0.25">
      <c r="D23" s="29" t="s">
        <v>1839</v>
      </c>
      <c r="E23" s="29">
        <v>51051</v>
      </c>
      <c r="F23" s="30">
        <f t="shared" si="0"/>
        <v>4289.4000000000005</v>
      </c>
      <c r="G23" s="30">
        <f t="shared" si="0"/>
        <v>5780.6528040000012</v>
      </c>
    </row>
    <row r="24" spans="4:8" x14ac:dyDescent="0.25">
      <c r="D24" s="31" t="s">
        <v>1840</v>
      </c>
      <c r="E24" s="31">
        <v>40045</v>
      </c>
      <c r="F24" s="32">
        <f t="shared" ref="F24:G26" si="1">F74</f>
        <v>377.60000000000025</v>
      </c>
      <c r="G24" s="32">
        <f t="shared" si="1"/>
        <v>508.87641600000035</v>
      </c>
    </row>
    <row r="25" spans="4:8" x14ac:dyDescent="0.25">
      <c r="D25" s="33" t="s">
        <v>1841</v>
      </c>
      <c r="E25" s="33">
        <v>60001</v>
      </c>
      <c r="F25" s="34">
        <f t="shared" si="1"/>
        <v>3015.02</v>
      </c>
      <c r="G25" s="34">
        <f t="shared" si="1"/>
        <v>4063.2218532000002</v>
      </c>
    </row>
    <row r="26" spans="4:8" x14ac:dyDescent="0.25">
      <c r="D26" s="35" t="s">
        <v>1842</v>
      </c>
      <c r="E26" s="36">
        <v>21035</v>
      </c>
      <c r="F26" s="37">
        <f t="shared" si="1"/>
        <v>-47.15</v>
      </c>
      <c r="G26" s="37">
        <f t="shared" si="1"/>
        <v>-63.542169000000001</v>
      </c>
      <c r="H26" s="38" t="str">
        <f>H76</f>
        <v>Amazon did not charge us tax $110.74; total tax is $110.74</v>
      </c>
    </row>
    <row r="27" spans="4:8" x14ac:dyDescent="0.25">
      <c r="D27" s="39"/>
      <c r="E27" s="40"/>
      <c r="F27" s="41"/>
      <c r="G27" s="41"/>
      <c r="H27" s="42"/>
    </row>
    <row r="28" spans="4:8" ht="15.75" x14ac:dyDescent="0.25">
      <c r="E28" s="43" t="s">
        <v>1843</v>
      </c>
      <c r="F28" s="44">
        <f>SUM(F19:F27)</f>
        <v>14493.59</v>
      </c>
      <c r="G28" s="44">
        <f>SUM(G19:G27)</f>
        <v>19532.431499400001</v>
      </c>
    </row>
    <row r="30" spans="4:8" ht="15.75" x14ac:dyDescent="0.25">
      <c r="E30" s="43"/>
      <c r="F30" s="45"/>
      <c r="G30" s="45"/>
    </row>
    <row r="33" spans="3:14" s="40" customFormat="1" ht="28.5" x14ac:dyDescent="0.45">
      <c r="C33" s="46"/>
      <c r="D33" s="46" t="s">
        <v>1844</v>
      </c>
    </row>
    <row r="35" spans="3:14" x14ac:dyDescent="0.25">
      <c r="J35" s="47" t="s">
        <v>1845</v>
      </c>
      <c r="K35" s="48">
        <v>1.3476600000000001</v>
      </c>
    </row>
    <row r="36" spans="3:14" x14ac:dyDescent="0.25">
      <c r="J36" s="49" t="s">
        <v>1846</v>
      </c>
      <c r="K36" s="50">
        <f>J40/K40</f>
        <v>0.74972517873539257</v>
      </c>
    </row>
    <row r="37" spans="3:14" x14ac:dyDescent="0.25">
      <c r="F37" t="s">
        <v>1831</v>
      </c>
      <c r="G37" t="s">
        <v>1832</v>
      </c>
      <c r="J37" s="51" t="s">
        <v>1831</v>
      </c>
      <c r="K37" s="51" t="s">
        <v>1832</v>
      </c>
    </row>
    <row r="38" spans="3:14" ht="15.75" thickBot="1" x14ac:dyDescent="0.3">
      <c r="D38" s="19" t="s">
        <v>1833</v>
      </c>
      <c r="E38" s="20" t="s">
        <v>1834</v>
      </c>
      <c r="F38" s="20" t="s">
        <v>1835</v>
      </c>
      <c r="G38" s="20"/>
      <c r="H38" s="20"/>
      <c r="I38" s="52" t="s">
        <v>1847</v>
      </c>
      <c r="J38" s="53">
        <v>0</v>
      </c>
      <c r="K38" s="54">
        <f>J38/$K$36</f>
        <v>0</v>
      </c>
      <c r="L38" s="55"/>
      <c r="M38" s="42"/>
    </row>
    <row r="39" spans="3:14" x14ac:dyDescent="0.25">
      <c r="D39" s="21" t="s">
        <v>69</v>
      </c>
      <c r="E39" s="21">
        <v>40055</v>
      </c>
      <c r="F39" s="56">
        <f>-GETPIVOTDATA("Sum of product sales",$A$3,"type","Refund")</f>
        <v>1479.2400000000005</v>
      </c>
      <c r="G39" s="56">
        <f t="shared" ref="G39:G47" si="2">F39*$K$35</f>
        <v>1993.5125784000008</v>
      </c>
      <c r="H39" s="22"/>
      <c r="I39" s="52" t="s">
        <v>1848</v>
      </c>
      <c r="J39" s="53">
        <v>0</v>
      </c>
      <c r="K39" s="54">
        <f>J39/$K$36</f>
        <v>0</v>
      </c>
      <c r="L39" s="55"/>
      <c r="M39" s="42"/>
    </row>
    <row r="40" spans="3:14" ht="15.75" x14ac:dyDescent="0.25">
      <c r="D40" s="23" t="s">
        <v>1836</v>
      </c>
      <c r="E40" s="23">
        <v>40060</v>
      </c>
      <c r="F40" s="24">
        <v>195.77</v>
      </c>
      <c r="G40" s="24">
        <f t="shared" si="2"/>
        <v>263.83139820000002</v>
      </c>
      <c r="H40" s="57"/>
      <c r="I40" s="58" t="s">
        <v>1849</v>
      </c>
      <c r="J40" s="59">
        <v>6458.65</v>
      </c>
      <c r="K40" s="59">
        <v>8614.69</v>
      </c>
      <c r="L40" s="55"/>
      <c r="M40" s="42"/>
      <c r="N40" s="42"/>
    </row>
    <row r="41" spans="3:14" ht="19.5" thickBot="1" x14ac:dyDescent="0.35">
      <c r="D41" s="25" t="s">
        <v>1837</v>
      </c>
      <c r="E41" s="25">
        <v>40061</v>
      </c>
      <c r="F41" s="60">
        <f>-GETPIVOTDATA("Sum of selling fees",$A$3)</f>
        <v>3547.2599999999948</v>
      </c>
      <c r="G41" s="60">
        <f t="shared" si="2"/>
        <v>4780.5004115999936</v>
      </c>
      <c r="H41" s="57"/>
      <c r="J41" s="61" t="s">
        <v>1831</v>
      </c>
      <c r="K41" s="61"/>
    </row>
    <row r="42" spans="3:14" x14ac:dyDescent="0.25">
      <c r="D42" s="27" t="s">
        <v>1838</v>
      </c>
      <c r="E42" s="27">
        <v>51050</v>
      </c>
      <c r="F42" s="62">
        <f>IFERROR(-(GETPIVOTDATA("Sum of fba fees",$A$3)+GETPIVOTDATA("Sum of shipping credits",$A$3)),-(GETPIVOTDATA("Sum of fba fees",$A$3)))</f>
        <v>2231.3200000000043</v>
      </c>
      <c r="G42" s="62">
        <f t="shared" si="2"/>
        <v>3007.0607112000057</v>
      </c>
      <c r="H42" s="57"/>
      <c r="I42" s="63"/>
      <c r="J42" s="63" t="s">
        <v>1830</v>
      </c>
      <c r="K42" s="63"/>
    </row>
    <row r="43" spans="3:14" x14ac:dyDescent="0.25">
      <c r="D43" s="29" t="s">
        <v>1839</v>
      </c>
      <c r="E43" s="29">
        <v>51051</v>
      </c>
      <c r="F43" s="64">
        <f>IFERROR(-GETPIVOTDATA("Sum of other",$A$3,"type","FBA Inventory Fee"),0)</f>
        <v>4289.4000000000005</v>
      </c>
      <c r="G43" s="64">
        <f t="shared" si="2"/>
        <v>5780.6528040000012</v>
      </c>
      <c r="H43" s="57"/>
      <c r="I43" s="63" t="s">
        <v>1850</v>
      </c>
      <c r="J43" s="65">
        <f>B4</f>
        <v>20952.239999999943</v>
      </c>
      <c r="K43" s="65"/>
      <c r="L43" s="66"/>
    </row>
    <row r="44" spans="3:14" x14ac:dyDescent="0.25">
      <c r="D44" s="67" t="s">
        <v>1851</v>
      </c>
      <c r="E44" s="67">
        <v>55000</v>
      </c>
      <c r="F44" s="68">
        <f>IFERROR(-GETPIVOTDATA("Sum of other",$A$3,"type","Adjustment"),0)</f>
        <v>-594.86999999999989</v>
      </c>
      <c r="G44" s="68">
        <f t="shared" si="2"/>
        <v>-801.68250419999993</v>
      </c>
      <c r="H44" s="69"/>
      <c r="I44" s="63" t="s">
        <v>1852</v>
      </c>
      <c r="J44" s="65">
        <f>J38</f>
        <v>0</v>
      </c>
      <c r="K44" s="65"/>
      <c r="L44" s="42"/>
    </row>
    <row r="45" spans="3:14" x14ac:dyDescent="0.25">
      <c r="D45" s="31" t="s">
        <v>1840</v>
      </c>
      <c r="E45" s="31">
        <v>40045</v>
      </c>
      <c r="F45" s="70">
        <f>-GETPIVOTDATA("Sum of promotional rebates",$A$3)</f>
        <v>377.60000000000025</v>
      </c>
      <c r="G45" s="70">
        <f t="shared" si="2"/>
        <v>508.87641600000035</v>
      </c>
      <c r="H45" s="32"/>
      <c r="I45" s="63" t="s">
        <v>1853</v>
      </c>
      <c r="J45" s="65">
        <f>-ROUND(F49,2)</f>
        <v>-14493.59</v>
      </c>
      <c r="K45" s="65"/>
      <c r="M45" s="42"/>
    </row>
    <row r="46" spans="3:14" x14ac:dyDescent="0.25">
      <c r="D46" s="33" t="s">
        <v>1841</v>
      </c>
      <c r="E46" s="33">
        <v>60001</v>
      </c>
      <c r="F46" s="71">
        <f>IFERROR(-GETPIVOTDATA("Sum of other transaction fees",$A$3,"type","Service Fee"),0)</f>
        <v>3015.02</v>
      </c>
      <c r="G46" s="71">
        <f t="shared" si="2"/>
        <v>4063.2218532000002</v>
      </c>
      <c r="H46" s="34"/>
      <c r="I46" s="63" t="s">
        <v>1854</v>
      </c>
      <c r="J46" s="65">
        <f>-$J$39</f>
        <v>0</v>
      </c>
      <c r="K46" s="65"/>
    </row>
    <row r="47" spans="3:14" x14ac:dyDescent="0.25">
      <c r="D47" s="35" t="s">
        <v>1842</v>
      </c>
      <c r="E47" s="36">
        <v>21035</v>
      </c>
      <c r="F47" s="37">
        <v>-47.15</v>
      </c>
      <c r="G47" s="37">
        <f t="shared" si="2"/>
        <v>-63.542169000000001</v>
      </c>
      <c r="H47" s="38" t="s">
        <v>1855</v>
      </c>
      <c r="I47" s="63" t="s">
        <v>1856</v>
      </c>
      <c r="J47" s="65">
        <f>SUM(J43:J46)</f>
        <v>6458.6499999999432</v>
      </c>
      <c r="K47" s="65"/>
      <c r="N47" s="42"/>
    </row>
    <row r="48" spans="3:14" ht="15.75" x14ac:dyDescent="0.25">
      <c r="D48" s="39" t="s">
        <v>1857</v>
      </c>
      <c r="E48" s="40"/>
      <c r="F48" s="41"/>
      <c r="G48" s="72">
        <f>F48*$K$35</f>
        <v>0</v>
      </c>
      <c r="H48" s="41"/>
      <c r="I48" s="63"/>
      <c r="J48" s="65"/>
      <c r="K48" s="73"/>
    </row>
    <row r="49" spans="4:12" ht="15.75" x14ac:dyDescent="0.25">
      <c r="E49" s="43" t="s">
        <v>1843</v>
      </c>
      <c r="F49" s="44">
        <f>SUM(F39:F48)</f>
        <v>14493.59</v>
      </c>
      <c r="G49" s="74">
        <f>SUM(G39:G48)</f>
        <v>19532.431499400001</v>
      </c>
      <c r="H49" s="44"/>
      <c r="I49" s="63"/>
      <c r="J49" s="65"/>
      <c r="K49" s="63"/>
    </row>
    <row r="50" spans="4:12" x14ac:dyDescent="0.25">
      <c r="I50" s="63" t="s">
        <v>1858</v>
      </c>
      <c r="J50" s="65">
        <f>J47-J40</f>
        <v>-5.6388671509921551E-11</v>
      </c>
      <c r="K50" s="65"/>
    </row>
    <row r="51" spans="4:12" ht="15.75" x14ac:dyDescent="0.25">
      <c r="E51" s="43" t="s">
        <v>1859</v>
      </c>
      <c r="F51" s="45">
        <f>F39+F40+F44+F45+F46+F48+F41+F42+F43</f>
        <v>14540.740000000002</v>
      </c>
      <c r="G51" s="74">
        <f>SUM(G39:G46,G48)</f>
        <v>19595.973668400002</v>
      </c>
      <c r="H51" s="45"/>
      <c r="I51" s="51"/>
      <c r="J51" s="51"/>
      <c r="K51" s="51"/>
    </row>
    <row r="52" spans="4:12" x14ac:dyDescent="0.25">
      <c r="I52" s="51"/>
      <c r="J52" s="51"/>
      <c r="K52" s="51"/>
    </row>
    <row r="53" spans="4:12" ht="19.5" thickBot="1" x14ac:dyDescent="0.35">
      <c r="I53" s="51"/>
      <c r="J53" s="75" t="s">
        <v>1832</v>
      </c>
      <c r="K53" s="75"/>
    </row>
    <row r="54" spans="4:12" x14ac:dyDescent="0.25">
      <c r="I54" s="76"/>
      <c r="J54" s="76" t="s">
        <v>1830</v>
      </c>
      <c r="K54" s="76" t="s">
        <v>1860</v>
      </c>
    </row>
    <row r="55" spans="4:12" x14ac:dyDescent="0.25">
      <c r="I55" s="76" t="s">
        <v>1850</v>
      </c>
      <c r="J55" s="77">
        <f>J43/K36</f>
        <v>27946.560412098432</v>
      </c>
      <c r="K55" s="77"/>
    </row>
    <row r="56" spans="4:12" x14ac:dyDescent="0.25">
      <c r="I56" s="76" t="s">
        <v>1852</v>
      </c>
      <c r="J56" s="77">
        <f>$K$38</f>
        <v>0</v>
      </c>
      <c r="K56" s="77"/>
      <c r="L56" s="42"/>
    </row>
    <row r="57" spans="4:12" x14ac:dyDescent="0.25">
      <c r="E57" t="s">
        <v>1831</v>
      </c>
      <c r="F57" t="s">
        <v>1832</v>
      </c>
      <c r="I57" s="76" t="s">
        <v>1853</v>
      </c>
      <c r="J57" s="77">
        <f>-G49</f>
        <v>-19532.431499400001</v>
      </c>
      <c r="K57" s="77"/>
      <c r="L57" s="42"/>
    </row>
    <row r="58" spans="4:12" ht="45" x14ac:dyDescent="0.25">
      <c r="D58" s="78" t="s">
        <v>1861</v>
      </c>
      <c r="E58" s="79">
        <f>F49</f>
        <v>14493.59</v>
      </c>
      <c r="F58" s="80">
        <f>G49</f>
        <v>19532.431499400001</v>
      </c>
      <c r="G58" s="81"/>
      <c r="H58" s="82"/>
      <c r="I58" s="76" t="s">
        <v>1854</v>
      </c>
      <c r="J58" s="77">
        <f>-$K$39</f>
        <v>0</v>
      </c>
      <c r="K58" s="77"/>
      <c r="L58" s="55"/>
    </row>
    <row r="59" spans="4:12" ht="30" x14ac:dyDescent="0.25">
      <c r="D59" s="78" t="s">
        <v>1862</v>
      </c>
      <c r="E59" s="79">
        <f>F78</f>
        <v>14493.59</v>
      </c>
      <c r="F59" s="79">
        <f>G78</f>
        <v>19532.431499400001</v>
      </c>
      <c r="G59" s="81"/>
      <c r="I59" s="76" t="s">
        <v>1856</v>
      </c>
      <c r="J59" s="77">
        <f>SUM(J55:J58)</f>
        <v>8414.1289126984302</v>
      </c>
      <c r="K59" s="77"/>
      <c r="L59" s="42"/>
    </row>
    <row r="60" spans="4:12" ht="15.75" x14ac:dyDescent="0.25">
      <c r="I60" s="76"/>
      <c r="J60" s="77"/>
      <c r="K60" s="83"/>
    </row>
    <row r="61" spans="4:12" x14ac:dyDescent="0.25">
      <c r="I61" s="76"/>
      <c r="J61" s="77"/>
      <c r="K61" s="76"/>
    </row>
    <row r="62" spans="4:12" x14ac:dyDescent="0.25">
      <c r="I62" s="76" t="s">
        <v>1858</v>
      </c>
      <c r="J62" s="77">
        <f>J59-K40</f>
        <v>-200.5610873015703</v>
      </c>
      <c r="K62" s="77"/>
    </row>
    <row r="66" spans="4:8" x14ac:dyDescent="0.25">
      <c r="D66" t="s">
        <v>1830</v>
      </c>
      <c r="F66" t="s">
        <v>1831</v>
      </c>
      <c r="G66" t="s">
        <v>1832</v>
      </c>
    </row>
    <row r="67" spans="4:8" ht="15.75" thickBot="1" x14ac:dyDescent="0.3">
      <c r="D67" s="19" t="s">
        <v>1833</v>
      </c>
      <c r="E67" s="20" t="s">
        <v>1834</v>
      </c>
      <c r="F67" s="20" t="s">
        <v>1835</v>
      </c>
      <c r="G67" s="20"/>
    </row>
    <row r="68" spans="4:8" x14ac:dyDescent="0.25">
      <c r="D68" s="21" t="s">
        <v>69</v>
      </c>
      <c r="E68" s="21">
        <v>40055</v>
      </c>
      <c r="F68" s="22">
        <f>F39</f>
        <v>1479.2400000000005</v>
      </c>
      <c r="G68" s="22">
        <f>G39</f>
        <v>1993.5125784000008</v>
      </c>
    </row>
    <row r="69" spans="4:8" x14ac:dyDescent="0.25">
      <c r="D69" s="23" t="s">
        <v>1836</v>
      </c>
      <c r="E69" s="23">
        <v>40060</v>
      </c>
      <c r="F69" s="24">
        <f>F40+F44+F48</f>
        <v>-399.09999999999991</v>
      </c>
      <c r="G69" s="24">
        <f>G40+G44+G48</f>
        <v>-537.85110599999985</v>
      </c>
    </row>
    <row r="70" spans="4:8" x14ac:dyDescent="0.25">
      <c r="D70" s="25" t="s">
        <v>1837</v>
      </c>
      <c r="E70" s="25">
        <v>40061</v>
      </c>
      <c r="F70" s="26">
        <f>-GETPIVOTDATA("Sum of selling fees",$A$3)</f>
        <v>3547.2599999999948</v>
      </c>
      <c r="G70" s="26">
        <f>F70*$K$35</f>
        <v>4780.5004115999936</v>
      </c>
    </row>
    <row r="71" spans="4:8" x14ac:dyDescent="0.25">
      <c r="D71" s="27" t="s">
        <v>1838</v>
      </c>
      <c r="E71" s="27">
        <v>51050</v>
      </c>
      <c r="F71" s="28">
        <f>IFERROR(-(GETPIVOTDATA("Sum of fba fees",$A$3)+GETPIVOTDATA("Sum of shipping credits",$A$3)),-(GETPIVOTDATA("Sum of fba fees",$A$3)))</f>
        <v>2231.3200000000043</v>
      </c>
      <c r="G71" s="28">
        <f>F71*$K$35</f>
        <v>3007.0607112000057</v>
      </c>
    </row>
    <row r="72" spans="4:8" x14ac:dyDescent="0.25">
      <c r="D72" s="29" t="s">
        <v>1839</v>
      </c>
      <c r="E72" s="29">
        <v>51051</v>
      </c>
      <c r="F72" s="30">
        <f>IFERROR(-GETPIVOTDATA("Sum of other",$A$3,"type","FBA Inventory Fee"),0)</f>
        <v>4289.4000000000005</v>
      </c>
      <c r="G72" s="30">
        <f>F72*$K$35</f>
        <v>5780.6528040000012</v>
      </c>
    </row>
    <row r="73" spans="4:8" x14ac:dyDescent="0.25">
      <c r="D73" s="67"/>
      <c r="E73" s="67"/>
      <c r="F73" s="69"/>
      <c r="G73" s="69"/>
    </row>
    <row r="74" spans="4:8" x14ac:dyDescent="0.25">
      <c r="D74" s="31" t="s">
        <v>1840</v>
      </c>
      <c r="E74" s="31">
        <v>40045</v>
      </c>
      <c r="F74" s="32">
        <f t="shared" ref="F74:G76" si="3">F45</f>
        <v>377.60000000000025</v>
      </c>
      <c r="G74" s="32">
        <f t="shared" si="3"/>
        <v>508.87641600000035</v>
      </c>
    </row>
    <row r="75" spans="4:8" x14ac:dyDescent="0.25">
      <c r="D75" s="33" t="s">
        <v>1841</v>
      </c>
      <c r="E75" s="33">
        <v>60001</v>
      </c>
      <c r="F75" s="34">
        <f t="shared" si="3"/>
        <v>3015.02</v>
      </c>
      <c r="G75" s="34">
        <f t="shared" si="3"/>
        <v>4063.2218532000002</v>
      </c>
    </row>
    <row r="76" spans="4:8" x14ac:dyDescent="0.25">
      <c r="D76" s="35" t="s">
        <v>1842</v>
      </c>
      <c r="E76" s="36">
        <v>21035</v>
      </c>
      <c r="F76" s="37">
        <f t="shared" si="3"/>
        <v>-47.15</v>
      </c>
      <c r="G76" s="37">
        <f t="shared" si="3"/>
        <v>-63.542169000000001</v>
      </c>
      <c r="H76" s="38" t="str">
        <f>H47</f>
        <v>Amazon did not charge us tax $110.74; total tax is $110.74</v>
      </c>
    </row>
    <row r="77" spans="4:8" x14ac:dyDescent="0.25">
      <c r="D77" s="39"/>
      <c r="E77" s="40"/>
      <c r="F77" s="41"/>
      <c r="G77" s="41"/>
      <c r="H77" s="42"/>
    </row>
    <row r="78" spans="4:8" ht="15.75" x14ac:dyDescent="0.25">
      <c r="E78" s="43" t="s">
        <v>1843</v>
      </c>
      <c r="F78" s="44">
        <f>SUM(F68:F77)</f>
        <v>14493.59</v>
      </c>
      <c r="G78" s="44">
        <f>SUM(G68:G77)</f>
        <v>19532.431499400001</v>
      </c>
    </row>
    <row r="80" spans="4:8" ht="15.75" x14ac:dyDescent="0.25">
      <c r="E80" s="43" t="s">
        <v>1859</v>
      </c>
      <c r="F80" s="45">
        <f>F68+F69+F73+F74+F75+F77+F70+F71+F72</f>
        <v>14540.740000000002</v>
      </c>
      <c r="G80" s="45">
        <f>G68+G69+G73+G74+G75+G77+G70+G71+G72</f>
        <v>19595.973668400002</v>
      </c>
    </row>
  </sheetData>
  <mergeCells count="2">
    <mergeCell ref="J41:K41"/>
    <mergeCell ref="J53:K53"/>
  </mergeCells>
  <pageMargins left="0.25" right="0.25" top="0.75" bottom="0.75" header="0.3" footer="0.3"/>
  <pageSetup scale="38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2026Jan5-2026Jan19CustomTransac</vt:lpstr>
      <vt:lpstr>Sheet1</vt:lpstr>
      <vt:lpstr>Detail1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2026-01-27T03:50:45Z</dcterms:created>
  <dcterms:modified xsi:type="dcterms:W3CDTF">2026-01-27T21:27:40Z</dcterms:modified>
</cp:coreProperties>
</file>