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<sst xmlns="http://schemas.openxmlformats.org/spreadsheetml/2006/main" count="60" uniqueCount="60">
  <si>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</si>
  <si>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</si>
  <si>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</si>
  <si>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</si>
  <si>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</si>
  <si>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</si>
  <si>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</si>
  <si>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</si>
  <si>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</si>
  <si>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</si>
  <si>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</si>
  <si>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</si>
  <si>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</si>
  <si>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</si>
  <si>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</si>
  <si>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</si>
  <si>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</si>
  <si>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</si>
  <si>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</si>
  <si>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</si>
  <si>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</si>
  <si>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</si>
  <si>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</si>
  <si>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5J6XQDYH</t>
  </si>
  <si>
    <t>LGB4</t>
  </si>
  <si>
    <t>086569262349</t>
  </si>
  <si>
    <t>WR13-2816</t>
  </si>
  <si>
    <t>K/CK Winter Hills Quilt Mini S</t>
  </si>
  <si>
    <t>B084T7SDJ3</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</si>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</sst>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1</v>
      </c>
      <c r="Y4" s="0">
        <f>=IF(Y$2=0,"",IF(OR(Y$2&lt;$C4,Y$2&gt;$D4),"Warning","OK"))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29</v>
      </c>
      <c r="B2" s="17"/>
      <c r="C2" s="18" t="s">
        <v>21</v>
      </c>
    </row>
    <row r="3">
      <c r="A3" s="19" t="s">
        <v>30</v>
      </c>
      <c r="B3" s="17"/>
      <c r="C3" s="20" t="s">
        <v>24</v>
      </c>
    </row>
    <row r="4">
      <c r="A4" s="19" t="s">
        <v>8</v>
      </c>
      <c r="B4" s="17"/>
      <c r="C4" s="20">
        <f>=SUM('Items to ship'!N4:N4)</f>
      </c>
    </row>
    <row r="5">
      <c r="A5" s="19" t="s">
        <v>31</v>
      </c>
      <c r="B5" s="17"/>
      <c r="C5" s="22" t="s">
        <v>32</v>
      </c>
    </row>
    <row r="6">
      <c r="A6" s="19" t="s">
        <v>33</v>
      </c>
      <c r="B6" s="17"/>
      <c r="C6" s="21" t="s">
        <v>34</v>
      </c>
    </row>
    <row r="7">
      <c r="A7" s="19" t="s">
        <v>35</v>
      </c>
      <c r="B7" s="17"/>
      <c r="C7" s="21" t="s">
        <v>36</v>
      </c>
    </row>
    <row r="8">
      <c r="A8" s="19" t="s">
        <v>37</v>
      </c>
      <c r="B8" s="17"/>
      <c r="C8" s="21">
        <v>0</v>
      </c>
    </row>
    <row r="9">
      <c r="A9" s="19" t="s">
        <v>38</v>
      </c>
      <c r="B9" s="17"/>
      <c r="C9" s="21">
        <v>1</v>
      </c>
    </row>
    <row r="10">
      <c r="A10" s="19" t="s">
        <v>39</v>
      </c>
      <c r="B10" s="17"/>
      <c r="C10" s="21">
        <v>10.3</v>
      </c>
    </row>
    <row r="11">
      <c r="A11" s="19" t="s">
        <v>40</v>
      </c>
      <c r="B11" s="17"/>
      <c r="C11" s="21">
        <v>1.39</v>
      </c>
    </row>
    <row r="12">
      <c r="A12" s="19" t="s">
        <v>41</v>
      </c>
      <c r="B12" s="17"/>
      <c r="C12" s="21" t="s">
        <v>32</v>
      </c>
    </row>
    <row r="15">
      <c r="A15" s="6" t="s">
        <v>42</v>
      </c>
    </row>
    <row r="16">
      <c r="A16" s="23" t="s">
        <v>43</v>
      </c>
      <c r="B16" s="17"/>
      <c r="C16" s="24">
        <f>=IF(C3="2+ FCs","POs with different ship to locations added to shipment",IF(C3="n/a","No items added to shipment","OK"))</f>
      </c>
    </row>
    <row r="17">
      <c r="A17" s="23" t="s">
        <v>44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46</v>
      </c>
      <c r="B19" s="17"/>
      <c r="C19" s="24">
        <f>=IF(OR(C8="",C7="",C7&lt;0,C8&lt;0),"Please provide a valid input. Enter 0 if you are not shipping pallets",IF(C8+ROUNDUP(C7/2,0)&gt;26,"You may only ship up to 26 unstacked or 52 stacked pallets.","OK"))</f>
      </c>
    </row>
    <row r="20">
      <c r="A20" s="23" t="s">
        <v>47</v>
      </c>
      <c r="B20" s="17"/>
      <c r="C20" s="24">
        <f>=IF(OR(C11="",C11&lt;1),"Please provide a valid input",IF(C11&gt;3500,"You may not ship more than 3500 cuFt",IF(AND(SUM(C7:C8)&gt;0,IFERROR(C11/SUM(C7:C8),999)&gt;180),"The max volume per pallet is 180 cuFt","OK")))</f>
      </c>
    </row>
    <row r="21">
      <c r="A21" s="23" t="s">
        <v>48</v>
      </c>
      <c r="B21" s="17"/>
      <c r="C21" s="24">
        <f>=IF(OR(C10="",C10&lt;1),"Please provide a valid input",IF(C10&gt;40000,"The max weight you may ship is 40,000 lbs.","OK"))</f>
      </c>
    </row>
    <row r="22">
      <c r="A22" s="23" t="s">
        <v>49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50</v>
      </c>
      <c r="B1" s="0">
        <f>=IF(SUM(B$3:B$1048576)&lt;&gt;MAX(B$3:B$1048576),"2+ FCs",IF(B$2=0,"n/a",INDEX($A$3:$A$1048576,MATCH(B$2,B$3:B$1048576,0),1)))</f>
      </c>
    </row>
    <row r="2">
      <c r="A2" s="0" t="s">
        <v>51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34</v>
      </c>
      <c r="B1" s="0" t="s">
        <v>52</v>
      </c>
      <c r="C1" s="0" t="s">
        <v>53</v>
      </c>
    </row>
    <row r="2">
      <c r="A2" s="0" t="s">
        <v>54</v>
      </c>
      <c r="B2" s="0" t="s">
        <v>55</v>
      </c>
      <c r="C2" s="0" t="s">
        <v>53</v>
      </c>
    </row>
    <row r="3">
      <c r="A3" s="0" t="s">
        <v>56</v>
      </c>
      <c r="B3" s="0" t="s">
        <v>57</v>
      </c>
      <c r="C3" s="0" t="s">
        <v>53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58</v>
      </c>
      <c r="B1" s="0" t="s">
        <v>59</v>
      </c>
    </row>
    <row r="2">
      <c r="A2" s="8">
        <v>45341</v>
      </c>
      <c r="B2" s="0" t="s">
        <v>53</v>
      </c>
    </row>
    <row r="3">
      <c r="A3" s="8">
        <v>45439</v>
      </c>
      <c r="B3" s="0" t="s">
        <v>53</v>
      </c>
    </row>
    <row r="4">
      <c r="A4" s="8">
        <v>45477</v>
      </c>
      <c r="B4" s="0" t="s">
        <v>53</v>
      </c>
    </row>
    <row r="5">
      <c r="A5" s="8">
        <v>45537</v>
      </c>
      <c r="B5" s="0" t="s">
        <v>53</v>
      </c>
    </row>
    <row r="6">
      <c r="A6" s="8">
        <v>45624</v>
      </c>
      <c r="B6" s="0" t="s">
        <v>53</v>
      </c>
    </row>
    <row r="7">
      <c r="A7" s="8">
        <v>45651</v>
      </c>
      <c r="B7" s="0" t="s">
        <v>53</v>
      </c>
    </row>
    <row r="8">
      <c r="A8" s="8">
        <v>45972</v>
      </c>
      <c r="B8" s="0" t="s">
        <v>53</v>
      </c>
    </row>
    <row r="9">
      <c r="A9" s="8">
        <v>46015</v>
      </c>
      <c r="B9" s="0" t="s">
        <v>53</v>
      </c>
    </row>
    <row r="10">
      <c r="A10" s="8">
        <v>46016</v>
      </c>
      <c r="B10" s="0" t="s">
        <v>53</v>
      </c>
    </row>
    <row r="11">
      <c r="A11" s="8">
        <v>46023</v>
      </c>
      <c r="B11" s="0" t="s">
        <v>53</v>
      </c>
    </row>
    <row r="12">
      <c r="A12" s="8">
        <v>46069</v>
      </c>
      <c r="B12" s="0" t="s">
        <v>53</v>
      </c>
    </row>
    <row r="13">
      <c r="A13" s="8">
        <v>46098</v>
      </c>
      <c r="B13" s="0" t="s">
        <v>53</v>
      </c>
    </row>
    <row r="14">
      <c r="A14" s="8">
        <v>46167</v>
      </c>
      <c r="B14" s="0" t="s">
        <v>53</v>
      </c>
    </row>
    <row r="15">
      <c r="A15" s="8">
        <v>46206</v>
      </c>
      <c r="B15" s="0" t="s">
        <v>53</v>
      </c>
    </row>
    <row r="16">
      <c r="A16" s="8">
        <v>46272</v>
      </c>
      <c r="B16" s="0" t="s">
        <v>53</v>
      </c>
    </row>
    <row r="17">
      <c r="A17" s="8">
        <v>46352</v>
      </c>
      <c r="B17" s="0" t="s">
        <v>53</v>
      </c>
    </row>
    <row r="18">
      <c r="A18" s="8">
        <v>46380</v>
      </c>
      <c r="B18" s="0" t="s">
        <v>53</v>
      </c>
    </row>
  </sheetData>
  <headerFooter/>
</worksheet>
</file>