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BP Module\BP Tool-Ecom\Fineline\Seasonality\"/>
    </mc:Choice>
  </mc:AlternateContent>
  <xr:revisionPtr revIDLastSave="0" documentId="13_ncr:1_{481C9C37-9F95-449D-9500-B46765EC9FBB}" xr6:coauthVersionLast="47" xr6:coauthVersionMax="47" xr10:uidLastSave="{00000000-0000-0000-0000-000000000000}"/>
  <bookViews>
    <workbookView xWindow="-120" yWindow="-120" windowWidth="29040" windowHeight="17520" tabRatio="609" xr2:uid="{00000000-000D-0000-FFFF-FFFF00000000}"/>
  </bookViews>
  <sheets>
    <sheet name="Seasonality" sheetId="17" r:id="rId1"/>
    <sheet name="Fineline UPDATE" sheetId="7" r:id="rId2"/>
    <sheet name="NOTE" sheetId="8" r:id="rId3"/>
    <sheet name="Process" sheetId="2" r:id="rId4"/>
    <sheet name="Data1" sheetId="1" r:id="rId5"/>
    <sheet name="Data2" sheetId="3" r:id="rId6"/>
    <sheet name="Data3" sheetId="5" r:id="rId7"/>
    <sheet name="Data4" sheetId="16" r:id="rId8"/>
    <sheet name="Ecom Item OOS Analysis Report" sheetId="4" r:id="rId9"/>
    <sheet name="E-Commerce Item" sheetId="15" r:id="rId10"/>
  </sheets>
  <externalReferences>
    <externalReference r:id="rId11"/>
  </externalReferences>
  <definedNames>
    <definedName name="_xlnm._FilterDatabase" localSheetId="4" hidden="1">Data1!$A$2:$H$74</definedName>
    <definedName name="_xlnm._FilterDatabase" localSheetId="5" hidden="1">Data2!$A$2:$BJ$127</definedName>
    <definedName name="_xlnm._FilterDatabase" localSheetId="6" hidden="1">Data3!$A$2:$BJ$72</definedName>
    <definedName name="_xlnm._FilterDatabase" localSheetId="7" hidden="1">Data4!$A$2:$BJ$70</definedName>
    <definedName name="_xlnm._FilterDatabase" localSheetId="8" hidden="1">'Ecom Item OOS Analysis Report'!$A$1:$L$73</definedName>
    <definedName name="_xlnm._FilterDatabase" localSheetId="9" hidden="1">'E-Commerce Item'!$A$1:$AQ$170</definedName>
    <definedName name="CATEGORY">#REF!</definedName>
    <definedName name="colour">#REF!</definedName>
    <definedName name="foam">#REF!</definedName>
    <definedName name="KD">#REF!</definedName>
    <definedName name="M">#REF!</definedName>
    <definedName name="PACK">#REF!</definedName>
    <definedName name="PORT_IFF">#REF!</definedName>
    <definedName name="UNIT">#REF!</definedName>
    <definedName name="wo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4" i="7" l="1"/>
  <c r="BH79" i="16" l="1"/>
  <c r="BG79" i="16"/>
  <c r="BF79" i="16"/>
  <c r="AV79" i="16"/>
  <c r="AU79" i="16"/>
  <c r="AT79" i="16"/>
  <c r="AS79" i="16"/>
  <c r="AR79" i="16"/>
  <c r="AQ79" i="16"/>
  <c r="AP79" i="16"/>
  <c r="AO79" i="16"/>
  <c r="AM79" i="16"/>
  <c r="AL79" i="16"/>
  <c r="AK79" i="16"/>
  <c r="AJ79" i="16"/>
  <c r="AI79" i="16"/>
  <c r="AH79" i="16"/>
  <c r="AG79" i="16"/>
  <c r="AF79" i="16"/>
  <c r="AD79" i="16"/>
  <c r="AC79" i="16"/>
  <c r="AB79" i="16"/>
  <c r="AA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AV98" i="16"/>
  <c r="BF98" i="16"/>
  <c r="BU98" i="16"/>
  <c r="BT98" i="16"/>
  <c r="BH98" i="16"/>
  <c r="BG98" i="16"/>
  <c r="AU98" i="16"/>
  <c r="AT98" i="16"/>
  <c r="AS98" i="16"/>
  <c r="AR98" i="16"/>
  <c r="AQ98" i="16"/>
  <c r="AP98" i="16"/>
  <c r="AO98" i="16"/>
  <c r="AM98" i="16"/>
  <c r="AL98" i="16"/>
  <c r="AK98" i="16"/>
  <c r="AJ98" i="16"/>
  <c r="AI98" i="16"/>
  <c r="AH98" i="16"/>
  <c r="AG98" i="16"/>
  <c r="AF98" i="16"/>
  <c r="AD98" i="16"/>
  <c r="AC98" i="16"/>
  <c r="AB98" i="16"/>
  <c r="AA98" i="16"/>
  <c r="Y98" i="16"/>
  <c r="X98" i="16"/>
  <c r="W98" i="16"/>
  <c r="V98" i="16"/>
  <c r="U98" i="16"/>
  <c r="T98" i="16"/>
  <c r="S98" i="16"/>
  <c r="R98" i="16"/>
  <c r="Q98" i="16"/>
  <c r="P98" i="16"/>
  <c r="O98" i="16"/>
  <c r="N98" i="16"/>
  <c r="M98" i="16"/>
  <c r="L98" i="16"/>
  <c r="K98" i="16"/>
  <c r="J98" i="16"/>
  <c r="I98" i="16"/>
  <c r="J84" i="16"/>
  <c r="K84" i="16" s="1"/>
  <c r="L84" i="16" s="1"/>
  <c r="M84" i="16" s="1"/>
  <c r="N84" i="16" s="1"/>
  <c r="O84" i="16" s="1"/>
  <c r="P84" i="16" s="1"/>
  <c r="Q84" i="16" s="1"/>
  <c r="R84" i="16" s="1"/>
  <c r="S84" i="16" s="1"/>
  <c r="T84" i="16" s="1"/>
  <c r="U84" i="16" s="1"/>
  <c r="V84" i="16" s="1"/>
  <c r="W84" i="16" s="1"/>
  <c r="X84" i="16" s="1"/>
  <c r="Y84" i="16" s="1"/>
  <c r="Z84" i="16" s="1"/>
  <c r="AA84" i="16" s="1"/>
  <c r="AB84" i="16" s="1"/>
  <c r="AC84" i="16" s="1"/>
  <c r="AD84" i="16" s="1"/>
  <c r="AE84" i="16" s="1"/>
  <c r="AF84" i="16" s="1"/>
  <c r="AG84" i="16" s="1"/>
  <c r="AH84" i="16" s="1"/>
  <c r="AI84" i="16" s="1"/>
  <c r="AJ84" i="16" s="1"/>
  <c r="AK84" i="16" s="1"/>
  <c r="AL84" i="16" s="1"/>
  <c r="AM84" i="16" s="1"/>
  <c r="AN84" i="16" s="1"/>
  <c r="AO84" i="16" s="1"/>
  <c r="AP84" i="16" s="1"/>
  <c r="AQ84" i="16" s="1"/>
  <c r="AR84" i="16" s="1"/>
  <c r="AS84" i="16" s="1"/>
  <c r="AT84" i="16" s="1"/>
  <c r="AU84" i="16" s="1"/>
  <c r="AV84" i="16" s="1"/>
  <c r="AW84" i="16" s="1"/>
  <c r="AX84" i="16" s="1"/>
  <c r="AY84" i="16" s="1"/>
  <c r="AZ84" i="16" s="1"/>
  <c r="BA84" i="16" s="1"/>
  <c r="BB84" i="16" s="1"/>
  <c r="BC84" i="16" s="1"/>
  <c r="BD84" i="16" s="1"/>
  <c r="BE84" i="16" s="1"/>
  <c r="BF84" i="16" s="1"/>
  <c r="BG84" i="16" s="1"/>
  <c r="BH84" i="16" s="1"/>
  <c r="V94" i="16"/>
  <c r="X94" i="16"/>
  <c r="Y94" i="16"/>
  <c r="Z94" i="16"/>
  <c r="W94" i="16"/>
  <c r="S94" i="16"/>
  <c r="T94" i="16"/>
  <c r="U94" i="16"/>
  <c r="R94" i="16"/>
  <c r="O94" i="16"/>
  <c r="P94" i="16"/>
  <c r="Q94" i="16"/>
  <c r="N94" i="16"/>
  <c r="K94" i="16"/>
  <c r="L94" i="16"/>
  <c r="M94" i="16"/>
  <c r="J94" i="16"/>
  <c r="BK94" i="16" s="1"/>
  <c r="I94" i="16"/>
  <c r="AA94" i="16"/>
  <c r="AB94" i="16"/>
  <c r="BO94" i="16" s="1"/>
  <c r="AC94" i="16"/>
  <c r="AD94" i="16"/>
  <c r="AF94" i="16"/>
  <c r="AG94" i="16"/>
  <c r="AH94" i="16"/>
  <c r="AI94" i="16"/>
  <c r="AJ94" i="16"/>
  <c r="AK94" i="16"/>
  <c r="AL94" i="16"/>
  <c r="AM94" i="16"/>
  <c r="AO94" i="16"/>
  <c r="AP94" i="16"/>
  <c r="AQ94" i="16"/>
  <c r="AR94" i="16"/>
  <c r="AS94" i="16"/>
  <c r="AT94" i="16"/>
  <c r="AU94" i="16"/>
  <c r="AV94" i="16"/>
  <c r="BH94" i="16"/>
  <c r="BF94" i="16"/>
  <c r="BG94" i="16"/>
  <c r="BU94" i="16"/>
  <c r="BT94" i="16"/>
  <c r="BN94" i="16"/>
  <c r="BL94" i="16" l="1"/>
  <c r="BM98" i="16"/>
  <c r="BS98" i="16"/>
  <c r="BV98" i="16"/>
  <c r="BK98" i="16"/>
  <c r="BO98" i="16"/>
  <c r="BQ98" i="16"/>
  <c r="BR94" i="16"/>
  <c r="BL98" i="16"/>
  <c r="BN98" i="16"/>
  <c r="BP98" i="16"/>
  <c r="BR98" i="16"/>
  <c r="BM94" i="16"/>
  <c r="BV94" i="16"/>
  <c r="BP94" i="16"/>
  <c r="BQ94" i="16"/>
  <c r="BS94" i="16"/>
  <c r="AX36" i="16"/>
  <c r="BD28" i="16"/>
  <c r="BJ28" i="16" s="1"/>
  <c r="AB120" i="16" s="1"/>
  <c r="AW33" i="16"/>
  <c r="BJ33" i="16" s="1"/>
  <c r="AY25" i="16"/>
  <c r="AW14" i="16"/>
  <c r="BJ14" i="16" s="1"/>
  <c r="BC105" i="16" s="1"/>
  <c r="I74" i="5"/>
  <c r="J74" i="5"/>
  <c r="K74" i="5"/>
  <c r="L74" i="5"/>
  <c r="M74" i="5"/>
  <c r="N74" i="5"/>
  <c r="O74" i="5"/>
  <c r="P74" i="5"/>
  <c r="Q74" i="5"/>
  <c r="R74" i="5"/>
  <c r="S74" i="5"/>
  <c r="T74" i="5"/>
  <c r="W74" i="5"/>
  <c r="X74" i="5"/>
  <c r="Z74" i="5"/>
  <c r="AA74" i="5"/>
  <c r="AB74" i="5"/>
  <c r="AC74" i="5"/>
  <c r="AD74" i="5"/>
  <c r="AE74" i="5"/>
  <c r="AG74" i="5"/>
  <c r="AH74" i="5"/>
  <c r="AI74" i="5"/>
  <c r="AJ74" i="5"/>
  <c r="AK74" i="5"/>
  <c r="AL74" i="5"/>
  <c r="AM74" i="5"/>
  <c r="AN74" i="5"/>
  <c r="AO74" i="5"/>
  <c r="AP74" i="5"/>
  <c r="AQ74" i="5"/>
  <c r="AT74" i="5"/>
  <c r="AU74" i="5"/>
  <c r="AV74" i="5"/>
  <c r="AW74" i="5"/>
  <c r="AX74" i="5"/>
  <c r="AZ74" i="5"/>
  <c r="BA74" i="5"/>
  <c r="BB74" i="5"/>
  <c r="BC74" i="5"/>
  <c r="BE74" i="5"/>
  <c r="BF74" i="5"/>
  <c r="BG74" i="5"/>
  <c r="BH74" i="5"/>
  <c r="I72" i="16"/>
  <c r="J72" i="16"/>
  <c r="K72" i="16"/>
  <c r="L72" i="16"/>
  <c r="M72" i="16"/>
  <c r="N72" i="16"/>
  <c r="O72" i="16"/>
  <c r="P72" i="16"/>
  <c r="Q72" i="16"/>
  <c r="R72" i="16"/>
  <c r="S72" i="16"/>
  <c r="T72" i="16"/>
  <c r="W72" i="16"/>
  <c r="X72" i="16"/>
  <c r="Z72" i="16"/>
  <c r="AA72" i="16"/>
  <c r="AB72" i="16"/>
  <c r="AC72" i="16"/>
  <c r="AD72" i="16"/>
  <c r="AE72" i="16"/>
  <c r="AG72" i="16"/>
  <c r="AH72" i="16"/>
  <c r="AI72" i="16"/>
  <c r="AJ72" i="16"/>
  <c r="AK72" i="16"/>
  <c r="AL72" i="16"/>
  <c r="AM72" i="16"/>
  <c r="AN72" i="16"/>
  <c r="AO72" i="16"/>
  <c r="AP72" i="16"/>
  <c r="AQ72" i="16"/>
  <c r="AT72" i="16"/>
  <c r="AU72" i="16"/>
  <c r="AV72" i="16"/>
  <c r="AW72" i="16"/>
  <c r="AX72" i="16"/>
  <c r="AZ72" i="16"/>
  <c r="BA72" i="16"/>
  <c r="BB72" i="16"/>
  <c r="BC72" i="16"/>
  <c r="BE72" i="16"/>
  <c r="BF72" i="16"/>
  <c r="BG72" i="16"/>
  <c r="BH72" i="16"/>
  <c r="BF73" i="16"/>
  <c r="BE73" i="16"/>
  <c r="BC73" i="16"/>
  <c r="BB73" i="16"/>
  <c r="BA73" i="16"/>
  <c r="AZ73" i="16"/>
  <c r="AY73" i="16"/>
  <c r="AV73" i="16"/>
  <c r="AU73" i="16"/>
  <c r="AT73" i="16"/>
  <c r="AQ73" i="16"/>
  <c r="AP73" i="16"/>
  <c r="AO73" i="16"/>
  <c r="AN73" i="16"/>
  <c r="AM73" i="16"/>
  <c r="AL73" i="16"/>
  <c r="AK73" i="16"/>
  <c r="AJ73" i="16"/>
  <c r="AI73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Q73" i="16"/>
  <c r="O73" i="16"/>
  <c r="N73" i="16"/>
  <c r="M73" i="16"/>
  <c r="K73" i="16"/>
  <c r="J73" i="16"/>
  <c r="I73" i="16"/>
  <c r="BF69" i="16"/>
  <c r="BE69" i="16"/>
  <c r="BC69" i="16"/>
  <c r="BB69" i="16"/>
  <c r="BA69" i="16"/>
  <c r="AZ69" i="16"/>
  <c r="AV69" i="16"/>
  <c r="AU69" i="16"/>
  <c r="AT69" i="16"/>
  <c r="AQ69" i="16"/>
  <c r="AP69" i="16"/>
  <c r="AO69" i="16"/>
  <c r="AN69" i="16"/>
  <c r="AM69" i="16"/>
  <c r="AL69" i="16"/>
  <c r="AK69" i="16"/>
  <c r="AJ69" i="16"/>
  <c r="AI69" i="16"/>
  <c r="AH69" i="16"/>
  <c r="AG69" i="16"/>
  <c r="AE69" i="16"/>
  <c r="AD69" i="16"/>
  <c r="AC69" i="16"/>
  <c r="AB69" i="16"/>
  <c r="AA69" i="16"/>
  <c r="Z69" i="16"/>
  <c r="X69" i="16"/>
  <c r="W69" i="16"/>
  <c r="T69" i="16"/>
  <c r="S69" i="16"/>
  <c r="Q69" i="16"/>
  <c r="O69" i="16"/>
  <c r="N69" i="16"/>
  <c r="M69" i="16"/>
  <c r="K69" i="16"/>
  <c r="J69" i="16"/>
  <c r="I69" i="16"/>
  <c r="BJ68" i="16"/>
  <c r="BI68" i="16"/>
  <c r="BJ67" i="16"/>
  <c r="BI67" i="16"/>
  <c r="BJ66" i="16"/>
  <c r="BI66" i="16"/>
  <c r="BJ65" i="16"/>
  <c r="BI65" i="16"/>
  <c r="BJ64" i="16"/>
  <c r="BI64" i="16"/>
  <c r="BJ63" i="16"/>
  <c r="BI63" i="16"/>
  <c r="BJ62" i="16"/>
  <c r="BI62" i="16"/>
  <c r="BJ61" i="16"/>
  <c r="BI61" i="16"/>
  <c r="BJ60" i="16"/>
  <c r="BI60" i="16"/>
  <c r="BJ59" i="16"/>
  <c r="BI59" i="16"/>
  <c r="BJ58" i="16"/>
  <c r="BI58" i="16"/>
  <c r="BJ57" i="16"/>
  <c r="BI57" i="16"/>
  <c r="BJ56" i="16"/>
  <c r="BI56" i="16"/>
  <c r="BJ55" i="16"/>
  <c r="BI55" i="16"/>
  <c r="BJ54" i="16"/>
  <c r="BI54" i="16"/>
  <c r="BJ53" i="16"/>
  <c r="BI53" i="16"/>
  <c r="BJ52" i="16"/>
  <c r="BI52" i="16"/>
  <c r="BJ51" i="16"/>
  <c r="BI51" i="16"/>
  <c r="BJ50" i="16"/>
  <c r="BI50" i="16"/>
  <c r="BJ49" i="16"/>
  <c r="BI49" i="16"/>
  <c r="BJ48" i="16"/>
  <c r="BI48" i="16"/>
  <c r="BJ47" i="16"/>
  <c r="BI47" i="16"/>
  <c r="BJ46" i="16"/>
  <c r="BI46" i="16"/>
  <c r="BJ45" i="16"/>
  <c r="BI45" i="16"/>
  <c r="BJ44" i="16"/>
  <c r="BI44" i="16"/>
  <c r="BJ43" i="16"/>
  <c r="BI43" i="16"/>
  <c r="BJ42" i="16"/>
  <c r="BI42" i="16"/>
  <c r="BJ41" i="16"/>
  <c r="BI41" i="16"/>
  <c r="BJ40" i="16"/>
  <c r="BI40" i="16"/>
  <c r="BJ39" i="16"/>
  <c r="BI39" i="16"/>
  <c r="BJ38" i="16"/>
  <c r="BI38" i="16"/>
  <c r="BJ37" i="16"/>
  <c r="BI37" i="16"/>
  <c r="BG73" i="16"/>
  <c r="BJ36" i="16"/>
  <c r="BI36" i="16"/>
  <c r="BJ35" i="16"/>
  <c r="BI35" i="16"/>
  <c r="BJ34" i="16"/>
  <c r="BI34" i="16"/>
  <c r="BI33" i="16"/>
  <c r="BJ32" i="16"/>
  <c r="BI32" i="16"/>
  <c r="BJ31" i="16"/>
  <c r="BI31" i="16"/>
  <c r="BJ30" i="16"/>
  <c r="AB122" i="16" s="1"/>
  <c r="BI30" i="16"/>
  <c r="BJ29" i="16"/>
  <c r="AB121" i="16" s="1"/>
  <c r="BI29" i="16"/>
  <c r="BI28" i="16"/>
  <c r="BJ27" i="16"/>
  <c r="BI27" i="16"/>
  <c r="BJ26" i="16"/>
  <c r="AB118" i="16" s="1"/>
  <c r="BI26" i="16"/>
  <c r="BJ25" i="16"/>
  <c r="BI25" i="16"/>
  <c r="BJ24" i="16"/>
  <c r="BI24" i="16"/>
  <c r="BJ23" i="16"/>
  <c r="W115" i="16" s="1"/>
  <c r="BI23" i="16"/>
  <c r="BJ22" i="16"/>
  <c r="BC114" i="16" s="1"/>
  <c r="BI22" i="16"/>
  <c r="BJ21" i="16"/>
  <c r="AM112" i="16" s="1"/>
  <c r="BI21" i="16"/>
  <c r="BI20" i="16"/>
  <c r="AW20" i="16"/>
  <c r="AX20" i="16" s="1"/>
  <c r="BI19" i="16"/>
  <c r="P19" i="16"/>
  <c r="P73" i="16" s="1"/>
  <c r="BI18" i="16"/>
  <c r="AR18" i="16"/>
  <c r="BJ17" i="16"/>
  <c r="AM108" i="16" s="1"/>
  <c r="BI17" i="16"/>
  <c r="BJ16" i="16"/>
  <c r="BC107" i="16" s="1"/>
  <c r="BI16" i="16"/>
  <c r="BI15" i="16"/>
  <c r="AW15" i="16"/>
  <c r="R15" i="16"/>
  <c r="BI14" i="16"/>
  <c r="BI13" i="16"/>
  <c r="L13" i="16"/>
  <c r="BI12" i="16"/>
  <c r="AR12" i="16"/>
  <c r="AS12" i="16" s="1"/>
  <c r="BJ11" i="16"/>
  <c r="AM101" i="16" s="1"/>
  <c r="BI11" i="16"/>
  <c r="BJ10" i="16"/>
  <c r="BI10" i="16"/>
  <c r="BI9" i="16"/>
  <c r="BD9" i="16"/>
  <c r="AY9" i="16"/>
  <c r="AY69" i="16" s="1"/>
  <c r="AR9" i="16"/>
  <c r="AS9" i="16" s="1"/>
  <c r="AF9" i="16"/>
  <c r="V9" i="16"/>
  <c r="BI8" i="16"/>
  <c r="AF8" i="16"/>
  <c r="V8" i="16"/>
  <c r="BI7" i="16"/>
  <c r="AR7" i="16"/>
  <c r="AS7" i="16" s="1"/>
  <c r="AF7" i="16"/>
  <c r="V7" i="16"/>
  <c r="BI6" i="16"/>
  <c r="V6" i="16"/>
  <c r="BJ6" i="16" s="1"/>
  <c r="AU89" i="16" s="1"/>
  <c r="BI5" i="16"/>
  <c r="AR5" i="16"/>
  <c r="AF5" i="16"/>
  <c r="V5" i="16"/>
  <c r="BI4" i="16"/>
  <c r="AF4" i="16"/>
  <c r="V4" i="16"/>
  <c r="BI3" i="16"/>
  <c r="AR3" i="16"/>
  <c r="AS3" i="16" s="1"/>
  <c r="AF3" i="16"/>
  <c r="U3" i="16"/>
  <c r="U69" i="16" s="1"/>
  <c r="J1" i="16"/>
  <c r="K1" i="16" s="1"/>
  <c r="L1" i="16" s="1"/>
  <c r="M1" i="16" s="1"/>
  <c r="N1" i="16" s="1"/>
  <c r="O1" i="16" s="1"/>
  <c r="P1" i="16" s="1"/>
  <c r="Q1" i="16" s="1"/>
  <c r="R1" i="16" s="1"/>
  <c r="S1" i="16" s="1"/>
  <c r="T1" i="16" s="1"/>
  <c r="U1" i="16" s="1"/>
  <c r="V1" i="16" s="1"/>
  <c r="W1" i="16" s="1"/>
  <c r="X1" i="16" s="1"/>
  <c r="Y1" i="16" s="1"/>
  <c r="Z1" i="16" s="1"/>
  <c r="AA1" i="16" s="1"/>
  <c r="AB1" i="16" s="1"/>
  <c r="AC1" i="16" s="1"/>
  <c r="AD1" i="16" s="1"/>
  <c r="AE1" i="16" s="1"/>
  <c r="AF1" i="16" s="1"/>
  <c r="AG1" i="16" s="1"/>
  <c r="AH1" i="16" s="1"/>
  <c r="AI1" i="16" s="1"/>
  <c r="AJ1" i="16" s="1"/>
  <c r="AK1" i="16" s="1"/>
  <c r="AL1" i="16" s="1"/>
  <c r="AM1" i="16" s="1"/>
  <c r="AN1" i="16" s="1"/>
  <c r="AO1" i="16" s="1"/>
  <c r="AP1" i="16" s="1"/>
  <c r="AQ1" i="16" s="1"/>
  <c r="AR1" i="16" s="1"/>
  <c r="AS1" i="16" s="1"/>
  <c r="AT1" i="16" s="1"/>
  <c r="AU1" i="16" s="1"/>
  <c r="AV1" i="16" s="1"/>
  <c r="AW1" i="16" s="1"/>
  <c r="AX1" i="16" s="1"/>
  <c r="AY1" i="16" s="1"/>
  <c r="AZ1" i="16" s="1"/>
  <c r="BA1" i="16" s="1"/>
  <c r="BB1" i="16" s="1"/>
  <c r="BC1" i="16" s="1"/>
  <c r="BD1" i="16" s="1"/>
  <c r="BE1" i="16" s="1"/>
  <c r="BF1" i="16" s="1"/>
  <c r="BG1" i="16" s="1"/>
  <c r="BH1" i="16" s="1"/>
  <c r="W100" i="16" l="1"/>
  <c r="AY100" i="16"/>
  <c r="BD73" i="16"/>
  <c r="BD77" i="16" s="1"/>
  <c r="BD78" i="16" s="1"/>
  <c r="BD69" i="16"/>
  <c r="BD71" i="16" s="1"/>
  <c r="BD97" i="16" s="1"/>
  <c r="BJ8" i="16"/>
  <c r="AM91" i="16" s="1"/>
  <c r="BD72" i="16"/>
  <c r="BD76" i="16" s="1"/>
  <c r="AR72" i="16"/>
  <c r="AY117" i="16"/>
  <c r="AW105" i="16"/>
  <c r="AX129" i="16"/>
  <c r="AF69" i="16"/>
  <c r="O105" i="16"/>
  <c r="BJ9" i="16"/>
  <c r="AM96" i="16" s="1"/>
  <c r="O101" i="16"/>
  <c r="AF72" i="16"/>
  <c r="P69" i="16"/>
  <c r="O112" i="16"/>
  <c r="O114" i="16"/>
  <c r="U72" i="16"/>
  <c r="AY72" i="16"/>
  <c r="AY76" i="16" s="1"/>
  <c r="O100" i="16"/>
  <c r="BF119" i="16"/>
  <c r="AX119" i="16"/>
  <c r="AP119" i="16"/>
  <c r="AH119" i="16"/>
  <c r="Z119" i="16"/>
  <c r="R119" i="16"/>
  <c r="J119" i="16"/>
  <c r="BE119" i="16"/>
  <c r="AW119" i="16"/>
  <c r="AO119" i="16"/>
  <c r="AG119" i="16"/>
  <c r="Y119" i="16"/>
  <c r="Q119" i="16"/>
  <c r="I119" i="16"/>
  <c r="BD119" i="16"/>
  <c r="AV119" i="16"/>
  <c r="AN119" i="16"/>
  <c r="AF119" i="16"/>
  <c r="X119" i="16"/>
  <c r="P119" i="16"/>
  <c r="BC119" i="16"/>
  <c r="AU119" i="16"/>
  <c r="AM119" i="16"/>
  <c r="AE119" i="16"/>
  <c r="W119" i="16"/>
  <c r="O119" i="16"/>
  <c r="BB119" i="16"/>
  <c r="AT119" i="16"/>
  <c r="AL119" i="16"/>
  <c r="AD119" i="16"/>
  <c r="V119" i="16"/>
  <c r="N119" i="16"/>
  <c r="BA119" i="16"/>
  <c r="AS119" i="16"/>
  <c r="AK119" i="16"/>
  <c r="AC119" i="16"/>
  <c r="U119" i="16"/>
  <c r="M119" i="16"/>
  <c r="BG119" i="16"/>
  <c r="AY119" i="16"/>
  <c r="AQ119" i="16"/>
  <c r="AI119" i="16"/>
  <c r="AA119" i="16"/>
  <c r="S119" i="16"/>
  <c r="K119" i="16"/>
  <c r="L119" i="16"/>
  <c r="BH119" i="16"/>
  <c r="AZ119" i="16"/>
  <c r="AR119" i="16"/>
  <c r="AJ119" i="16"/>
  <c r="T119" i="16"/>
  <c r="BE134" i="16"/>
  <c r="AW134" i="16"/>
  <c r="BT134" i="16" s="1"/>
  <c r="AO134" i="16"/>
  <c r="AG134" i="16"/>
  <c r="Y134" i="16"/>
  <c r="Q134" i="16"/>
  <c r="BD134" i="16"/>
  <c r="AV134" i="16"/>
  <c r="AN134" i="16"/>
  <c r="AF134" i="16"/>
  <c r="X134" i="16"/>
  <c r="BC134" i="16"/>
  <c r="AU134" i="16"/>
  <c r="AM134" i="16"/>
  <c r="AE134" i="16"/>
  <c r="W134" i="16"/>
  <c r="BB134" i="16"/>
  <c r="AT134" i="16"/>
  <c r="AL134" i="16"/>
  <c r="AD134" i="16"/>
  <c r="V134" i="16"/>
  <c r="BA134" i="16"/>
  <c r="AS134" i="16"/>
  <c r="AK134" i="16"/>
  <c r="AC134" i="16"/>
  <c r="U134" i="16"/>
  <c r="BH134" i="16"/>
  <c r="AZ134" i="16"/>
  <c r="AR134" i="16"/>
  <c r="AJ134" i="16"/>
  <c r="AB134" i="16"/>
  <c r="T134" i="16"/>
  <c r="BF134" i="16"/>
  <c r="AX134" i="16"/>
  <c r="AP134" i="16"/>
  <c r="AH134" i="16"/>
  <c r="Z134" i="16"/>
  <c r="R134" i="16"/>
  <c r="BM134" i="16" s="1"/>
  <c r="AY134" i="16"/>
  <c r="M134" i="16"/>
  <c r="AQ134" i="16"/>
  <c r="L134" i="16"/>
  <c r="AI134" i="16"/>
  <c r="K134" i="16"/>
  <c r="AA134" i="16"/>
  <c r="J134" i="16"/>
  <c r="BK134" i="16" s="1"/>
  <c r="S134" i="16"/>
  <c r="I134" i="16"/>
  <c r="P134" i="16"/>
  <c r="BG134" i="16"/>
  <c r="N134" i="16"/>
  <c r="O134" i="16"/>
  <c r="BE142" i="16"/>
  <c r="AW142" i="16"/>
  <c r="AO142" i="16"/>
  <c r="AG142" i="16"/>
  <c r="Y142" i="16"/>
  <c r="Q142" i="16"/>
  <c r="I142" i="16"/>
  <c r="BD142" i="16"/>
  <c r="AV142" i="16"/>
  <c r="AN142" i="16"/>
  <c r="AF142" i="16"/>
  <c r="X142" i="16"/>
  <c r="P142" i="16"/>
  <c r="BC142" i="16"/>
  <c r="AU142" i="16"/>
  <c r="AM142" i="16"/>
  <c r="AE142" i="16"/>
  <c r="BP142" i="16" s="1"/>
  <c r="W142" i="16"/>
  <c r="BN142" i="16" s="1"/>
  <c r="O142" i="16"/>
  <c r="BB142" i="16"/>
  <c r="AT142" i="16"/>
  <c r="AL142" i="16"/>
  <c r="AD142" i="16"/>
  <c r="V142" i="16"/>
  <c r="N142" i="16"/>
  <c r="BA142" i="16"/>
  <c r="AS142" i="16"/>
  <c r="AK142" i="16"/>
  <c r="AC142" i="16"/>
  <c r="U142" i="16"/>
  <c r="M142" i="16"/>
  <c r="BH142" i="16"/>
  <c r="AZ142" i="16"/>
  <c r="AR142" i="16"/>
  <c r="AJ142" i="16"/>
  <c r="AB142" i="16"/>
  <c r="T142" i="16"/>
  <c r="L142" i="16"/>
  <c r="BF142" i="16"/>
  <c r="AX142" i="16"/>
  <c r="AP142" i="16"/>
  <c r="AH142" i="16"/>
  <c r="Z142" i="16"/>
  <c r="R142" i="16"/>
  <c r="J142" i="16"/>
  <c r="AY142" i="16"/>
  <c r="AQ142" i="16"/>
  <c r="AI142" i="16"/>
  <c r="AA142" i="16"/>
  <c r="BO142" i="16" s="1"/>
  <c r="S142" i="16"/>
  <c r="K142" i="16"/>
  <c r="BG142" i="16"/>
  <c r="BD158" i="16"/>
  <c r="AV158" i="16"/>
  <c r="AN158" i="16"/>
  <c r="AF158" i="16"/>
  <c r="X158" i="16"/>
  <c r="P158" i="16"/>
  <c r="BC158" i="16"/>
  <c r="AU158" i="16"/>
  <c r="AM158" i="16"/>
  <c r="AE158" i="16"/>
  <c r="W158" i="16"/>
  <c r="O158" i="16"/>
  <c r="BB158" i="16"/>
  <c r="AT158" i="16"/>
  <c r="AL158" i="16"/>
  <c r="AD158" i="16"/>
  <c r="V158" i="16"/>
  <c r="N158" i="16"/>
  <c r="BA158" i="16"/>
  <c r="AS158" i="16"/>
  <c r="AK158" i="16"/>
  <c r="AC158" i="16"/>
  <c r="U158" i="16"/>
  <c r="M158" i="16"/>
  <c r="BH158" i="16"/>
  <c r="AZ158" i="16"/>
  <c r="AR158" i="16"/>
  <c r="AJ158" i="16"/>
  <c r="AB158" i="16"/>
  <c r="T158" i="16"/>
  <c r="L158" i="16"/>
  <c r="BG158" i="16"/>
  <c r="AY158" i="16"/>
  <c r="AQ158" i="16"/>
  <c r="AI158" i="16"/>
  <c r="AA158" i="16"/>
  <c r="S158" i="16"/>
  <c r="K158" i="16"/>
  <c r="BF158" i="16"/>
  <c r="AX158" i="16"/>
  <c r="AP158" i="16"/>
  <c r="AH158" i="16"/>
  <c r="Z158" i="16"/>
  <c r="R158" i="16"/>
  <c r="J158" i="16"/>
  <c r="BE158" i="16"/>
  <c r="AW158" i="16"/>
  <c r="BT158" i="16" s="1"/>
  <c r="AO158" i="16"/>
  <c r="AG158" i="16"/>
  <c r="Y158" i="16"/>
  <c r="I158" i="16"/>
  <c r="Q158" i="16"/>
  <c r="W89" i="16"/>
  <c r="W91" i="16"/>
  <c r="W101" i="16"/>
  <c r="W105" i="16"/>
  <c r="W107" i="16"/>
  <c r="W108" i="16"/>
  <c r="W112" i="16"/>
  <c r="W114" i="16"/>
  <c r="BF115" i="16"/>
  <c r="AX115" i="16"/>
  <c r="AP115" i="16"/>
  <c r="BE115" i="16"/>
  <c r="AW115" i="16"/>
  <c r="AO115" i="16"/>
  <c r="BD115" i="16"/>
  <c r="AV115" i="16"/>
  <c r="BC115" i="16"/>
  <c r="AU115" i="16"/>
  <c r="BB115" i="16"/>
  <c r="AT115" i="16"/>
  <c r="BG115" i="16"/>
  <c r="AY115" i="16"/>
  <c r="AQ115" i="16"/>
  <c r="BH115" i="16"/>
  <c r="AK115" i="16"/>
  <c r="AC115" i="16"/>
  <c r="U115" i="16"/>
  <c r="M115" i="16"/>
  <c r="BA115" i="16"/>
  <c r="AJ115" i="16"/>
  <c r="AB115" i="16"/>
  <c r="T115" i="16"/>
  <c r="L115" i="16"/>
  <c r="AZ115" i="16"/>
  <c r="AI115" i="16"/>
  <c r="AA115" i="16"/>
  <c r="S115" i="16"/>
  <c r="K115" i="16"/>
  <c r="AS115" i="16"/>
  <c r="AH115" i="16"/>
  <c r="Z115" i="16"/>
  <c r="R115" i="16"/>
  <c r="J115" i="16"/>
  <c r="AR115" i="16"/>
  <c r="AG115" i="16"/>
  <c r="Y115" i="16"/>
  <c r="Q115" i="16"/>
  <c r="I115" i="16"/>
  <c r="AN115" i="16"/>
  <c r="AF115" i="16"/>
  <c r="X115" i="16"/>
  <c r="P115" i="16"/>
  <c r="AL115" i="16"/>
  <c r="AD115" i="16"/>
  <c r="V115" i="16"/>
  <c r="N115" i="16"/>
  <c r="BA128" i="16"/>
  <c r="AS128" i="16"/>
  <c r="AK128" i="16"/>
  <c r="AC128" i="16"/>
  <c r="U128" i="16"/>
  <c r="M128" i="16"/>
  <c r="BH128" i="16"/>
  <c r="AZ128" i="16"/>
  <c r="AR128" i="16"/>
  <c r="AJ128" i="16"/>
  <c r="AB128" i="16"/>
  <c r="T128" i="16"/>
  <c r="L128" i="16"/>
  <c r="BG128" i="16"/>
  <c r="AY128" i="16"/>
  <c r="AQ128" i="16"/>
  <c r="AI128" i="16"/>
  <c r="AA128" i="16"/>
  <c r="S128" i="16"/>
  <c r="K128" i="16"/>
  <c r="BF128" i="16"/>
  <c r="AX128" i="16"/>
  <c r="AP128" i="16"/>
  <c r="AH128" i="16"/>
  <c r="Z128" i="16"/>
  <c r="R128" i="16"/>
  <c r="J128" i="16"/>
  <c r="BE128" i="16"/>
  <c r="AW128" i="16"/>
  <c r="AO128" i="16"/>
  <c r="AG128" i="16"/>
  <c r="Y128" i="16"/>
  <c r="Q128" i="16"/>
  <c r="I128" i="16"/>
  <c r="BD128" i="16"/>
  <c r="AV128" i="16"/>
  <c r="AN128" i="16"/>
  <c r="AF128" i="16"/>
  <c r="X128" i="16"/>
  <c r="P128" i="16"/>
  <c r="BB128" i="16"/>
  <c r="AT128" i="16"/>
  <c r="AL128" i="16"/>
  <c r="AD128" i="16"/>
  <c r="V128" i="16"/>
  <c r="N128" i="16"/>
  <c r="AE128" i="16"/>
  <c r="W128" i="16"/>
  <c r="O128" i="16"/>
  <c r="BC128" i="16"/>
  <c r="AM128" i="16"/>
  <c r="AU128" i="16"/>
  <c r="BE146" i="16"/>
  <c r="AW146" i="16"/>
  <c r="AO146" i="16"/>
  <c r="AG146" i="16"/>
  <c r="Y146" i="16"/>
  <c r="Q146" i="16"/>
  <c r="I146" i="16"/>
  <c r="BD146" i="16"/>
  <c r="AV146" i="16"/>
  <c r="AN146" i="16"/>
  <c r="AF146" i="16"/>
  <c r="X146" i="16"/>
  <c r="P146" i="16"/>
  <c r="BC146" i="16"/>
  <c r="AU146" i="16"/>
  <c r="AM146" i="16"/>
  <c r="AE146" i="16"/>
  <c r="W146" i="16"/>
  <c r="O146" i="16"/>
  <c r="BB146" i="16"/>
  <c r="AT146" i="16"/>
  <c r="AL146" i="16"/>
  <c r="AD146" i="16"/>
  <c r="V146" i="16"/>
  <c r="N146" i="16"/>
  <c r="BA146" i="16"/>
  <c r="AS146" i="16"/>
  <c r="AK146" i="16"/>
  <c r="AC146" i="16"/>
  <c r="U146" i="16"/>
  <c r="M146" i="16"/>
  <c r="BH146" i="16"/>
  <c r="AZ146" i="16"/>
  <c r="AR146" i="16"/>
  <c r="AJ146" i="16"/>
  <c r="AB146" i="16"/>
  <c r="T146" i="16"/>
  <c r="L146" i="16"/>
  <c r="BF146" i="16"/>
  <c r="AX146" i="16"/>
  <c r="AP146" i="16"/>
  <c r="AH146" i="16"/>
  <c r="Z146" i="16"/>
  <c r="R146" i="16"/>
  <c r="J146" i="16"/>
  <c r="BG146" i="16"/>
  <c r="AY146" i="16"/>
  <c r="AQ146" i="16"/>
  <c r="AI146" i="16"/>
  <c r="AA146" i="16"/>
  <c r="S146" i="16"/>
  <c r="K146" i="16"/>
  <c r="O107" i="16"/>
  <c r="O108" i="16"/>
  <c r="AB119" i="16"/>
  <c r="Y4" i="16"/>
  <c r="Y72" i="16" s="1"/>
  <c r="BA100" i="16"/>
  <c r="AS100" i="16"/>
  <c r="AK100" i="16"/>
  <c r="AC100" i="16"/>
  <c r="U100" i="16"/>
  <c r="M100" i="16"/>
  <c r="BH100" i="16"/>
  <c r="AZ100" i="16"/>
  <c r="AR100" i="16"/>
  <c r="AJ100" i="16"/>
  <c r="AB100" i="16"/>
  <c r="T100" i="16"/>
  <c r="L100" i="16"/>
  <c r="BG100" i="16"/>
  <c r="AQ100" i="16"/>
  <c r="AI100" i="16"/>
  <c r="AA100" i="16"/>
  <c r="S100" i="16"/>
  <c r="K100" i="16"/>
  <c r="BF100" i="16"/>
  <c r="AX100" i="16"/>
  <c r="AP100" i="16"/>
  <c r="AH100" i="16"/>
  <c r="Z100" i="16"/>
  <c r="R100" i="16"/>
  <c r="J100" i="16"/>
  <c r="BE100" i="16"/>
  <c r="AW100" i="16"/>
  <c r="AO100" i="16"/>
  <c r="AG100" i="16"/>
  <c r="Y100" i="16"/>
  <c r="Q100" i="16"/>
  <c r="I100" i="16"/>
  <c r="BD100" i="16"/>
  <c r="AV100" i="16"/>
  <c r="AN100" i="16"/>
  <c r="AF100" i="16"/>
  <c r="X100" i="16"/>
  <c r="P100" i="16"/>
  <c r="BB100" i="16"/>
  <c r="AT100" i="16"/>
  <c r="AL100" i="16"/>
  <c r="AD100" i="16"/>
  <c r="V100" i="16"/>
  <c r="N100" i="16"/>
  <c r="AX15" i="16"/>
  <c r="BJ15" i="16" s="1"/>
  <c r="AS18" i="16"/>
  <c r="BJ18" i="16" s="1"/>
  <c r="V3" i="16"/>
  <c r="V72" i="16" s="1"/>
  <c r="BJ20" i="16"/>
  <c r="BF116" i="16"/>
  <c r="AX116" i="16"/>
  <c r="AP116" i="16"/>
  <c r="AH116" i="16"/>
  <c r="Z116" i="16"/>
  <c r="R116" i="16"/>
  <c r="J116" i="16"/>
  <c r="BE116" i="16"/>
  <c r="AW116" i="16"/>
  <c r="AO116" i="16"/>
  <c r="AG116" i="16"/>
  <c r="Y116" i="16"/>
  <c r="Q116" i="16"/>
  <c r="I116" i="16"/>
  <c r="BD116" i="16"/>
  <c r="AV116" i="16"/>
  <c r="AN116" i="16"/>
  <c r="AF116" i="16"/>
  <c r="X116" i="16"/>
  <c r="P116" i="16"/>
  <c r="BC116" i="16"/>
  <c r="AU116" i="16"/>
  <c r="AM116" i="16"/>
  <c r="AE116" i="16"/>
  <c r="W116" i="16"/>
  <c r="O116" i="16"/>
  <c r="BB116" i="16"/>
  <c r="AT116" i="16"/>
  <c r="AL116" i="16"/>
  <c r="AD116" i="16"/>
  <c r="V116" i="16"/>
  <c r="N116" i="16"/>
  <c r="BA116" i="16"/>
  <c r="AS116" i="16"/>
  <c r="BG116" i="16"/>
  <c r="AY116" i="16"/>
  <c r="AQ116" i="16"/>
  <c r="AI116" i="16"/>
  <c r="AA116" i="16"/>
  <c r="S116" i="16"/>
  <c r="K116" i="16"/>
  <c r="AB116" i="16"/>
  <c r="U116" i="16"/>
  <c r="BH116" i="16"/>
  <c r="T116" i="16"/>
  <c r="AZ116" i="16"/>
  <c r="M116" i="16"/>
  <c r="AR116" i="16"/>
  <c r="L116" i="16"/>
  <c r="AK116" i="16"/>
  <c r="AC116" i="16"/>
  <c r="BF120" i="16"/>
  <c r="AX120" i="16"/>
  <c r="AP120" i="16"/>
  <c r="AH120" i="16"/>
  <c r="Z120" i="16"/>
  <c r="R120" i="16"/>
  <c r="J120" i="16"/>
  <c r="BE120" i="16"/>
  <c r="AW120" i="16"/>
  <c r="AO120" i="16"/>
  <c r="AG120" i="16"/>
  <c r="Y120" i="16"/>
  <c r="Q120" i="16"/>
  <c r="I120" i="16"/>
  <c r="BD120" i="16"/>
  <c r="AV120" i="16"/>
  <c r="AN120" i="16"/>
  <c r="AF120" i="16"/>
  <c r="X120" i="16"/>
  <c r="P120" i="16"/>
  <c r="BC120" i="16"/>
  <c r="AU120" i="16"/>
  <c r="AM120" i="16"/>
  <c r="AE120" i="16"/>
  <c r="W120" i="16"/>
  <c r="O120" i="16"/>
  <c r="BB120" i="16"/>
  <c r="AT120" i="16"/>
  <c r="AL120" i="16"/>
  <c r="AD120" i="16"/>
  <c r="V120" i="16"/>
  <c r="N120" i="16"/>
  <c r="BA120" i="16"/>
  <c r="AS120" i="16"/>
  <c r="AK120" i="16"/>
  <c r="AC120" i="16"/>
  <c r="U120" i="16"/>
  <c r="M120" i="16"/>
  <c r="BG120" i="16"/>
  <c r="AY120" i="16"/>
  <c r="AQ120" i="16"/>
  <c r="AI120" i="16"/>
  <c r="AA120" i="16"/>
  <c r="S120" i="16"/>
  <c r="K120" i="16"/>
  <c r="L120" i="16"/>
  <c r="BH120" i="16"/>
  <c r="AZ120" i="16"/>
  <c r="AR120" i="16"/>
  <c r="AJ120" i="16"/>
  <c r="T120" i="16"/>
  <c r="BH124" i="16"/>
  <c r="BF124" i="16"/>
  <c r="AX124" i="16"/>
  <c r="AP124" i="16"/>
  <c r="AH124" i="16"/>
  <c r="Z124" i="16"/>
  <c r="R124" i="16"/>
  <c r="J124" i="16"/>
  <c r="BE124" i="16"/>
  <c r="AW124" i="16"/>
  <c r="AO124" i="16"/>
  <c r="AG124" i="16"/>
  <c r="Y124" i="16"/>
  <c r="Q124" i="16"/>
  <c r="I124" i="16"/>
  <c r="BD124" i="16"/>
  <c r="AV124" i="16"/>
  <c r="AN124" i="16"/>
  <c r="AF124" i="16"/>
  <c r="X124" i="16"/>
  <c r="P124" i="16"/>
  <c r="BC124" i="16"/>
  <c r="AU124" i="16"/>
  <c r="AM124" i="16"/>
  <c r="AE124" i="16"/>
  <c r="W124" i="16"/>
  <c r="O124" i="16"/>
  <c r="BB124" i="16"/>
  <c r="AT124" i="16"/>
  <c r="AL124" i="16"/>
  <c r="AD124" i="16"/>
  <c r="V124" i="16"/>
  <c r="N124" i="16"/>
  <c r="BA124" i="16"/>
  <c r="AS124" i="16"/>
  <c r="AK124" i="16"/>
  <c r="AC124" i="16"/>
  <c r="U124" i="16"/>
  <c r="M124" i="16"/>
  <c r="BG124" i="16"/>
  <c r="AY124" i="16"/>
  <c r="AQ124" i="16"/>
  <c r="AI124" i="16"/>
  <c r="AA124" i="16"/>
  <c r="S124" i="16"/>
  <c r="K124" i="16"/>
  <c r="L124" i="16"/>
  <c r="AZ124" i="16"/>
  <c r="AR124" i="16"/>
  <c r="AJ124" i="16"/>
  <c r="T124" i="16"/>
  <c r="BA129" i="16"/>
  <c r="AS129" i="16"/>
  <c r="AK129" i="16"/>
  <c r="AC129" i="16"/>
  <c r="U129" i="16"/>
  <c r="M129" i="16"/>
  <c r="BH129" i="16"/>
  <c r="AZ129" i="16"/>
  <c r="AR129" i="16"/>
  <c r="AJ129" i="16"/>
  <c r="AB129" i="16"/>
  <c r="T129" i="16"/>
  <c r="L129" i="16"/>
  <c r="BG129" i="16"/>
  <c r="AY129" i="16"/>
  <c r="AQ129" i="16"/>
  <c r="AI129" i="16"/>
  <c r="AA129" i="16"/>
  <c r="S129" i="16"/>
  <c r="K129" i="16"/>
  <c r="BF129" i="16"/>
  <c r="AP129" i="16"/>
  <c r="Z129" i="16"/>
  <c r="R129" i="16"/>
  <c r="J129" i="16"/>
  <c r="BE129" i="16"/>
  <c r="AW129" i="16"/>
  <c r="AO129" i="16"/>
  <c r="Y129" i="16"/>
  <c r="Q129" i="16"/>
  <c r="I129" i="16"/>
  <c r="BD129" i="16"/>
  <c r="AV129" i="16"/>
  <c r="AN129" i="16"/>
  <c r="X129" i="16"/>
  <c r="P129" i="16"/>
  <c r="BB129" i="16"/>
  <c r="AT129" i="16"/>
  <c r="AL129" i="16"/>
  <c r="AD129" i="16"/>
  <c r="V129" i="16"/>
  <c r="N129" i="16"/>
  <c r="AE129" i="16"/>
  <c r="W129" i="16"/>
  <c r="O129" i="16"/>
  <c r="BC129" i="16"/>
  <c r="AM129" i="16"/>
  <c r="BA131" i="16"/>
  <c r="AS131" i="16"/>
  <c r="AK131" i="16"/>
  <c r="AC131" i="16"/>
  <c r="U131" i="16"/>
  <c r="M131" i="16"/>
  <c r="BH131" i="16"/>
  <c r="AZ131" i="16"/>
  <c r="AR131" i="16"/>
  <c r="AJ131" i="16"/>
  <c r="AB131" i="16"/>
  <c r="T131" i="16"/>
  <c r="L131" i="16"/>
  <c r="BG131" i="16"/>
  <c r="AY131" i="16"/>
  <c r="AQ131" i="16"/>
  <c r="AI131" i="16"/>
  <c r="AA131" i="16"/>
  <c r="S131" i="16"/>
  <c r="K131" i="16"/>
  <c r="BF131" i="16"/>
  <c r="AX131" i="16"/>
  <c r="AP131" i="16"/>
  <c r="AH131" i="16"/>
  <c r="Z131" i="16"/>
  <c r="R131" i="16"/>
  <c r="J131" i="16"/>
  <c r="BE131" i="16"/>
  <c r="AW131" i="16"/>
  <c r="AO131" i="16"/>
  <c r="AG131" i="16"/>
  <c r="Y131" i="16"/>
  <c r="Q131" i="16"/>
  <c r="I131" i="16"/>
  <c r="BD131" i="16"/>
  <c r="AV131" i="16"/>
  <c r="AN131" i="16"/>
  <c r="AF131" i="16"/>
  <c r="X131" i="16"/>
  <c r="P131" i="16"/>
  <c r="BB131" i="16"/>
  <c r="AT131" i="16"/>
  <c r="AL131" i="16"/>
  <c r="AD131" i="16"/>
  <c r="V131" i="16"/>
  <c r="N131" i="16"/>
  <c r="AE131" i="16"/>
  <c r="W131" i="16"/>
  <c r="O131" i="16"/>
  <c r="BC131" i="16"/>
  <c r="AM131" i="16"/>
  <c r="AU131" i="16"/>
  <c r="BE135" i="16"/>
  <c r="AW135" i="16"/>
  <c r="AO135" i="16"/>
  <c r="AG135" i="16"/>
  <c r="Y135" i="16"/>
  <c r="Q135" i="16"/>
  <c r="I135" i="16"/>
  <c r="BD135" i="16"/>
  <c r="AV135" i="16"/>
  <c r="AN135" i="16"/>
  <c r="AF135" i="16"/>
  <c r="X135" i="16"/>
  <c r="P135" i="16"/>
  <c r="BC135" i="16"/>
  <c r="AU135" i="16"/>
  <c r="AM135" i="16"/>
  <c r="AE135" i="16"/>
  <c r="BP135" i="16" s="1"/>
  <c r="W135" i="16"/>
  <c r="O135" i="16"/>
  <c r="BB135" i="16"/>
  <c r="AT135" i="16"/>
  <c r="AL135" i="16"/>
  <c r="AD135" i="16"/>
  <c r="V135" i="16"/>
  <c r="N135" i="16"/>
  <c r="BL135" i="16" s="1"/>
  <c r="BA135" i="16"/>
  <c r="AS135" i="16"/>
  <c r="AK135" i="16"/>
  <c r="AC135" i="16"/>
  <c r="U135" i="16"/>
  <c r="M135" i="16"/>
  <c r="BH135" i="16"/>
  <c r="AZ135" i="16"/>
  <c r="AR135" i="16"/>
  <c r="AJ135" i="16"/>
  <c r="AB135" i="16"/>
  <c r="T135" i="16"/>
  <c r="L135" i="16"/>
  <c r="BF135" i="16"/>
  <c r="AX135" i="16"/>
  <c r="AP135" i="16"/>
  <c r="AH135" i="16"/>
  <c r="Z135" i="16"/>
  <c r="R135" i="16"/>
  <c r="J135" i="16"/>
  <c r="BK135" i="16" s="1"/>
  <c r="AY135" i="16"/>
  <c r="AQ135" i="16"/>
  <c r="AI135" i="16"/>
  <c r="AA135" i="16"/>
  <c r="S135" i="16"/>
  <c r="K135" i="16"/>
  <c r="BG135" i="16"/>
  <c r="BE139" i="16"/>
  <c r="AW139" i="16"/>
  <c r="BT139" i="16" s="1"/>
  <c r="AO139" i="16"/>
  <c r="AG139" i="16"/>
  <c r="Y139" i="16"/>
  <c r="Q139" i="16"/>
  <c r="I139" i="16"/>
  <c r="BD139" i="16"/>
  <c r="AV139" i="16"/>
  <c r="AN139" i="16"/>
  <c r="AF139" i="16"/>
  <c r="X139" i="16"/>
  <c r="P139" i="16"/>
  <c r="BC139" i="16"/>
  <c r="AU139" i="16"/>
  <c r="AM139" i="16"/>
  <c r="AE139" i="16"/>
  <c r="W139" i="16"/>
  <c r="O139" i="16"/>
  <c r="BB139" i="16"/>
  <c r="AT139" i="16"/>
  <c r="AL139" i="16"/>
  <c r="AD139" i="16"/>
  <c r="V139" i="16"/>
  <c r="N139" i="16"/>
  <c r="BL139" i="16" s="1"/>
  <c r="BA139" i="16"/>
  <c r="AS139" i="16"/>
  <c r="AK139" i="16"/>
  <c r="AC139" i="16"/>
  <c r="U139" i="16"/>
  <c r="M139" i="16"/>
  <c r="BH139" i="16"/>
  <c r="AZ139" i="16"/>
  <c r="AR139" i="16"/>
  <c r="AJ139" i="16"/>
  <c r="AB139" i="16"/>
  <c r="T139" i="16"/>
  <c r="L139" i="16"/>
  <c r="BF139" i="16"/>
  <c r="AX139" i="16"/>
  <c r="AP139" i="16"/>
  <c r="AH139" i="16"/>
  <c r="Z139" i="16"/>
  <c r="R139" i="16"/>
  <c r="BM139" i="16" s="1"/>
  <c r="J139" i="16"/>
  <c r="BK139" i="16" s="1"/>
  <c r="AY139" i="16"/>
  <c r="AQ139" i="16"/>
  <c r="AI139" i="16"/>
  <c r="AA139" i="16"/>
  <c r="S139" i="16"/>
  <c r="K139" i="16"/>
  <c r="BG139" i="16"/>
  <c r="BE143" i="16"/>
  <c r="AW143" i="16"/>
  <c r="AO143" i="16"/>
  <c r="AG143" i="16"/>
  <c r="Y143" i="16"/>
  <c r="BD143" i="16"/>
  <c r="AV143" i="16"/>
  <c r="AN143" i="16"/>
  <c r="AF143" i="16"/>
  <c r="X143" i="16"/>
  <c r="BB143" i="16"/>
  <c r="AT143" i="16"/>
  <c r="AL143" i="16"/>
  <c r="AD143" i="16"/>
  <c r="BA143" i="16"/>
  <c r="AS143" i="16"/>
  <c r="AK143" i="16"/>
  <c r="AC143" i="16"/>
  <c r="BH143" i="16"/>
  <c r="AZ143" i="16"/>
  <c r="AR143" i="16"/>
  <c r="AJ143" i="16"/>
  <c r="AB143" i="16"/>
  <c r="BF143" i="16"/>
  <c r="AX143" i="16"/>
  <c r="AP143" i="16"/>
  <c r="AH143" i="16"/>
  <c r="Z143" i="16"/>
  <c r="AE143" i="16"/>
  <c r="Q143" i="16"/>
  <c r="I143" i="16"/>
  <c r="BG143" i="16"/>
  <c r="AA143" i="16"/>
  <c r="P143" i="16"/>
  <c r="BC143" i="16"/>
  <c r="W143" i="16"/>
  <c r="BN143" i="16" s="1"/>
  <c r="O143" i="16"/>
  <c r="AY143" i="16"/>
  <c r="V143" i="16"/>
  <c r="N143" i="16"/>
  <c r="AU143" i="16"/>
  <c r="U143" i="16"/>
  <c r="M143" i="16"/>
  <c r="AQ143" i="16"/>
  <c r="T143" i="16"/>
  <c r="L143" i="16"/>
  <c r="AI143" i="16"/>
  <c r="R143" i="16"/>
  <c r="J143" i="16"/>
  <c r="AM143" i="16"/>
  <c r="S143" i="16"/>
  <c r="K143" i="16"/>
  <c r="BE147" i="16"/>
  <c r="AW147" i="16"/>
  <c r="AO147" i="16"/>
  <c r="AG147" i="16"/>
  <c r="Y147" i="16"/>
  <c r="Q147" i="16"/>
  <c r="I147" i="16"/>
  <c r="BD147" i="16"/>
  <c r="AV147" i="16"/>
  <c r="AN147" i="16"/>
  <c r="AF147" i="16"/>
  <c r="X147" i="16"/>
  <c r="P147" i="16"/>
  <c r="BC147" i="16"/>
  <c r="AU147" i="16"/>
  <c r="AM147" i="16"/>
  <c r="AE147" i="16"/>
  <c r="W147" i="16"/>
  <c r="O147" i="16"/>
  <c r="BB147" i="16"/>
  <c r="AT147" i="16"/>
  <c r="AL147" i="16"/>
  <c r="AD147" i="16"/>
  <c r="V147" i="16"/>
  <c r="N147" i="16"/>
  <c r="BA147" i="16"/>
  <c r="AS147" i="16"/>
  <c r="AK147" i="16"/>
  <c r="AC147" i="16"/>
  <c r="U147" i="16"/>
  <c r="M147" i="16"/>
  <c r="BH147" i="16"/>
  <c r="AZ147" i="16"/>
  <c r="AR147" i="16"/>
  <c r="AJ147" i="16"/>
  <c r="AB147" i="16"/>
  <c r="T147" i="16"/>
  <c r="L147" i="16"/>
  <c r="BF147" i="16"/>
  <c r="AX147" i="16"/>
  <c r="AP147" i="16"/>
  <c r="AH147" i="16"/>
  <c r="Z147" i="16"/>
  <c r="R147" i="16"/>
  <c r="J147" i="16"/>
  <c r="BK147" i="16" s="1"/>
  <c r="BG147" i="16"/>
  <c r="AY147" i="16"/>
  <c r="AQ147" i="16"/>
  <c r="AI147" i="16"/>
  <c r="AA147" i="16"/>
  <c r="S147" i="16"/>
  <c r="K147" i="16"/>
  <c r="BE151" i="16"/>
  <c r="AW151" i="16"/>
  <c r="BT151" i="16" s="1"/>
  <c r="AO151" i="16"/>
  <c r="AG151" i="16"/>
  <c r="Y151" i="16"/>
  <c r="Q151" i="16"/>
  <c r="I151" i="16"/>
  <c r="BD151" i="16"/>
  <c r="AV151" i="16"/>
  <c r="AN151" i="16"/>
  <c r="AF151" i="16"/>
  <c r="X151" i="16"/>
  <c r="P151" i="16"/>
  <c r="BC151" i="16"/>
  <c r="AU151" i="16"/>
  <c r="AM151" i="16"/>
  <c r="AE151" i="16"/>
  <c r="W151" i="16"/>
  <c r="O151" i="16"/>
  <c r="BB151" i="16"/>
  <c r="AT151" i="16"/>
  <c r="AL151" i="16"/>
  <c r="AD151" i="16"/>
  <c r="V151" i="16"/>
  <c r="N151" i="16"/>
  <c r="BA151" i="16"/>
  <c r="AS151" i="16"/>
  <c r="AK151" i="16"/>
  <c r="AC151" i="16"/>
  <c r="U151" i="16"/>
  <c r="M151" i="16"/>
  <c r="BH151" i="16"/>
  <c r="AZ151" i="16"/>
  <c r="AR151" i="16"/>
  <c r="AJ151" i="16"/>
  <c r="AB151" i="16"/>
  <c r="T151" i="16"/>
  <c r="L151" i="16"/>
  <c r="BF151" i="16"/>
  <c r="AX151" i="16"/>
  <c r="AP151" i="16"/>
  <c r="AH151" i="16"/>
  <c r="Z151" i="16"/>
  <c r="R151" i="16"/>
  <c r="J151" i="16"/>
  <c r="BG151" i="16"/>
  <c r="AY151" i="16"/>
  <c r="AQ151" i="16"/>
  <c r="AI151" i="16"/>
  <c r="AA151" i="16"/>
  <c r="S151" i="16"/>
  <c r="K151" i="16"/>
  <c r="BD155" i="16"/>
  <c r="AV155" i="16"/>
  <c r="AN155" i="16"/>
  <c r="AF155" i="16"/>
  <c r="X155" i="16"/>
  <c r="P155" i="16"/>
  <c r="BC155" i="16"/>
  <c r="AU155" i="16"/>
  <c r="AM155" i="16"/>
  <c r="AE155" i="16"/>
  <c r="W155" i="16"/>
  <c r="O155" i="16"/>
  <c r="BB155" i="16"/>
  <c r="AT155" i="16"/>
  <c r="AL155" i="16"/>
  <c r="AD155" i="16"/>
  <c r="V155" i="16"/>
  <c r="N155" i="16"/>
  <c r="BL155" i="16" s="1"/>
  <c r="BA155" i="16"/>
  <c r="AS155" i="16"/>
  <c r="AK155" i="16"/>
  <c r="AC155" i="16"/>
  <c r="U155" i="16"/>
  <c r="M155" i="16"/>
  <c r="BH155" i="16"/>
  <c r="AZ155" i="16"/>
  <c r="AR155" i="16"/>
  <c r="AJ155" i="16"/>
  <c r="AB155" i="16"/>
  <c r="T155" i="16"/>
  <c r="L155" i="16"/>
  <c r="BG155" i="16"/>
  <c r="AY155" i="16"/>
  <c r="AQ155" i="16"/>
  <c r="AI155" i="16"/>
  <c r="AA155" i="16"/>
  <c r="S155" i="16"/>
  <c r="K155" i="16"/>
  <c r="BF155" i="16"/>
  <c r="AX155" i="16"/>
  <c r="AP155" i="16"/>
  <c r="AH155" i="16"/>
  <c r="Z155" i="16"/>
  <c r="R155" i="16"/>
  <c r="J155" i="16"/>
  <c r="BK155" i="16" s="1"/>
  <c r="BE155" i="16"/>
  <c r="AW155" i="16"/>
  <c r="BT155" i="16" s="1"/>
  <c r="AO155" i="16"/>
  <c r="AG155" i="16"/>
  <c r="Y155" i="16"/>
  <c r="I155" i="16"/>
  <c r="Q155" i="16"/>
  <c r="BD159" i="16"/>
  <c r="AV159" i="16"/>
  <c r="AN159" i="16"/>
  <c r="AF159" i="16"/>
  <c r="X159" i="16"/>
  <c r="P159" i="16"/>
  <c r="BC159" i="16"/>
  <c r="AU159" i="16"/>
  <c r="AM159" i="16"/>
  <c r="AE159" i="16"/>
  <c r="W159" i="16"/>
  <c r="O159" i="16"/>
  <c r="BB159" i="16"/>
  <c r="AT159" i="16"/>
  <c r="AL159" i="16"/>
  <c r="AD159" i="16"/>
  <c r="V159" i="16"/>
  <c r="N159" i="16"/>
  <c r="BA159" i="16"/>
  <c r="AS159" i="16"/>
  <c r="AK159" i="16"/>
  <c r="AC159" i="16"/>
  <c r="U159" i="16"/>
  <c r="M159" i="16"/>
  <c r="BH159" i="16"/>
  <c r="AZ159" i="16"/>
  <c r="AR159" i="16"/>
  <c r="AJ159" i="16"/>
  <c r="AB159" i="16"/>
  <c r="T159" i="16"/>
  <c r="L159" i="16"/>
  <c r="BG159" i="16"/>
  <c r="AY159" i="16"/>
  <c r="AQ159" i="16"/>
  <c r="AI159" i="16"/>
  <c r="AA159" i="16"/>
  <c r="S159" i="16"/>
  <c r="K159" i="16"/>
  <c r="BF159" i="16"/>
  <c r="AX159" i="16"/>
  <c r="AP159" i="16"/>
  <c r="AH159" i="16"/>
  <c r="Z159" i="16"/>
  <c r="R159" i="16"/>
  <c r="J159" i="16"/>
  <c r="BK159" i="16" s="1"/>
  <c r="BE159" i="16"/>
  <c r="AW159" i="16"/>
  <c r="BT159" i="16" s="1"/>
  <c r="AO159" i="16"/>
  <c r="AG159" i="16"/>
  <c r="Y159" i="16"/>
  <c r="I159" i="16"/>
  <c r="Q159" i="16"/>
  <c r="R69" i="16"/>
  <c r="AE89" i="16"/>
  <c r="AE91" i="16"/>
  <c r="AE100" i="16"/>
  <c r="AE101" i="16"/>
  <c r="AE105" i="16"/>
  <c r="AE107" i="16"/>
  <c r="AE108" i="16"/>
  <c r="AE112" i="16"/>
  <c r="AE114" i="16"/>
  <c r="AE115" i="16"/>
  <c r="BE150" i="16"/>
  <c r="AW150" i="16"/>
  <c r="BT150" i="16" s="1"/>
  <c r="AO150" i="16"/>
  <c r="AG150" i="16"/>
  <c r="Y150" i="16"/>
  <c r="Q150" i="16"/>
  <c r="I150" i="16"/>
  <c r="BD150" i="16"/>
  <c r="AV150" i="16"/>
  <c r="AN150" i="16"/>
  <c r="AF150" i="16"/>
  <c r="X150" i="16"/>
  <c r="P150" i="16"/>
  <c r="BC150" i="16"/>
  <c r="AU150" i="16"/>
  <c r="AM150" i="16"/>
  <c r="AE150" i="16"/>
  <c r="W150" i="16"/>
  <c r="O150" i="16"/>
  <c r="BB150" i="16"/>
  <c r="AT150" i="16"/>
  <c r="AL150" i="16"/>
  <c r="AD150" i="16"/>
  <c r="V150" i="16"/>
  <c r="N150" i="16"/>
  <c r="BA150" i="16"/>
  <c r="AS150" i="16"/>
  <c r="AK150" i="16"/>
  <c r="AC150" i="16"/>
  <c r="U150" i="16"/>
  <c r="M150" i="16"/>
  <c r="BH150" i="16"/>
  <c r="AZ150" i="16"/>
  <c r="AR150" i="16"/>
  <c r="AJ150" i="16"/>
  <c r="AB150" i="16"/>
  <c r="T150" i="16"/>
  <c r="L150" i="16"/>
  <c r="BF150" i="16"/>
  <c r="AX150" i="16"/>
  <c r="AP150" i="16"/>
  <c r="AH150" i="16"/>
  <c r="Z150" i="16"/>
  <c r="R150" i="16"/>
  <c r="J150" i="16"/>
  <c r="BG150" i="16"/>
  <c r="AY150" i="16"/>
  <c r="AQ150" i="16"/>
  <c r="AI150" i="16"/>
  <c r="AA150" i="16"/>
  <c r="S150" i="16"/>
  <c r="K150" i="16"/>
  <c r="BD162" i="16"/>
  <c r="AV162" i="16"/>
  <c r="AN162" i="16"/>
  <c r="AF162" i="16"/>
  <c r="X162" i="16"/>
  <c r="P162" i="16"/>
  <c r="BC162" i="16"/>
  <c r="AU162" i="16"/>
  <c r="AM162" i="16"/>
  <c r="AE162" i="16"/>
  <c r="W162" i="16"/>
  <c r="O162" i="16"/>
  <c r="BB162" i="16"/>
  <c r="AT162" i="16"/>
  <c r="AL162" i="16"/>
  <c r="AD162" i="16"/>
  <c r="V162" i="16"/>
  <c r="N162" i="16"/>
  <c r="BA162" i="16"/>
  <c r="AS162" i="16"/>
  <c r="AK162" i="16"/>
  <c r="AC162" i="16"/>
  <c r="U162" i="16"/>
  <c r="M162" i="16"/>
  <c r="BH162" i="16"/>
  <c r="AZ162" i="16"/>
  <c r="AR162" i="16"/>
  <c r="AJ162" i="16"/>
  <c r="AB162" i="16"/>
  <c r="T162" i="16"/>
  <c r="L162" i="16"/>
  <c r="BG162" i="16"/>
  <c r="AY162" i="16"/>
  <c r="AQ162" i="16"/>
  <c r="AI162" i="16"/>
  <c r="AA162" i="16"/>
  <c r="S162" i="16"/>
  <c r="K162" i="16"/>
  <c r="BF162" i="16"/>
  <c r="AX162" i="16"/>
  <c r="AP162" i="16"/>
  <c r="AH162" i="16"/>
  <c r="Z162" i="16"/>
  <c r="R162" i="16"/>
  <c r="J162" i="16"/>
  <c r="BK162" i="16" s="1"/>
  <c r="BE162" i="16"/>
  <c r="AW162" i="16"/>
  <c r="AO162" i="16"/>
  <c r="AG162" i="16"/>
  <c r="Y162" i="16"/>
  <c r="I162" i="16"/>
  <c r="Q162" i="16"/>
  <c r="O91" i="16"/>
  <c r="BG69" i="16"/>
  <c r="AM89" i="16"/>
  <c r="AM100" i="16"/>
  <c r="AM105" i="16"/>
  <c r="AM107" i="16"/>
  <c r="AM114" i="16"/>
  <c r="AM115" i="16"/>
  <c r="BA91" i="16"/>
  <c r="AS91" i="16"/>
  <c r="AK91" i="16"/>
  <c r="AC91" i="16"/>
  <c r="U91" i="16"/>
  <c r="M91" i="16"/>
  <c r="BH91" i="16"/>
  <c r="AZ91" i="16"/>
  <c r="AR91" i="16"/>
  <c r="AJ91" i="16"/>
  <c r="AB91" i="16"/>
  <c r="T91" i="16"/>
  <c r="L91" i="16"/>
  <c r="BG91" i="16"/>
  <c r="AY91" i="16"/>
  <c r="AQ91" i="16"/>
  <c r="AI91" i="16"/>
  <c r="AA91" i="16"/>
  <c r="S91" i="16"/>
  <c r="K91" i="16"/>
  <c r="BF91" i="16"/>
  <c r="AX91" i="16"/>
  <c r="AP91" i="16"/>
  <c r="AH91" i="16"/>
  <c r="Z91" i="16"/>
  <c r="R91" i="16"/>
  <c r="J91" i="16"/>
  <c r="BK91" i="16" s="1"/>
  <c r="BE91" i="16"/>
  <c r="AW91" i="16"/>
  <c r="AO91" i="16"/>
  <c r="AG91" i="16"/>
  <c r="Y91" i="16"/>
  <c r="Q91" i="16"/>
  <c r="I91" i="16"/>
  <c r="BD91" i="16"/>
  <c r="AV91" i="16"/>
  <c r="AN91" i="16"/>
  <c r="X91" i="16"/>
  <c r="P91" i="16"/>
  <c r="BB91" i="16"/>
  <c r="AT91" i="16"/>
  <c r="AL91" i="16"/>
  <c r="AD91" i="16"/>
  <c r="N91" i="16"/>
  <c r="M96" i="16"/>
  <c r="AQ96" i="16"/>
  <c r="AH96" i="16"/>
  <c r="Y96" i="16"/>
  <c r="AT96" i="16"/>
  <c r="BA108" i="16"/>
  <c r="AS108" i="16"/>
  <c r="AK108" i="16"/>
  <c r="AC108" i="16"/>
  <c r="U108" i="16"/>
  <c r="M108" i="16"/>
  <c r="BH108" i="16"/>
  <c r="AZ108" i="16"/>
  <c r="AR108" i="16"/>
  <c r="AJ108" i="16"/>
  <c r="AB108" i="16"/>
  <c r="T108" i="16"/>
  <c r="L108" i="16"/>
  <c r="BG108" i="16"/>
  <c r="AY108" i="16"/>
  <c r="AQ108" i="16"/>
  <c r="AI108" i="16"/>
  <c r="AA108" i="16"/>
  <c r="S108" i="16"/>
  <c r="K108" i="16"/>
  <c r="BF108" i="16"/>
  <c r="AX108" i="16"/>
  <c r="AP108" i="16"/>
  <c r="AH108" i="16"/>
  <c r="Z108" i="16"/>
  <c r="R108" i="16"/>
  <c r="J108" i="16"/>
  <c r="BE108" i="16"/>
  <c r="AW108" i="16"/>
  <c r="AO108" i="16"/>
  <c r="AG108" i="16"/>
  <c r="Y108" i="16"/>
  <c r="Q108" i="16"/>
  <c r="I108" i="16"/>
  <c r="BD108" i="16"/>
  <c r="AV108" i="16"/>
  <c r="AN108" i="16"/>
  <c r="AF108" i="16"/>
  <c r="X108" i="16"/>
  <c r="P108" i="16"/>
  <c r="BB108" i="16"/>
  <c r="AT108" i="16"/>
  <c r="AL108" i="16"/>
  <c r="AD108" i="16"/>
  <c r="V108" i="16"/>
  <c r="N108" i="16"/>
  <c r="BF123" i="16"/>
  <c r="AX123" i="16"/>
  <c r="AP123" i="16"/>
  <c r="AH123" i="16"/>
  <c r="Z123" i="16"/>
  <c r="R123" i="16"/>
  <c r="J123" i="16"/>
  <c r="BE123" i="16"/>
  <c r="AW123" i="16"/>
  <c r="AO123" i="16"/>
  <c r="AG123" i="16"/>
  <c r="Y123" i="16"/>
  <c r="Q123" i="16"/>
  <c r="I123" i="16"/>
  <c r="BD123" i="16"/>
  <c r="AV123" i="16"/>
  <c r="AN123" i="16"/>
  <c r="AF123" i="16"/>
  <c r="X123" i="16"/>
  <c r="P123" i="16"/>
  <c r="BC123" i="16"/>
  <c r="AU123" i="16"/>
  <c r="AM123" i="16"/>
  <c r="AE123" i="16"/>
  <c r="W123" i="16"/>
  <c r="O123" i="16"/>
  <c r="BB123" i="16"/>
  <c r="AT123" i="16"/>
  <c r="AL123" i="16"/>
  <c r="AD123" i="16"/>
  <c r="V123" i="16"/>
  <c r="N123" i="16"/>
  <c r="BA123" i="16"/>
  <c r="AS123" i="16"/>
  <c r="AK123" i="16"/>
  <c r="AC123" i="16"/>
  <c r="U123" i="16"/>
  <c r="M123" i="16"/>
  <c r="BG123" i="16"/>
  <c r="AY123" i="16"/>
  <c r="AQ123" i="16"/>
  <c r="AI123" i="16"/>
  <c r="AA123" i="16"/>
  <c r="S123" i="16"/>
  <c r="K123" i="16"/>
  <c r="L123" i="16"/>
  <c r="BH123" i="16"/>
  <c r="AZ123" i="16"/>
  <c r="AR123" i="16"/>
  <c r="AJ123" i="16"/>
  <c r="T123" i="16"/>
  <c r="BE138" i="16"/>
  <c r="AW138" i="16"/>
  <c r="AO138" i="16"/>
  <c r="AG138" i="16"/>
  <c r="Y138" i="16"/>
  <c r="Q138" i="16"/>
  <c r="I138" i="16"/>
  <c r="BD138" i="16"/>
  <c r="AV138" i="16"/>
  <c r="AN138" i="16"/>
  <c r="AF138" i="16"/>
  <c r="X138" i="16"/>
  <c r="P138" i="16"/>
  <c r="BC138" i="16"/>
  <c r="AU138" i="16"/>
  <c r="AM138" i="16"/>
  <c r="AE138" i="16"/>
  <c r="W138" i="16"/>
  <c r="O138" i="16"/>
  <c r="BB138" i="16"/>
  <c r="AT138" i="16"/>
  <c r="AL138" i="16"/>
  <c r="AD138" i="16"/>
  <c r="V138" i="16"/>
  <c r="N138" i="16"/>
  <c r="BA138" i="16"/>
  <c r="AS138" i="16"/>
  <c r="AK138" i="16"/>
  <c r="AC138" i="16"/>
  <c r="U138" i="16"/>
  <c r="M138" i="16"/>
  <c r="BH138" i="16"/>
  <c r="AZ138" i="16"/>
  <c r="AR138" i="16"/>
  <c r="AJ138" i="16"/>
  <c r="AB138" i="16"/>
  <c r="T138" i="16"/>
  <c r="L138" i="16"/>
  <c r="BF138" i="16"/>
  <c r="AX138" i="16"/>
  <c r="AP138" i="16"/>
  <c r="AH138" i="16"/>
  <c r="Z138" i="16"/>
  <c r="R138" i="16"/>
  <c r="J138" i="16"/>
  <c r="BK138" i="16" s="1"/>
  <c r="AY138" i="16"/>
  <c r="AQ138" i="16"/>
  <c r="AI138" i="16"/>
  <c r="AA138" i="16"/>
  <c r="S138" i="16"/>
  <c r="K138" i="16"/>
  <c r="BG138" i="16"/>
  <c r="BD154" i="16"/>
  <c r="AV154" i="16"/>
  <c r="AN154" i="16"/>
  <c r="AF154" i="16"/>
  <c r="X154" i="16"/>
  <c r="P154" i="16"/>
  <c r="BC154" i="16"/>
  <c r="AU154" i="16"/>
  <c r="AM154" i="16"/>
  <c r="AE154" i="16"/>
  <c r="W154" i="16"/>
  <c r="O154" i="16"/>
  <c r="BB154" i="16"/>
  <c r="AT154" i="16"/>
  <c r="AL154" i="16"/>
  <c r="AD154" i="16"/>
  <c r="V154" i="16"/>
  <c r="N154" i="16"/>
  <c r="BA154" i="16"/>
  <c r="AS154" i="16"/>
  <c r="AK154" i="16"/>
  <c r="AC154" i="16"/>
  <c r="U154" i="16"/>
  <c r="M154" i="16"/>
  <c r="BH154" i="16"/>
  <c r="AZ154" i="16"/>
  <c r="AR154" i="16"/>
  <c r="AJ154" i="16"/>
  <c r="AB154" i="16"/>
  <c r="T154" i="16"/>
  <c r="L154" i="16"/>
  <c r="BG154" i="16"/>
  <c r="AY154" i="16"/>
  <c r="AQ154" i="16"/>
  <c r="AI154" i="16"/>
  <c r="AA154" i="16"/>
  <c r="S154" i="16"/>
  <c r="K154" i="16"/>
  <c r="BF154" i="16"/>
  <c r="AX154" i="16"/>
  <c r="AP154" i="16"/>
  <c r="AH154" i="16"/>
  <c r="Z154" i="16"/>
  <c r="R154" i="16"/>
  <c r="J154" i="16"/>
  <c r="BE154" i="16"/>
  <c r="AW154" i="16"/>
  <c r="BT154" i="16" s="1"/>
  <c r="AO154" i="16"/>
  <c r="AG154" i="16"/>
  <c r="Y154" i="16"/>
  <c r="I154" i="16"/>
  <c r="Q154" i="16"/>
  <c r="O89" i="16"/>
  <c r="O115" i="16"/>
  <c r="AF96" i="16"/>
  <c r="V89" i="16"/>
  <c r="BJ7" i="16"/>
  <c r="AS90" i="16" s="1"/>
  <c r="BA101" i="16"/>
  <c r="AS101" i="16"/>
  <c r="AK101" i="16"/>
  <c r="AC101" i="16"/>
  <c r="U101" i="16"/>
  <c r="M101" i="16"/>
  <c r="BH101" i="16"/>
  <c r="AZ101" i="16"/>
  <c r="AR101" i="16"/>
  <c r="AJ101" i="16"/>
  <c r="AB101" i="16"/>
  <c r="T101" i="16"/>
  <c r="L101" i="16"/>
  <c r="BG101" i="16"/>
  <c r="AY101" i="16"/>
  <c r="AQ101" i="16"/>
  <c r="AI101" i="16"/>
  <c r="AA101" i="16"/>
  <c r="S101" i="16"/>
  <c r="K101" i="16"/>
  <c r="BF101" i="16"/>
  <c r="AX101" i="16"/>
  <c r="AP101" i="16"/>
  <c r="AH101" i="16"/>
  <c r="Z101" i="16"/>
  <c r="R101" i="16"/>
  <c r="J101" i="16"/>
  <c r="BE101" i="16"/>
  <c r="AW101" i="16"/>
  <c r="AO101" i="16"/>
  <c r="AG101" i="16"/>
  <c r="Y101" i="16"/>
  <c r="Q101" i="16"/>
  <c r="I101" i="16"/>
  <c r="BD101" i="16"/>
  <c r="AV101" i="16"/>
  <c r="AN101" i="16"/>
  <c r="AF101" i="16"/>
  <c r="X101" i="16"/>
  <c r="P101" i="16"/>
  <c r="BB101" i="16"/>
  <c r="AT101" i="16"/>
  <c r="AL101" i="16"/>
  <c r="AD101" i="16"/>
  <c r="V101" i="16"/>
  <c r="N101" i="16"/>
  <c r="V91" i="16"/>
  <c r="BJ13" i="16"/>
  <c r="L104" i="16" s="1"/>
  <c r="BA112" i="16"/>
  <c r="AS112" i="16"/>
  <c r="AK112" i="16"/>
  <c r="AC112" i="16"/>
  <c r="U112" i="16"/>
  <c r="M112" i="16"/>
  <c r="BH112" i="16"/>
  <c r="AZ112" i="16"/>
  <c r="AR112" i="16"/>
  <c r="AJ112" i="16"/>
  <c r="AB112" i="16"/>
  <c r="T112" i="16"/>
  <c r="L112" i="16"/>
  <c r="BG112" i="16"/>
  <c r="AY112" i="16"/>
  <c r="AQ112" i="16"/>
  <c r="AI112" i="16"/>
  <c r="AA112" i="16"/>
  <c r="S112" i="16"/>
  <c r="K112" i="16"/>
  <c r="BF112" i="16"/>
  <c r="AX112" i="16"/>
  <c r="AP112" i="16"/>
  <c r="AH112" i="16"/>
  <c r="Z112" i="16"/>
  <c r="R112" i="16"/>
  <c r="J112" i="16"/>
  <c r="BE112" i="16"/>
  <c r="AW112" i="16"/>
  <c r="AO112" i="16"/>
  <c r="AG112" i="16"/>
  <c r="Y112" i="16"/>
  <c r="Q112" i="16"/>
  <c r="I112" i="16"/>
  <c r="BD112" i="16"/>
  <c r="AV112" i="16"/>
  <c r="AN112" i="16"/>
  <c r="AF112" i="16"/>
  <c r="X112" i="16"/>
  <c r="P112" i="16"/>
  <c r="BB112" i="16"/>
  <c r="AT112" i="16"/>
  <c r="AL112" i="16"/>
  <c r="AD112" i="16"/>
  <c r="V112" i="16"/>
  <c r="N112" i="16"/>
  <c r="BF117" i="16"/>
  <c r="AX117" i="16"/>
  <c r="AP117" i="16"/>
  <c r="AH117" i="16"/>
  <c r="Z117" i="16"/>
  <c r="R117" i="16"/>
  <c r="J117" i="16"/>
  <c r="BE117" i="16"/>
  <c r="AW117" i="16"/>
  <c r="AO117" i="16"/>
  <c r="AG117" i="16"/>
  <c r="Y117" i="16"/>
  <c r="Q117" i="16"/>
  <c r="I117" i="16"/>
  <c r="BD117" i="16"/>
  <c r="AV117" i="16"/>
  <c r="AN117" i="16"/>
  <c r="AF117" i="16"/>
  <c r="X117" i="16"/>
  <c r="P117" i="16"/>
  <c r="BC117" i="16"/>
  <c r="AU117" i="16"/>
  <c r="AM117" i="16"/>
  <c r="AE117" i="16"/>
  <c r="W117" i="16"/>
  <c r="O117" i="16"/>
  <c r="BB117" i="16"/>
  <c r="AT117" i="16"/>
  <c r="AL117" i="16"/>
  <c r="AD117" i="16"/>
  <c r="V117" i="16"/>
  <c r="N117" i="16"/>
  <c r="BA117" i="16"/>
  <c r="AS117" i="16"/>
  <c r="AK117" i="16"/>
  <c r="AC117" i="16"/>
  <c r="U117" i="16"/>
  <c r="M117" i="16"/>
  <c r="BG117" i="16"/>
  <c r="AQ117" i="16"/>
  <c r="AI117" i="16"/>
  <c r="AA117" i="16"/>
  <c r="S117" i="16"/>
  <c r="K117" i="16"/>
  <c r="L117" i="16"/>
  <c r="BH117" i="16"/>
  <c r="AZ117" i="16"/>
  <c r="AR117" i="16"/>
  <c r="AJ117" i="16"/>
  <c r="T117" i="16"/>
  <c r="BF121" i="16"/>
  <c r="AX121" i="16"/>
  <c r="AP121" i="16"/>
  <c r="AH121" i="16"/>
  <c r="Z121" i="16"/>
  <c r="R121" i="16"/>
  <c r="J121" i="16"/>
  <c r="BE121" i="16"/>
  <c r="AW121" i="16"/>
  <c r="AO121" i="16"/>
  <c r="AG121" i="16"/>
  <c r="Y121" i="16"/>
  <c r="Q121" i="16"/>
  <c r="I121" i="16"/>
  <c r="BD121" i="16"/>
  <c r="AV121" i="16"/>
  <c r="AN121" i="16"/>
  <c r="AF121" i="16"/>
  <c r="X121" i="16"/>
  <c r="P121" i="16"/>
  <c r="BC121" i="16"/>
  <c r="AU121" i="16"/>
  <c r="AM121" i="16"/>
  <c r="AE121" i="16"/>
  <c r="W121" i="16"/>
  <c r="O121" i="16"/>
  <c r="BB121" i="16"/>
  <c r="AT121" i="16"/>
  <c r="AL121" i="16"/>
  <c r="AD121" i="16"/>
  <c r="V121" i="16"/>
  <c r="N121" i="16"/>
  <c r="BA121" i="16"/>
  <c r="AS121" i="16"/>
  <c r="AK121" i="16"/>
  <c r="AC121" i="16"/>
  <c r="U121" i="16"/>
  <c r="M121" i="16"/>
  <c r="BG121" i="16"/>
  <c r="AY121" i="16"/>
  <c r="AQ121" i="16"/>
  <c r="AI121" i="16"/>
  <c r="AA121" i="16"/>
  <c r="S121" i="16"/>
  <c r="K121" i="16"/>
  <c r="L121" i="16"/>
  <c r="BH121" i="16"/>
  <c r="AZ121" i="16"/>
  <c r="AR121" i="16"/>
  <c r="AJ121" i="16"/>
  <c r="T121" i="16"/>
  <c r="BA125" i="16"/>
  <c r="AS125" i="16"/>
  <c r="AK125" i="16"/>
  <c r="AC125" i="16"/>
  <c r="U125" i="16"/>
  <c r="M125" i="16"/>
  <c r="BH125" i="16"/>
  <c r="AZ125" i="16"/>
  <c r="AR125" i="16"/>
  <c r="AJ125" i="16"/>
  <c r="AB125" i="16"/>
  <c r="T125" i="16"/>
  <c r="L125" i="16"/>
  <c r="BG125" i="16"/>
  <c r="AY125" i="16"/>
  <c r="AQ125" i="16"/>
  <c r="AI125" i="16"/>
  <c r="AA125" i="16"/>
  <c r="S125" i="16"/>
  <c r="K125" i="16"/>
  <c r="BF125" i="16"/>
  <c r="AX125" i="16"/>
  <c r="AP125" i="16"/>
  <c r="AH125" i="16"/>
  <c r="Z125" i="16"/>
  <c r="R125" i="16"/>
  <c r="J125" i="16"/>
  <c r="BE125" i="16"/>
  <c r="AW125" i="16"/>
  <c r="AO125" i="16"/>
  <c r="AG125" i="16"/>
  <c r="Y125" i="16"/>
  <c r="Q125" i="16"/>
  <c r="I125" i="16"/>
  <c r="BD125" i="16"/>
  <c r="AV125" i="16"/>
  <c r="AN125" i="16"/>
  <c r="AF125" i="16"/>
  <c r="X125" i="16"/>
  <c r="P125" i="16"/>
  <c r="BB125" i="16"/>
  <c r="AT125" i="16"/>
  <c r="AL125" i="16"/>
  <c r="AD125" i="16"/>
  <c r="V125" i="16"/>
  <c r="N125" i="16"/>
  <c r="AE125" i="16"/>
  <c r="W125" i="16"/>
  <c r="O125" i="16"/>
  <c r="BC125" i="16"/>
  <c r="AM125" i="16"/>
  <c r="AU125" i="16"/>
  <c r="BA132" i="16"/>
  <c r="AS132" i="16"/>
  <c r="AK132" i="16"/>
  <c r="AC132" i="16"/>
  <c r="U132" i="16"/>
  <c r="M132" i="16"/>
  <c r="BH132" i="16"/>
  <c r="AZ132" i="16"/>
  <c r="AR132" i="16"/>
  <c r="AJ132" i="16"/>
  <c r="AB132" i="16"/>
  <c r="T132" i="16"/>
  <c r="L132" i="16"/>
  <c r="BG132" i="16"/>
  <c r="AY132" i="16"/>
  <c r="AQ132" i="16"/>
  <c r="AI132" i="16"/>
  <c r="AA132" i="16"/>
  <c r="S132" i="16"/>
  <c r="K132" i="16"/>
  <c r="BF132" i="16"/>
  <c r="AX132" i="16"/>
  <c r="AP132" i="16"/>
  <c r="AH132" i="16"/>
  <c r="Z132" i="16"/>
  <c r="R132" i="16"/>
  <c r="BM132" i="16" s="1"/>
  <c r="J132" i="16"/>
  <c r="BK132" i="16" s="1"/>
  <c r="BE132" i="16"/>
  <c r="AW132" i="16"/>
  <c r="BT132" i="16" s="1"/>
  <c r="AO132" i="16"/>
  <c r="AG132" i="16"/>
  <c r="Y132" i="16"/>
  <c r="Q132" i="16"/>
  <c r="I132" i="16"/>
  <c r="BD132" i="16"/>
  <c r="AV132" i="16"/>
  <c r="AN132" i="16"/>
  <c r="AF132" i="16"/>
  <c r="X132" i="16"/>
  <c r="P132" i="16"/>
  <c r="BB132" i="16"/>
  <c r="AT132" i="16"/>
  <c r="AL132" i="16"/>
  <c r="AD132" i="16"/>
  <c r="V132" i="16"/>
  <c r="N132" i="16"/>
  <c r="BL132" i="16" s="1"/>
  <c r="AE132" i="16"/>
  <c r="W132" i="16"/>
  <c r="O132" i="16"/>
  <c r="BC132" i="16"/>
  <c r="AM132" i="16"/>
  <c r="AU132" i="16"/>
  <c r="BE136" i="16"/>
  <c r="AW136" i="16"/>
  <c r="BT136" i="16" s="1"/>
  <c r="AO136" i="16"/>
  <c r="AG136" i="16"/>
  <c r="Y136" i="16"/>
  <c r="Q136" i="16"/>
  <c r="I136" i="16"/>
  <c r="BD136" i="16"/>
  <c r="AV136" i="16"/>
  <c r="AN136" i="16"/>
  <c r="AF136" i="16"/>
  <c r="X136" i="16"/>
  <c r="P136" i="16"/>
  <c r="BC136" i="16"/>
  <c r="AU136" i="16"/>
  <c r="AM136" i="16"/>
  <c r="AE136" i="16"/>
  <c r="BP136" i="16" s="1"/>
  <c r="W136" i="16"/>
  <c r="O136" i="16"/>
  <c r="BB136" i="16"/>
  <c r="AT136" i="16"/>
  <c r="AL136" i="16"/>
  <c r="AD136" i="16"/>
  <c r="V136" i="16"/>
  <c r="N136" i="16"/>
  <c r="BA136" i="16"/>
  <c r="AS136" i="16"/>
  <c r="AK136" i="16"/>
  <c r="AC136" i="16"/>
  <c r="U136" i="16"/>
  <c r="M136" i="16"/>
  <c r="BH136" i="16"/>
  <c r="AZ136" i="16"/>
  <c r="AR136" i="16"/>
  <c r="AJ136" i="16"/>
  <c r="AB136" i="16"/>
  <c r="T136" i="16"/>
  <c r="L136" i="16"/>
  <c r="BF136" i="16"/>
  <c r="AX136" i="16"/>
  <c r="AP136" i="16"/>
  <c r="AH136" i="16"/>
  <c r="Z136" i="16"/>
  <c r="R136" i="16"/>
  <c r="BM136" i="16" s="1"/>
  <c r="J136" i="16"/>
  <c r="BK136" i="16" s="1"/>
  <c r="AY136" i="16"/>
  <c r="AQ136" i="16"/>
  <c r="AI136" i="16"/>
  <c r="AA136" i="16"/>
  <c r="BO136" i="16" s="1"/>
  <c r="S136" i="16"/>
  <c r="K136" i="16"/>
  <c r="BG136" i="16"/>
  <c r="BE140" i="16"/>
  <c r="AW140" i="16"/>
  <c r="BT140" i="16" s="1"/>
  <c r="AO140" i="16"/>
  <c r="AG140" i="16"/>
  <c r="Y140" i="16"/>
  <c r="Q140" i="16"/>
  <c r="I140" i="16"/>
  <c r="BD140" i="16"/>
  <c r="AV140" i="16"/>
  <c r="AN140" i="16"/>
  <c r="AF140" i="16"/>
  <c r="X140" i="16"/>
  <c r="P140" i="16"/>
  <c r="BC140" i="16"/>
  <c r="AU140" i="16"/>
  <c r="AM140" i="16"/>
  <c r="AE140" i="16"/>
  <c r="W140" i="16"/>
  <c r="BN140" i="16" s="1"/>
  <c r="O140" i="16"/>
  <c r="BB140" i="16"/>
  <c r="AT140" i="16"/>
  <c r="AL140" i="16"/>
  <c r="AD140" i="16"/>
  <c r="V140" i="16"/>
  <c r="N140" i="16"/>
  <c r="BA140" i="16"/>
  <c r="AS140" i="16"/>
  <c r="AK140" i="16"/>
  <c r="AC140" i="16"/>
  <c r="U140" i="16"/>
  <c r="M140" i="16"/>
  <c r="BH140" i="16"/>
  <c r="AZ140" i="16"/>
  <c r="AR140" i="16"/>
  <c r="AJ140" i="16"/>
  <c r="BQ140" i="16" s="1"/>
  <c r="AB140" i="16"/>
  <c r="T140" i="16"/>
  <c r="L140" i="16"/>
  <c r="BF140" i="16"/>
  <c r="AX140" i="16"/>
  <c r="AP140" i="16"/>
  <c r="AH140" i="16"/>
  <c r="Z140" i="16"/>
  <c r="R140" i="16"/>
  <c r="BM140" i="16" s="1"/>
  <c r="J140" i="16"/>
  <c r="BK140" i="16" s="1"/>
  <c r="AY140" i="16"/>
  <c r="AQ140" i="16"/>
  <c r="AI140" i="16"/>
  <c r="AA140" i="16"/>
  <c r="BO140" i="16" s="1"/>
  <c r="S140" i="16"/>
  <c r="K140" i="16"/>
  <c r="BG140" i="16"/>
  <c r="BE144" i="16"/>
  <c r="AW144" i="16"/>
  <c r="AO144" i="16"/>
  <c r="AG144" i="16"/>
  <c r="Y144" i="16"/>
  <c r="Q144" i="16"/>
  <c r="I144" i="16"/>
  <c r="BD144" i="16"/>
  <c r="AV144" i="16"/>
  <c r="AN144" i="16"/>
  <c r="AF144" i="16"/>
  <c r="X144" i="16"/>
  <c r="P144" i="16"/>
  <c r="BB144" i="16"/>
  <c r="AT144" i="16"/>
  <c r="AL144" i="16"/>
  <c r="AD144" i="16"/>
  <c r="V144" i="16"/>
  <c r="N144" i="16"/>
  <c r="BA144" i="16"/>
  <c r="AS144" i="16"/>
  <c r="AK144" i="16"/>
  <c r="AC144" i="16"/>
  <c r="U144" i="16"/>
  <c r="M144" i="16"/>
  <c r="BH144" i="16"/>
  <c r="AZ144" i="16"/>
  <c r="AR144" i="16"/>
  <c r="AJ144" i="16"/>
  <c r="AB144" i="16"/>
  <c r="T144" i="16"/>
  <c r="L144" i="16"/>
  <c r="BF144" i="16"/>
  <c r="AX144" i="16"/>
  <c r="AP144" i="16"/>
  <c r="AH144" i="16"/>
  <c r="Z144" i="16"/>
  <c r="R144" i="16"/>
  <c r="J144" i="16"/>
  <c r="AE144" i="16"/>
  <c r="BG144" i="16"/>
  <c r="AA144" i="16"/>
  <c r="BC144" i="16"/>
  <c r="W144" i="16"/>
  <c r="AY144" i="16"/>
  <c r="S144" i="16"/>
  <c r="AU144" i="16"/>
  <c r="O144" i="16"/>
  <c r="AQ144" i="16"/>
  <c r="K144" i="16"/>
  <c r="AI144" i="16"/>
  <c r="AM144" i="16"/>
  <c r="BE148" i="16"/>
  <c r="AW148" i="16"/>
  <c r="AO148" i="16"/>
  <c r="AG148" i="16"/>
  <c r="Y148" i="16"/>
  <c r="Q148" i="16"/>
  <c r="I148" i="16"/>
  <c r="BD148" i="16"/>
  <c r="AV148" i="16"/>
  <c r="AN148" i="16"/>
  <c r="AF148" i="16"/>
  <c r="X148" i="16"/>
  <c r="P148" i="16"/>
  <c r="BC148" i="16"/>
  <c r="AU148" i="16"/>
  <c r="AM148" i="16"/>
  <c r="AE148" i="16"/>
  <c r="W148" i="16"/>
  <c r="O148" i="16"/>
  <c r="BB148" i="16"/>
  <c r="AT148" i="16"/>
  <c r="AL148" i="16"/>
  <c r="AD148" i="16"/>
  <c r="V148" i="16"/>
  <c r="N148" i="16"/>
  <c r="BL148" i="16" s="1"/>
  <c r="BA148" i="16"/>
  <c r="AS148" i="16"/>
  <c r="AK148" i="16"/>
  <c r="AC148" i="16"/>
  <c r="U148" i="16"/>
  <c r="M148" i="16"/>
  <c r="BH148" i="16"/>
  <c r="AZ148" i="16"/>
  <c r="AR148" i="16"/>
  <c r="AJ148" i="16"/>
  <c r="AB148" i="16"/>
  <c r="T148" i="16"/>
  <c r="L148" i="16"/>
  <c r="BF148" i="16"/>
  <c r="AX148" i="16"/>
  <c r="AP148" i="16"/>
  <c r="AH148" i="16"/>
  <c r="Z148" i="16"/>
  <c r="R148" i="16"/>
  <c r="J148" i="16"/>
  <c r="BK148" i="16" s="1"/>
  <c r="BG148" i="16"/>
  <c r="AY148" i="16"/>
  <c r="AQ148" i="16"/>
  <c r="AI148" i="16"/>
  <c r="AA148" i="16"/>
  <c r="S148" i="16"/>
  <c r="K148" i="16"/>
  <c r="BD152" i="16"/>
  <c r="AV152" i="16"/>
  <c r="AN152" i="16"/>
  <c r="BC152" i="16"/>
  <c r="AU152" i="16"/>
  <c r="AM152" i="16"/>
  <c r="BA152" i="16"/>
  <c r="AS152" i="16"/>
  <c r="AK152" i="16"/>
  <c r="BH152" i="16"/>
  <c r="AZ152" i="16"/>
  <c r="AR152" i="16"/>
  <c r="AJ152" i="16"/>
  <c r="BG152" i="16"/>
  <c r="AY152" i="16"/>
  <c r="AQ152" i="16"/>
  <c r="AI152" i="16"/>
  <c r="BF152" i="16"/>
  <c r="AX152" i="16"/>
  <c r="AP152" i="16"/>
  <c r="AH152" i="16"/>
  <c r="AG152" i="16"/>
  <c r="Y152" i="16"/>
  <c r="Q152" i="16"/>
  <c r="I152" i="16"/>
  <c r="AF152" i="16"/>
  <c r="X152" i="16"/>
  <c r="P152" i="16"/>
  <c r="BE152" i="16"/>
  <c r="AE152" i="16"/>
  <c r="W152" i="16"/>
  <c r="O152" i="16"/>
  <c r="BB152" i="16"/>
  <c r="AD152" i="16"/>
  <c r="V152" i="16"/>
  <c r="N152" i="16"/>
  <c r="AW152" i="16"/>
  <c r="AC152" i="16"/>
  <c r="U152" i="16"/>
  <c r="M152" i="16"/>
  <c r="AT152" i="16"/>
  <c r="AB152" i="16"/>
  <c r="T152" i="16"/>
  <c r="L152" i="16"/>
  <c r="AL152" i="16"/>
  <c r="Z152" i="16"/>
  <c r="R152" i="16"/>
  <c r="J152" i="16"/>
  <c r="AO152" i="16"/>
  <c r="AA152" i="16"/>
  <c r="S152" i="16"/>
  <c r="K152" i="16"/>
  <c r="BD156" i="16"/>
  <c r="AV156" i="16"/>
  <c r="AN156" i="16"/>
  <c r="AF156" i="16"/>
  <c r="X156" i="16"/>
  <c r="P156" i="16"/>
  <c r="BC156" i="16"/>
  <c r="AU156" i="16"/>
  <c r="AM156" i="16"/>
  <c r="AE156" i="16"/>
  <c r="W156" i="16"/>
  <c r="O156" i="16"/>
  <c r="BB156" i="16"/>
  <c r="AT156" i="16"/>
  <c r="AL156" i="16"/>
  <c r="AD156" i="16"/>
  <c r="V156" i="16"/>
  <c r="N156" i="16"/>
  <c r="BA156" i="16"/>
  <c r="AS156" i="16"/>
  <c r="AK156" i="16"/>
  <c r="AC156" i="16"/>
  <c r="U156" i="16"/>
  <c r="M156" i="16"/>
  <c r="BH156" i="16"/>
  <c r="AZ156" i="16"/>
  <c r="AR156" i="16"/>
  <c r="AJ156" i="16"/>
  <c r="AB156" i="16"/>
  <c r="T156" i="16"/>
  <c r="L156" i="16"/>
  <c r="BG156" i="16"/>
  <c r="AY156" i="16"/>
  <c r="AQ156" i="16"/>
  <c r="AI156" i="16"/>
  <c r="AA156" i="16"/>
  <c r="S156" i="16"/>
  <c r="K156" i="16"/>
  <c r="BF156" i="16"/>
  <c r="AX156" i="16"/>
  <c r="AP156" i="16"/>
  <c r="AH156" i="16"/>
  <c r="Z156" i="16"/>
  <c r="R156" i="16"/>
  <c r="J156" i="16"/>
  <c r="BK156" i="16" s="1"/>
  <c r="BE156" i="16"/>
  <c r="AW156" i="16"/>
  <c r="AO156" i="16"/>
  <c r="AG156" i="16"/>
  <c r="Y156" i="16"/>
  <c r="I156" i="16"/>
  <c r="Q156" i="16"/>
  <c r="BD160" i="16"/>
  <c r="AV160" i="16"/>
  <c r="AN160" i="16"/>
  <c r="AF160" i="16"/>
  <c r="X160" i="16"/>
  <c r="P160" i="16"/>
  <c r="BC160" i="16"/>
  <c r="AU160" i="16"/>
  <c r="AM160" i="16"/>
  <c r="AE160" i="16"/>
  <c r="W160" i="16"/>
  <c r="O160" i="16"/>
  <c r="BB160" i="16"/>
  <c r="AT160" i="16"/>
  <c r="AL160" i="16"/>
  <c r="AD160" i="16"/>
  <c r="V160" i="16"/>
  <c r="N160" i="16"/>
  <c r="BA160" i="16"/>
  <c r="AS160" i="16"/>
  <c r="AK160" i="16"/>
  <c r="AC160" i="16"/>
  <c r="U160" i="16"/>
  <c r="M160" i="16"/>
  <c r="BH160" i="16"/>
  <c r="AZ160" i="16"/>
  <c r="AR160" i="16"/>
  <c r="AJ160" i="16"/>
  <c r="AB160" i="16"/>
  <c r="T160" i="16"/>
  <c r="L160" i="16"/>
  <c r="BG160" i="16"/>
  <c r="AY160" i="16"/>
  <c r="AQ160" i="16"/>
  <c r="AI160" i="16"/>
  <c r="AA160" i="16"/>
  <c r="S160" i="16"/>
  <c r="K160" i="16"/>
  <c r="BF160" i="16"/>
  <c r="AX160" i="16"/>
  <c r="AP160" i="16"/>
  <c r="AH160" i="16"/>
  <c r="Z160" i="16"/>
  <c r="R160" i="16"/>
  <c r="J160" i="16"/>
  <c r="BK160" i="16" s="1"/>
  <c r="BE160" i="16"/>
  <c r="AW160" i="16"/>
  <c r="AO160" i="16"/>
  <c r="AG160" i="16"/>
  <c r="Y160" i="16"/>
  <c r="I160" i="16"/>
  <c r="Q160" i="16"/>
  <c r="L69" i="16"/>
  <c r="L71" i="16" s="1"/>
  <c r="AR69" i="16"/>
  <c r="R73" i="16"/>
  <c r="AU91" i="16"/>
  <c r="AU96" i="16"/>
  <c r="AU100" i="16"/>
  <c r="AU101" i="16"/>
  <c r="AU105" i="16"/>
  <c r="AU107" i="16"/>
  <c r="AU108" i="16"/>
  <c r="AU112" i="16"/>
  <c r="AU114" i="16"/>
  <c r="AB123" i="16"/>
  <c r="AS5" i="16"/>
  <c r="BA89" i="16"/>
  <c r="AS89" i="16"/>
  <c r="AK89" i="16"/>
  <c r="AC89" i="16"/>
  <c r="U89" i="16"/>
  <c r="M89" i="16"/>
  <c r="BH89" i="16"/>
  <c r="AZ89" i="16"/>
  <c r="AR89" i="16"/>
  <c r="AJ89" i="16"/>
  <c r="AB89" i="16"/>
  <c r="T89" i="16"/>
  <c r="L89" i="16"/>
  <c r="BG89" i="16"/>
  <c r="AY89" i="16"/>
  <c r="AQ89" i="16"/>
  <c r="AI89" i="16"/>
  <c r="AA89" i="16"/>
  <c r="S89" i="16"/>
  <c r="K89" i="16"/>
  <c r="BF89" i="16"/>
  <c r="AX89" i="16"/>
  <c r="AP89" i="16"/>
  <c r="AH89" i="16"/>
  <c r="Z89" i="16"/>
  <c r="R89" i="16"/>
  <c r="J89" i="16"/>
  <c r="BE89" i="16"/>
  <c r="AW89" i="16"/>
  <c r="AO89" i="16"/>
  <c r="AG89" i="16"/>
  <c r="Y89" i="16"/>
  <c r="Q89" i="16"/>
  <c r="I89" i="16"/>
  <c r="BD89" i="16"/>
  <c r="AV89" i="16"/>
  <c r="AN89" i="16"/>
  <c r="AF89" i="16"/>
  <c r="X89" i="16"/>
  <c r="P89" i="16"/>
  <c r="BB89" i="16"/>
  <c r="AT89" i="16"/>
  <c r="AL89" i="16"/>
  <c r="AD89" i="16"/>
  <c r="N89" i="16"/>
  <c r="AF91" i="16"/>
  <c r="BD96" i="16"/>
  <c r="BC89" i="16"/>
  <c r="BC91" i="16"/>
  <c r="BC100" i="16"/>
  <c r="BC101" i="16"/>
  <c r="BC108" i="16"/>
  <c r="BC112" i="16"/>
  <c r="AJ116" i="16"/>
  <c r="AB124" i="16"/>
  <c r="BA107" i="16"/>
  <c r="AS107" i="16"/>
  <c r="AK107" i="16"/>
  <c r="AC107" i="16"/>
  <c r="U107" i="16"/>
  <c r="M107" i="16"/>
  <c r="BH107" i="16"/>
  <c r="AZ107" i="16"/>
  <c r="AR107" i="16"/>
  <c r="AJ107" i="16"/>
  <c r="AB107" i="16"/>
  <c r="T107" i="16"/>
  <c r="L107" i="16"/>
  <c r="BG107" i="16"/>
  <c r="AY107" i="16"/>
  <c r="AQ107" i="16"/>
  <c r="AI107" i="16"/>
  <c r="AA107" i="16"/>
  <c r="S107" i="16"/>
  <c r="K107" i="16"/>
  <c r="BF107" i="16"/>
  <c r="AX107" i="16"/>
  <c r="AP107" i="16"/>
  <c r="AH107" i="16"/>
  <c r="Z107" i="16"/>
  <c r="R107" i="16"/>
  <c r="J107" i="16"/>
  <c r="BE107" i="16"/>
  <c r="AW107" i="16"/>
  <c r="AO107" i="16"/>
  <c r="AG107" i="16"/>
  <c r="Y107" i="16"/>
  <c r="Q107" i="16"/>
  <c r="I107" i="16"/>
  <c r="BD107" i="16"/>
  <c r="AV107" i="16"/>
  <c r="AN107" i="16"/>
  <c r="AF107" i="16"/>
  <c r="X107" i="16"/>
  <c r="P107" i="16"/>
  <c r="BB107" i="16"/>
  <c r="AT107" i="16"/>
  <c r="AL107" i="16"/>
  <c r="AD107" i="16"/>
  <c r="V107" i="16"/>
  <c r="N107" i="16"/>
  <c r="AW12" i="16"/>
  <c r="BA105" i="16"/>
  <c r="AS105" i="16"/>
  <c r="AK105" i="16"/>
  <c r="AC105" i="16"/>
  <c r="U105" i="16"/>
  <c r="M105" i="16"/>
  <c r="BH105" i="16"/>
  <c r="AZ105" i="16"/>
  <c r="AR105" i="16"/>
  <c r="AJ105" i="16"/>
  <c r="AB105" i="16"/>
  <c r="T105" i="16"/>
  <c r="L105" i="16"/>
  <c r="BG105" i="16"/>
  <c r="AY105" i="16"/>
  <c r="AQ105" i="16"/>
  <c r="AI105" i="16"/>
  <c r="AA105" i="16"/>
  <c r="S105" i="16"/>
  <c r="K105" i="16"/>
  <c r="BF105" i="16"/>
  <c r="AX105" i="16"/>
  <c r="AP105" i="16"/>
  <c r="AH105" i="16"/>
  <c r="Z105" i="16"/>
  <c r="R105" i="16"/>
  <c r="J105" i="16"/>
  <c r="BE105" i="16"/>
  <c r="AO105" i="16"/>
  <c r="AG105" i="16"/>
  <c r="Y105" i="16"/>
  <c r="Q105" i="16"/>
  <c r="I105" i="16"/>
  <c r="BD105" i="16"/>
  <c r="AV105" i="16"/>
  <c r="AN105" i="16"/>
  <c r="AF105" i="16"/>
  <c r="X105" i="16"/>
  <c r="P105" i="16"/>
  <c r="BB105" i="16"/>
  <c r="AT105" i="16"/>
  <c r="AL105" i="16"/>
  <c r="AD105" i="16"/>
  <c r="V105" i="16"/>
  <c r="N105" i="16"/>
  <c r="BJ19" i="16"/>
  <c r="P110" i="16" s="1"/>
  <c r="BA114" i="16"/>
  <c r="AS114" i="16"/>
  <c r="AK114" i="16"/>
  <c r="AC114" i="16"/>
  <c r="U114" i="16"/>
  <c r="M114" i="16"/>
  <c r="BH114" i="16"/>
  <c r="AZ114" i="16"/>
  <c r="AR114" i="16"/>
  <c r="AJ114" i="16"/>
  <c r="AB114" i="16"/>
  <c r="T114" i="16"/>
  <c r="L114" i="16"/>
  <c r="BG114" i="16"/>
  <c r="AY114" i="16"/>
  <c r="AQ114" i="16"/>
  <c r="AI114" i="16"/>
  <c r="AA114" i="16"/>
  <c r="S114" i="16"/>
  <c r="K114" i="16"/>
  <c r="BF114" i="16"/>
  <c r="AX114" i="16"/>
  <c r="AP114" i="16"/>
  <c r="AH114" i="16"/>
  <c r="Z114" i="16"/>
  <c r="R114" i="16"/>
  <c r="J114" i="16"/>
  <c r="BE114" i="16"/>
  <c r="AW114" i="16"/>
  <c r="AO114" i="16"/>
  <c r="AG114" i="16"/>
  <c r="Y114" i="16"/>
  <c r="Q114" i="16"/>
  <c r="I114" i="16"/>
  <c r="BD114" i="16"/>
  <c r="AV114" i="16"/>
  <c r="AN114" i="16"/>
  <c r="AF114" i="16"/>
  <c r="X114" i="16"/>
  <c r="P114" i="16"/>
  <c r="BB114" i="16"/>
  <c r="AT114" i="16"/>
  <c r="AL114" i="16"/>
  <c r="AD114" i="16"/>
  <c r="V114" i="16"/>
  <c r="N114" i="16"/>
  <c r="BF118" i="16"/>
  <c r="AX118" i="16"/>
  <c r="AP118" i="16"/>
  <c r="AH118" i="16"/>
  <c r="Z118" i="16"/>
  <c r="R118" i="16"/>
  <c r="J118" i="16"/>
  <c r="BE118" i="16"/>
  <c r="AW118" i="16"/>
  <c r="AO118" i="16"/>
  <c r="AG118" i="16"/>
  <c r="Y118" i="16"/>
  <c r="Q118" i="16"/>
  <c r="I118" i="16"/>
  <c r="BD118" i="16"/>
  <c r="AV118" i="16"/>
  <c r="AN118" i="16"/>
  <c r="AF118" i="16"/>
  <c r="X118" i="16"/>
  <c r="P118" i="16"/>
  <c r="BC118" i="16"/>
  <c r="AU118" i="16"/>
  <c r="AM118" i="16"/>
  <c r="AE118" i="16"/>
  <c r="W118" i="16"/>
  <c r="O118" i="16"/>
  <c r="BB118" i="16"/>
  <c r="AT118" i="16"/>
  <c r="AL118" i="16"/>
  <c r="AD118" i="16"/>
  <c r="V118" i="16"/>
  <c r="N118" i="16"/>
  <c r="BA118" i="16"/>
  <c r="AS118" i="16"/>
  <c r="AK118" i="16"/>
  <c r="AC118" i="16"/>
  <c r="U118" i="16"/>
  <c r="M118" i="16"/>
  <c r="BG118" i="16"/>
  <c r="AY118" i="16"/>
  <c r="AQ118" i="16"/>
  <c r="AI118" i="16"/>
  <c r="AA118" i="16"/>
  <c r="S118" i="16"/>
  <c r="K118" i="16"/>
  <c r="L118" i="16"/>
  <c r="BH118" i="16"/>
  <c r="AZ118" i="16"/>
  <c r="AR118" i="16"/>
  <c r="AJ118" i="16"/>
  <c r="T118" i="16"/>
  <c r="BF122" i="16"/>
  <c r="AX122" i="16"/>
  <c r="AP122" i="16"/>
  <c r="AH122" i="16"/>
  <c r="Z122" i="16"/>
  <c r="R122" i="16"/>
  <c r="J122" i="16"/>
  <c r="BE122" i="16"/>
  <c r="AW122" i="16"/>
  <c r="AO122" i="16"/>
  <c r="AG122" i="16"/>
  <c r="Y122" i="16"/>
  <c r="Q122" i="16"/>
  <c r="I122" i="16"/>
  <c r="BD122" i="16"/>
  <c r="AV122" i="16"/>
  <c r="AN122" i="16"/>
  <c r="AF122" i="16"/>
  <c r="X122" i="16"/>
  <c r="P122" i="16"/>
  <c r="BC122" i="16"/>
  <c r="AU122" i="16"/>
  <c r="AM122" i="16"/>
  <c r="AE122" i="16"/>
  <c r="W122" i="16"/>
  <c r="O122" i="16"/>
  <c r="BB122" i="16"/>
  <c r="AT122" i="16"/>
  <c r="AL122" i="16"/>
  <c r="AD122" i="16"/>
  <c r="V122" i="16"/>
  <c r="N122" i="16"/>
  <c r="BA122" i="16"/>
  <c r="AS122" i="16"/>
  <c r="AK122" i="16"/>
  <c r="AC122" i="16"/>
  <c r="U122" i="16"/>
  <c r="M122" i="16"/>
  <c r="BG122" i="16"/>
  <c r="AY122" i="16"/>
  <c r="AQ122" i="16"/>
  <c r="AI122" i="16"/>
  <c r="AA122" i="16"/>
  <c r="S122" i="16"/>
  <c r="K122" i="16"/>
  <c r="L122" i="16"/>
  <c r="BH122" i="16"/>
  <c r="AZ122" i="16"/>
  <c r="AR122" i="16"/>
  <c r="AJ122" i="16"/>
  <c r="T122" i="16"/>
  <c r="BA127" i="16"/>
  <c r="AS127" i="16"/>
  <c r="AK127" i="16"/>
  <c r="AC127" i="16"/>
  <c r="U127" i="16"/>
  <c r="M127" i="16"/>
  <c r="BH127" i="16"/>
  <c r="AZ127" i="16"/>
  <c r="AR127" i="16"/>
  <c r="AJ127" i="16"/>
  <c r="AB127" i="16"/>
  <c r="T127" i="16"/>
  <c r="L127" i="16"/>
  <c r="BG127" i="16"/>
  <c r="AY127" i="16"/>
  <c r="AQ127" i="16"/>
  <c r="AI127" i="16"/>
  <c r="AA127" i="16"/>
  <c r="S127" i="16"/>
  <c r="K127" i="16"/>
  <c r="BF127" i="16"/>
  <c r="AX127" i="16"/>
  <c r="AP127" i="16"/>
  <c r="AH127" i="16"/>
  <c r="Z127" i="16"/>
  <c r="R127" i="16"/>
  <c r="J127" i="16"/>
  <c r="BE127" i="16"/>
  <c r="AW127" i="16"/>
  <c r="AO127" i="16"/>
  <c r="AG127" i="16"/>
  <c r="Y127" i="16"/>
  <c r="Q127" i="16"/>
  <c r="I127" i="16"/>
  <c r="BD127" i="16"/>
  <c r="AV127" i="16"/>
  <c r="AN127" i="16"/>
  <c r="AF127" i="16"/>
  <c r="X127" i="16"/>
  <c r="P127" i="16"/>
  <c r="BB127" i="16"/>
  <c r="AT127" i="16"/>
  <c r="AL127" i="16"/>
  <c r="AD127" i="16"/>
  <c r="V127" i="16"/>
  <c r="N127" i="16"/>
  <c r="AE127" i="16"/>
  <c r="W127" i="16"/>
  <c r="O127" i="16"/>
  <c r="BC127" i="16"/>
  <c r="AM127" i="16"/>
  <c r="AU127" i="16"/>
  <c r="BA133" i="16"/>
  <c r="AS133" i="16"/>
  <c r="AK133" i="16"/>
  <c r="AC133" i="16"/>
  <c r="U133" i="16"/>
  <c r="M133" i="16"/>
  <c r="BH133" i="16"/>
  <c r="AZ133" i="16"/>
  <c r="AR133" i="16"/>
  <c r="AJ133" i="16"/>
  <c r="AB133" i="16"/>
  <c r="T133" i="16"/>
  <c r="L133" i="16"/>
  <c r="BG133" i="16"/>
  <c r="AY133" i="16"/>
  <c r="AQ133" i="16"/>
  <c r="AI133" i="16"/>
  <c r="AA133" i="16"/>
  <c r="S133" i="16"/>
  <c r="K133" i="16"/>
  <c r="BF133" i="16"/>
  <c r="AX133" i="16"/>
  <c r="AP133" i="16"/>
  <c r="AH133" i="16"/>
  <c r="Z133" i="16"/>
  <c r="R133" i="16"/>
  <c r="J133" i="16"/>
  <c r="BK133" i="16" s="1"/>
  <c r="BE133" i="16"/>
  <c r="AW133" i="16"/>
  <c r="BT133" i="16" s="1"/>
  <c r="AO133" i="16"/>
  <c r="AG133" i="16"/>
  <c r="Y133" i="16"/>
  <c r="Q133" i="16"/>
  <c r="I133" i="16"/>
  <c r="BD133" i="16"/>
  <c r="AV133" i="16"/>
  <c r="AN133" i="16"/>
  <c r="AF133" i="16"/>
  <c r="X133" i="16"/>
  <c r="P133" i="16"/>
  <c r="BB133" i="16"/>
  <c r="AT133" i="16"/>
  <c r="AL133" i="16"/>
  <c r="AD133" i="16"/>
  <c r="V133" i="16"/>
  <c r="N133" i="16"/>
  <c r="BL133" i="16" s="1"/>
  <c r="AE133" i="16"/>
  <c r="BP133" i="16" s="1"/>
  <c r="W133" i="16"/>
  <c r="O133" i="16"/>
  <c r="BC133" i="16"/>
  <c r="AM133" i="16"/>
  <c r="AU133" i="16"/>
  <c r="BE137" i="16"/>
  <c r="AW137" i="16"/>
  <c r="AO137" i="16"/>
  <c r="AG137" i="16"/>
  <c r="Y137" i="16"/>
  <c r="Q137" i="16"/>
  <c r="I137" i="16"/>
  <c r="BD137" i="16"/>
  <c r="AV137" i="16"/>
  <c r="AN137" i="16"/>
  <c r="AF137" i="16"/>
  <c r="X137" i="16"/>
  <c r="P137" i="16"/>
  <c r="BC137" i="16"/>
  <c r="AU137" i="16"/>
  <c r="AM137" i="16"/>
  <c r="AE137" i="16"/>
  <c r="W137" i="16"/>
  <c r="O137" i="16"/>
  <c r="BB137" i="16"/>
  <c r="AT137" i="16"/>
  <c r="AL137" i="16"/>
  <c r="AD137" i="16"/>
  <c r="V137" i="16"/>
  <c r="N137" i="16"/>
  <c r="BA137" i="16"/>
  <c r="BU137" i="16" s="1"/>
  <c r="AS137" i="16"/>
  <c r="AK137" i="16"/>
  <c r="AC137" i="16"/>
  <c r="U137" i="16"/>
  <c r="M137" i="16"/>
  <c r="BH137" i="16"/>
  <c r="AZ137" i="16"/>
  <c r="AR137" i="16"/>
  <c r="AJ137" i="16"/>
  <c r="AB137" i="16"/>
  <c r="T137" i="16"/>
  <c r="L137" i="16"/>
  <c r="BF137" i="16"/>
  <c r="AX137" i="16"/>
  <c r="AP137" i="16"/>
  <c r="AH137" i="16"/>
  <c r="Z137" i="16"/>
  <c r="R137" i="16"/>
  <c r="J137" i="16"/>
  <c r="AY137" i="16"/>
  <c r="AQ137" i="16"/>
  <c r="AI137" i="16"/>
  <c r="AA137" i="16"/>
  <c r="S137" i="16"/>
  <c r="K137" i="16"/>
  <c r="BG137" i="16"/>
  <c r="BE141" i="16"/>
  <c r="AW141" i="16"/>
  <c r="AO141" i="16"/>
  <c r="AG141" i="16"/>
  <c r="Y141" i="16"/>
  <c r="Q141" i="16"/>
  <c r="I141" i="16"/>
  <c r="BD141" i="16"/>
  <c r="AV141" i="16"/>
  <c r="AN141" i="16"/>
  <c r="AF141" i="16"/>
  <c r="X141" i="16"/>
  <c r="P141" i="16"/>
  <c r="BC141" i="16"/>
  <c r="AU141" i="16"/>
  <c r="AM141" i="16"/>
  <c r="AE141" i="16"/>
  <c r="W141" i="16"/>
  <c r="O141" i="16"/>
  <c r="BB141" i="16"/>
  <c r="AT141" i="16"/>
  <c r="AL141" i="16"/>
  <c r="AD141" i="16"/>
  <c r="V141" i="16"/>
  <c r="N141" i="16"/>
  <c r="BA141" i="16"/>
  <c r="BU141" i="16" s="1"/>
  <c r="AS141" i="16"/>
  <c r="AK141" i="16"/>
  <c r="AC141" i="16"/>
  <c r="U141" i="16"/>
  <c r="M141" i="16"/>
  <c r="BH141" i="16"/>
  <c r="AZ141" i="16"/>
  <c r="AR141" i="16"/>
  <c r="AJ141" i="16"/>
  <c r="AB141" i="16"/>
  <c r="T141" i="16"/>
  <c r="L141" i="16"/>
  <c r="BF141" i="16"/>
  <c r="AX141" i="16"/>
  <c r="AP141" i="16"/>
  <c r="AH141" i="16"/>
  <c r="Z141" i="16"/>
  <c r="R141" i="16"/>
  <c r="J141" i="16"/>
  <c r="BK141" i="16" s="1"/>
  <c r="AY141" i="16"/>
  <c r="AQ141" i="16"/>
  <c r="AI141" i="16"/>
  <c r="AA141" i="16"/>
  <c r="S141" i="16"/>
  <c r="K141" i="16"/>
  <c r="BG141" i="16"/>
  <c r="BE145" i="16"/>
  <c r="AW145" i="16"/>
  <c r="AO145" i="16"/>
  <c r="AG145" i="16"/>
  <c r="Y145" i="16"/>
  <c r="Q145" i="16"/>
  <c r="I145" i="16"/>
  <c r="BD145" i="16"/>
  <c r="AV145" i="16"/>
  <c r="AN145" i="16"/>
  <c r="AF145" i="16"/>
  <c r="X145" i="16"/>
  <c r="P145" i="16"/>
  <c r="BC145" i="16"/>
  <c r="AU145" i="16"/>
  <c r="AM145" i="16"/>
  <c r="AE145" i="16"/>
  <c r="W145" i="16"/>
  <c r="O145" i="16"/>
  <c r="BB145" i="16"/>
  <c r="AT145" i="16"/>
  <c r="AL145" i="16"/>
  <c r="AD145" i="16"/>
  <c r="V145" i="16"/>
  <c r="N145" i="16"/>
  <c r="BA145" i="16"/>
  <c r="AS145" i="16"/>
  <c r="AK145" i="16"/>
  <c r="AC145" i="16"/>
  <c r="U145" i="16"/>
  <c r="M145" i="16"/>
  <c r="BH145" i="16"/>
  <c r="AZ145" i="16"/>
  <c r="AR145" i="16"/>
  <c r="AJ145" i="16"/>
  <c r="AB145" i="16"/>
  <c r="T145" i="16"/>
  <c r="L145" i="16"/>
  <c r="BF145" i="16"/>
  <c r="AX145" i="16"/>
  <c r="AP145" i="16"/>
  <c r="AH145" i="16"/>
  <c r="Z145" i="16"/>
  <c r="R145" i="16"/>
  <c r="J145" i="16"/>
  <c r="BG145" i="16"/>
  <c r="AY145" i="16"/>
  <c r="AQ145" i="16"/>
  <c r="AI145" i="16"/>
  <c r="AA145" i="16"/>
  <c r="S145" i="16"/>
  <c r="K145" i="16"/>
  <c r="BE149" i="16"/>
  <c r="AW149" i="16"/>
  <c r="AO149" i="16"/>
  <c r="AG149" i="16"/>
  <c r="Y149" i="16"/>
  <c r="Q149" i="16"/>
  <c r="I149" i="16"/>
  <c r="BD149" i="16"/>
  <c r="AV149" i="16"/>
  <c r="AN149" i="16"/>
  <c r="AF149" i="16"/>
  <c r="X149" i="16"/>
  <c r="P149" i="16"/>
  <c r="BC149" i="16"/>
  <c r="AU149" i="16"/>
  <c r="AM149" i="16"/>
  <c r="AE149" i="16"/>
  <c r="W149" i="16"/>
  <c r="O149" i="16"/>
  <c r="BB149" i="16"/>
  <c r="AT149" i="16"/>
  <c r="AL149" i="16"/>
  <c r="AD149" i="16"/>
  <c r="V149" i="16"/>
  <c r="N149" i="16"/>
  <c r="BA149" i="16"/>
  <c r="AS149" i="16"/>
  <c r="AK149" i="16"/>
  <c r="AC149" i="16"/>
  <c r="U149" i="16"/>
  <c r="M149" i="16"/>
  <c r="BH149" i="16"/>
  <c r="AZ149" i="16"/>
  <c r="AR149" i="16"/>
  <c r="AJ149" i="16"/>
  <c r="AB149" i="16"/>
  <c r="T149" i="16"/>
  <c r="L149" i="16"/>
  <c r="BF149" i="16"/>
  <c r="AX149" i="16"/>
  <c r="AP149" i="16"/>
  <c r="AH149" i="16"/>
  <c r="Z149" i="16"/>
  <c r="R149" i="16"/>
  <c r="J149" i="16"/>
  <c r="BG149" i="16"/>
  <c r="AY149" i="16"/>
  <c r="AQ149" i="16"/>
  <c r="AI149" i="16"/>
  <c r="AA149" i="16"/>
  <c r="S149" i="16"/>
  <c r="K149" i="16"/>
  <c r="BD153" i="16"/>
  <c r="AV153" i="16"/>
  <c r="AN153" i="16"/>
  <c r="AF153" i="16"/>
  <c r="X153" i="16"/>
  <c r="P153" i="16"/>
  <c r="BC153" i="16"/>
  <c r="AU153" i="16"/>
  <c r="AM153" i="16"/>
  <c r="AE153" i="16"/>
  <c r="W153" i="16"/>
  <c r="O153" i="16"/>
  <c r="BA153" i="16"/>
  <c r="AS153" i="16"/>
  <c r="AK153" i="16"/>
  <c r="AC153" i="16"/>
  <c r="U153" i="16"/>
  <c r="M153" i="16"/>
  <c r="BH153" i="16"/>
  <c r="AZ153" i="16"/>
  <c r="AR153" i="16"/>
  <c r="AJ153" i="16"/>
  <c r="AB153" i="16"/>
  <c r="T153" i="16"/>
  <c r="L153" i="16"/>
  <c r="BG153" i="16"/>
  <c r="AY153" i="16"/>
  <c r="AQ153" i="16"/>
  <c r="AI153" i="16"/>
  <c r="AA153" i="16"/>
  <c r="S153" i="16"/>
  <c r="K153" i="16"/>
  <c r="BF153" i="16"/>
  <c r="AX153" i="16"/>
  <c r="AP153" i="16"/>
  <c r="AH153" i="16"/>
  <c r="Z153" i="16"/>
  <c r="R153" i="16"/>
  <c r="J153" i="16"/>
  <c r="BK153" i="16" s="1"/>
  <c r="AG153" i="16"/>
  <c r="AD153" i="16"/>
  <c r="BE153" i="16"/>
  <c r="Y153" i="16"/>
  <c r="BB153" i="16"/>
  <c r="V153" i="16"/>
  <c r="AW153" i="16"/>
  <c r="BT153" i="16" s="1"/>
  <c r="Q153" i="16"/>
  <c r="AT153" i="16"/>
  <c r="N153" i="16"/>
  <c r="AL153" i="16"/>
  <c r="AO153" i="16"/>
  <c r="I153" i="16"/>
  <c r="BD157" i="16"/>
  <c r="AV157" i="16"/>
  <c r="AN157" i="16"/>
  <c r="AF157" i="16"/>
  <c r="X157" i="16"/>
  <c r="P157" i="16"/>
  <c r="BC157" i="16"/>
  <c r="AU157" i="16"/>
  <c r="AM157" i="16"/>
  <c r="AE157" i="16"/>
  <c r="W157" i="16"/>
  <c r="O157" i="16"/>
  <c r="BB157" i="16"/>
  <c r="AT157" i="16"/>
  <c r="AL157" i="16"/>
  <c r="AD157" i="16"/>
  <c r="V157" i="16"/>
  <c r="N157" i="16"/>
  <c r="BA157" i="16"/>
  <c r="AS157" i="16"/>
  <c r="AK157" i="16"/>
  <c r="AC157" i="16"/>
  <c r="U157" i="16"/>
  <c r="M157" i="16"/>
  <c r="BH157" i="16"/>
  <c r="AZ157" i="16"/>
  <c r="AR157" i="16"/>
  <c r="AJ157" i="16"/>
  <c r="AB157" i="16"/>
  <c r="T157" i="16"/>
  <c r="L157" i="16"/>
  <c r="BG157" i="16"/>
  <c r="AY157" i="16"/>
  <c r="AQ157" i="16"/>
  <c r="AI157" i="16"/>
  <c r="AA157" i="16"/>
  <c r="S157" i="16"/>
  <c r="K157" i="16"/>
  <c r="BF157" i="16"/>
  <c r="AX157" i="16"/>
  <c r="AP157" i="16"/>
  <c r="AH157" i="16"/>
  <c r="Z157" i="16"/>
  <c r="R157" i="16"/>
  <c r="J157" i="16"/>
  <c r="BK157" i="16" s="1"/>
  <c r="BE157" i="16"/>
  <c r="AW157" i="16"/>
  <c r="AO157" i="16"/>
  <c r="AG157" i="16"/>
  <c r="Y157" i="16"/>
  <c r="I157" i="16"/>
  <c r="Q157" i="16"/>
  <c r="BD161" i="16"/>
  <c r="AV161" i="16"/>
  <c r="AN161" i="16"/>
  <c r="AF161" i="16"/>
  <c r="X161" i="16"/>
  <c r="P161" i="16"/>
  <c r="BC161" i="16"/>
  <c r="AU161" i="16"/>
  <c r="AM161" i="16"/>
  <c r="AE161" i="16"/>
  <c r="W161" i="16"/>
  <c r="O161" i="16"/>
  <c r="BB161" i="16"/>
  <c r="AT161" i="16"/>
  <c r="AL161" i="16"/>
  <c r="AD161" i="16"/>
  <c r="V161" i="16"/>
  <c r="N161" i="16"/>
  <c r="BA161" i="16"/>
  <c r="AS161" i="16"/>
  <c r="AK161" i="16"/>
  <c r="AC161" i="16"/>
  <c r="U161" i="16"/>
  <c r="M161" i="16"/>
  <c r="BH161" i="16"/>
  <c r="AZ161" i="16"/>
  <c r="AR161" i="16"/>
  <c r="AJ161" i="16"/>
  <c r="AB161" i="16"/>
  <c r="T161" i="16"/>
  <c r="L161" i="16"/>
  <c r="BG161" i="16"/>
  <c r="AY161" i="16"/>
  <c r="AQ161" i="16"/>
  <c r="AI161" i="16"/>
  <c r="AA161" i="16"/>
  <c r="S161" i="16"/>
  <c r="K161" i="16"/>
  <c r="BF161" i="16"/>
  <c r="AX161" i="16"/>
  <c r="AP161" i="16"/>
  <c r="AH161" i="16"/>
  <c r="Z161" i="16"/>
  <c r="R161" i="16"/>
  <c r="J161" i="16"/>
  <c r="BE161" i="16"/>
  <c r="AW161" i="16"/>
  <c r="AO161" i="16"/>
  <c r="AG161" i="16"/>
  <c r="Y161" i="16"/>
  <c r="I161" i="16"/>
  <c r="Q161" i="16"/>
  <c r="L73" i="16"/>
  <c r="AR73" i="16"/>
  <c r="AB117" i="16"/>
  <c r="AU129" i="16"/>
  <c r="J81" i="5"/>
  <c r="K81" i="5" s="1"/>
  <c r="L81" i="5" s="1"/>
  <c r="M81" i="5" s="1"/>
  <c r="N81" i="5" s="1"/>
  <c r="O81" i="5" s="1"/>
  <c r="P81" i="5" s="1"/>
  <c r="Q81" i="5" s="1"/>
  <c r="R81" i="5" s="1"/>
  <c r="S81" i="5" s="1"/>
  <c r="T81" i="5" s="1"/>
  <c r="U81" i="5" s="1"/>
  <c r="V81" i="5" s="1"/>
  <c r="W81" i="5" s="1"/>
  <c r="X81" i="5" s="1"/>
  <c r="Y81" i="5" s="1"/>
  <c r="Z81" i="5" s="1"/>
  <c r="AA81" i="5" s="1"/>
  <c r="AB81" i="5" s="1"/>
  <c r="AC81" i="5" s="1"/>
  <c r="AD81" i="5" s="1"/>
  <c r="AE81" i="5" s="1"/>
  <c r="AF81" i="5" s="1"/>
  <c r="AG81" i="5" s="1"/>
  <c r="AH81" i="5" s="1"/>
  <c r="AI81" i="5" s="1"/>
  <c r="AJ81" i="5" s="1"/>
  <c r="AK81" i="5" s="1"/>
  <c r="AL81" i="5" s="1"/>
  <c r="AM81" i="5" s="1"/>
  <c r="AN81" i="5" s="1"/>
  <c r="AO81" i="5" s="1"/>
  <c r="AP81" i="5" s="1"/>
  <c r="AQ81" i="5" s="1"/>
  <c r="AR81" i="5" s="1"/>
  <c r="AS81" i="5" s="1"/>
  <c r="AT81" i="5" s="1"/>
  <c r="AU81" i="5" s="1"/>
  <c r="AV81" i="5" s="1"/>
  <c r="AW81" i="5" s="1"/>
  <c r="AX81" i="5" s="1"/>
  <c r="AY81" i="5" s="1"/>
  <c r="AZ81" i="5" s="1"/>
  <c r="BA81" i="5" s="1"/>
  <c r="BB81" i="5" s="1"/>
  <c r="BC81" i="5" s="1"/>
  <c r="BD81" i="5" s="1"/>
  <c r="BE81" i="5" s="1"/>
  <c r="BF81" i="5" s="1"/>
  <c r="BG81" i="5" s="1"/>
  <c r="BH81" i="5" s="1"/>
  <c r="BI40" i="5"/>
  <c r="BJ40" i="5"/>
  <c r="J120" i="5" s="1"/>
  <c r="BI41" i="5"/>
  <c r="BJ41" i="5"/>
  <c r="AU121" i="5" s="1"/>
  <c r="BI42" i="5"/>
  <c r="BJ42" i="5"/>
  <c r="BI43" i="5"/>
  <c r="BJ43" i="5"/>
  <c r="AT123" i="5" s="1"/>
  <c r="BI44" i="5"/>
  <c r="BJ44" i="5"/>
  <c r="AD124" i="5" s="1"/>
  <c r="BI45" i="5"/>
  <c r="BJ45" i="5"/>
  <c r="AC125" i="5" s="1"/>
  <c r="BI46" i="5"/>
  <c r="BJ46" i="5"/>
  <c r="Q126" i="5" s="1"/>
  <c r="BI47" i="5"/>
  <c r="BJ47" i="5"/>
  <c r="U127" i="5" s="1"/>
  <c r="BI48" i="5"/>
  <c r="BJ48" i="5"/>
  <c r="Q128" i="5" s="1"/>
  <c r="BI49" i="5"/>
  <c r="BJ49" i="5"/>
  <c r="M129" i="5" s="1"/>
  <c r="BI50" i="5"/>
  <c r="BJ50" i="5"/>
  <c r="R130" i="5" s="1"/>
  <c r="BI51" i="5"/>
  <c r="BJ51" i="5"/>
  <c r="Y131" i="5" s="1"/>
  <c r="BI52" i="5"/>
  <c r="BJ52" i="5"/>
  <c r="U132" i="5" s="1"/>
  <c r="BI53" i="5"/>
  <c r="BJ53" i="5"/>
  <c r="Q133" i="5" s="1"/>
  <c r="BI54" i="5"/>
  <c r="BJ54" i="5"/>
  <c r="R134" i="5" s="1"/>
  <c r="BI55" i="5"/>
  <c r="BJ55" i="5"/>
  <c r="I135" i="5" s="1"/>
  <c r="BI56" i="5"/>
  <c r="BJ56" i="5"/>
  <c r="Z136" i="5" s="1"/>
  <c r="BI57" i="5"/>
  <c r="BJ57" i="5"/>
  <c r="V137" i="5" s="1"/>
  <c r="BI58" i="5"/>
  <c r="BJ58" i="5"/>
  <c r="BI59" i="5"/>
  <c r="BJ59" i="5"/>
  <c r="N139" i="5" s="1"/>
  <c r="BI60" i="5"/>
  <c r="BJ60" i="5"/>
  <c r="J140" i="5" s="1"/>
  <c r="BI61" i="5"/>
  <c r="BJ61" i="5"/>
  <c r="AC141" i="5" s="1"/>
  <c r="BI62" i="5"/>
  <c r="BJ62" i="5"/>
  <c r="I142" i="5" s="1"/>
  <c r="BI63" i="5"/>
  <c r="BJ63" i="5"/>
  <c r="U143" i="5" s="1"/>
  <c r="BI64" i="5"/>
  <c r="BJ64" i="5"/>
  <c r="Q144" i="5" s="1"/>
  <c r="BI65" i="5"/>
  <c r="BJ65" i="5"/>
  <c r="M145" i="5" s="1"/>
  <c r="BI66" i="5"/>
  <c r="BJ66" i="5"/>
  <c r="BI67" i="5"/>
  <c r="BJ67" i="5"/>
  <c r="N147" i="5" s="1"/>
  <c r="BI68" i="5"/>
  <c r="BJ68" i="5"/>
  <c r="J148" i="5" s="1"/>
  <c r="BK148" i="5" s="1"/>
  <c r="BI69" i="5"/>
  <c r="BJ69" i="5"/>
  <c r="N149" i="5" s="1"/>
  <c r="BI70" i="5"/>
  <c r="BJ70" i="5"/>
  <c r="I71" i="5"/>
  <c r="J71" i="5"/>
  <c r="K71" i="5"/>
  <c r="M71" i="5"/>
  <c r="N71" i="5"/>
  <c r="O71" i="5"/>
  <c r="Q71" i="5"/>
  <c r="S71" i="5"/>
  <c r="T71" i="5"/>
  <c r="W71" i="5"/>
  <c r="X71" i="5"/>
  <c r="Z71" i="5"/>
  <c r="AA71" i="5"/>
  <c r="AB71" i="5"/>
  <c r="AC71" i="5"/>
  <c r="AD71" i="5"/>
  <c r="AE71" i="5"/>
  <c r="AG71" i="5"/>
  <c r="AH71" i="5"/>
  <c r="AI71" i="5"/>
  <c r="AJ71" i="5"/>
  <c r="AK71" i="5"/>
  <c r="AL71" i="5"/>
  <c r="AM71" i="5"/>
  <c r="AN71" i="5"/>
  <c r="AO71" i="5"/>
  <c r="AP71" i="5"/>
  <c r="AQ71" i="5"/>
  <c r="AT71" i="5"/>
  <c r="AU71" i="5"/>
  <c r="AV71" i="5"/>
  <c r="AZ71" i="5"/>
  <c r="BA71" i="5"/>
  <c r="BB71" i="5"/>
  <c r="BC71" i="5"/>
  <c r="BE71" i="5"/>
  <c r="BF71" i="5"/>
  <c r="J75" i="5"/>
  <c r="K75" i="5"/>
  <c r="M75" i="5"/>
  <c r="N75" i="5"/>
  <c r="O75" i="5"/>
  <c r="Q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Q75" i="5"/>
  <c r="AT75" i="5"/>
  <c r="AU75" i="5"/>
  <c r="AV75" i="5"/>
  <c r="AY75" i="5"/>
  <c r="AZ75" i="5"/>
  <c r="BA75" i="5"/>
  <c r="BB75" i="5"/>
  <c r="BC75" i="5"/>
  <c r="BD75" i="5"/>
  <c r="BE75" i="5"/>
  <c r="BF75" i="5"/>
  <c r="I75" i="5"/>
  <c r="BH37" i="5"/>
  <c r="BG37" i="5"/>
  <c r="P19" i="5"/>
  <c r="L13" i="5"/>
  <c r="R15" i="5"/>
  <c r="AW20" i="5"/>
  <c r="AR18" i="5"/>
  <c r="AW15" i="5"/>
  <c r="BD9" i="5"/>
  <c r="BD74" i="5" s="1"/>
  <c r="AY9" i="5"/>
  <c r="AY74" i="5" s="1"/>
  <c r="AR12" i="5"/>
  <c r="AR9" i="5"/>
  <c r="AR7" i="5"/>
  <c r="AR5" i="5"/>
  <c r="AR3" i="5"/>
  <c r="AF9" i="5"/>
  <c r="AF8" i="5"/>
  <c r="AF7" i="5"/>
  <c r="AF4" i="5"/>
  <c r="AF5" i="5"/>
  <c r="AF3" i="5"/>
  <c r="U3" i="5"/>
  <c r="U74" i="5" s="1"/>
  <c r="V5" i="5"/>
  <c r="V6" i="5"/>
  <c r="V7" i="5"/>
  <c r="V8" i="5"/>
  <c r="V9" i="5"/>
  <c r="V4" i="5"/>
  <c r="BI21" i="3"/>
  <c r="BI22" i="3"/>
  <c r="BI23" i="3"/>
  <c r="BI24" i="3"/>
  <c r="BI75" i="3"/>
  <c r="BI76" i="3"/>
  <c r="BI77" i="3"/>
  <c r="BI78" i="3"/>
  <c r="BI79" i="3"/>
  <c r="BI80" i="3"/>
  <c r="BI81" i="3"/>
  <c r="BI82" i="3"/>
  <c r="BI83" i="3"/>
  <c r="BI84" i="3"/>
  <c r="BI85" i="3"/>
  <c r="BI86" i="3"/>
  <c r="BI87" i="3"/>
  <c r="BI88" i="3"/>
  <c r="BI89" i="3"/>
  <c r="BI90" i="3"/>
  <c r="BI91" i="3"/>
  <c r="BI92" i="3"/>
  <c r="BI93" i="3"/>
  <c r="BI94" i="3"/>
  <c r="BI95" i="3"/>
  <c r="BI96" i="3"/>
  <c r="BI97" i="3"/>
  <c r="BI98" i="3"/>
  <c r="BI99" i="3"/>
  <c r="BI100" i="3"/>
  <c r="BI101" i="3"/>
  <c r="BI102" i="3"/>
  <c r="BI103" i="3"/>
  <c r="BI104" i="3"/>
  <c r="BI105" i="3"/>
  <c r="BI106" i="3"/>
  <c r="BI107" i="3"/>
  <c r="BI108" i="3"/>
  <c r="BI109" i="3"/>
  <c r="BI110" i="3"/>
  <c r="BI111" i="3"/>
  <c r="BI112" i="3"/>
  <c r="BI113" i="3"/>
  <c r="BI114" i="3"/>
  <c r="BI115" i="3"/>
  <c r="BI116" i="3"/>
  <c r="BI117" i="3"/>
  <c r="BI118" i="3"/>
  <c r="BI119" i="3"/>
  <c r="BI120" i="3"/>
  <c r="BI121" i="3"/>
  <c r="BI122" i="3"/>
  <c r="BI123" i="3"/>
  <c r="BI124" i="3"/>
  <c r="BI125" i="3"/>
  <c r="BI126" i="3"/>
  <c r="BI127" i="3"/>
  <c r="J1" i="3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AG1" i="3" s="1"/>
  <c r="AH1" i="3" s="1"/>
  <c r="AI1" i="3" s="1"/>
  <c r="AJ1" i="3" s="1"/>
  <c r="AK1" i="3" s="1"/>
  <c r="AL1" i="3" s="1"/>
  <c r="AM1" i="3" s="1"/>
  <c r="AN1" i="3" s="1"/>
  <c r="AO1" i="3" s="1"/>
  <c r="AP1" i="3" s="1"/>
  <c r="AQ1" i="3" s="1"/>
  <c r="AR1" i="3" s="1"/>
  <c r="AS1" i="3" s="1"/>
  <c r="AT1" i="3" s="1"/>
  <c r="AU1" i="3" s="1"/>
  <c r="AV1" i="3" s="1"/>
  <c r="AW1" i="3" s="1"/>
  <c r="AX1" i="3" s="1"/>
  <c r="AY1" i="3" s="1"/>
  <c r="AZ1" i="3" s="1"/>
  <c r="BA1" i="3" s="1"/>
  <c r="BB1" i="3" s="1"/>
  <c r="BC1" i="3" s="1"/>
  <c r="BD1" i="3" s="1"/>
  <c r="BE1" i="3" s="1"/>
  <c r="BF1" i="3" s="1"/>
  <c r="BG1" i="3" s="1"/>
  <c r="BH1" i="3" s="1"/>
  <c r="AZ76" i="16" l="1"/>
  <c r="X148" i="5"/>
  <c r="Q140" i="5"/>
  <c r="I132" i="5"/>
  <c r="U124" i="5"/>
  <c r="BT100" i="16"/>
  <c r="AS69" i="16"/>
  <c r="AL96" i="16"/>
  <c r="Q96" i="16"/>
  <c r="Z96" i="16"/>
  <c r="AI96" i="16"/>
  <c r="BH96" i="16"/>
  <c r="BB77" i="16"/>
  <c r="BB78" i="16" s="1"/>
  <c r="AP96" i="16"/>
  <c r="O96" i="16"/>
  <c r="P96" i="16"/>
  <c r="AO96" i="16"/>
  <c r="AX96" i="16"/>
  <c r="L96" i="16"/>
  <c r="AC96" i="16"/>
  <c r="BA77" i="16"/>
  <c r="BA78" i="16" s="1"/>
  <c r="X96" i="16"/>
  <c r="AW96" i="16"/>
  <c r="BF96" i="16"/>
  <c r="T96" i="16"/>
  <c r="AK96" i="16"/>
  <c r="AR96" i="16"/>
  <c r="BD93" i="16"/>
  <c r="BB96" i="16"/>
  <c r="BG96" i="16"/>
  <c r="AN96" i="16"/>
  <c r="BR96" i="16" s="1"/>
  <c r="BE96" i="16"/>
  <c r="K96" i="16"/>
  <c r="AB96" i="16"/>
  <c r="BA96" i="16"/>
  <c r="BC96" i="16"/>
  <c r="AY96" i="16"/>
  <c r="AS96" i="16"/>
  <c r="N96" i="16"/>
  <c r="AV96" i="16"/>
  <c r="J96" i="16"/>
  <c r="S96" i="16"/>
  <c r="AJ96" i="16"/>
  <c r="V96" i="16"/>
  <c r="BB71" i="16"/>
  <c r="BC77" i="16"/>
  <c r="BC78" i="16" s="1"/>
  <c r="AG96" i="16"/>
  <c r="U96" i="16"/>
  <c r="AD96" i="16"/>
  <c r="I96" i="16"/>
  <c r="R96" i="16"/>
  <c r="AA96" i="16"/>
  <c r="AZ96" i="16"/>
  <c r="AE96" i="16"/>
  <c r="W96" i="16"/>
  <c r="BA71" i="16"/>
  <c r="BC71" i="16"/>
  <c r="BJ4" i="16"/>
  <c r="AZ87" i="16" s="1"/>
  <c r="BM91" i="16"/>
  <c r="BA76" i="16"/>
  <c r="M71" i="16"/>
  <c r="K71" i="16"/>
  <c r="BB76" i="16"/>
  <c r="J71" i="16"/>
  <c r="AW76" i="16"/>
  <c r="AX76" i="16"/>
  <c r="BC76" i="16"/>
  <c r="BO148" i="16"/>
  <c r="BU140" i="16"/>
  <c r="BT105" i="16"/>
  <c r="BL145" i="16"/>
  <c r="BL137" i="16"/>
  <c r="BR133" i="16"/>
  <c r="BM127" i="16"/>
  <c r="BO127" i="16"/>
  <c r="BL118" i="16"/>
  <c r="BP118" i="16"/>
  <c r="BL114" i="16"/>
  <c r="BR105" i="16"/>
  <c r="BP140" i="16"/>
  <c r="BL152" i="16"/>
  <c r="BT117" i="16"/>
  <c r="BP129" i="16"/>
  <c r="BT125" i="16"/>
  <c r="BQ127" i="16"/>
  <c r="BN148" i="16"/>
  <c r="BQ121" i="16"/>
  <c r="BL150" i="16"/>
  <c r="BV160" i="16"/>
  <c r="BL156" i="16"/>
  <c r="BO132" i="16"/>
  <c r="BQ132" i="16"/>
  <c r="BK112" i="16"/>
  <c r="BT115" i="16"/>
  <c r="BL153" i="16"/>
  <c r="BK149" i="16"/>
  <c r="BV145" i="16"/>
  <c r="BO137" i="16"/>
  <c r="BP137" i="16"/>
  <c r="BV137" i="16"/>
  <c r="BV118" i="16"/>
  <c r="BP152" i="16"/>
  <c r="BS148" i="16"/>
  <c r="BU148" i="16"/>
  <c r="BR148" i="16"/>
  <c r="BT148" i="16"/>
  <c r="BS140" i="16"/>
  <c r="BR140" i="16"/>
  <c r="BP125" i="16"/>
  <c r="BN136" i="16"/>
  <c r="BL131" i="16"/>
  <c r="BR115" i="16"/>
  <c r="BQ134" i="16"/>
  <c r="BQ116" i="16"/>
  <c r="BK143" i="16"/>
  <c r="BT152" i="16"/>
  <c r="BN131" i="16"/>
  <c r="BK137" i="16"/>
  <c r="BO114" i="16"/>
  <c r="BN151" i="16"/>
  <c r="BR100" i="16"/>
  <c r="BK146" i="16"/>
  <c r="BS128" i="16"/>
  <c r="BL136" i="16"/>
  <c r="BU154" i="16"/>
  <c r="BQ96" i="16"/>
  <c r="BP100" i="16"/>
  <c r="AE148" i="5"/>
  <c r="AO140" i="5"/>
  <c r="Z132" i="5"/>
  <c r="AM124" i="5"/>
  <c r="AS149" i="5"/>
  <c r="O148" i="5"/>
  <c r="I137" i="5"/>
  <c r="AK129" i="5"/>
  <c r="O121" i="5"/>
  <c r="AE149" i="5"/>
  <c r="AK145" i="5"/>
  <c r="AX136" i="5"/>
  <c r="AX128" i="5"/>
  <c r="M149" i="5"/>
  <c r="AP144" i="5"/>
  <c r="R136" i="5"/>
  <c r="Y128" i="5"/>
  <c r="BD148" i="5"/>
  <c r="Y144" i="5"/>
  <c r="I136" i="5"/>
  <c r="I128" i="5"/>
  <c r="AU148" i="5"/>
  <c r="BA141" i="5"/>
  <c r="Y133" i="5"/>
  <c r="BA125" i="5"/>
  <c r="AN148" i="5"/>
  <c r="BF140" i="5"/>
  <c r="AX132" i="5"/>
  <c r="N125" i="5"/>
  <c r="BL125" i="5" s="1"/>
  <c r="AC149" i="5"/>
  <c r="BC148" i="5"/>
  <c r="AM148" i="5"/>
  <c r="W148" i="5"/>
  <c r="AS147" i="5"/>
  <c r="U145" i="5"/>
  <c r="U144" i="5"/>
  <c r="AK141" i="5"/>
  <c r="AK140" i="5"/>
  <c r="BA137" i="5"/>
  <c r="AO136" i="5"/>
  <c r="AS135" i="5"/>
  <c r="AW132" i="5"/>
  <c r="AL131" i="5"/>
  <c r="AS128" i="5"/>
  <c r="BB127" i="5"/>
  <c r="I125" i="5"/>
  <c r="M124" i="5"/>
  <c r="BK118" i="16"/>
  <c r="BV148" i="16"/>
  <c r="BL140" i="16"/>
  <c r="BV140" i="16"/>
  <c r="BL125" i="16"/>
  <c r="BU121" i="16"/>
  <c r="BN121" i="16"/>
  <c r="BM162" i="16"/>
  <c r="BO162" i="16"/>
  <c r="BQ162" i="16"/>
  <c r="BC149" i="5"/>
  <c r="W149" i="5"/>
  <c r="AY148" i="5"/>
  <c r="AI148" i="5"/>
  <c r="S148" i="5"/>
  <c r="AK147" i="5"/>
  <c r="N145" i="5"/>
  <c r="R144" i="5"/>
  <c r="BM144" i="5" s="1"/>
  <c r="AD141" i="5"/>
  <c r="AH140" i="5"/>
  <c r="AT137" i="5"/>
  <c r="AH136" i="5"/>
  <c r="V135" i="5"/>
  <c r="AS132" i="5"/>
  <c r="Q131" i="5"/>
  <c r="AP128" i="5"/>
  <c r="AG127" i="5"/>
  <c r="BF124" i="5"/>
  <c r="K124" i="5"/>
  <c r="BO107" i="16"/>
  <c r="BQ107" i="16"/>
  <c r="BO89" i="16"/>
  <c r="BQ89" i="16"/>
  <c r="BU162" i="16"/>
  <c r="BR162" i="16"/>
  <c r="BM135" i="16"/>
  <c r="BN100" i="16"/>
  <c r="BK128" i="16"/>
  <c r="BN115" i="16"/>
  <c r="BN134" i="16"/>
  <c r="AR74" i="5"/>
  <c r="BA149" i="5"/>
  <c r="U149" i="5"/>
  <c r="AW148" i="5"/>
  <c r="AG148" i="5"/>
  <c r="Q148" i="5"/>
  <c r="AC147" i="5"/>
  <c r="AX144" i="5"/>
  <c r="I144" i="5"/>
  <c r="N141" i="5"/>
  <c r="Y140" i="5"/>
  <c r="AD137" i="5"/>
  <c r="AG136" i="5"/>
  <c r="AT133" i="5"/>
  <c r="AH132" i="5"/>
  <c r="BE129" i="5"/>
  <c r="AO128" i="5"/>
  <c r="M127" i="5"/>
  <c r="BE124" i="5"/>
  <c r="W123" i="5"/>
  <c r="BS89" i="16"/>
  <c r="BM108" i="16"/>
  <c r="BO108" i="16"/>
  <c r="BQ108" i="16"/>
  <c r="BQ142" i="16"/>
  <c r="BP134" i="16"/>
  <c r="BQ119" i="16"/>
  <c r="AU149" i="5"/>
  <c r="O149" i="5"/>
  <c r="AV148" i="5"/>
  <c r="AF148" i="5"/>
  <c r="P148" i="5"/>
  <c r="U147" i="5"/>
  <c r="AS144" i="5"/>
  <c r="BB143" i="5"/>
  <c r="I141" i="5"/>
  <c r="R140" i="5"/>
  <c r="Y137" i="5"/>
  <c r="BN137" i="5" s="1"/>
  <c r="AC136" i="5"/>
  <c r="AO133" i="5"/>
  <c r="AC132" i="5"/>
  <c r="AO129" i="5"/>
  <c r="AC128" i="5"/>
  <c r="BE125" i="5"/>
  <c r="AQ124" i="5"/>
  <c r="BU153" i="16"/>
  <c r="BK145" i="16"/>
  <c r="BT122" i="16"/>
  <c r="BR144" i="16"/>
  <c r="BO154" i="16"/>
  <c r="BR91" i="16"/>
  <c r="BT91" i="16"/>
  <c r="BL159" i="16"/>
  <c r="BN91" i="16"/>
  <c r="BU142" i="16"/>
  <c r="BT142" i="16"/>
  <c r="BU119" i="16"/>
  <c r="BN119" i="16"/>
  <c r="M147" i="5"/>
  <c r="BL91" i="16"/>
  <c r="BL151" i="16"/>
  <c r="BJ5" i="16"/>
  <c r="V88" i="16" s="1"/>
  <c r="AG143" i="5"/>
  <c r="AM149" i="5"/>
  <c r="BG148" i="5"/>
  <c r="AQ148" i="5"/>
  <c r="AA148" i="5"/>
  <c r="K148" i="5"/>
  <c r="BE145" i="5"/>
  <c r="AO144" i="5"/>
  <c r="M143" i="5"/>
  <c r="BE140" i="5"/>
  <c r="M140" i="5"/>
  <c r="BE136" i="5"/>
  <c r="BV136" i="5" s="1"/>
  <c r="M136" i="5"/>
  <c r="U133" i="5"/>
  <c r="Y132" i="5"/>
  <c r="U129" i="5"/>
  <c r="U128" i="5"/>
  <c r="AK125" i="5"/>
  <c r="AH124" i="5"/>
  <c r="AP120" i="5"/>
  <c r="BL107" i="16"/>
  <c r="BS125" i="16"/>
  <c r="BR112" i="16"/>
  <c r="BT112" i="16"/>
  <c r="BL154" i="16"/>
  <c r="BS123" i="16"/>
  <c r="BU123" i="16"/>
  <c r="BN123" i="16"/>
  <c r="BT123" i="16"/>
  <c r="BP115" i="16"/>
  <c r="BM155" i="16"/>
  <c r="BO155" i="16"/>
  <c r="BQ155" i="16"/>
  <c r="BM147" i="16"/>
  <c r="BM143" i="16"/>
  <c r="BL143" i="16"/>
  <c r="BR143" i="16"/>
  <c r="BV131" i="16"/>
  <c r="BQ124" i="16"/>
  <c r="BU124" i="16"/>
  <c r="BN124" i="16"/>
  <c r="BR124" i="16"/>
  <c r="BT124" i="16"/>
  <c r="BS116" i="16"/>
  <c r="BL116" i="16"/>
  <c r="BP116" i="16"/>
  <c r="BV116" i="16"/>
  <c r="AK149" i="5"/>
  <c r="BE148" i="5"/>
  <c r="AO148" i="5"/>
  <c r="Y148" i="5"/>
  <c r="I148" i="5"/>
  <c r="AO145" i="5"/>
  <c r="AC144" i="5"/>
  <c r="BE141" i="5"/>
  <c r="AS140" i="5"/>
  <c r="AW139" i="5"/>
  <c r="BA136" i="5"/>
  <c r="J136" i="5"/>
  <c r="BE132" i="5"/>
  <c r="M132" i="5"/>
  <c r="N129" i="5"/>
  <c r="R128" i="5"/>
  <c r="AD125" i="5"/>
  <c r="AE124" i="5"/>
  <c r="AI120" i="5"/>
  <c r="BL161" i="16"/>
  <c r="BV157" i="16"/>
  <c r="BO145" i="16"/>
  <c r="BN145" i="16"/>
  <c r="BN137" i="16"/>
  <c r="BK127" i="16"/>
  <c r="BN118" i="16"/>
  <c r="BM152" i="16"/>
  <c r="BL101" i="16"/>
  <c r="BL123" i="16"/>
  <c r="BP123" i="16"/>
  <c r="BN150" i="16"/>
  <c r="BU155" i="16"/>
  <c r="BR155" i="16"/>
  <c r="BU143" i="16"/>
  <c r="BL129" i="16"/>
  <c r="BS124" i="16"/>
  <c r="BL124" i="16"/>
  <c r="BP124" i="16"/>
  <c r="BO116" i="16"/>
  <c r="BA147" i="5"/>
  <c r="AC139" i="5"/>
  <c r="BP145" i="16"/>
  <c r="BM144" i="16"/>
  <c r="AS72" i="16"/>
  <c r="L138" i="5"/>
  <c r="T138" i="5"/>
  <c r="AB138" i="5"/>
  <c r="AJ138" i="5"/>
  <c r="AR138" i="5"/>
  <c r="AZ138" i="5"/>
  <c r="BH138" i="5"/>
  <c r="N138" i="5"/>
  <c r="V138" i="5"/>
  <c r="AD138" i="5"/>
  <c r="AL138" i="5"/>
  <c r="AT138" i="5"/>
  <c r="BB138" i="5"/>
  <c r="O138" i="5"/>
  <c r="W138" i="5"/>
  <c r="AE138" i="5"/>
  <c r="AM138" i="5"/>
  <c r="BQ138" i="5" s="1"/>
  <c r="AU138" i="5"/>
  <c r="BC138" i="5"/>
  <c r="P138" i="5"/>
  <c r="X138" i="5"/>
  <c r="AF138" i="5"/>
  <c r="AN138" i="5"/>
  <c r="AV138" i="5"/>
  <c r="BD138" i="5"/>
  <c r="K138" i="5"/>
  <c r="S138" i="5"/>
  <c r="AA138" i="5"/>
  <c r="AI138" i="5"/>
  <c r="AQ138" i="5"/>
  <c r="AY138" i="5"/>
  <c r="BG138" i="5"/>
  <c r="R138" i="5"/>
  <c r="AO138" i="5"/>
  <c r="U138" i="5"/>
  <c r="AP138" i="5"/>
  <c r="Y138" i="5"/>
  <c r="AS138" i="5"/>
  <c r="Z138" i="5"/>
  <c r="AW138" i="5"/>
  <c r="I138" i="5"/>
  <c r="BV138" i="5" s="1"/>
  <c r="AC138" i="5"/>
  <c r="AX138" i="5"/>
  <c r="J138" i="5"/>
  <c r="AG138" i="5"/>
  <c r="BA138" i="5"/>
  <c r="AK138" i="5"/>
  <c r="M138" i="5"/>
  <c r="AH138" i="5"/>
  <c r="BE138" i="5"/>
  <c r="Q138" i="5"/>
  <c r="BF138" i="5"/>
  <c r="L146" i="5"/>
  <c r="T146" i="5"/>
  <c r="AB146" i="5"/>
  <c r="AJ146" i="5"/>
  <c r="AR146" i="5"/>
  <c r="N146" i="5"/>
  <c r="V146" i="5"/>
  <c r="AD146" i="5"/>
  <c r="AL146" i="5"/>
  <c r="AT146" i="5"/>
  <c r="O146" i="5"/>
  <c r="W146" i="5"/>
  <c r="AE146" i="5"/>
  <c r="BP146" i="5" s="1"/>
  <c r="AM146" i="5"/>
  <c r="AU146" i="5"/>
  <c r="P146" i="5"/>
  <c r="X146" i="5"/>
  <c r="AF146" i="5"/>
  <c r="AN146" i="5"/>
  <c r="AV146" i="5"/>
  <c r="K146" i="5"/>
  <c r="S146" i="5"/>
  <c r="AA146" i="5"/>
  <c r="AI146" i="5"/>
  <c r="AQ146" i="5"/>
  <c r="I146" i="5"/>
  <c r="AC146" i="5"/>
  <c r="AX146" i="5"/>
  <c r="BF146" i="5"/>
  <c r="J146" i="5"/>
  <c r="AG146" i="5"/>
  <c r="AY146" i="5"/>
  <c r="BG146" i="5"/>
  <c r="M146" i="5"/>
  <c r="AH146" i="5"/>
  <c r="AZ146" i="5"/>
  <c r="BH146" i="5"/>
  <c r="Q146" i="5"/>
  <c r="AK146" i="5"/>
  <c r="BA146" i="5"/>
  <c r="R146" i="5"/>
  <c r="AO146" i="5"/>
  <c r="BB146" i="5"/>
  <c r="BE146" i="5"/>
  <c r="U146" i="5"/>
  <c r="AP146" i="5"/>
  <c r="BC146" i="5"/>
  <c r="Y146" i="5"/>
  <c r="AS146" i="5"/>
  <c r="BD146" i="5"/>
  <c r="Z146" i="5"/>
  <c r="AW146" i="5"/>
  <c r="J150" i="5"/>
  <c r="BK150" i="5" s="1"/>
  <c r="R150" i="5"/>
  <c r="Z150" i="5"/>
  <c r="AH150" i="5"/>
  <c r="AP150" i="5"/>
  <c r="AX150" i="5"/>
  <c r="BF150" i="5"/>
  <c r="K150" i="5"/>
  <c r="S150" i="5"/>
  <c r="AA150" i="5"/>
  <c r="AI150" i="5"/>
  <c r="AQ150" i="5"/>
  <c r="AY150" i="5"/>
  <c r="BG150" i="5"/>
  <c r="BE150" i="5"/>
  <c r="Q150" i="5"/>
  <c r="Y150" i="5"/>
  <c r="AO150" i="5"/>
  <c r="L150" i="5"/>
  <c r="T150" i="5"/>
  <c r="AB150" i="5"/>
  <c r="AJ150" i="5"/>
  <c r="AR150" i="5"/>
  <c r="AZ150" i="5"/>
  <c r="BH150" i="5"/>
  <c r="M150" i="5"/>
  <c r="U150" i="5"/>
  <c r="AC150" i="5"/>
  <c r="AK150" i="5"/>
  <c r="AS150" i="5"/>
  <c r="BA150" i="5"/>
  <c r="I150" i="5"/>
  <c r="AG150" i="5"/>
  <c r="AW150" i="5"/>
  <c r="N150" i="5"/>
  <c r="V150" i="5"/>
  <c r="AD150" i="5"/>
  <c r="AL150" i="5"/>
  <c r="AT150" i="5"/>
  <c r="BB150" i="5"/>
  <c r="O150" i="5"/>
  <c r="W150" i="5"/>
  <c r="AE150" i="5"/>
  <c r="AM150" i="5"/>
  <c r="AU150" i="5"/>
  <c r="BC150" i="5"/>
  <c r="P150" i="5"/>
  <c r="X150" i="5"/>
  <c r="AF150" i="5"/>
  <c r="AN150" i="5"/>
  <c r="AV150" i="5"/>
  <c r="BD150" i="5"/>
  <c r="L122" i="5"/>
  <c r="T122" i="5"/>
  <c r="AB122" i="5"/>
  <c r="AJ122" i="5"/>
  <c r="AR122" i="5"/>
  <c r="AZ122" i="5"/>
  <c r="BH122" i="5"/>
  <c r="M122" i="5"/>
  <c r="U122" i="5"/>
  <c r="AC122" i="5"/>
  <c r="AK122" i="5"/>
  <c r="AS122" i="5"/>
  <c r="BA122" i="5"/>
  <c r="N122" i="5"/>
  <c r="V122" i="5"/>
  <c r="AD122" i="5"/>
  <c r="AL122" i="5"/>
  <c r="AT122" i="5"/>
  <c r="BB122" i="5"/>
  <c r="O122" i="5"/>
  <c r="W122" i="5"/>
  <c r="AE122" i="5"/>
  <c r="AM122" i="5"/>
  <c r="AU122" i="5"/>
  <c r="BC122" i="5"/>
  <c r="P122" i="5"/>
  <c r="X122" i="5"/>
  <c r="AF122" i="5"/>
  <c r="AN122" i="5"/>
  <c r="AV122" i="5"/>
  <c r="BD122" i="5"/>
  <c r="I122" i="5"/>
  <c r="Q122" i="5"/>
  <c r="Y122" i="5"/>
  <c r="AG122" i="5"/>
  <c r="AO122" i="5"/>
  <c r="AW122" i="5"/>
  <c r="BE122" i="5"/>
  <c r="J122" i="5"/>
  <c r="AP122" i="5"/>
  <c r="K122" i="5"/>
  <c r="AQ122" i="5"/>
  <c r="R122" i="5"/>
  <c r="AX122" i="5"/>
  <c r="S122" i="5"/>
  <c r="AY122" i="5"/>
  <c r="Z122" i="5"/>
  <c r="BF122" i="5"/>
  <c r="AI122" i="5"/>
  <c r="U142" i="5"/>
  <c r="BA134" i="5"/>
  <c r="J134" i="5"/>
  <c r="AW130" i="5"/>
  <c r="BT130" i="5" s="1"/>
  <c r="Z130" i="5"/>
  <c r="AP126" i="5"/>
  <c r="U126" i="5"/>
  <c r="BH149" i="5"/>
  <c r="AZ149" i="5"/>
  <c r="AR149" i="5"/>
  <c r="AJ149" i="5"/>
  <c r="AB149" i="5"/>
  <c r="T149" i="5"/>
  <c r="L149" i="5"/>
  <c r="BH147" i="5"/>
  <c r="AZ147" i="5"/>
  <c r="AR147" i="5"/>
  <c r="AJ147" i="5"/>
  <c r="AB147" i="5"/>
  <c r="T147" i="5"/>
  <c r="L147" i="5"/>
  <c r="BB145" i="5"/>
  <c r="AG145" i="5"/>
  <c r="BA143" i="5"/>
  <c r="AD143" i="5"/>
  <c r="I143" i="5"/>
  <c r="AO142" i="5"/>
  <c r="R142" i="5"/>
  <c r="AW141" i="5"/>
  <c r="AT139" i="5"/>
  <c r="Y139" i="5"/>
  <c r="AS137" i="5"/>
  <c r="AO135" i="5"/>
  <c r="U135" i="5"/>
  <c r="AX134" i="5"/>
  <c r="AC134" i="5"/>
  <c r="I134" i="5"/>
  <c r="AL133" i="5"/>
  <c r="BE131" i="5"/>
  <c r="AK131" i="5"/>
  <c r="N131" i="5"/>
  <c r="AS130" i="5"/>
  <c r="Y130" i="5"/>
  <c r="BB129" i="5"/>
  <c r="AG129" i="5"/>
  <c r="BA127" i="5"/>
  <c r="AD127" i="5"/>
  <c r="I127" i="5"/>
  <c r="AO126" i="5"/>
  <c r="R126" i="5"/>
  <c r="AW125" i="5"/>
  <c r="N123" i="5"/>
  <c r="P145" i="5"/>
  <c r="X145" i="5"/>
  <c r="AF145" i="5"/>
  <c r="AN145" i="5"/>
  <c r="AV145" i="5"/>
  <c r="BD145" i="5"/>
  <c r="J145" i="5"/>
  <c r="R145" i="5"/>
  <c r="Z145" i="5"/>
  <c r="AH145" i="5"/>
  <c r="AP145" i="5"/>
  <c r="AX145" i="5"/>
  <c r="BF145" i="5"/>
  <c r="K145" i="5"/>
  <c r="S145" i="5"/>
  <c r="AA145" i="5"/>
  <c r="AI145" i="5"/>
  <c r="AQ145" i="5"/>
  <c r="AY145" i="5"/>
  <c r="BG145" i="5"/>
  <c r="L145" i="5"/>
  <c r="T145" i="5"/>
  <c r="AB145" i="5"/>
  <c r="AJ145" i="5"/>
  <c r="AR145" i="5"/>
  <c r="AZ145" i="5"/>
  <c r="BH145" i="5"/>
  <c r="O145" i="5"/>
  <c r="W145" i="5"/>
  <c r="AE145" i="5"/>
  <c r="AM145" i="5"/>
  <c r="AU145" i="5"/>
  <c r="BC145" i="5"/>
  <c r="P141" i="5"/>
  <c r="X141" i="5"/>
  <c r="AF141" i="5"/>
  <c r="BP141" i="5" s="1"/>
  <c r="AN141" i="5"/>
  <c r="AV141" i="5"/>
  <c r="BD141" i="5"/>
  <c r="J141" i="5"/>
  <c r="R141" i="5"/>
  <c r="Z141" i="5"/>
  <c r="AH141" i="5"/>
  <c r="AP141" i="5"/>
  <c r="AX141" i="5"/>
  <c r="BF141" i="5"/>
  <c r="K141" i="5"/>
  <c r="S141" i="5"/>
  <c r="BM141" i="5" s="1"/>
  <c r="AA141" i="5"/>
  <c r="AI141" i="5"/>
  <c r="AQ141" i="5"/>
  <c r="AY141" i="5"/>
  <c r="BG141" i="5"/>
  <c r="L141" i="5"/>
  <c r="T141" i="5"/>
  <c r="AB141" i="5"/>
  <c r="AJ141" i="5"/>
  <c r="AR141" i="5"/>
  <c r="AZ141" i="5"/>
  <c r="BH141" i="5"/>
  <c r="BV141" i="5" s="1"/>
  <c r="O141" i="5"/>
  <c r="W141" i="5"/>
  <c r="AE141" i="5"/>
  <c r="AM141" i="5"/>
  <c r="AU141" i="5"/>
  <c r="BC141" i="5"/>
  <c r="P137" i="5"/>
  <c r="X137" i="5"/>
  <c r="AF137" i="5"/>
  <c r="AN137" i="5"/>
  <c r="AV137" i="5"/>
  <c r="BD137" i="5"/>
  <c r="BU137" i="5" s="1"/>
  <c r="J137" i="5"/>
  <c r="R137" i="5"/>
  <c r="Z137" i="5"/>
  <c r="AH137" i="5"/>
  <c r="AP137" i="5"/>
  <c r="AX137" i="5"/>
  <c r="BF137" i="5"/>
  <c r="K137" i="5"/>
  <c r="S137" i="5"/>
  <c r="AA137" i="5"/>
  <c r="AI137" i="5"/>
  <c r="AQ137" i="5"/>
  <c r="AY137" i="5"/>
  <c r="BG137" i="5"/>
  <c r="L137" i="5"/>
  <c r="T137" i="5"/>
  <c r="AB137" i="5"/>
  <c r="AJ137" i="5"/>
  <c r="AR137" i="5"/>
  <c r="AZ137" i="5"/>
  <c r="BH137" i="5"/>
  <c r="O137" i="5"/>
  <c r="W137" i="5"/>
  <c r="AE137" i="5"/>
  <c r="AM137" i="5"/>
  <c r="AU137" i="5"/>
  <c r="BC137" i="5"/>
  <c r="P133" i="5"/>
  <c r="X133" i="5"/>
  <c r="AF133" i="5"/>
  <c r="AN133" i="5"/>
  <c r="AV133" i="5"/>
  <c r="BD133" i="5"/>
  <c r="J133" i="5"/>
  <c r="R133" i="5"/>
  <c r="Z133" i="5"/>
  <c r="AH133" i="5"/>
  <c r="AP133" i="5"/>
  <c r="AX133" i="5"/>
  <c r="BF133" i="5"/>
  <c r="K133" i="5"/>
  <c r="S133" i="5"/>
  <c r="AA133" i="5"/>
  <c r="AI133" i="5"/>
  <c r="AQ133" i="5"/>
  <c r="AY133" i="5"/>
  <c r="BG133" i="5"/>
  <c r="L133" i="5"/>
  <c r="T133" i="5"/>
  <c r="AB133" i="5"/>
  <c r="AJ133" i="5"/>
  <c r="AR133" i="5"/>
  <c r="AZ133" i="5"/>
  <c r="BH133" i="5"/>
  <c r="O133" i="5"/>
  <c r="W133" i="5"/>
  <c r="AE133" i="5"/>
  <c r="AM133" i="5"/>
  <c r="AU133" i="5"/>
  <c r="BC133" i="5"/>
  <c r="P129" i="5"/>
  <c r="X129" i="5"/>
  <c r="AF129" i="5"/>
  <c r="AN129" i="5"/>
  <c r="AV129" i="5"/>
  <c r="BD129" i="5"/>
  <c r="J129" i="5"/>
  <c r="R129" i="5"/>
  <c r="Z129" i="5"/>
  <c r="AH129" i="5"/>
  <c r="AP129" i="5"/>
  <c r="AX129" i="5"/>
  <c r="BF129" i="5"/>
  <c r="K129" i="5"/>
  <c r="S129" i="5"/>
  <c r="AA129" i="5"/>
  <c r="AI129" i="5"/>
  <c r="AQ129" i="5"/>
  <c r="AY129" i="5"/>
  <c r="BG129" i="5"/>
  <c r="L129" i="5"/>
  <c r="T129" i="5"/>
  <c r="AB129" i="5"/>
  <c r="AJ129" i="5"/>
  <c r="BQ129" i="5" s="1"/>
  <c r="AR129" i="5"/>
  <c r="AZ129" i="5"/>
  <c r="BH129" i="5"/>
  <c r="O129" i="5"/>
  <c r="W129" i="5"/>
  <c r="AE129" i="5"/>
  <c r="AM129" i="5"/>
  <c r="AU129" i="5"/>
  <c r="BC129" i="5"/>
  <c r="P125" i="5"/>
  <c r="X125" i="5"/>
  <c r="AF125" i="5"/>
  <c r="AN125" i="5"/>
  <c r="AV125" i="5"/>
  <c r="BD125" i="5"/>
  <c r="J125" i="5"/>
  <c r="R125" i="5"/>
  <c r="Z125" i="5"/>
  <c r="AH125" i="5"/>
  <c r="AP125" i="5"/>
  <c r="AX125" i="5"/>
  <c r="BF125" i="5"/>
  <c r="K125" i="5"/>
  <c r="S125" i="5"/>
  <c r="AA125" i="5"/>
  <c r="AI125" i="5"/>
  <c r="AQ125" i="5"/>
  <c r="AY125" i="5"/>
  <c r="BG125" i="5"/>
  <c r="L125" i="5"/>
  <c r="T125" i="5"/>
  <c r="AB125" i="5"/>
  <c r="AJ125" i="5"/>
  <c r="AR125" i="5"/>
  <c r="AZ125" i="5"/>
  <c r="BH125" i="5"/>
  <c r="O125" i="5"/>
  <c r="W125" i="5"/>
  <c r="AE125" i="5"/>
  <c r="AM125" i="5"/>
  <c r="AU125" i="5"/>
  <c r="BC125" i="5"/>
  <c r="P121" i="5"/>
  <c r="X121" i="5"/>
  <c r="AF121" i="5"/>
  <c r="AN121" i="5"/>
  <c r="AV121" i="5"/>
  <c r="BD121" i="5"/>
  <c r="I121" i="5"/>
  <c r="Q121" i="5"/>
  <c r="Y121" i="5"/>
  <c r="AG121" i="5"/>
  <c r="AO121" i="5"/>
  <c r="AW121" i="5"/>
  <c r="BE121" i="5"/>
  <c r="J121" i="5"/>
  <c r="R121" i="5"/>
  <c r="Z121" i="5"/>
  <c r="AH121" i="5"/>
  <c r="AP121" i="5"/>
  <c r="BR121" i="5" s="1"/>
  <c r="AX121" i="5"/>
  <c r="BF121" i="5"/>
  <c r="K121" i="5"/>
  <c r="S121" i="5"/>
  <c r="AA121" i="5"/>
  <c r="AI121" i="5"/>
  <c r="AQ121" i="5"/>
  <c r="AY121" i="5"/>
  <c r="BG121" i="5"/>
  <c r="L121" i="5"/>
  <c r="T121" i="5"/>
  <c r="AB121" i="5"/>
  <c r="AJ121" i="5"/>
  <c r="AR121" i="5"/>
  <c r="AZ121" i="5"/>
  <c r="BH121" i="5"/>
  <c r="M121" i="5"/>
  <c r="U121" i="5"/>
  <c r="AC121" i="5"/>
  <c r="AK121" i="5"/>
  <c r="AS121" i="5"/>
  <c r="BA121" i="5"/>
  <c r="AD121" i="5"/>
  <c r="AE121" i="5"/>
  <c r="AL121" i="5"/>
  <c r="AM121" i="5"/>
  <c r="N121" i="5"/>
  <c r="AT121" i="5"/>
  <c r="W121" i="5"/>
  <c r="BC121" i="5"/>
  <c r="BG149" i="5"/>
  <c r="AY149" i="5"/>
  <c r="AQ149" i="5"/>
  <c r="AI149" i="5"/>
  <c r="AA149" i="5"/>
  <c r="S149" i="5"/>
  <c r="K149" i="5"/>
  <c r="BG147" i="5"/>
  <c r="AY147" i="5"/>
  <c r="AQ147" i="5"/>
  <c r="AI147" i="5"/>
  <c r="AA147" i="5"/>
  <c r="S147" i="5"/>
  <c r="K147" i="5"/>
  <c r="BA145" i="5"/>
  <c r="AD145" i="5"/>
  <c r="I145" i="5"/>
  <c r="AW143" i="5"/>
  <c r="BT143" i="5" s="1"/>
  <c r="AC143" i="5"/>
  <c r="BF142" i="5"/>
  <c r="AK142" i="5"/>
  <c r="Q142" i="5"/>
  <c r="AT141" i="5"/>
  <c r="Y141" i="5"/>
  <c r="AS139" i="5"/>
  <c r="V139" i="5"/>
  <c r="AO137" i="5"/>
  <c r="U137" i="5"/>
  <c r="AL135" i="5"/>
  <c r="Q135" i="5"/>
  <c r="AW134" i="5"/>
  <c r="Z134" i="5"/>
  <c r="BE133" i="5"/>
  <c r="AK133" i="5"/>
  <c r="N133" i="5"/>
  <c r="BB131" i="5"/>
  <c r="AG131" i="5"/>
  <c r="M131" i="5"/>
  <c r="AP130" i="5"/>
  <c r="U130" i="5"/>
  <c r="BA129" i="5"/>
  <c r="AD129" i="5"/>
  <c r="BO129" i="5" s="1"/>
  <c r="I129" i="5"/>
  <c r="AW127" i="5"/>
  <c r="AC127" i="5"/>
  <c r="BF126" i="5"/>
  <c r="AK126" i="5"/>
  <c r="AT125" i="5"/>
  <c r="Y125" i="5"/>
  <c r="BG123" i="5"/>
  <c r="BG122" i="5"/>
  <c r="L126" i="5"/>
  <c r="T126" i="5"/>
  <c r="AB126" i="5"/>
  <c r="AJ126" i="5"/>
  <c r="AR126" i="5"/>
  <c r="AZ126" i="5"/>
  <c r="BH126" i="5"/>
  <c r="N126" i="5"/>
  <c r="V126" i="5"/>
  <c r="AD126" i="5"/>
  <c r="AL126" i="5"/>
  <c r="AT126" i="5"/>
  <c r="BB126" i="5"/>
  <c r="O126" i="5"/>
  <c r="W126" i="5"/>
  <c r="BN126" i="5" s="1"/>
  <c r="AE126" i="5"/>
  <c r="AM126" i="5"/>
  <c r="AU126" i="5"/>
  <c r="BC126" i="5"/>
  <c r="P126" i="5"/>
  <c r="X126" i="5"/>
  <c r="AF126" i="5"/>
  <c r="AN126" i="5"/>
  <c r="AV126" i="5"/>
  <c r="BD126" i="5"/>
  <c r="K126" i="5"/>
  <c r="S126" i="5"/>
  <c r="AA126" i="5"/>
  <c r="AI126" i="5"/>
  <c r="AQ126" i="5"/>
  <c r="AY126" i="5"/>
  <c r="BG126" i="5"/>
  <c r="AG134" i="5"/>
  <c r="BF149" i="5"/>
  <c r="AX149" i="5"/>
  <c r="AP149" i="5"/>
  <c r="AH149" i="5"/>
  <c r="Z149" i="5"/>
  <c r="R149" i="5"/>
  <c r="J149" i="5"/>
  <c r="BB148" i="5"/>
  <c r="AT148" i="5"/>
  <c r="AL148" i="5"/>
  <c r="AD148" i="5"/>
  <c r="V148" i="5"/>
  <c r="N148" i="5"/>
  <c r="BF147" i="5"/>
  <c r="AX147" i="5"/>
  <c r="AP147" i="5"/>
  <c r="AH147" i="5"/>
  <c r="Z147" i="5"/>
  <c r="R147" i="5"/>
  <c r="J147" i="5"/>
  <c r="BK147" i="5" s="1"/>
  <c r="AW145" i="5"/>
  <c r="AC145" i="5"/>
  <c r="BF144" i="5"/>
  <c r="AK144" i="5"/>
  <c r="AT143" i="5"/>
  <c r="Y143" i="5"/>
  <c r="BE142" i="5"/>
  <c r="AH142" i="5"/>
  <c r="M142" i="5"/>
  <c r="AS141" i="5"/>
  <c r="V141" i="5"/>
  <c r="BA140" i="5"/>
  <c r="AG140" i="5"/>
  <c r="AO139" i="5"/>
  <c r="U139" i="5"/>
  <c r="AL137" i="5"/>
  <c r="Q137" i="5"/>
  <c r="AW136" i="5"/>
  <c r="BE135" i="5"/>
  <c r="AK135" i="5"/>
  <c r="N135" i="5"/>
  <c r="AS134" i="5"/>
  <c r="Y134" i="5"/>
  <c r="BB133" i="5"/>
  <c r="AG133" i="5"/>
  <c r="M133" i="5"/>
  <c r="AP132" i="5"/>
  <c r="BA131" i="5"/>
  <c r="AD131" i="5"/>
  <c r="I131" i="5"/>
  <c r="AO130" i="5"/>
  <c r="AW129" i="5"/>
  <c r="AC129" i="5"/>
  <c r="BF128" i="5"/>
  <c r="AK128" i="5"/>
  <c r="AT127" i="5"/>
  <c r="Y127" i="5"/>
  <c r="BE126" i="5"/>
  <c r="AH126" i="5"/>
  <c r="M126" i="5"/>
  <c r="AS125" i="5"/>
  <c r="V125" i="5"/>
  <c r="BA124" i="5"/>
  <c r="BC123" i="5"/>
  <c r="AH122" i="5"/>
  <c r="L130" i="5"/>
  <c r="T130" i="5"/>
  <c r="AB130" i="5"/>
  <c r="AJ130" i="5"/>
  <c r="AR130" i="5"/>
  <c r="AZ130" i="5"/>
  <c r="BH130" i="5"/>
  <c r="N130" i="5"/>
  <c r="V130" i="5"/>
  <c r="AD130" i="5"/>
  <c r="AL130" i="5"/>
  <c r="AT130" i="5"/>
  <c r="BB130" i="5"/>
  <c r="O130" i="5"/>
  <c r="W130" i="5"/>
  <c r="AE130" i="5"/>
  <c r="AM130" i="5"/>
  <c r="AU130" i="5"/>
  <c r="BC130" i="5"/>
  <c r="P130" i="5"/>
  <c r="X130" i="5"/>
  <c r="AF130" i="5"/>
  <c r="AN130" i="5"/>
  <c r="AV130" i="5"/>
  <c r="BD130" i="5"/>
  <c r="K130" i="5"/>
  <c r="S130" i="5"/>
  <c r="AA130" i="5"/>
  <c r="AI130" i="5"/>
  <c r="AQ130" i="5"/>
  <c r="AY130" i="5"/>
  <c r="BG130" i="5"/>
  <c r="AP142" i="5"/>
  <c r="L144" i="5"/>
  <c r="T144" i="5"/>
  <c r="AB144" i="5"/>
  <c r="AJ144" i="5"/>
  <c r="BQ144" i="5" s="1"/>
  <c r="AR144" i="5"/>
  <c r="AZ144" i="5"/>
  <c r="BH144" i="5"/>
  <c r="N144" i="5"/>
  <c r="V144" i="5"/>
  <c r="AD144" i="5"/>
  <c r="AL144" i="5"/>
  <c r="AT144" i="5"/>
  <c r="BB144" i="5"/>
  <c r="O144" i="5"/>
  <c r="W144" i="5"/>
  <c r="AE144" i="5"/>
  <c r="AM144" i="5"/>
  <c r="AU144" i="5"/>
  <c r="BC144" i="5"/>
  <c r="P144" i="5"/>
  <c r="X144" i="5"/>
  <c r="AF144" i="5"/>
  <c r="AN144" i="5"/>
  <c r="AV144" i="5"/>
  <c r="BD144" i="5"/>
  <c r="K144" i="5"/>
  <c r="S144" i="5"/>
  <c r="AA144" i="5"/>
  <c r="AI144" i="5"/>
  <c r="AQ144" i="5"/>
  <c r="AY144" i="5"/>
  <c r="BG144" i="5"/>
  <c r="L140" i="5"/>
  <c r="T140" i="5"/>
  <c r="AB140" i="5"/>
  <c r="AJ140" i="5"/>
  <c r="AR140" i="5"/>
  <c r="AZ140" i="5"/>
  <c r="BH140" i="5"/>
  <c r="N140" i="5"/>
  <c r="V140" i="5"/>
  <c r="AD140" i="5"/>
  <c r="AL140" i="5"/>
  <c r="AT140" i="5"/>
  <c r="BB140" i="5"/>
  <c r="O140" i="5"/>
  <c r="W140" i="5"/>
  <c r="AE140" i="5"/>
  <c r="AM140" i="5"/>
  <c r="AU140" i="5"/>
  <c r="BC140" i="5"/>
  <c r="P140" i="5"/>
  <c r="X140" i="5"/>
  <c r="AF140" i="5"/>
  <c r="AN140" i="5"/>
  <c r="AV140" i="5"/>
  <c r="BD140" i="5"/>
  <c r="K140" i="5"/>
  <c r="S140" i="5"/>
  <c r="AA140" i="5"/>
  <c r="AI140" i="5"/>
  <c r="AQ140" i="5"/>
  <c r="AY140" i="5"/>
  <c r="BG140" i="5"/>
  <c r="L136" i="5"/>
  <c r="T136" i="5"/>
  <c r="AB136" i="5"/>
  <c r="AJ136" i="5"/>
  <c r="AR136" i="5"/>
  <c r="AZ136" i="5"/>
  <c r="BH136" i="5"/>
  <c r="N136" i="5"/>
  <c r="V136" i="5"/>
  <c r="AD136" i="5"/>
  <c r="AL136" i="5"/>
  <c r="AT136" i="5"/>
  <c r="BB136" i="5"/>
  <c r="O136" i="5"/>
  <c r="W136" i="5"/>
  <c r="AE136" i="5"/>
  <c r="AM136" i="5"/>
  <c r="AU136" i="5"/>
  <c r="BC136" i="5"/>
  <c r="P136" i="5"/>
  <c r="X136" i="5"/>
  <c r="AF136" i="5"/>
  <c r="AN136" i="5"/>
  <c r="AV136" i="5"/>
  <c r="BD136" i="5"/>
  <c r="K136" i="5"/>
  <c r="S136" i="5"/>
  <c r="AA136" i="5"/>
  <c r="AI136" i="5"/>
  <c r="AQ136" i="5"/>
  <c r="AY136" i="5"/>
  <c r="BG136" i="5"/>
  <c r="L132" i="5"/>
  <c r="T132" i="5"/>
  <c r="AB132" i="5"/>
  <c r="AJ132" i="5"/>
  <c r="AR132" i="5"/>
  <c r="AZ132" i="5"/>
  <c r="BH132" i="5"/>
  <c r="N132" i="5"/>
  <c r="V132" i="5"/>
  <c r="AD132" i="5"/>
  <c r="AL132" i="5"/>
  <c r="AT132" i="5"/>
  <c r="BB132" i="5"/>
  <c r="O132" i="5"/>
  <c r="W132" i="5"/>
  <c r="AE132" i="5"/>
  <c r="AM132" i="5"/>
  <c r="AU132" i="5"/>
  <c r="BC132" i="5"/>
  <c r="P132" i="5"/>
  <c r="X132" i="5"/>
  <c r="AF132" i="5"/>
  <c r="AN132" i="5"/>
  <c r="AV132" i="5"/>
  <c r="BD132" i="5"/>
  <c r="K132" i="5"/>
  <c r="S132" i="5"/>
  <c r="AA132" i="5"/>
  <c r="AI132" i="5"/>
  <c r="AQ132" i="5"/>
  <c r="AY132" i="5"/>
  <c r="BG132" i="5"/>
  <c r="L128" i="5"/>
  <c r="T128" i="5"/>
  <c r="AB128" i="5"/>
  <c r="AJ128" i="5"/>
  <c r="BQ128" i="5" s="1"/>
  <c r="AR128" i="5"/>
  <c r="AZ128" i="5"/>
  <c r="BH128" i="5"/>
  <c r="N128" i="5"/>
  <c r="V128" i="5"/>
  <c r="AD128" i="5"/>
  <c r="AL128" i="5"/>
  <c r="AT128" i="5"/>
  <c r="BB128" i="5"/>
  <c r="O128" i="5"/>
  <c r="W128" i="5"/>
  <c r="AE128" i="5"/>
  <c r="AM128" i="5"/>
  <c r="AU128" i="5"/>
  <c r="BC128" i="5"/>
  <c r="P128" i="5"/>
  <c r="X128" i="5"/>
  <c r="AF128" i="5"/>
  <c r="AN128" i="5"/>
  <c r="AV128" i="5"/>
  <c r="BD128" i="5"/>
  <c r="K128" i="5"/>
  <c r="S128" i="5"/>
  <c r="AA128" i="5"/>
  <c r="AI128" i="5"/>
  <c r="AQ128" i="5"/>
  <c r="AY128" i="5"/>
  <c r="BG128" i="5"/>
  <c r="L124" i="5"/>
  <c r="T124" i="5"/>
  <c r="AB124" i="5"/>
  <c r="AJ124" i="5"/>
  <c r="AR124" i="5"/>
  <c r="AZ124" i="5"/>
  <c r="O124" i="5"/>
  <c r="X124" i="5"/>
  <c r="AG124" i="5"/>
  <c r="AP124" i="5"/>
  <c r="AY124" i="5"/>
  <c r="BH124" i="5"/>
  <c r="Q124" i="5"/>
  <c r="Z124" i="5"/>
  <c r="AI124" i="5"/>
  <c r="AS124" i="5"/>
  <c r="BB124" i="5"/>
  <c r="I124" i="5"/>
  <c r="R124" i="5"/>
  <c r="AA124" i="5"/>
  <c r="BO124" i="5" s="1"/>
  <c r="AK124" i="5"/>
  <c r="AT124" i="5"/>
  <c r="BC124" i="5"/>
  <c r="J124" i="5"/>
  <c r="BK124" i="5" s="1"/>
  <c r="S124" i="5"/>
  <c r="AC124" i="5"/>
  <c r="AL124" i="5"/>
  <c r="AU124" i="5"/>
  <c r="BD124" i="5"/>
  <c r="N124" i="5"/>
  <c r="W124" i="5"/>
  <c r="AF124" i="5"/>
  <c r="AO124" i="5"/>
  <c r="AX124" i="5"/>
  <c r="BG124" i="5"/>
  <c r="L120" i="5"/>
  <c r="T120" i="5"/>
  <c r="AB120" i="5"/>
  <c r="AJ120" i="5"/>
  <c r="AR120" i="5"/>
  <c r="AZ120" i="5"/>
  <c r="BH120" i="5"/>
  <c r="M120" i="5"/>
  <c r="U120" i="5"/>
  <c r="AC120" i="5"/>
  <c r="AK120" i="5"/>
  <c r="AS120" i="5"/>
  <c r="BA120" i="5"/>
  <c r="N120" i="5"/>
  <c r="V120" i="5"/>
  <c r="AD120" i="5"/>
  <c r="AL120" i="5"/>
  <c r="AT120" i="5"/>
  <c r="BB120" i="5"/>
  <c r="O120" i="5"/>
  <c r="W120" i="5"/>
  <c r="AE120" i="5"/>
  <c r="AM120" i="5"/>
  <c r="AU120" i="5"/>
  <c r="BC120" i="5"/>
  <c r="P120" i="5"/>
  <c r="X120" i="5"/>
  <c r="AF120" i="5"/>
  <c r="AN120" i="5"/>
  <c r="AV120" i="5"/>
  <c r="BD120" i="5"/>
  <c r="I120" i="5"/>
  <c r="Q120" i="5"/>
  <c r="Y120" i="5"/>
  <c r="AG120" i="5"/>
  <c r="AO120" i="5"/>
  <c r="AW120" i="5"/>
  <c r="BE120" i="5"/>
  <c r="R120" i="5"/>
  <c r="AX120" i="5"/>
  <c r="S120" i="5"/>
  <c r="AY120" i="5"/>
  <c r="Z120" i="5"/>
  <c r="BF120" i="5"/>
  <c r="AA120" i="5"/>
  <c r="BG120" i="5"/>
  <c r="AH120" i="5"/>
  <c r="K120" i="5"/>
  <c r="AQ120" i="5"/>
  <c r="BE149" i="5"/>
  <c r="AW149" i="5"/>
  <c r="AO149" i="5"/>
  <c r="AG149" i="5"/>
  <c r="Y149" i="5"/>
  <c r="Q149" i="5"/>
  <c r="I149" i="5"/>
  <c r="BA148" i="5"/>
  <c r="BU148" i="5" s="1"/>
  <c r="AS148" i="5"/>
  <c r="AK148" i="5"/>
  <c r="AC148" i="5"/>
  <c r="U148" i="5"/>
  <c r="M148" i="5"/>
  <c r="BE147" i="5"/>
  <c r="AW147" i="5"/>
  <c r="BT147" i="5" s="1"/>
  <c r="AO147" i="5"/>
  <c r="AG147" i="5"/>
  <c r="Y147" i="5"/>
  <c r="Q147" i="5"/>
  <c r="I147" i="5"/>
  <c r="AT145" i="5"/>
  <c r="Y145" i="5"/>
  <c r="BE144" i="5"/>
  <c r="AH144" i="5"/>
  <c r="M144" i="5"/>
  <c r="AS143" i="5"/>
  <c r="V143" i="5"/>
  <c r="BA142" i="5"/>
  <c r="AG142" i="5"/>
  <c r="J142" i="5"/>
  <c r="AO141" i="5"/>
  <c r="U141" i="5"/>
  <c r="AX140" i="5"/>
  <c r="AC140" i="5"/>
  <c r="I140" i="5"/>
  <c r="AL139" i="5"/>
  <c r="Q139" i="5"/>
  <c r="BE137" i="5"/>
  <c r="AK137" i="5"/>
  <c r="BQ137" i="5" s="1"/>
  <c r="N137" i="5"/>
  <c r="AS136" i="5"/>
  <c r="Y136" i="5"/>
  <c r="BB135" i="5"/>
  <c r="AG135" i="5"/>
  <c r="M135" i="5"/>
  <c r="AP134" i="5"/>
  <c r="U134" i="5"/>
  <c r="BA133" i="5"/>
  <c r="AD133" i="5"/>
  <c r="I133" i="5"/>
  <c r="AO132" i="5"/>
  <c r="R132" i="5"/>
  <c r="AW131" i="5"/>
  <c r="AC131" i="5"/>
  <c r="BF130" i="5"/>
  <c r="AK130" i="5"/>
  <c r="Q130" i="5"/>
  <c r="AT129" i="5"/>
  <c r="Y129" i="5"/>
  <c r="BE128" i="5"/>
  <c r="AH128" i="5"/>
  <c r="M128" i="5"/>
  <c r="AS127" i="5"/>
  <c r="V127" i="5"/>
  <c r="BA126" i="5"/>
  <c r="AG126" i="5"/>
  <c r="J126" i="5"/>
  <c r="AO125" i="5"/>
  <c r="U125" i="5"/>
  <c r="AW124" i="5"/>
  <c r="Y124" i="5"/>
  <c r="BB123" i="5"/>
  <c r="AA122" i="5"/>
  <c r="BD149" i="5"/>
  <c r="AV149" i="5"/>
  <c r="AN149" i="5"/>
  <c r="AF149" i="5"/>
  <c r="X149" i="5"/>
  <c r="P149" i="5"/>
  <c r="BH148" i="5"/>
  <c r="AZ148" i="5"/>
  <c r="AR148" i="5"/>
  <c r="BS148" i="5" s="1"/>
  <c r="AJ148" i="5"/>
  <c r="AB148" i="5"/>
  <c r="BO148" i="5" s="1"/>
  <c r="T148" i="5"/>
  <c r="L148" i="5"/>
  <c r="BD147" i="5"/>
  <c r="AV147" i="5"/>
  <c r="AN147" i="5"/>
  <c r="AF147" i="5"/>
  <c r="X147" i="5"/>
  <c r="P147" i="5"/>
  <c r="AS145" i="5"/>
  <c r="V145" i="5"/>
  <c r="BA144" i="5"/>
  <c r="AG144" i="5"/>
  <c r="J144" i="5"/>
  <c r="AO143" i="5"/>
  <c r="AX142" i="5"/>
  <c r="AC142" i="5"/>
  <c r="AL141" i="5"/>
  <c r="Q141" i="5"/>
  <c r="AW140" i="5"/>
  <c r="BT140" i="5" s="1"/>
  <c r="Z140" i="5"/>
  <c r="BE139" i="5"/>
  <c r="AK139" i="5"/>
  <c r="BB137" i="5"/>
  <c r="AG137" i="5"/>
  <c r="M137" i="5"/>
  <c r="AP136" i="5"/>
  <c r="U136" i="5"/>
  <c r="BA135" i="5"/>
  <c r="AD135" i="5"/>
  <c r="AO134" i="5"/>
  <c r="AW133" i="5"/>
  <c r="AC133" i="5"/>
  <c r="BF132" i="5"/>
  <c r="AK132" i="5"/>
  <c r="Q132" i="5"/>
  <c r="AT131" i="5"/>
  <c r="BE130" i="5"/>
  <c r="AH130" i="5"/>
  <c r="M130" i="5"/>
  <c r="AS129" i="5"/>
  <c r="V129" i="5"/>
  <c r="BA128" i="5"/>
  <c r="AG128" i="5"/>
  <c r="BP128" i="5" s="1"/>
  <c r="J128" i="5"/>
  <c r="BK128" i="5" s="1"/>
  <c r="AO127" i="5"/>
  <c r="AX126" i="5"/>
  <c r="AC126" i="5"/>
  <c r="I126" i="5"/>
  <c r="AL125" i="5"/>
  <c r="Q125" i="5"/>
  <c r="AV124" i="5"/>
  <c r="V124" i="5"/>
  <c r="BB121" i="5"/>
  <c r="L142" i="5"/>
  <c r="T142" i="5"/>
  <c r="AB142" i="5"/>
  <c r="AJ142" i="5"/>
  <c r="AR142" i="5"/>
  <c r="AZ142" i="5"/>
  <c r="BH142" i="5"/>
  <c r="N142" i="5"/>
  <c r="V142" i="5"/>
  <c r="AD142" i="5"/>
  <c r="AL142" i="5"/>
  <c r="AT142" i="5"/>
  <c r="BB142" i="5"/>
  <c r="O142" i="5"/>
  <c r="W142" i="5"/>
  <c r="AE142" i="5"/>
  <c r="AM142" i="5"/>
  <c r="AU142" i="5"/>
  <c r="BC142" i="5"/>
  <c r="BU142" i="5" s="1"/>
  <c r="P142" i="5"/>
  <c r="X142" i="5"/>
  <c r="AF142" i="5"/>
  <c r="AN142" i="5"/>
  <c r="AV142" i="5"/>
  <c r="BD142" i="5"/>
  <c r="K142" i="5"/>
  <c r="S142" i="5"/>
  <c r="AA142" i="5"/>
  <c r="AI142" i="5"/>
  <c r="AQ142" i="5"/>
  <c r="AY142" i="5"/>
  <c r="BG142" i="5"/>
  <c r="AF74" i="5"/>
  <c r="L134" i="5"/>
  <c r="T134" i="5"/>
  <c r="AB134" i="5"/>
  <c r="AJ134" i="5"/>
  <c r="AR134" i="5"/>
  <c r="AZ134" i="5"/>
  <c r="BH134" i="5"/>
  <c r="N134" i="5"/>
  <c r="V134" i="5"/>
  <c r="AD134" i="5"/>
  <c r="AL134" i="5"/>
  <c r="AT134" i="5"/>
  <c r="BB134" i="5"/>
  <c r="O134" i="5"/>
  <c r="W134" i="5"/>
  <c r="AE134" i="5"/>
  <c r="AM134" i="5"/>
  <c r="AU134" i="5"/>
  <c r="BC134" i="5"/>
  <c r="P134" i="5"/>
  <c r="X134" i="5"/>
  <c r="AF134" i="5"/>
  <c r="AN134" i="5"/>
  <c r="AV134" i="5"/>
  <c r="BD134" i="5"/>
  <c r="K134" i="5"/>
  <c r="S134" i="5"/>
  <c r="AA134" i="5"/>
  <c r="AI134" i="5"/>
  <c r="AQ134" i="5"/>
  <c r="AY134" i="5"/>
  <c r="BG134" i="5"/>
  <c r="P143" i="5"/>
  <c r="X143" i="5"/>
  <c r="BN143" i="5" s="1"/>
  <c r="AF143" i="5"/>
  <c r="AN143" i="5"/>
  <c r="AV143" i="5"/>
  <c r="BD143" i="5"/>
  <c r="J143" i="5"/>
  <c r="R143" i="5"/>
  <c r="Z143" i="5"/>
  <c r="AH143" i="5"/>
  <c r="AP143" i="5"/>
  <c r="AX143" i="5"/>
  <c r="BF143" i="5"/>
  <c r="K143" i="5"/>
  <c r="S143" i="5"/>
  <c r="AA143" i="5"/>
  <c r="AI143" i="5"/>
  <c r="AQ143" i="5"/>
  <c r="AY143" i="5"/>
  <c r="BG143" i="5"/>
  <c r="L143" i="5"/>
  <c r="T143" i="5"/>
  <c r="BM143" i="5" s="1"/>
  <c r="AB143" i="5"/>
  <c r="AJ143" i="5"/>
  <c r="AR143" i="5"/>
  <c r="AZ143" i="5"/>
  <c r="BH143" i="5"/>
  <c r="O143" i="5"/>
  <c r="W143" i="5"/>
  <c r="AE143" i="5"/>
  <c r="AM143" i="5"/>
  <c r="AU143" i="5"/>
  <c r="BC143" i="5"/>
  <c r="P139" i="5"/>
  <c r="X139" i="5"/>
  <c r="AF139" i="5"/>
  <c r="AN139" i="5"/>
  <c r="AV139" i="5"/>
  <c r="BS139" i="5" s="1"/>
  <c r="BD139" i="5"/>
  <c r="J139" i="5"/>
  <c r="R139" i="5"/>
  <c r="Z139" i="5"/>
  <c r="AH139" i="5"/>
  <c r="AP139" i="5"/>
  <c r="AX139" i="5"/>
  <c r="BF139" i="5"/>
  <c r="K139" i="5"/>
  <c r="S139" i="5"/>
  <c r="AA139" i="5"/>
  <c r="AI139" i="5"/>
  <c r="AQ139" i="5"/>
  <c r="AY139" i="5"/>
  <c r="BG139" i="5"/>
  <c r="L139" i="5"/>
  <c r="T139" i="5"/>
  <c r="AB139" i="5"/>
  <c r="AJ139" i="5"/>
  <c r="AR139" i="5"/>
  <c r="AZ139" i="5"/>
  <c r="BH139" i="5"/>
  <c r="O139" i="5"/>
  <c r="W139" i="5"/>
  <c r="BN139" i="5" s="1"/>
  <c r="AE139" i="5"/>
  <c r="AM139" i="5"/>
  <c r="AU139" i="5"/>
  <c r="BC139" i="5"/>
  <c r="P135" i="5"/>
  <c r="X135" i="5"/>
  <c r="AF135" i="5"/>
  <c r="AN135" i="5"/>
  <c r="AV135" i="5"/>
  <c r="BD135" i="5"/>
  <c r="J135" i="5"/>
  <c r="BK135" i="5" s="1"/>
  <c r="R135" i="5"/>
  <c r="BM135" i="5" s="1"/>
  <c r="Z135" i="5"/>
  <c r="AH135" i="5"/>
  <c r="AP135" i="5"/>
  <c r="AX135" i="5"/>
  <c r="BF135" i="5"/>
  <c r="K135" i="5"/>
  <c r="S135" i="5"/>
  <c r="AA135" i="5"/>
  <c r="AI135" i="5"/>
  <c r="AQ135" i="5"/>
  <c r="AY135" i="5"/>
  <c r="BG135" i="5"/>
  <c r="L135" i="5"/>
  <c r="T135" i="5"/>
  <c r="AB135" i="5"/>
  <c r="AJ135" i="5"/>
  <c r="AR135" i="5"/>
  <c r="AZ135" i="5"/>
  <c r="BH135" i="5"/>
  <c r="O135" i="5"/>
  <c r="W135" i="5"/>
  <c r="AE135" i="5"/>
  <c r="AM135" i="5"/>
  <c r="AU135" i="5"/>
  <c r="BC135" i="5"/>
  <c r="P131" i="5"/>
  <c r="BL131" i="5" s="1"/>
  <c r="X131" i="5"/>
  <c r="AF131" i="5"/>
  <c r="AN131" i="5"/>
  <c r="AV131" i="5"/>
  <c r="BD131" i="5"/>
  <c r="J131" i="5"/>
  <c r="R131" i="5"/>
  <c r="Z131" i="5"/>
  <c r="AH131" i="5"/>
  <c r="AP131" i="5"/>
  <c r="AX131" i="5"/>
  <c r="BF131" i="5"/>
  <c r="K131" i="5"/>
  <c r="S131" i="5"/>
  <c r="AA131" i="5"/>
  <c r="AI131" i="5"/>
  <c r="AQ131" i="5"/>
  <c r="AY131" i="5"/>
  <c r="BG131" i="5"/>
  <c r="L131" i="5"/>
  <c r="T131" i="5"/>
  <c r="AB131" i="5"/>
  <c r="BO131" i="5" s="1"/>
  <c r="AJ131" i="5"/>
  <c r="AR131" i="5"/>
  <c r="AZ131" i="5"/>
  <c r="BH131" i="5"/>
  <c r="O131" i="5"/>
  <c r="W131" i="5"/>
  <c r="AE131" i="5"/>
  <c r="AM131" i="5"/>
  <c r="AU131" i="5"/>
  <c r="BC131" i="5"/>
  <c r="P127" i="5"/>
  <c r="X127" i="5"/>
  <c r="AF127" i="5"/>
  <c r="AN127" i="5"/>
  <c r="AV127" i="5"/>
  <c r="BD127" i="5"/>
  <c r="J127" i="5"/>
  <c r="R127" i="5"/>
  <c r="Z127" i="5"/>
  <c r="AH127" i="5"/>
  <c r="AP127" i="5"/>
  <c r="AX127" i="5"/>
  <c r="BF127" i="5"/>
  <c r="K127" i="5"/>
  <c r="S127" i="5"/>
  <c r="AA127" i="5"/>
  <c r="AI127" i="5"/>
  <c r="AQ127" i="5"/>
  <c r="AY127" i="5"/>
  <c r="BG127" i="5"/>
  <c r="L127" i="5"/>
  <c r="T127" i="5"/>
  <c r="AB127" i="5"/>
  <c r="AJ127" i="5"/>
  <c r="AR127" i="5"/>
  <c r="AZ127" i="5"/>
  <c r="BH127" i="5"/>
  <c r="O127" i="5"/>
  <c r="W127" i="5"/>
  <c r="AE127" i="5"/>
  <c r="AM127" i="5"/>
  <c r="AU127" i="5"/>
  <c r="BC127" i="5"/>
  <c r="BU127" i="5" s="1"/>
  <c r="P123" i="5"/>
  <c r="X123" i="5"/>
  <c r="AF123" i="5"/>
  <c r="AN123" i="5"/>
  <c r="AV123" i="5"/>
  <c r="BD123" i="5"/>
  <c r="I123" i="5"/>
  <c r="Q123" i="5"/>
  <c r="Y123" i="5"/>
  <c r="AG123" i="5"/>
  <c r="AO123" i="5"/>
  <c r="AW123" i="5"/>
  <c r="J123" i="5"/>
  <c r="R123" i="5"/>
  <c r="Z123" i="5"/>
  <c r="AH123" i="5"/>
  <c r="K123" i="5"/>
  <c r="S123" i="5"/>
  <c r="AA123" i="5"/>
  <c r="AI123" i="5"/>
  <c r="AQ123" i="5"/>
  <c r="AY123" i="5"/>
  <c r="L123" i="5"/>
  <c r="T123" i="5"/>
  <c r="AB123" i="5"/>
  <c r="M123" i="5"/>
  <c r="U123" i="5"/>
  <c r="AC123" i="5"/>
  <c r="AK123" i="5"/>
  <c r="AS123" i="5"/>
  <c r="BA123" i="5"/>
  <c r="V123" i="5"/>
  <c r="AR123" i="5"/>
  <c r="BF123" i="5"/>
  <c r="AD123" i="5"/>
  <c r="AU123" i="5"/>
  <c r="BH123" i="5"/>
  <c r="AE123" i="5"/>
  <c r="AX123" i="5"/>
  <c r="AJ123" i="5"/>
  <c r="AZ123" i="5"/>
  <c r="O123" i="5"/>
  <c r="AP123" i="5"/>
  <c r="BE123" i="5"/>
  <c r="BN149" i="5"/>
  <c r="BC147" i="5"/>
  <c r="AU147" i="5"/>
  <c r="AM147" i="5"/>
  <c r="AE147" i="5"/>
  <c r="W147" i="5"/>
  <c r="O147" i="5"/>
  <c r="AL143" i="5"/>
  <c r="Q143" i="5"/>
  <c r="AW142" i="5"/>
  <c r="Z142" i="5"/>
  <c r="BB139" i="5"/>
  <c r="AG139" i="5"/>
  <c r="M139" i="5"/>
  <c r="AW135" i="5"/>
  <c r="AC135" i="5"/>
  <c r="BF134" i="5"/>
  <c r="AK134" i="5"/>
  <c r="Q134" i="5"/>
  <c r="AS131" i="5"/>
  <c r="V131" i="5"/>
  <c r="BA130" i="5"/>
  <c r="AG130" i="5"/>
  <c r="J130" i="5"/>
  <c r="AL127" i="5"/>
  <c r="Q127" i="5"/>
  <c r="AW126" i="5"/>
  <c r="Z126" i="5"/>
  <c r="AM123" i="5"/>
  <c r="BB149" i="5"/>
  <c r="AT149" i="5"/>
  <c r="AL149" i="5"/>
  <c r="AD149" i="5"/>
  <c r="V149" i="5"/>
  <c r="BF148" i="5"/>
  <c r="AX148" i="5"/>
  <c r="AP148" i="5"/>
  <c r="BR148" i="5" s="1"/>
  <c r="AH148" i="5"/>
  <c r="BP148" i="5" s="1"/>
  <c r="Z148" i="5"/>
  <c r="BN148" i="5" s="1"/>
  <c r="R148" i="5"/>
  <c r="BB147" i="5"/>
  <c r="BU147" i="5" s="1"/>
  <c r="AT147" i="5"/>
  <c r="AL147" i="5"/>
  <c r="AD147" i="5"/>
  <c r="V147" i="5"/>
  <c r="AL145" i="5"/>
  <c r="Q145" i="5"/>
  <c r="AW144" i="5"/>
  <c r="Z144" i="5"/>
  <c r="BN144" i="5" s="1"/>
  <c r="BE143" i="5"/>
  <c r="AK143" i="5"/>
  <c r="BQ143" i="5" s="1"/>
  <c r="N143" i="5"/>
  <c r="BL143" i="5" s="1"/>
  <c r="AS142" i="5"/>
  <c r="Y142" i="5"/>
  <c r="BB141" i="5"/>
  <c r="BU141" i="5" s="1"/>
  <c r="AG141" i="5"/>
  <c r="M141" i="5"/>
  <c r="AP140" i="5"/>
  <c r="U140" i="5"/>
  <c r="BA139" i="5"/>
  <c r="AD139" i="5"/>
  <c r="I139" i="5"/>
  <c r="AW137" i="5"/>
  <c r="BT137" i="5" s="1"/>
  <c r="AC137" i="5"/>
  <c r="BF136" i="5"/>
  <c r="AK136" i="5"/>
  <c r="Q136" i="5"/>
  <c r="AT135" i="5"/>
  <c r="BS135" i="5" s="1"/>
  <c r="Y135" i="5"/>
  <c r="BE134" i="5"/>
  <c r="AH134" i="5"/>
  <c r="M134" i="5"/>
  <c r="AS133" i="5"/>
  <c r="V133" i="5"/>
  <c r="BA132" i="5"/>
  <c r="AG132" i="5"/>
  <c r="J132" i="5"/>
  <c r="AO131" i="5"/>
  <c r="U131" i="5"/>
  <c r="AX130" i="5"/>
  <c r="AC130" i="5"/>
  <c r="I130" i="5"/>
  <c r="AL129" i="5"/>
  <c r="Q129" i="5"/>
  <c r="AW128" i="5"/>
  <c r="Z128" i="5"/>
  <c r="BE127" i="5"/>
  <c r="AK127" i="5"/>
  <c r="N127" i="5"/>
  <c r="AS126" i="5"/>
  <c r="Y126" i="5"/>
  <c r="BB125" i="5"/>
  <c r="AG125" i="5"/>
  <c r="M125" i="5"/>
  <c r="AN124" i="5"/>
  <c r="P124" i="5"/>
  <c r="AL123" i="5"/>
  <c r="V121" i="5"/>
  <c r="BA106" i="16"/>
  <c r="AS106" i="16"/>
  <c r="AK106" i="16"/>
  <c r="AC106" i="16"/>
  <c r="U106" i="16"/>
  <c r="M106" i="16"/>
  <c r="BH106" i="16"/>
  <c r="AZ106" i="16"/>
  <c r="AR106" i="16"/>
  <c r="AJ106" i="16"/>
  <c r="AB106" i="16"/>
  <c r="T106" i="16"/>
  <c r="L106" i="16"/>
  <c r="BG106" i="16"/>
  <c r="AY106" i="16"/>
  <c r="AQ106" i="16"/>
  <c r="AI106" i="16"/>
  <c r="AA106" i="16"/>
  <c r="S106" i="16"/>
  <c r="K106" i="16"/>
  <c r="BF106" i="16"/>
  <c r="AP106" i="16"/>
  <c r="AH106" i="16"/>
  <c r="Z106" i="16"/>
  <c r="J106" i="16"/>
  <c r="BE106" i="16"/>
  <c r="AO106" i="16"/>
  <c r="AG106" i="16"/>
  <c r="Y106" i="16"/>
  <c r="Q106" i="16"/>
  <c r="I106" i="16"/>
  <c r="BD106" i="16"/>
  <c r="AV106" i="16"/>
  <c r="AN106" i="16"/>
  <c r="AF106" i="16"/>
  <c r="X106" i="16"/>
  <c r="P106" i="16"/>
  <c r="BB106" i="16"/>
  <c r="AT106" i="16"/>
  <c r="AL106" i="16"/>
  <c r="AD106" i="16"/>
  <c r="V106" i="16"/>
  <c r="N106" i="16"/>
  <c r="BC106" i="16"/>
  <c r="AU106" i="16"/>
  <c r="AM106" i="16"/>
  <c r="AE106" i="16"/>
  <c r="O106" i="16"/>
  <c r="W106" i="16"/>
  <c r="AW106" i="16"/>
  <c r="R106" i="16"/>
  <c r="BU89" i="16"/>
  <c r="BP154" i="16"/>
  <c r="BA111" i="16"/>
  <c r="AS111" i="16"/>
  <c r="AK111" i="16"/>
  <c r="AC111" i="16"/>
  <c r="U111" i="16"/>
  <c r="M111" i="16"/>
  <c r="BH111" i="16"/>
  <c r="AZ111" i="16"/>
  <c r="AR111" i="16"/>
  <c r="AJ111" i="16"/>
  <c r="AB111" i="16"/>
  <c r="T111" i="16"/>
  <c r="L111" i="16"/>
  <c r="BG111" i="16"/>
  <c r="AY111" i="16"/>
  <c r="AQ111" i="16"/>
  <c r="AI111" i="16"/>
  <c r="AA111" i="16"/>
  <c r="S111" i="16"/>
  <c r="K111" i="16"/>
  <c r="BF111" i="16"/>
  <c r="AP111" i="16"/>
  <c r="AH111" i="16"/>
  <c r="Z111" i="16"/>
  <c r="R111" i="16"/>
  <c r="J111" i="16"/>
  <c r="BE111" i="16"/>
  <c r="AO111" i="16"/>
  <c r="AG111" i="16"/>
  <c r="Y111" i="16"/>
  <c r="Q111" i="16"/>
  <c r="I111" i="16"/>
  <c r="BD111" i="16"/>
  <c r="AV111" i="16"/>
  <c r="AN111" i="16"/>
  <c r="AF111" i="16"/>
  <c r="X111" i="16"/>
  <c r="P111" i="16"/>
  <c r="BB111" i="16"/>
  <c r="AT111" i="16"/>
  <c r="AL111" i="16"/>
  <c r="AD111" i="16"/>
  <c r="V111" i="16"/>
  <c r="N111" i="16"/>
  <c r="BC111" i="16"/>
  <c r="AU111" i="16"/>
  <c r="AM111" i="16"/>
  <c r="AE111" i="16"/>
  <c r="O111" i="16"/>
  <c r="W111" i="16"/>
  <c r="BU128" i="16"/>
  <c r="BP161" i="16"/>
  <c r="BV153" i="16"/>
  <c r="BP153" i="16"/>
  <c r="BS145" i="16"/>
  <c r="BU145" i="16"/>
  <c r="BR145" i="16"/>
  <c r="BT145" i="16"/>
  <c r="BS137" i="16"/>
  <c r="BR137" i="16"/>
  <c r="BT137" i="16"/>
  <c r="BM122" i="16"/>
  <c r="BS118" i="16"/>
  <c r="BU118" i="16"/>
  <c r="BR118" i="16"/>
  <c r="BT118" i="16"/>
  <c r="BL105" i="16"/>
  <c r="BM89" i="16"/>
  <c r="BT160" i="16"/>
  <c r="BS156" i="16"/>
  <c r="BU156" i="16"/>
  <c r="BN156" i="16"/>
  <c r="BR156" i="16"/>
  <c r="BN152" i="16"/>
  <c r="BU152" i="16"/>
  <c r="BQ148" i="16"/>
  <c r="BK144" i="16"/>
  <c r="BN125" i="16"/>
  <c r="BO121" i="16"/>
  <c r="BM117" i="16"/>
  <c r="BV112" i="16"/>
  <c r="BS154" i="16"/>
  <c r="BN154" i="16"/>
  <c r="BR154" i="16"/>
  <c r="BQ123" i="16"/>
  <c r="BS108" i="16"/>
  <c r="BU108" i="16"/>
  <c r="BP150" i="16"/>
  <c r="BV150" i="16"/>
  <c r="BP112" i="16"/>
  <c r="BP89" i="16"/>
  <c r="BP151" i="16"/>
  <c r="BV151" i="16"/>
  <c r="BO143" i="16"/>
  <c r="BV143" i="16"/>
  <c r="BO135" i="16"/>
  <c r="BV135" i="16"/>
  <c r="BR131" i="16"/>
  <c r="BT131" i="16"/>
  <c r="BN129" i="16"/>
  <c r="BM120" i="16"/>
  <c r="BU116" i="16"/>
  <c r="BN116" i="16"/>
  <c r="BR116" i="16"/>
  <c r="BT116" i="16"/>
  <c r="BL100" i="16"/>
  <c r="BL102" i="16" s="1"/>
  <c r="BM128" i="16"/>
  <c r="BO128" i="16"/>
  <c r="BQ128" i="16"/>
  <c r="BM115" i="16"/>
  <c r="BN96" i="16"/>
  <c r="BM142" i="16"/>
  <c r="BO119" i="16"/>
  <c r="AX111" i="16"/>
  <c r="BA87" i="16"/>
  <c r="AS87" i="16"/>
  <c r="AK87" i="16"/>
  <c r="AC87" i="16"/>
  <c r="U87" i="16"/>
  <c r="M87" i="16"/>
  <c r="BH87" i="16"/>
  <c r="AR87" i="16"/>
  <c r="AJ87" i="16"/>
  <c r="AB87" i="16"/>
  <c r="T87" i="16"/>
  <c r="L87" i="16"/>
  <c r="BG87" i="16"/>
  <c r="AY87" i="16"/>
  <c r="AQ87" i="16"/>
  <c r="AI87" i="16"/>
  <c r="AA87" i="16"/>
  <c r="S87" i="16"/>
  <c r="K87" i="16"/>
  <c r="BF87" i="16"/>
  <c r="AX87" i="16"/>
  <c r="AP87" i="16"/>
  <c r="AH87" i="16"/>
  <c r="Z87" i="16"/>
  <c r="R87" i="16"/>
  <c r="J87" i="16"/>
  <c r="BE87" i="16"/>
  <c r="AW87" i="16"/>
  <c r="AO87" i="16"/>
  <c r="AG87" i="16"/>
  <c r="Q87" i="16"/>
  <c r="I87" i="16"/>
  <c r="BD87" i="16"/>
  <c r="AV87" i="16"/>
  <c r="AN87" i="16"/>
  <c r="X87" i="16"/>
  <c r="P87" i="16"/>
  <c r="BB87" i="16"/>
  <c r="AT87" i="16"/>
  <c r="AL87" i="16"/>
  <c r="AD87" i="16"/>
  <c r="N87" i="16"/>
  <c r="BC87" i="16"/>
  <c r="AU87" i="16"/>
  <c r="AM87" i="16"/>
  <c r="AE87" i="16"/>
  <c r="O87" i="16"/>
  <c r="W87" i="16"/>
  <c r="BA109" i="16"/>
  <c r="AK109" i="16"/>
  <c r="AC109" i="16"/>
  <c r="U109" i="16"/>
  <c r="M109" i="16"/>
  <c r="BH109" i="16"/>
  <c r="AZ109" i="16"/>
  <c r="AJ109" i="16"/>
  <c r="AB109" i="16"/>
  <c r="T109" i="16"/>
  <c r="L109" i="16"/>
  <c r="BG109" i="16"/>
  <c r="AY109" i="16"/>
  <c r="AQ109" i="16"/>
  <c r="AI109" i="16"/>
  <c r="AA109" i="16"/>
  <c r="S109" i="16"/>
  <c r="K109" i="16"/>
  <c r="BF109" i="16"/>
  <c r="AX109" i="16"/>
  <c r="AP109" i="16"/>
  <c r="AH109" i="16"/>
  <c r="Z109" i="16"/>
  <c r="R109" i="16"/>
  <c r="J109" i="16"/>
  <c r="BE109" i="16"/>
  <c r="AW109" i="16"/>
  <c r="AO109" i="16"/>
  <c r="AG109" i="16"/>
  <c r="Y109" i="16"/>
  <c r="Q109" i="16"/>
  <c r="I109" i="16"/>
  <c r="BD109" i="16"/>
  <c r="AV109" i="16"/>
  <c r="AN109" i="16"/>
  <c r="AF109" i="16"/>
  <c r="X109" i="16"/>
  <c r="P109" i="16"/>
  <c r="BB109" i="16"/>
  <c r="AT109" i="16"/>
  <c r="AL109" i="16"/>
  <c r="AD109" i="16"/>
  <c r="V109" i="16"/>
  <c r="N109" i="16"/>
  <c r="BC109" i="16"/>
  <c r="AU109" i="16"/>
  <c r="AM109" i="16"/>
  <c r="AE109" i="16"/>
  <c r="O109" i="16"/>
  <c r="W109" i="16"/>
  <c r="BM157" i="16"/>
  <c r="BO157" i="16"/>
  <c r="BQ157" i="16"/>
  <c r="BM149" i="16"/>
  <c r="BM141" i="16"/>
  <c r="BV133" i="16"/>
  <c r="BS127" i="16"/>
  <c r="BU127" i="16"/>
  <c r="BR114" i="16"/>
  <c r="BT114" i="16"/>
  <c r="BV105" i="16"/>
  <c r="BR107" i="16"/>
  <c r="BT107" i="16"/>
  <c r="BV152" i="16"/>
  <c r="BQ152" i="16"/>
  <c r="BP148" i="16"/>
  <c r="BQ144" i="16"/>
  <c r="BS132" i="16"/>
  <c r="BU132" i="16"/>
  <c r="BS121" i="16"/>
  <c r="BR121" i="16"/>
  <c r="BT121" i="16"/>
  <c r="BM112" i="16"/>
  <c r="BO112" i="16"/>
  <c r="BQ112" i="16"/>
  <c r="BV123" i="16"/>
  <c r="AW111" i="16"/>
  <c r="BK96" i="16"/>
  <c r="BV91" i="16"/>
  <c r="BS162" i="16"/>
  <c r="BN162" i="16"/>
  <c r="BP107" i="16"/>
  <c r="BS155" i="16"/>
  <c r="BN155" i="16"/>
  <c r="BQ147" i="16"/>
  <c r="BQ139" i="16"/>
  <c r="BK131" i="16"/>
  <c r="BV124" i="16"/>
  <c r="BK116" i="16"/>
  <c r="BV100" i="16"/>
  <c r="BM146" i="16"/>
  <c r="BN128" i="16"/>
  <c r="BL115" i="16"/>
  <c r="BN114" i="16"/>
  <c r="BN89" i="16"/>
  <c r="BV158" i="16"/>
  <c r="BS142" i="16"/>
  <c r="BR142" i="16"/>
  <c r="BU134" i="16"/>
  <c r="BS119" i="16"/>
  <c r="BR119" i="16"/>
  <c r="BT119" i="16"/>
  <c r="BT161" i="16"/>
  <c r="BS157" i="16"/>
  <c r="BU157" i="16"/>
  <c r="BN157" i="16"/>
  <c r="BR157" i="16"/>
  <c r="BQ149" i="16"/>
  <c r="BQ141" i="16"/>
  <c r="BN127" i="16"/>
  <c r="BO122" i="16"/>
  <c r="BM118" i="16"/>
  <c r="BV114" i="16"/>
  <c r="BK105" i="16"/>
  <c r="BV107" i="16"/>
  <c r="AR109" i="16"/>
  <c r="BM160" i="16"/>
  <c r="BO160" i="16"/>
  <c r="BQ160" i="16"/>
  <c r="BS152" i="16"/>
  <c r="BN144" i="16"/>
  <c r="BS144" i="16"/>
  <c r="BU144" i="16"/>
  <c r="BN132" i="16"/>
  <c r="BH73" i="16"/>
  <c r="BH69" i="16"/>
  <c r="BR125" i="16"/>
  <c r="BL121" i="16"/>
  <c r="BP121" i="16"/>
  <c r="BV121" i="16"/>
  <c r="BO117" i="16"/>
  <c r="BS112" i="16"/>
  <c r="BU112" i="16"/>
  <c r="BR101" i="16"/>
  <c r="BT101" i="16"/>
  <c r="BT102" i="16" s="1"/>
  <c r="BM138" i="16"/>
  <c r="BK123" i="16"/>
  <c r="BL108" i="16"/>
  <c r="BL162" i="16"/>
  <c r="BP162" i="16"/>
  <c r="BP105" i="16"/>
  <c r="BV159" i="16"/>
  <c r="BP155" i="16"/>
  <c r="BO147" i="16"/>
  <c r="BS147" i="16"/>
  <c r="BU147" i="16"/>
  <c r="BN147" i="16"/>
  <c r="BR147" i="16"/>
  <c r="BT147" i="16"/>
  <c r="BQ143" i="16"/>
  <c r="BS139" i="16"/>
  <c r="BU139" i="16"/>
  <c r="BN139" i="16"/>
  <c r="BR139" i="16"/>
  <c r="BM131" i="16"/>
  <c r="BO131" i="16"/>
  <c r="BQ131" i="16"/>
  <c r="BR129" i="16"/>
  <c r="BT129" i="16"/>
  <c r="BK124" i="16"/>
  <c r="BO120" i="16"/>
  <c r="BM116" i="16"/>
  <c r="BS96" i="16"/>
  <c r="BK100" i="16"/>
  <c r="BQ146" i="16"/>
  <c r="BP128" i="16"/>
  <c r="BN112" i="16"/>
  <c r="BK158" i="16"/>
  <c r="BL142" i="16"/>
  <c r="BV142" i="16"/>
  <c r="BO134" i="16"/>
  <c r="BS134" i="16"/>
  <c r="BL119" i="16"/>
  <c r="BP119" i="16"/>
  <c r="BV119" i="16"/>
  <c r="BA90" i="16"/>
  <c r="AK90" i="16"/>
  <c r="AC90" i="16"/>
  <c r="U90" i="16"/>
  <c r="M90" i="16"/>
  <c r="BH90" i="16"/>
  <c r="AZ90" i="16"/>
  <c r="AJ90" i="16"/>
  <c r="AB90" i="16"/>
  <c r="T90" i="16"/>
  <c r="L90" i="16"/>
  <c r="BG90" i="16"/>
  <c r="AY90" i="16"/>
  <c r="AQ90" i="16"/>
  <c r="AI90" i="16"/>
  <c r="AA90" i="16"/>
  <c r="S90" i="16"/>
  <c r="K90" i="16"/>
  <c r="BF90" i="16"/>
  <c r="AX90" i="16"/>
  <c r="AP90" i="16"/>
  <c r="AH90" i="16"/>
  <c r="Z90" i="16"/>
  <c r="R90" i="16"/>
  <c r="J90" i="16"/>
  <c r="BE90" i="16"/>
  <c r="AW90" i="16"/>
  <c r="AO90" i="16"/>
  <c r="AG90" i="16"/>
  <c r="Y90" i="16"/>
  <c r="Q90" i="16"/>
  <c r="I90" i="16"/>
  <c r="BD90" i="16"/>
  <c r="AV90" i="16"/>
  <c r="AN90" i="16"/>
  <c r="X90" i="16"/>
  <c r="P90" i="16"/>
  <c r="BB90" i="16"/>
  <c r="AT90" i="16"/>
  <c r="AL90" i="16"/>
  <c r="AD90" i="16"/>
  <c r="N90" i="16"/>
  <c r="BC90" i="16"/>
  <c r="AU90" i="16"/>
  <c r="AM90" i="16"/>
  <c r="AE90" i="16"/>
  <c r="O90" i="16"/>
  <c r="W90" i="16"/>
  <c r="BV161" i="16"/>
  <c r="BL157" i="16"/>
  <c r="BP157" i="16"/>
  <c r="BM153" i="16"/>
  <c r="BO153" i="16"/>
  <c r="BQ153" i="16"/>
  <c r="BO149" i="16"/>
  <c r="BS149" i="16"/>
  <c r="BU149" i="16"/>
  <c r="BN149" i="16"/>
  <c r="BR149" i="16"/>
  <c r="BT149" i="16"/>
  <c r="BS141" i="16"/>
  <c r="BN141" i="16"/>
  <c r="BR141" i="16"/>
  <c r="BT141" i="16"/>
  <c r="BM133" i="16"/>
  <c r="BO133" i="16"/>
  <c r="BQ133" i="16"/>
  <c r="BP127" i="16"/>
  <c r="BQ122" i="16"/>
  <c r="BK114" i="16"/>
  <c r="BM105" i="16"/>
  <c r="BO105" i="16"/>
  <c r="BQ105" i="16"/>
  <c r="BK107" i="16"/>
  <c r="AR90" i="16"/>
  <c r="BS160" i="16"/>
  <c r="BU160" i="16"/>
  <c r="BN160" i="16"/>
  <c r="BR160" i="16"/>
  <c r="BT156" i="16"/>
  <c r="BR152" i="16"/>
  <c r="BL144" i="16"/>
  <c r="BQ136" i="16"/>
  <c r="BP132" i="16"/>
  <c r="BV125" i="16"/>
  <c r="BK121" i="16"/>
  <c r="BQ117" i="16"/>
  <c r="BV101" i="16"/>
  <c r="BQ138" i="16"/>
  <c r="BM123" i="16"/>
  <c r="BR108" i="16"/>
  <c r="BT108" i="16"/>
  <c r="BO91" i="16"/>
  <c r="BQ91" i="16"/>
  <c r="BK150" i="16"/>
  <c r="BP101" i="16"/>
  <c r="BK151" i="16"/>
  <c r="BL147" i="16"/>
  <c r="BP147" i="16"/>
  <c r="BV147" i="16"/>
  <c r="BP143" i="16"/>
  <c r="BS143" i="16"/>
  <c r="BO139" i="16"/>
  <c r="BP139" i="16"/>
  <c r="BV139" i="16"/>
  <c r="BS131" i="16"/>
  <c r="BU131" i="16"/>
  <c r="BV129" i="16"/>
  <c r="BM124" i="16"/>
  <c r="BQ120" i="16"/>
  <c r="AF87" i="16"/>
  <c r="BM100" i="16"/>
  <c r="BO100" i="16"/>
  <c r="BQ100" i="16"/>
  <c r="BO146" i="16"/>
  <c r="BS146" i="16"/>
  <c r="BU146" i="16"/>
  <c r="BN146" i="16"/>
  <c r="BR146" i="16"/>
  <c r="BT146" i="16"/>
  <c r="BL128" i="16"/>
  <c r="BQ115" i="16"/>
  <c r="BN108" i="16"/>
  <c r="BM158" i="16"/>
  <c r="BO158" i="16"/>
  <c r="BQ158" i="16"/>
  <c r="BK119" i="16"/>
  <c r="V87" i="16"/>
  <c r="BK161" i="16"/>
  <c r="BS153" i="16"/>
  <c r="BL149" i="16"/>
  <c r="BP149" i="16"/>
  <c r="BV149" i="16"/>
  <c r="BO141" i="16"/>
  <c r="BL141" i="16"/>
  <c r="BP141" i="16"/>
  <c r="BV141" i="16"/>
  <c r="BS133" i="16"/>
  <c r="BU133" i="16"/>
  <c r="BL127" i="16"/>
  <c r="BS122" i="16"/>
  <c r="BU122" i="16"/>
  <c r="BN122" i="16"/>
  <c r="BR122" i="16"/>
  <c r="BM114" i="16"/>
  <c r="BQ114" i="16"/>
  <c r="BS105" i="16"/>
  <c r="BU105" i="16"/>
  <c r="BM107" i="16"/>
  <c r="BL89" i="16"/>
  <c r="BR89" i="16"/>
  <c r="BT89" i="16"/>
  <c r="BL160" i="16"/>
  <c r="BP160" i="16"/>
  <c r="BV156" i="16"/>
  <c r="BO152" i="16"/>
  <c r="BO144" i="16"/>
  <c r="BT144" i="16"/>
  <c r="BS136" i="16"/>
  <c r="BU136" i="16"/>
  <c r="BR136" i="16"/>
  <c r="BK125" i="16"/>
  <c r="BM121" i="16"/>
  <c r="BS117" i="16"/>
  <c r="BU117" i="16"/>
  <c r="BN117" i="16"/>
  <c r="BR117" i="16"/>
  <c r="BA104" i="16"/>
  <c r="AS104" i="16"/>
  <c r="AK104" i="16"/>
  <c r="AC104" i="16"/>
  <c r="U104" i="16"/>
  <c r="M104" i="16"/>
  <c r="BH104" i="16"/>
  <c r="AZ104" i="16"/>
  <c r="AR104" i="16"/>
  <c r="AJ104" i="16"/>
  <c r="AB104" i="16"/>
  <c r="T104" i="16"/>
  <c r="BG104" i="16"/>
  <c r="AY104" i="16"/>
  <c r="AQ104" i="16"/>
  <c r="AI104" i="16"/>
  <c r="AA104" i="16"/>
  <c r="S104" i="16"/>
  <c r="K104" i="16"/>
  <c r="BF104" i="16"/>
  <c r="AX104" i="16"/>
  <c r="AP104" i="16"/>
  <c r="AH104" i="16"/>
  <c r="Z104" i="16"/>
  <c r="R104" i="16"/>
  <c r="J104" i="16"/>
  <c r="BE104" i="16"/>
  <c r="AW104" i="16"/>
  <c r="AO104" i="16"/>
  <c r="AG104" i="16"/>
  <c r="Y104" i="16"/>
  <c r="Q104" i="16"/>
  <c r="I104" i="16"/>
  <c r="BD104" i="16"/>
  <c r="AV104" i="16"/>
  <c r="AN104" i="16"/>
  <c r="AF104" i="16"/>
  <c r="X104" i="16"/>
  <c r="P104" i="16"/>
  <c r="BB104" i="16"/>
  <c r="AT104" i="16"/>
  <c r="AL104" i="16"/>
  <c r="AD104" i="16"/>
  <c r="V104" i="16"/>
  <c r="N104" i="16"/>
  <c r="BC104" i="16"/>
  <c r="AU104" i="16"/>
  <c r="O104" i="16"/>
  <c r="AM104" i="16"/>
  <c r="AE104" i="16"/>
  <c r="W104" i="16"/>
  <c r="BK101" i="16"/>
  <c r="BV154" i="16"/>
  <c r="BS138" i="16"/>
  <c r="BU138" i="16"/>
  <c r="BN138" i="16"/>
  <c r="BR138" i="16"/>
  <c r="BT138" i="16"/>
  <c r="BV108" i="16"/>
  <c r="BS91" i="16"/>
  <c r="BU91" i="16"/>
  <c r="BM150" i="16"/>
  <c r="BM159" i="16"/>
  <c r="BO159" i="16"/>
  <c r="BQ159" i="16"/>
  <c r="BM151" i="16"/>
  <c r="BK129" i="16"/>
  <c r="BS120" i="16"/>
  <c r="BU120" i="16"/>
  <c r="BN120" i="16"/>
  <c r="BR120" i="16"/>
  <c r="BT120" i="16"/>
  <c r="V69" i="16"/>
  <c r="BJ3" i="16"/>
  <c r="V86" i="16" s="1"/>
  <c r="BS100" i="16"/>
  <c r="BU100" i="16"/>
  <c r="BL146" i="16"/>
  <c r="BP146" i="16"/>
  <c r="BV146" i="16"/>
  <c r="BR128" i="16"/>
  <c r="BT128" i="16"/>
  <c r="BU115" i="16"/>
  <c r="BN107" i="16"/>
  <c r="BS158" i="16"/>
  <c r="BU158" i="16"/>
  <c r="BN158" i="16"/>
  <c r="BR158" i="16"/>
  <c r="BL134" i="16"/>
  <c r="BM119" i="16"/>
  <c r="BR123" i="16"/>
  <c r="J88" i="16"/>
  <c r="BM161" i="16"/>
  <c r="BO161" i="16"/>
  <c r="BQ161" i="16"/>
  <c r="BM145" i="16"/>
  <c r="BM137" i="16"/>
  <c r="BN133" i="16"/>
  <c r="BR127" i="16"/>
  <c r="BT127" i="16"/>
  <c r="BL122" i="16"/>
  <c r="BP122" i="16"/>
  <c r="BV122" i="16"/>
  <c r="BO118" i="16"/>
  <c r="BS114" i="16"/>
  <c r="BU114" i="16"/>
  <c r="AX12" i="16"/>
  <c r="AW73" i="16"/>
  <c r="AW69" i="16"/>
  <c r="BS107" i="16"/>
  <c r="BU107" i="16"/>
  <c r="BV89" i="16"/>
  <c r="BV144" i="16"/>
  <c r="BV136" i="16"/>
  <c r="BR132" i="16"/>
  <c r="BM125" i="16"/>
  <c r="BO125" i="16"/>
  <c r="BQ125" i="16"/>
  <c r="BL117" i="16"/>
  <c r="BP117" i="16"/>
  <c r="BV117" i="16"/>
  <c r="BL112" i="16"/>
  <c r="BM101" i="16"/>
  <c r="BO101" i="16"/>
  <c r="BQ101" i="16"/>
  <c r="BK154" i="16"/>
  <c r="BO138" i="16"/>
  <c r="BL138" i="16"/>
  <c r="BP138" i="16"/>
  <c r="BV138" i="16"/>
  <c r="BK108" i="16"/>
  <c r="AF90" i="16"/>
  <c r="BT162" i="16"/>
  <c r="BQ150" i="16"/>
  <c r="BP96" i="16"/>
  <c r="BS159" i="16"/>
  <c r="BU159" i="16"/>
  <c r="BN159" i="16"/>
  <c r="BR159" i="16"/>
  <c r="BQ151" i="16"/>
  <c r="BQ135" i="16"/>
  <c r="BP131" i="16"/>
  <c r="BM129" i="16"/>
  <c r="BO129" i="16"/>
  <c r="BQ129" i="16"/>
  <c r="BL120" i="16"/>
  <c r="BP120" i="16"/>
  <c r="BV120" i="16"/>
  <c r="AS109" i="16"/>
  <c r="Y87" i="16"/>
  <c r="Y69" i="16"/>
  <c r="BV128" i="16"/>
  <c r="BS115" i="16"/>
  <c r="BO115" i="16"/>
  <c r="BV115" i="16"/>
  <c r="BN105" i="16"/>
  <c r="BL158" i="16"/>
  <c r="BP158" i="16"/>
  <c r="BP156" i="16"/>
  <c r="BP108" i="16"/>
  <c r="BS161" i="16"/>
  <c r="BU161" i="16"/>
  <c r="BN161" i="16"/>
  <c r="BR161" i="16"/>
  <c r="BT157" i="16"/>
  <c r="BN153" i="16"/>
  <c r="BR153" i="16"/>
  <c r="BQ145" i="16"/>
  <c r="BQ137" i="16"/>
  <c r="BV127" i="16"/>
  <c r="BK122" i="16"/>
  <c r="BQ118" i="16"/>
  <c r="BA110" i="16"/>
  <c r="AS110" i="16"/>
  <c r="AK110" i="16"/>
  <c r="AC110" i="16"/>
  <c r="U110" i="16"/>
  <c r="M110" i="16"/>
  <c r="BH110" i="16"/>
  <c r="AZ110" i="16"/>
  <c r="AR110" i="16"/>
  <c r="AJ110" i="16"/>
  <c r="AB110" i="16"/>
  <c r="T110" i="16"/>
  <c r="L110" i="16"/>
  <c r="BG110" i="16"/>
  <c r="AY110" i="16"/>
  <c r="AQ110" i="16"/>
  <c r="AI110" i="16"/>
  <c r="AA110" i="16"/>
  <c r="S110" i="16"/>
  <c r="K110" i="16"/>
  <c r="BF110" i="16"/>
  <c r="AX110" i="16"/>
  <c r="AP110" i="16"/>
  <c r="AH110" i="16"/>
  <c r="Z110" i="16"/>
  <c r="R110" i="16"/>
  <c r="J110" i="16"/>
  <c r="BE110" i="16"/>
  <c r="AW110" i="16"/>
  <c r="AO110" i="16"/>
  <c r="AG110" i="16"/>
  <c r="Y110" i="16"/>
  <c r="Q110" i="16"/>
  <c r="I110" i="16"/>
  <c r="BD110" i="16"/>
  <c r="AV110" i="16"/>
  <c r="AN110" i="16"/>
  <c r="AF110" i="16"/>
  <c r="X110" i="16"/>
  <c r="BB110" i="16"/>
  <c r="AT110" i="16"/>
  <c r="AL110" i="16"/>
  <c r="AD110" i="16"/>
  <c r="V110" i="16"/>
  <c r="N110" i="16"/>
  <c r="BC110" i="16"/>
  <c r="AU110" i="16"/>
  <c r="AM110" i="16"/>
  <c r="AE110" i="16"/>
  <c r="O110" i="16"/>
  <c r="W110" i="16"/>
  <c r="V90" i="16"/>
  <c r="BK89" i="16"/>
  <c r="BM156" i="16"/>
  <c r="BO156" i="16"/>
  <c r="BQ156" i="16"/>
  <c r="BK152" i="16"/>
  <c r="BM148" i="16"/>
  <c r="BP144" i="16"/>
  <c r="BV132" i="16"/>
  <c r="BU125" i="16"/>
  <c r="BK117" i="16"/>
  <c r="BS101" i="16"/>
  <c r="BU101" i="16"/>
  <c r="BM154" i="16"/>
  <c r="BQ154" i="16"/>
  <c r="BO123" i="16"/>
  <c r="BV162" i="16"/>
  <c r="BO150" i="16"/>
  <c r="BS150" i="16"/>
  <c r="BU150" i="16"/>
  <c r="BR150" i="16"/>
  <c r="BP114" i="16"/>
  <c r="BP91" i="16"/>
  <c r="BP159" i="16"/>
  <c r="BV155" i="16"/>
  <c r="BO151" i="16"/>
  <c r="BS151" i="16"/>
  <c r="BU151" i="16"/>
  <c r="BR151" i="16"/>
  <c r="BT143" i="16"/>
  <c r="BS135" i="16"/>
  <c r="BU135" i="16"/>
  <c r="BN135" i="16"/>
  <c r="BR135" i="16"/>
  <c r="BT135" i="16"/>
  <c r="BS129" i="16"/>
  <c r="BU129" i="16"/>
  <c r="BO124" i="16"/>
  <c r="BK120" i="16"/>
  <c r="AX106" i="16"/>
  <c r="BK115" i="16"/>
  <c r="BN101" i="16"/>
  <c r="BK142" i="16"/>
  <c r="BR134" i="16"/>
  <c r="BV134" i="16"/>
  <c r="AS73" i="16"/>
  <c r="Y4" i="5"/>
  <c r="Y74" i="5" s="1"/>
  <c r="AS12" i="5"/>
  <c r="P75" i="5"/>
  <c r="BH75" i="5"/>
  <c r="AS3" i="5"/>
  <c r="AS18" i="5"/>
  <c r="U71" i="5"/>
  <c r="BD71" i="5"/>
  <c r="AS7" i="5"/>
  <c r="R71" i="5"/>
  <c r="AS9" i="5"/>
  <c r="L75" i="5"/>
  <c r="BN132" i="5"/>
  <c r="BT132" i="5"/>
  <c r="BM128" i="5"/>
  <c r="BT128" i="5"/>
  <c r="BP124" i="5"/>
  <c r="BL124" i="5"/>
  <c r="BT124" i="5"/>
  <c r="BN145" i="5"/>
  <c r="BR143" i="5"/>
  <c r="BR139" i="5"/>
  <c r="BN138" i="5"/>
  <c r="BN136" i="5"/>
  <c r="AY71" i="5"/>
  <c r="BG75" i="5"/>
  <c r="BN131" i="5"/>
  <c r="BK127" i="5"/>
  <c r="BK123" i="5"/>
  <c r="BM123" i="5"/>
  <c r="BL139" i="5"/>
  <c r="BU146" i="5"/>
  <c r="AX15" i="5"/>
  <c r="BN130" i="5"/>
  <c r="BR130" i="5"/>
  <c r="BK122" i="5"/>
  <c r="BM122" i="5"/>
  <c r="BP122" i="5"/>
  <c r="BL122" i="5"/>
  <c r="BV122" i="5"/>
  <c r="BT122" i="5"/>
  <c r="BS137" i="5"/>
  <c r="BQ135" i="5"/>
  <c r="BU132" i="5"/>
  <c r="BO146" i="5"/>
  <c r="BO143" i="5"/>
  <c r="BO142" i="5"/>
  <c r="BO138" i="5"/>
  <c r="BO135" i="5"/>
  <c r="AS5" i="5"/>
  <c r="AX20" i="5"/>
  <c r="BP129" i="5"/>
  <c r="BK129" i="5"/>
  <c r="BM129" i="5"/>
  <c r="BK125" i="5"/>
  <c r="BO125" i="5"/>
  <c r="BK121" i="5"/>
  <c r="BM121" i="5"/>
  <c r="BL121" i="5"/>
  <c r="BT121" i="5"/>
  <c r="BP145" i="5"/>
  <c r="BK145" i="5"/>
  <c r="BK144" i="5"/>
  <c r="BK143" i="5"/>
  <c r="BK136" i="5"/>
  <c r="BV145" i="5"/>
  <c r="BT145" i="5"/>
  <c r="BV144" i="5"/>
  <c r="BV143" i="5"/>
  <c r="BT142" i="5"/>
  <c r="BT141" i="5"/>
  <c r="BV139" i="5"/>
  <c r="BT139" i="5"/>
  <c r="BT133" i="5"/>
  <c r="BL133" i="5"/>
  <c r="R75" i="5"/>
  <c r="AF71" i="5"/>
  <c r="P71" i="5"/>
  <c r="BH71" i="5"/>
  <c r="AR71" i="5"/>
  <c r="L71" i="5"/>
  <c r="BG71" i="5"/>
  <c r="AR75" i="5"/>
  <c r="K88" i="16" l="1"/>
  <c r="BL147" i="5"/>
  <c r="BM136" i="5"/>
  <c r="S88" i="16"/>
  <c r="BU131" i="5"/>
  <c r="T88" i="16"/>
  <c r="BM88" i="16" s="1"/>
  <c r="BT87" i="16"/>
  <c r="AB88" i="16"/>
  <c r="BN140" i="5"/>
  <c r="BS144" i="5"/>
  <c r="BM125" i="5"/>
  <c r="BT136" i="5"/>
  <c r="BR126" i="5"/>
  <c r="BM139" i="5"/>
  <c r="BN121" i="5"/>
  <c r="BS145" i="5"/>
  <c r="BK138" i="5"/>
  <c r="BM96" i="16"/>
  <c r="BP137" i="5"/>
  <c r="BA88" i="16"/>
  <c r="AK88" i="16"/>
  <c r="N88" i="16"/>
  <c r="BQ123" i="5"/>
  <c r="AS75" i="5"/>
  <c r="AD88" i="16"/>
  <c r="BT148" i="5"/>
  <c r="BP131" i="5"/>
  <c r="BR149" i="5"/>
  <c r="BQ136" i="5"/>
  <c r="BS140" i="5"/>
  <c r="BQ133" i="5"/>
  <c r="BV146" i="5"/>
  <c r="BM138" i="5"/>
  <c r="BO96" i="16"/>
  <c r="AV88" i="16"/>
  <c r="BL96" i="16"/>
  <c r="BD88" i="16"/>
  <c r="BE88" i="16"/>
  <c r="BU96" i="16"/>
  <c r="W88" i="16"/>
  <c r="AL88" i="16"/>
  <c r="I88" i="16"/>
  <c r="BV88" i="16" s="1"/>
  <c r="R88" i="16"/>
  <c r="AA88" i="16"/>
  <c r="AJ88" i="16"/>
  <c r="AE88" i="16"/>
  <c r="BP88" i="16" s="1"/>
  <c r="AT88" i="16"/>
  <c r="Q88" i="16"/>
  <c r="Z88" i="16"/>
  <c r="AI88" i="16"/>
  <c r="AZ88" i="16"/>
  <c r="AS88" i="16"/>
  <c r="BV130" i="16"/>
  <c r="O88" i="16"/>
  <c r="BB88" i="16"/>
  <c r="Y88" i="16"/>
  <c r="AH88" i="16"/>
  <c r="AQ88" i="16"/>
  <c r="BR88" i="16" s="1"/>
  <c r="BH88" i="16"/>
  <c r="AM88" i="16"/>
  <c r="BQ88" i="16" s="1"/>
  <c r="P88" i="16"/>
  <c r="AG88" i="16"/>
  <c r="AP88" i="16"/>
  <c r="AY88" i="16"/>
  <c r="M88" i="16"/>
  <c r="AR88" i="16"/>
  <c r="BS88" i="16" s="1"/>
  <c r="AU88" i="16"/>
  <c r="X88" i="16"/>
  <c r="AO88" i="16"/>
  <c r="AX88" i="16"/>
  <c r="BT88" i="16" s="1"/>
  <c r="BG88" i="16"/>
  <c r="U88" i="16"/>
  <c r="AF88" i="16"/>
  <c r="BC88" i="16"/>
  <c r="AN88" i="16"/>
  <c r="AW88" i="16"/>
  <c r="BF88" i="16"/>
  <c r="L88" i="16"/>
  <c r="BK88" i="16" s="1"/>
  <c r="AC88" i="16"/>
  <c r="BV96" i="16"/>
  <c r="BT96" i="16"/>
  <c r="BB93" i="16"/>
  <c r="BB97" i="16"/>
  <c r="BC93" i="16"/>
  <c r="BC97" i="16"/>
  <c r="BA93" i="16"/>
  <c r="BA97" i="16"/>
  <c r="BT130" i="16"/>
  <c r="BR130" i="16"/>
  <c r="BR102" i="16"/>
  <c r="BO130" i="16"/>
  <c r="BU126" i="16"/>
  <c r="BM130" i="16"/>
  <c r="BU102" i="16"/>
  <c r="BN130" i="16"/>
  <c r="BN102" i="16"/>
  <c r="BS102" i="16"/>
  <c r="BL130" i="16"/>
  <c r="BQ102" i="16"/>
  <c r="BK102" i="16"/>
  <c r="BT126" i="16"/>
  <c r="BO102" i="16"/>
  <c r="BP130" i="16"/>
  <c r="BV102" i="16"/>
  <c r="BK130" i="16"/>
  <c r="BQ130" i="16"/>
  <c r="BS130" i="16"/>
  <c r="BM102" i="16"/>
  <c r="BU130" i="16"/>
  <c r="BP102" i="16"/>
  <c r="BS126" i="16"/>
  <c r="BK126" i="16"/>
  <c r="BQ126" i="16"/>
  <c r="BV126" i="16"/>
  <c r="BP126" i="16"/>
  <c r="BL126" i="16"/>
  <c r="BR126" i="16"/>
  <c r="BN126" i="16"/>
  <c r="BO126" i="16"/>
  <c r="BM126" i="16"/>
  <c r="BT111" i="16"/>
  <c r="BP106" i="16"/>
  <c r="BL110" i="16"/>
  <c r="BR110" i="16"/>
  <c r="BT110" i="16"/>
  <c r="BN111" i="16"/>
  <c r="BK111" i="16"/>
  <c r="BN110" i="16"/>
  <c r="BV148" i="5"/>
  <c r="BL148" i="5"/>
  <c r="BO134" i="5"/>
  <c r="BT129" i="5"/>
  <c r="BU138" i="5"/>
  <c r="BP138" i="5"/>
  <c r="BM146" i="5"/>
  <c r="BN146" i="5"/>
  <c r="BP134" i="5"/>
  <c r="BU130" i="5"/>
  <c r="BT149" i="5"/>
  <c r="BK149" i="5"/>
  <c r="AS74" i="5"/>
  <c r="BP109" i="16"/>
  <c r="BO106" i="16"/>
  <c r="BL135" i="5"/>
  <c r="BV135" i="5"/>
  <c r="BR135" i="5"/>
  <c r="BK139" i="5"/>
  <c r="BP143" i="5"/>
  <c r="BN134" i="5"/>
  <c r="BR147" i="5"/>
  <c r="BO90" i="16"/>
  <c r="BN142" i="5"/>
  <c r="BR132" i="5"/>
  <c r="BQ146" i="5"/>
  <c r="BK146" i="5"/>
  <c r="BT123" i="5"/>
  <c r="BP135" i="5"/>
  <c r="BN135" i="5"/>
  <c r="BP139" i="5"/>
  <c r="BP142" i="5"/>
  <c r="BL149" i="5"/>
  <c r="BS127" i="5"/>
  <c r="BU128" i="5"/>
  <c r="BQ132" i="5"/>
  <c r="BO132" i="5"/>
  <c r="BM140" i="5"/>
  <c r="BQ140" i="5"/>
  <c r="BQ134" i="5"/>
  <c r="BP125" i="5"/>
  <c r="BL129" i="5"/>
  <c r="BV129" i="5"/>
  <c r="BM137" i="5"/>
  <c r="BK137" i="5"/>
  <c r="BQ141" i="5"/>
  <c r="BQ145" i="5"/>
  <c r="BM111" i="16"/>
  <c r="BS111" i="16"/>
  <c r="BU133" i="5"/>
  <c r="BU126" i="5"/>
  <c r="BT125" i="5"/>
  <c r="BK110" i="16"/>
  <c r="BO104" i="16"/>
  <c r="BR109" i="16"/>
  <c r="BT109" i="16"/>
  <c r="BR87" i="16"/>
  <c r="BR123" i="5"/>
  <c r="BQ139" i="5"/>
  <c r="BO139" i="5"/>
  <c r="BS143" i="5"/>
  <c r="BQ142" i="5"/>
  <c r="BP149" i="5"/>
  <c r="BN124" i="5"/>
  <c r="BL128" i="5"/>
  <c r="BS136" i="5"/>
  <c r="BP136" i="5"/>
  <c r="BP140" i="5"/>
  <c r="BP144" i="5"/>
  <c r="BL144" i="5"/>
  <c r="BN129" i="5"/>
  <c r="BP133" i="5"/>
  <c r="BL137" i="5"/>
  <c r="BV137" i="5"/>
  <c r="BN141" i="5"/>
  <c r="BM145" i="5"/>
  <c r="BU145" i="5"/>
  <c r="BN109" i="16"/>
  <c r="BV109" i="16"/>
  <c r="BL87" i="16"/>
  <c r="BK87" i="16"/>
  <c r="BU134" i="5"/>
  <c r="BK134" i="5"/>
  <c r="BK130" i="5"/>
  <c r="BQ126" i="5"/>
  <c r="BP110" i="16"/>
  <c r="BK142" i="5"/>
  <c r="BU149" i="5"/>
  <c r="BL132" i="5"/>
  <c r="BT144" i="5"/>
  <c r="BV149" i="5"/>
  <c r="BQ147" i="5"/>
  <c r="BQ149" i="5"/>
  <c r="BP150" i="5"/>
  <c r="BL150" i="5"/>
  <c r="BO147" i="5"/>
  <c r="BS147" i="5"/>
  <c r="BS149" i="5"/>
  <c r="BR150" i="5"/>
  <c r="BN150" i="5"/>
  <c r="BT150" i="5"/>
  <c r="BO150" i="5"/>
  <c r="BM150" i="5"/>
  <c r="BO149" i="5"/>
  <c r="BN147" i="5"/>
  <c r="BP147" i="5"/>
  <c r="BV147" i="5"/>
  <c r="BM149" i="5"/>
  <c r="BU150" i="5"/>
  <c r="BS150" i="5"/>
  <c r="BV150" i="5"/>
  <c r="BQ150" i="5"/>
  <c r="BM148" i="5"/>
  <c r="BQ148" i="5"/>
  <c r="BM147" i="5"/>
  <c r="BM104" i="16"/>
  <c r="BS104" i="16"/>
  <c r="BU104" i="16"/>
  <c r="BN90" i="16"/>
  <c r="BM90" i="16"/>
  <c r="BQ90" i="16"/>
  <c r="BV87" i="16"/>
  <c r="BO111" i="16"/>
  <c r="BQ111" i="16"/>
  <c r="BU111" i="16"/>
  <c r="BV110" i="16"/>
  <c r="AX73" i="16"/>
  <c r="AW77" i="16" s="1"/>
  <c r="AW78" i="16" s="1"/>
  <c r="AX69" i="16"/>
  <c r="AX71" i="16" s="1"/>
  <c r="BJ12" i="16"/>
  <c r="BP90" i="16"/>
  <c r="BK109" i="16"/>
  <c r="BU109" i="16"/>
  <c r="BM87" i="16"/>
  <c r="BO87" i="16"/>
  <c r="BQ87" i="16"/>
  <c r="BP111" i="16"/>
  <c r="BU88" i="16"/>
  <c r="BM109" i="16"/>
  <c r="BO109" i="16"/>
  <c r="BQ109" i="16"/>
  <c r="BN87" i="16"/>
  <c r="BS87" i="16"/>
  <c r="BU87" i="16"/>
  <c r="BM110" i="16"/>
  <c r="BO110" i="16"/>
  <c r="BQ110" i="16"/>
  <c r="BN88" i="16"/>
  <c r="BO88" i="16"/>
  <c r="BL104" i="16"/>
  <c r="BS90" i="16"/>
  <c r="BS109" i="16"/>
  <c r="BS110" i="16"/>
  <c r="BU110" i="16"/>
  <c r="BR104" i="16"/>
  <c r="BT104" i="16"/>
  <c r="BR90" i="16"/>
  <c r="BT90" i="16"/>
  <c r="BP87" i="16"/>
  <c r="BM106" i="16"/>
  <c r="BL106" i="16"/>
  <c r="BJ72" i="16"/>
  <c r="BN104" i="16"/>
  <c r="BV104" i="16"/>
  <c r="BL90" i="16"/>
  <c r="BV90" i="16"/>
  <c r="BL111" i="16"/>
  <c r="BT106" i="16"/>
  <c r="BR106" i="16"/>
  <c r="BV106" i="16"/>
  <c r="BQ106" i="16"/>
  <c r="BH86" i="16"/>
  <c r="BG86" i="16"/>
  <c r="BF86" i="16"/>
  <c r="BE86" i="16"/>
  <c r="AZ86" i="16"/>
  <c r="AJ86" i="16"/>
  <c r="AB86" i="16"/>
  <c r="T86" i="16"/>
  <c r="L86" i="16"/>
  <c r="AY86" i="16"/>
  <c r="AQ86" i="16"/>
  <c r="AI86" i="16"/>
  <c r="AA86" i="16"/>
  <c r="S86" i="16"/>
  <c r="K86" i="16"/>
  <c r="AX86" i="16"/>
  <c r="AP86" i="16"/>
  <c r="AH86" i="16"/>
  <c r="Z86" i="16"/>
  <c r="R86" i="16"/>
  <c r="J86" i="16"/>
  <c r="BB86" i="16"/>
  <c r="AD86" i="16"/>
  <c r="N86" i="16"/>
  <c r="AW86" i="16"/>
  <c r="AO86" i="16"/>
  <c r="AG86" i="16"/>
  <c r="Y86" i="16"/>
  <c r="Q86" i="16"/>
  <c r="I86" i="16"/>
  <c r="AT86" i="16"/>
  <c r="BD86" i="16"/>
  <c r="AV86" i="16"/>
  <c r="AN86" i="16"/>
  <c r="X86" i="16"/>
  <c r="P86" i="16"/>
  <c r="AL86" i="16"/>
  <c r="BC86" i="16"/>
  <c r="AU86" i="16"/>
  <c r="AM86" i="16"/>
  <c r="AE86" i="16"/>
  <c r="W86" i="16"/>
  <c r="O86" i="16"/>
  <c r="BA86" i="16"/>
  <c r="AK86" i="16"/>
  <c r="AC86" i="16"/>
  <c r="M86" i="16"/>
  <c r="U86" i="16"/>
  <c r="AR86" i="16"/>
  <c r="AS86" i="16"/>
  <c r="AF86" i="16"/>
  <c r="BP104" i="16"/>
  <c r="BK104" i="16"/>
  <c r="BQ104" i="16"/>
  <c r="BK90" i="16"/>
  <c r="BU90" i="16"/>
  <c r="BL109" i="16"/>
  <c r="BR111" i="16"/>
  <c r="BV111" i="16"/>
  <c r="BN106" i="16"/>
  <c r="BK106" i="16"/>
  <c r="BS106" i="16"/>
  <c r="BU106" i="16"/>
  <c r="BT135" i="5"/>
  <c r="BO121" i="5"/>
  <c r="BP121" i="5"/>
  <c r="BO136" i="5"/>
  <c r="BO144" i="5"/>
  <c r="BS138" i="5"/>
  <c r="BS146" i="5"/>
  <c r="BN122" i="5"/>
  <c r="BR122" i="5"/>
  <c r="BO126" i="5"/>
  <c r="BP126" i="5"/>
  <c r="BV130" i="5"/>
  <c r="BP130" i="5"/>
  <c r="BU135" i="5"/>
  <c r="BU139" i="5"/>
  <c r="BU143" i="5"/>
  <c r="BU123" i="5"/>
  <c r="BS123" i="5"/>
  <c r="BV127" i="5"/>
  <c r="BS128" i="5"/>
  <c r="BS132" i="5"/>
  <c r="BT134" i="5"/>
  <c r="BT138" i="5"/>
  <c r="BT146" i="5"/>
  <c r="BM134" i="5"/>
  <c r="BK141" i="5"/>
  <c r="BM142" i="5"/>
  <c r="BV121" i="5"/>
  <c r="BN125" i="5"/>
  <c r="BR125" i="5"/>
  <c r="BR129" i="5"/>
  <c r="BM133" i="5"/>
  <c r="BU122" i="5"/>
  <c r="BS122" i="5"/>
  <c r="BV126" i="5"/>
  <c r="BL130" i="5"/>
  <c r="BL127" i="5"/>
  <c r="BQ127" i="5"/>
  <c r="BK132" i="5"/>
  <c r="BV134" i="5"/>
  <c r="BV142" i="5"/>
  <c r="BK140" i="5"/>
  <c r="BU121" i="5"/>
  <c r="BS121" i="5"/>
  <c r="BV125" i="5"/>
  <c r="BO141" i="5"/>
  <c r="BO133" i="5"/>
  <c r="BQ122" i="5"/>
  <c r="BS126" i="5"/>
  <c r="BL134" i="5"/>
  <c r="BL138" i="5"/>
  <c r="BL142" i="5"/>
  <c r="BL146" i="5"/>
  <c r="BM127" i="5"/>
  <c r="BS131" i="5"/>
  <c r="BN133" i="5"/>
  <c r="BR134" i="5"/>
  <c r="BR138" i="5"/>
  <c r="BR142" i="5"/>
  <c r="BR146" i="5"/>
  <c r="BR124" i="5"/>
  <c r="BV128" i="5"/>
  <c r="BV132" i="5"/>
  <c r="BP132" i="5"/>
  <c r="BM132" i="5"/>
  <c r="AS71" i="5"/>
  <c r="BQ121" i="5"/>
  <c r="BU125" i="5"/>
  <c r="BS125" i="5"/>
  <c r="BO140" i="5"/>
  <c r="BS134" i="5"/>
  <c r="BS142" i="5"/>
  <c r="BL126" i="5"/>
  <c r="BQ131" i="5"/>
  <c r="BM131" i="5"/>
  <c r="BV124" i="5"/>
  <c r="BO128" i="5"/>
  <c r="BR128" i="5"/>
  <c r="BV133" i="5"/>
  <c r="BQ125" i="5"/>
  <c r="BS133" i="5"/>
  <c r="BS141" i="5"/>
  <c r="BM126" i="5"/>
  <c r="BS130" i="5"/>
  <c r="BL141" i="5"/>
  <c r="BL145" i="5"/>
  <c r="BO123" i="5"/>
  <c r="BP123" i="5"/>
  <c r="BT127" i="5"/>
  <c r="BK131" i="5"/>
  <c r="BR133" i="5"/>
  <c r="BR137" i="5"/>
  <c r="BR141" i="5"/>
  <c r="BR145" i="5"/>
  <c r="BU124" i="5"/>
  <c r="BS124" i="5"/>
  <c r="Y71" i="5"/>
  <c r="BS129" i="5"/>
  <c r="BU129" i="5"/>
  <c r="BK126" i="5"/>
  <c r="BQ130" i="5"/>
  <c r="BO130" i="5"/>
  <c r="BM130" i="5"/>
  <c r="BU136" i="5"/>
  <c r="BU140" i="5"/>
  <c r="BU144" i="5"/>
  <c r="BN123" i="5"/>
  <c r="BO127" i="5"/>
  <c r="BP127" i="5"/>
  <c r="BV131" i="5"/>
  <c r="BQ124" i="5"/>
  <c r="BL123" i="5"/>
  <c r="BV140" i="5"/>
  <c r="BK133" i="5"/>
  <c r="BO137" i="5"/>
  <c r="BO145" i="5"/>
  <c r="BO122" i="5"/>
  <c r="BT126" i="5"/>
  <c r="BL136" i="5"/>
  <c r="BL140" i="5"/>
  <c r="BV123" i="5"/>
  <c r="BN127" i="5"/>
  <c r="BR127" i="5"/>
  <c r="BT131" i="5"/>
  <c r="BR131" i="5"/>
  <c r="BR136" i="5"/>
  <c r="BR140" i="5"/>
  <c r="BR144" i="5"/>
  <c r="BM124" i="5"/>
  <c r="BN128" i="5"/>
  <c r="AW12" i="5"/>
  <c r="BG8" i="7"/>
  <c r="BL88" i="16" l="1"/>
  <c r="AX93" i="16"/>
  <c r="AX97" i="16"/>
  <c r="AY77" i="16"/>
  <c r="AY78" i="16" s="1"/>
  <c r="AZ77" i="16"/>
  <c r="AZ78" i="16" s="1"/>
  <c r="AZ71" i="16"/>
  <c r="BU86" i="16"/>
  <c r="BU92" i="16" s="1"/>
  <c r="AY71" i="16"/>
  <c r="AW71" i="16"/>
  <c r="BJ73" i="16"/>
  <c r="AW75" i="16" s="1"/>
  <c r="AX77" i="16"/>
  <c r="AX78" i="16" s="1"/>
  <c r="BM86" i="16"/>
  <c r="BM92" i="16" s="1"/>
  <c r="BV86" i="16"/>
  <c r="BV92" i="16" s="1"/>
  <c r="BS86" i="16"/>
  <c r="BS92" i="16" s="1"/>
  <c r="BP86" i="16"/>
  <c r="BP92" i="16" s="1"/>
  <c r="BT86" i="16"/>
  <c r="BT92" i="16" s="1"/>
  <c r="BL86" i="16"/>
  <c r="BL92" i="16" s="1"/>
  <c r="BQ86" i="16"/>
  <c r="BQ92" i="16" s="1"/>
  <c r="AO74" i="16"/>
  <c r="Q74" i="16"/>
  <c r="AW74" i="16"/>
  <c r="BE74" i="16"/>
  <c r="AG74" i="16"/>
  <c r="I74" i="16"/>
  <c r="BB74" i="16"/>
  <c r="AD74" i="16"/>
  <c r="AU74" i="16"/>
  <c r="AX74" i="16"/>
  <c r="AH74" i="16"/>
  <c r="AQ74" i="16"/>
  <c r="AM74" i="16"/>
  <c r="BF74" i="16"/>
  <c r="R74" i="16"/>
  <c r="AP74" i="16"/>
  <c r="BA74" i="16"/>
  <c r="K74" i="16"/>
  <c r="BC74" i="16"/>
  <c r="BD74" i="16"/>
  <c r="M74" i="16"/>
  <c r="AZ74" i="16"/>
  <c r="AB74" i="16"/>
  <c r="J74" i="16"/>
  <c r="W74" i="16"/>
  <c r="BH74" i="16"/>
  <c r="AF74" i="16"/>
  <c r="P74" i="16"/>
  <c r="AC74" i="16"/>
  <c r="AL74" i="16"/>
  <c r="L74" i="16"/>
  <c r="AY74" i="16"/>
  <c r="AJ74" i="16"/>
  <c r="Z74" i="16"/>
  <c r="AA74" i="16"/>
  <c r="AV74" i="16"/>
  <c r="T74" i="16"/>
  <c r="BG74" i="16"/>
  <c r="O74" i="16"/>
  <c r="AE74" i="16"/>
  <c r="AT74" i="16"/>
  <c r="AK74" i="16"/>
  <c r="S74" i="16"/>
  <c r="AN74" i="16"/>
  <c r="X74" i="16"/>
  <c r="AI74" i="16"/>
  <c r="N74" i="16"/>
  <c r="U74" i="16"/>
  <c r="AR74" i="16"/>
  <c r="BK86" i="16"/>
  <c r="BK92" i="16" s="1"/>
  <c r="BO86" i="16"/>
  <c r="BO92" i="16" s="1"/>
  <c r="V74" i="16"/>
  <c r="Y74" i="16"/>
  <c r="BA103" i="16"/>
  <c r="AK103" i="16"/>
  <c r="AC103" i="16"/>
  <c r="U103" i="16"/>
  <c r="M103" i="16"/>
  <c r="BH103" i="16"/>
  <c r="AZ103" i="16"/>
  <c r="AJ103" i="16"/>
  <c r="AB103" i="16"/>
  <c r="T103" i="16"/>
  <c r="L103" i="16"/>
  <c r="BG103" i="16"/>
  <c r="AY103" i="16"/>
  <c r="AQ103" i="16"/>
  <c r="AI103" i="16"/>
  <c r="AA103" i="16"/>
  <c r="S103" i="16"/>
  <c r="K103" i="16"/>
  <c r="BF103" i="16"/>
  <c r="AP103" i="16"/>
  <c r="AH103" i="16"/>
  <c r="Z103" i="16"/>
  <c r="R103" i="16"/>
  <c r="J103" i="16"/>
  <c r="BE103" i="16"/>
  <c r="AO103" i="16"/>
  <c r="AG103" i="16"/>
  <c r="Y103" i="16"/>
  <c r="Q103" i="16"/>
  <c r="I103" i="16"/>
  <c r="BD103" i="16"/>
  <c r="AV103" i="16"/>
  <c r="AN103" i="16"/>
  <c r="AF103" i="16"/>
  <c r="X103" i="16"/>
  <c r="P103" i="16"/>
  <c r="BB103" i="16"/>
  <c r="AT103" i="16"/>
  <c r="AL103" i="16"/>
  <c r="AD103" i="16"/>
  <c r="V103" i="16"/>
  <c r="N103" i="16"/>
  <c r="BC103" i="16"/>
  <c r="AU103" i="16"/>
  <c r="AM103" i="16"/>
  <c r="O103" i="16"/>
  <c r="AE103" i="16"/>
  <c r="W103" i="16"/>
  <c r="AR103" i="16"/>
  <c r="AS103" i="16"/>
  <c r="AW103" i="16"/>
  <c r="BJ69" i="16"/>
  <c r="AX70" i="16" s="1"/>
  <c r="AS74" i="16"/>
  <c r="BN86" i="16"/>
  <c r="BN92" i="16" s="1"/>
  <c r="BR86" i="16"/>
  <c r="BR92" i="16" s="1"/>
  <c r="R75" i="16"/>
  <c r="AX103" i="16"/>
  <c r="AX12" i="5"/>
  <c r="AW75" i="5"/>
  <c r="AW71" i="5"/>
  <c r="BH3" i="7"/>
  <c r="BI6" i="7"/>
  <c r="BJ6" i="7"/>
  <c r="BK6" i="7"/>
  <c r="BL6" i="7"/>
  <c r="BM6" i="7"/>
  <c r="BN6" i="7"/>
  <c r="BO6" i="7"/>
  <c r="BP6" i="7"/>
  <c r="BQ6" i="7"/>
  <c r="BR6" i="7"/>
  <c r="BS6" i="7"/>
  <c r="BT6" i="7"/>
  <c r="BI7" i="7"/>
  <c r="BJ7" i="7"/>
  <c r="BK7" i="7"/>
  <c r="BL7" i="7"/>
  <c r="BM7" i="7"/>
  <c r="BN7" i="7"/>
  <c r="BO7" i="7"/>
  <c r="BP7" i="7"/>
  <c r="BQ7" i="7"/>
  <c r="BR7" i="7"/>
  <c r="BS7" i="7"/>
  <c r="BT7" i="7"/>
  <c r="BG7" i="7"/>
  <c r="BH7" i="7"/>
  <c r="BG4" i="7"/>
  <c r="BG5" i="7"/>
  <c r="BH5" i="7"/>
  <c r="BG6" i="7"/>
  <c r="BH6" i="7"/>
  <c r="BG3" i="7"/>
  <c r="AF75" i="16" l="1"/>
  <c r="I75" i="16"/>
  <c r="N75" i="16"/>
  <c r="P75" i="16"/>
  <c r="AR75" i="16"/>
  <c r="AA75" i="16"/>
  <c r="T75" i="16"/>
  <c r="U75" i="16"/>
  <c r="Y75" i="16"/>
  <c r="AJ75" i="16"/>
  <c r="AZ75" i="16"/>
  <c r="AN75" i="16"/>
  <c r="BR75" i="16" s="1"/>
  <c r="AL75" i="16"/>
  <c r="BB75" i="16"/>
  <c r="BG75" i="16"/>
  <c r="AG75" i="16"/>
  <c r="BD75" i="16"/>
  <c r="AD75" i="16"/>
  <c r="AM75" i="16"/>
  <c r="AB75" i="16"/>
  <c r="BO75" i="16" s="1"/>
  <c r="BA75" i="16"/>
  <c r="AP75" i="16"/>
  <c r="AX75" i="16"/>
  <c r="M75" i="16"/>
  <c r="L77" i="16" s="1"/>
  <c r="AU75" i="16"/>
  <c r="AT75" i="16"/>
  <c r="S75" i="16"/>
  <c r="X75" i="16"/>
  <c r="K75" i="16"/>
  <c r="BF75" i="16"/>
  <c r="W75" i="16"/>
  <c r="L75" i="16"/>
  <c r="Z75" i="16"/>
  <c r="AY75" i="16"/>
  <c r="O75" i="16"/>
  <c r="Q75" i="16"/>
  <c r="AQ75" i="16"/>
  <c r="V75" i="16"/>
  <c r="AK75" i="16"/>
  <c r="AC75" i="16"/>
  <c r="J75" i="16"/>
  <c r="AO75" i="16"/>
  <c r="BH75" i="16"/>
  <c r="AH75" i="16"/>
  <c r="AE75" i="16"/>
  <c r="AI75" i="16"/>
  <c r="AV75" i="16"/>
  <c r="BC75" i="16"/>
  <c r="BE75" i="16"/>
  <c r="AW93" i="16"/>
  <c r="AW97" i="16"/>
  <c r="AY93" i="16"/>
  <c r="AY97" i="16"/>
  <c r="AZ93" i="16"/>
  <c r="AZ97" i="16"/>
  <c r="J76" i="16"/>
  <c r="L76" i="16"/>
  <c r="AS75" i="16"/>
  <c r="BS75" i="16" s="1"/>
  <c r="M77" i="16"/>
  <c r="M76" i="16"/>
  <c r="K76" i="16"/>
  <c r="BP74" i="16"/>
  <c r="BN103" i="16"/>
  <c r="BN113" i="16" s="1"/>
  <c r="BK103" i="16"/>
  <c r="BK113" i="16" s="1"/>
  <c r="BQ103" i="16"/>
  <c r="BQ113" i="16" s="1"/>
  <c r="BS74" i="16"/>
  <c r="BU74" i="16"/>
  <c r="BK74" i="16"/>
  <c r="BL74" i="16"/>
  <c r="BQ75" i="16"/>
  <c r="BU75" i="16"/>
  <c r="S70" i="16"/>
  <c r="K70" i="16"/>
  <c r="AA70" i="16"/>
  <c r="AQ70" i="16"/>
  <c r="AI70" i="16"/>
  <c r="Q70" i="16"/>
  <c r="AB70" i="16"/>
  <c r="W70" i="16"/>
  <c r="AM70" i="16"/>
  <c r="AP70" i="16"/>
  <c r="AV70" i="16"/>
  <c r="AK70" i="16"/>
  <c r="J70" i="16"/>
  <c r="AY70" i="16"/>
  <c r="AG70" i="16"/>
  <c r="BC70" i="16"/>
  <c r="AC70" i="16"/>
  <c r="O70" i="16"/>
  <c r="AU70" i="16"/>
  <c r="T70" i="16"/>
  <c r="AD70" i="16"/>
  <c r="AO70" i="16"/>
  <c r="AJ70" i="16"/>
  <c r="BF70" i="16"/>
  <c r="AZ70" i="16"/>
  <c r="AE70" i="16"/>
  <c r="BB70" i="16"/>
  <c r="N70" i="16"/>
  <c r="AT70" i="16"/>
  <c r="AN70" i="16"/>
  <c r="AL70" i="16"/>
  <c r="Z70" i="16"/>
  <c r="BE70" i="16"/>
  <c r="BA70" i="16"/>
  <c r="M70" i="16"/>
  <c r="BD70" i="16"/>
  <c r="U70" i="16"/>
  <c r="X70" i="16"/>
  <c r="P70" i="16"/>
  <c r="I70" i="16"/>
  <c r="AH70" i="16"/>
  <c r="AF70" i="16"/>
  <c r="AS70" i="16"/>
  <c r="L70" i="16"/>
  <c r="R70" i="16"/>
  <c r="AR70" i="16"/>
  <c r="BG70" i="16"/>
  <c r="AW70" i="16"/>
  <c r="Y70" i="16"/>
  <c r="V70" i="16"/>
  <c r="BH70" i="16"/>
  <c r="BQ74" i="16"/>
  <c r="BN74" i="16"/>
  <c r="BV75" i="16"/>
  <c r="BL103" i="16"/>
  <c r="BL113" i="16" s="1"/>
  <c r="BM74" i="16"/>
  <c r="BT103" i="16"/>
  <c r="BT113" i="16" s="1"/>
  <c r="BS103" i="16"/>
  <c r="BS113" i="16" s="1"/>
  <c r="BR103" i="16"/>
  <c r="BR113" i="16" s="1"/>
  <c r="BV103" i="16"/>
  <c r="BV113" i="16" s="1"/>
  <c r="BU103" i="16"/>
  <c r="BU113" i="16" s="1"/>
  <c r="BO103" i="16"/>
  <c r="BO113" i="16" s="1"/>
  <c r="BP103" i="16"/>
  <c r="BP113" i="16" s="1"/>
  <c r="BM103" i="16"/>
  <c r="BM113" i="16" s="1"/>
  <c r="BR74" i="16"/>
  <c r="BV74" i="16"/>
  <c r="BO74" i="16"/>
  <c r="BT74" i="16"/>
  <c r="AX75" i="5"/>
  <c r="AX71" i="5"/>
  <c r="BI4" i="7"/>
  <c r="BJ4" i="7"/>
  <c r="BK4" i="7"/>
  <c r="BL4" i="7"/>
  <c r="BM4" i="7"/>
  <c r="BN4" i="7"/>
  <c r="BO4" i="7"/>
  <c r="BP4" i="7"/>
  <c r="BQ4" i="7"/>
  <c r="BR4" i="7"/>
  <c r="BS4" i="7"/>
  <c r="BT4" i="7"/>
  <c r="BI5" i="7"/>
  <c r="BJ5" i="7"/>
  <c r="BK5" i="7"/>
  <c r="BL5" i="7"/>
  <c r="BM5" i="7"/>
  <c r="BN5" i="7"/>
  <c r="BO5" i="7"/>
  <c r="BP5" i="7"/>
  <c r="BQ5" i="7"/>
  <c r="BR5" i="7"/>
  <c r="BS5" i="7"/>
  <c r="BT5" i="7"/>
  <c r="BI8" i="7"/>
  <c r="BJ8" i="7"/>
  <c r="BK8" i="7"/>
  <c r="BL8" i="7"/>
  <c r="BM8" i="7"/>
  <c r="BN8" i="7"/>
  <c r="BO8" i="7"/>
  <c r="BP8" i="7"/>
  <c r="BQ8" i="7"/>
  <c r="BR8" i="7"/>
  <c r="BS8" i="7"/>
  <c r="BT8" i="7"/>
  <c r="BI9" i="7"/>
  <c r="BJ9" i="7"/>
  <c r="BK9" i="7"/>
  <c r="BL9" i="7"/>
  <c r="BM9" i="7"/>
  <c r="BN9" i="7"/>
  <c r="BO9" i="7"/>
  <c r="BP9" i="7"/>
  <c r="BQ9" i="7"/>
  <c r="BR9" i="7"/>
  <c r="BS9" i="7"/>
  <c r="BT9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I11" i="7"/>
  <c r="BJ11" i="7"/>
  <c r="BK11" i="7"/>
  <c r="BL11" i="7"/>
  <c r="BM11" i="7"/>
  <c r="BN11" i="7"/>
  <c r="BO11" i="7"/>
  <c r="BP11" i="7"/>
  <c r="BQ11" i="7"/>
  <c r="BR11" i="7"/>
  <c r="BS11" i="7"/>
  <c r="BT11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I13" i="7"/>
  <c r="BJ13" i="7"/>
  <c r="BK13" i="7"/>
  <c r="BL13" i="7"/>
  <c r="BM13" i="7"/>
  <c r="BN13" i="7"/>
  <c r="BO13" i="7"/>
  <c r="BP13" i="7"/>
  <c r="BQ13" i="7"/>
  <c r="BR13" i="7"/>
  <c r="BS13" i="7"/>
  <c r="BT13" i="7"/>
  <c r="BI14" i="7"/>
  <c r="BJ14" i="7"/>
  <c r="BK14" i="7"/>
  <c r="BL14" i="7"/>
  <c r="BM14" i="7"/>
  <c r="BN14" i="7"/>
  <c r="BO14" i="7"/>
  <c r="BP14" i="7"/>
  <c r="BQ14" i="7"/>
  <c r="BR14" i="7"/>
  <c r="BS14" i="7"/>
  <c r="BT14" i="7"/>
  <c r="BI15" i="7"/>
  <c r="BJ15" i="7"/>
  <c r="BK15" i="7"/>
  <c r="BL15" i="7"/>
  <c r="BM15" i="7"/>
  <c r="BN15" i="7"/>
  <c r="BO15" i="7"/>
  <c r="BP15" i="7"/>
  <c r="BQ15" i="7"/>
  <c r="BR15" i="7"/>
  <c r="BS15" i="7"/>
  <c r="BT15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I17" i="7"/>
  <c r="BJ17" i="7"/>
  <c r="BK17" i="7"/>
  <c r="BL17" i="7"/>
  <c r="BM17" i="7"/>
  <c r="BN17" i="7"/>
  <c r="BO17" i="7"/>
  <c r="BP17" i="7"/>
  <c r="BQ17" i="7"/>
  <c r="BR17" i="7"/>
  <c r="BS17" i="7"/>
  <c r="BT17" i="7"/>
  <c r="BI3" i="7"/>
  <c r="BT3" i="7"/>
  <c r="BS3" i="7"/>
  <c r="BR3" i="7"/>
  <c r="BQ3" i="7"/>
  <c r="BP3" i="7"/>
  <c r="BO3" i="7"/>
  <c r="BN3" i="7"/>
  <c r="BM3" i="7"/>
  <c r="BL3" i="7"/>
  <c r="BK3" i="7"/>
  <c r="BJ3" i="7"/>
  <c r="BH8" i="7"/>
  <c r="BP75" i="16" l="1"/>
  <c r="K77" i="16"/>
  <c r="BN75" i="16"/>
  <c r="BL75" i="16"/>
  <c r="BT75" i="16"/>
  <c r="BK75" i="16"/>
  <c r="BM75" i="16"/>
  <c r="J77" i="16"/>
  <c r="BV70" i="16"/>
  <c r="BT70" i="16"/>
  <c r="BO70" i="16"/>
  <c r="BM70" i="16"/>
  <c r="BL70" i="16"/>
  <c r="BK70" i="16"/>
  <c r="BU70" i="16"/>
  <c r="BP70" i="16"/>
  <c r="BN70" i="16"/>
  <c r="BQ70" i="16"/>
  <c r="BS70" i="16"/>
  <c r="BR70" i="16"/>
  <c r="BJ75" i="5"/>
  <c r="R77" i="5" l="1"/>
  <c r="BA77" i="5"/>
  <c r="AU77" i="5"/>
  <c r="S77" i="5"/>
  <c r="N77" i="5"/>
  <c r="L77" i="5"/>
  <c r="AJ77" i="5"/>
  <c r="AS77" i="5"/>
  <c r="O77" i="5"/>
  <c r="BF77" i="5"/>
  <c r="M77" i="5"/>
  <c r="AB77" i="5"/>
  <c r="AO77" i="5"/>
  <c r="V77" i="5"/>
  <c r="P77" i="5"/>
  <c r="Z77" i="5"/>
  <c r="AR77" i="5"/>
  <c r="AM77" i="5"/>
  <c r="AN77" i="5"/>
  <c r="BD77" i="5"/>
  <c r="AC77" i="5"/>
  <c r="AA77" i="5"/>
  <c r="X77" i="5"/>
  <c r="AE77" i="5"/>
  <c r="BE77" i="5"/>
  <c r="I77" i="5"/>
  <c r="AY77" i="5"/>
  <c r="AK77" i="5"/>
  <c r="BH77" i="5"/>
  <c r="AD77" i="5"/>
  <c r="W77" i="5"/>
  <c r="U77" i="5"/>
  <c r="AF77" i="5"/>
  <c r="BG77" i="5"/>
  <c r="AI77" i="5"/>
  <c r="BB77" i="5"/>
  <c r="AT77" i="5"/>
  <c r="AP77" i="5"/>
  <c r="Q77" i="5"/>
  <c r="J77" i="5"/>
  <c r="AZ77" i="5"/>
  <c r="AH77" i="5"/>
  <c r="AL77" i="5"/>
  <c r="Y77" i="5"/>
  <c r="AQ77" i="5"/>
  <c r="AV77" i="5"/>
  <c r="T77" i="5"/>
  <c r="AG77" i="5"/>
  <c r="K77" i="5"/>
  <c r="BC77" i="5"/>
  <c r="AW77" i="5"/>
  <c r="AX77" i="5"/>
  <c r="BK77" i="5" l="1"/>
  <c r="BQ77" i="5"/>
  <c r="BN77" i="5"/>
  <c r="BT77" i="5"/>
  <c r="BP77" i="5"/>
  <c r="BO77" i="5"/>
  <c r="BL77" i="5"/>
  <c r="BR77" i="5"/>
  <c r="BU77" i="5"/>
  <c r="BV77" i="5"/>
  <c r="BS77" i="5"/>
  <c r="BM77" i="5"/>
  <c r="BI4" i="3" l="1"/>
  <c r="BI5" i="3"/>
  <c r="BI6" i="3"/>
  <c r="BI7" i="3"/>
  <c r="BI8" i="3"/>
  <c r="BI9" i="3"/>
  <c r="BI10" i="3"/>
  <c r="BI11" i="3"/>
  <c r="BI12" i="3"/>
  <c r="BI13" i="3"/>
  <c r="BI14" i="3"/>
  <c r="BI15" i="3"/>
  <c r="BI16" i="3"/>
  <c r="BI17" i="3"/>
  <c r="BI18" i="3"/>
  <c r="BI19" i="3"/>
  <c r="BI20" i="3"/>
  <c r="BI25" i="3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I64" i="3"/>
  <c r="BI65" i="3"/>
  <c r="BI66" i="3"/>
  <c r="BI67" i="3"/>
  <c r="BI68" i="3"/>
  <c r="BI69" i="3"/>
  <c r="BI70" i="3"/>
  <c r="BI71" i="3"/>
  <c r="BI72" i="3"/>
  <c r="BI73" i="3"/>
  <c r="BI74" i="3"/>
  <c r="BG9" i="7" l="1"/>
  <c r="BH9" i="7"/>
  <c r="BG10" i="7"/>
  <c r="BH10" i="7"/>
  <c r="BG11" i="7"/>
  <c r="BH11" i="7"/>
  <c r="BG12" i="7"/>
  <c r="BH12" i="7"/>
  <c r="BG13" i="7"/>
  <c r="BH13" i="7"/>
  <c r="BG14" i="7"/>
  <c r="BH14" i="7"/>
  <c r="BG15" i="7"/>
  <c r="BH15" i="7"/>
  <c r="BG16" i="7"/>
  <c r="BH16" i="7"/>
  <c r="BG17" i="7"/>
  <c r="BH17" i="7"/>
  <c r="BJ29" i="5" l="1"/>
  <c r="BJ8" i="5"/>
  <c r="BJ4" i="5"/>
  <c r="BJ6" i="5"/>
  <c r="BJ7" i="5"/>
  <c r="BJ12" i="5"/>
  <c r="BJ13" i="5"/>
  <c r="BJ14" i="5"/>
  <c r="BJ15" i="5"/>
  <c r="BJ16" i="5"/>
  <c r="BJ17" i="5"/>
  <c r="BJ18" i="5"/>
  <c r="BJ19" i="5"/>
  <c r="BJ20" i="5"/>
  <c r="BJ21" i="5"/>
  <c r="BJ23" i="5"/>
  <c r="BJ24" i="5"/>
  <c r="BJ26" i="5"/>
  <c r="BJ27" i="5"/>
  <c r="BJ28" i="5"/>
  <c r="BJ30" i="5"/>
  <c r="BJ31" i="5"/>
  <c r="BJ32" i="5"/>
  <c r="BJ33" i="5"/>
  <c r="BJ34" i="5"/>
  <c r="BJ35" i="5"/>
  <c r="BJ37" i="5"/>
  <c r="BJ38" i="5"/>
  <c r="BJ39" i="5"/>
  <c r="BJ22" i="5"/>
  <c r="BI39" i="5"/>
  <c r="BI38" i="5"/>
  <c r="BI37" i="5"/>
  <c r="BI36" i="5"/>
  <c r="BI35" i="5"/>
  <c r="BI34" i="5"/>
  <c r="BI33" i="5"/>
  <c r="BI32" i="5"/>
  <c r="BI31" i="5"/>
  <c r="BI30" i="5"/>
  <c r="BI29" i="5"/>
  <c r="BI28" i="5"/>
  <c r="BI27" i="5"/>
  <c r="BI26" i="5"/>
  <c r="BI25" i="5"/>
  <c r="BI24" i="5"/>
  <c r="BI23" i="5"/>
  <c r="BI22" i="5"/>
  <c r="BI21" i="5"/>
  <c r="BI20" i="5"/>
  <c r="BI19" i="5"/>
  <c r="BI18" i="5"/>
  <c r="BI17" i="5"/>
  <c r="BI16" i="5"/>
  <c r="BI15" i="5"/>
  <c r="BI14" i="5"/>
  <c r="BI13" i="5"/>
  <c r="BI12" i="5"/>
  <c r="BI11" i="5"/>
  <c r="BI10" i="5"/>
  <c r="BI9" i="5"/>
  <c r="BI8" i="5"/>
  <c r="BI7" i="5"/>
  <c r="BI6" i="5"/>
  <c r="BI5" i="5"/>
  <c r="BI4" i="5"/>
  <c r="BI3" i="5"/>
  <c r="J1" i="5"/>
  <c r="K1" i="5" s="1"/>
  <c r="L1" i="5" s="1"/>
  <c r="M1" i="5" s="1"/>
  <c r="N1" i="5" s="1"/>
  <c r="O1" i="5" s="1"/>
  <c r="P1" i="5" s="1"/>
  <c r="Q1" i="5" s="1"/>
  <c r="R1" i="5" s="1"/>
  <c r="S1" i="5" s="1"/>
  <c r="T1" i="5" s="1"/>
  <c r="U1" i="5" s="1"/>
  <c r="V1" i="5" s="1"/>
  <c r="W1" i="5" s="1"/>
  <c r="X1" i="5" s="1"/>
  <c r="Y1" i="5" s="1"/>
  <c r="Z1" i="5" s="1"/>
  <c r="AA1" i="5" s="1"/>
  <c r="AB1" i="5" s="1"/>
  <c r="AC1" i="5" s="1"/>
  <c r="AD1" i="5" s="1"/>
  <c r="AE1" i="5" s="1"/>
  <c r="AF1" i="5" s="1"/>
  <c r="AG1" i="5" s="1"/>
  <c r="AH1" i="5" s="1"/>
  <c r="AI1" i="5" s="1"/>
  <c r="AJ1" i="5" s="1"/>
  <c r="AK1" i="5" s="1"/>
  <c r="AL1" i="5" s="1"/>
  <c r="AM1" i="5" s="1"/>
  <c r="AN1" i="5" s="1"/>
  <c r="AO1" i="5" s="1"/>
  <c r="AP1" i="5" s="1"/>
  <c r="AQ1" i="5" s="1"/>
  <c r="AR1" i="5" s="1"/>
  <c r="AS1" i="5" s="1"/>
  <c r="AT1" i="5" s="1"/>
  <c r="AU1" i="5" s="1"/>
  <c r="AV1" i="5" s="1"/>
  <c r="AW1" i="5" s="1"/>
  <c r="AX1" i="5" s="1"/>
  <c r="AY1" i="5" s="1"/>
  <c r="AZ1" i="5" s="1"/>
  <c r="BA1" i="5" s="1"/>
  <c r="BB1" i="5" s="1"/>
  <c r="BC1" i="5" s="1"/>
  <c r="BD1" i="5" s="1"/>
  <c r="BE1" i="5" s="1"/>
  <c r="BF1" i="5" s="1"/>
  <c r="BG1" i="5" s="1"/>
  <c r="BH1" i="5" s="1"/>
  <c r="BI3" i="3"/>
  <c r="J1" i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O113" i="5" l="1"/>
  <c r="W113" i="5"/>
  <c r="AE113" i="5"/>
  <c r="AM113" i="5"/>
  <c r="AU113" i="5"/>
  <c r="BC113" i="5"/>
  <c r="P113" i="5"/>
  <c r="BL113" i="5" s="1"/>
  <c r="X113" i="5"/>
  <c r="AF113" i="5"/>
  <c r="AN113" i="5"/>
  <c r="AV113" i="5"/>
  <c r="BD113" i="5"/>
  <c r="I113" i="5"/>
  <c r="Q113" i="5"/>
  <c r="Y113" i="5"/>
  <c r="AG113" i="5"/>
  <c r="AO113" i="5"/>
  <c r="AW113" i="5"/>
  <c r="BE113" i="5"/>
  <c r="J113" i="5"/>
  <c r="R113" i="5"/>
  <c r="Z113" i="5"/>
  <c r="AH113" i="5"/>
  <c r="AP113" i="5"/>
  <c r="AX113" i="5"/>
  <c r="BF113" i="5"/>
  <c r="L113" i="5"/>
  <c r="T113" i="5"/>
  <c r="AB113" i="5"/>
  <c r="AJ113" i="5"/>
  <c r="AR113" i="5"/>
  <c r="AZ113" i="5"/>
  <c r="BH113" i="5"/>
  <c r="M113" i="5"/>
  <c r="BK113" i="5" s="1"/>
  <c r="AI113" i="5"/>
  <c r="BB113" i="5"/>
  <c r="N113" i="5"/>
  <c r="AK113" i="5"/>
  <c r="BG113" i="5"/>
  <c r="S113" i="5"/>
  <c r="AL113" i="5"/>
  <c r="U113" i="5"/>
  <c r="AQ113" i="5"/>
  <c r="V113" i="5"/>
  <c r="AS113" i="5"/>
  <c r="AA113" i="5"/>
  <c r="AT113" i="5"/>
  <c r="AY113" i="5"/>
  <c r="BA113" i="5"/>
  <c r="AD113" i="5"/>
  <c r="K113" i="5"/>
  <c r="AC113" i="5"/>
  <c r="L103" i="5"/>
  <c r="T103" i="5"/>
  <c r="AB103" i="5"/>
  <c r="AJ103" i="5"/>
  <c r="AR103" i="5"/>
  <c r="AZ103" i="5"/>
  <c r="BH103" i="5"/>
  <c r="M103" i="5"/>
  <c r="U103" i="5"/>
  <c r="AC103" i="5"/>
  <c r="AK103" i="5"/>
  <c r="AS103" i="5"/>
  <c r="BA103" i="5"/>
  <c r="N103" i="5"/>
  <c r="V103" i="5"/>
  <c r="AD103" i="5"/>
  <c r="AL103" i="5"/>
  <c r="AT103" i="5"/>
  <c r="BB103" i="5"/>
  <c r="O103" i="5"/>
  <c r="W103" i="5"/>
  <c r="AE103" i="5"/>
  <c r="AM103" i="5"/>
  <c r="AU103" i="5"/>
  <c r="BC103" i="5"/>
  <c r="P103" i="5"/>
  <c r="X103" i="5"/>
  <c r="AF103" i="5"/>
  <c r="AN103" i="5"/>
  <c r="AV103" i="5"/>
  <c r="BD103" i="5"/>
  <c r="K103" i="5"/>
  <c r="S103" i="5"/>
  <c r="AA103" i="5"/>
  <c r="AI103" i="5"/>
  <c r="AQ103" i="5"/>
  <c r="AY103" i="5"/>
  <c r="BG103" i="5"/>
  <c r="R103" i="5"/>
  <c r="AX103" i="5"/>
  <c r="Y103" i="5"/>
  <c r="BE103" i="5"/>
  <c r="Z103" i="5"/>
  <c r="BF103" i="5"/>
  <c r="AG103" i="5"/>
  <c r="I103" i="5"/>
  <c r="AO103" i="5"/>
  <c r="J103" i="5"/>
  <c r="Q103" i="5"/>
  <c r="AH103" i="5"/>
  <c r="AP103" i="5"/>
  <c r="AW103" i="5"/>
  <c r="N94" i="5"/>
  <c r="V94" i="5"/>
  <c r="AD94" i="5"/>
  <c r="AL94" i="5"/>
  <c r="AT94" i="5"/>
  <c r="BB94" i="5"/>
  <c r="O94" i="5"/>
  <c r="W94" i="5"/>
  <c r="AE94" i="5"/>
  <c r="AM94" i="5"/>
  <c r="AU94" i="5"/>
  <c r="BC94" i="5"/>
  <c r="P94" i="5"/>
  <c r="X94" i="5"/>
  <c r="AF94" i="5"/>
  <c r="AN94" i="5"/>
  <c r="AV94" i="5"/>
  <c r="BD94" i="5"/>
  <c r="I94" i="5"/>
  <c r="Q94" i="5"/>
  <c r="Y94" i="5"/>
  <c r="AG94" i="5"/>
  <c r="AO94" i="5"/>
  <c r="AW94" i="5"/>
  <c r="BT94" i="5" s="1"/>
  <c r="BE94" i="5"/>
  <c r="J94" i="5"/>
  <c r="R94" i="5"/>
  <c r="Z94" i="5"/>
  <c r="AH94" i="5"/>
  <c r="AP94" i="5"/>
  <c r="AX94" i="5"/>
  <c r="BF94" i="5"/>
  <c r="M94" i="5"/>
  <c r="U94" i="5"/>
  <c r="AC94" i="5"/>
  <c r="AK94" i="5"/>
  <c r="AS94" i="5"/>
  <c r="BA94" i="5"/>
  <c r="L94" i="5"/>
  <c r="AR94" i="5"/>
  <c r="S94" i="5"/>
  <c r="AY94" i="5"/>
  <c r="T94" i="5"/>
  <c r="AZ94" i="5"/>
  <c r="AA94" i="5"/>
  <c r="BG94" i="5"/>
  <c r="AB94" i="5"/>
  <c r="BH94" i="5"/>
  <c r="K94" i="5"/>
  <c r="AQ94" i="5"/>
  <c r="AJ94" i="5"/>
  <c r="AI94" i="5"/>
  <c r="K112" i="5"/>
  <c r="S112" i="5"/>
  <c r="AA112" i="5"/>
  <c r="AI112" i="5"/>
  <c r="AQ112" i="5"/>
  <c r="AY112" i="5"/>
  <c r="BG112" i="5"/>
  <c r="L112" i="5"/>
  <c r="T112" i="5"/>
  <c r="AB112" i="5"/>
  <c r="AJ112" i="5"/>
  <c r="AR112" i="5"/>
  <c r="AZ112" i="5"/>
  <c r="BH112" i="5"/>
  <c r="M112" i="5"/>
  <c r="U112" i="5"/>
  <c r="AC112" i="5"/>
  <c r="AK112" i="5"/>
  <c r="AS112" i="5"/>
  <c r="BA112" i="5"/>
  <c r="N112" i="5"/>
  <c r="V112" i="5"/>
  <c r="AD112" i="5"/>
  <c r="AL112" i="5"/>
  <c r="AT112" i="5"/>
  <c r="BB112" i="5"/>
  <c r="P112" i="5"/>
  <c r="X112" i="5"/>
  <c r="AF112" i="5"/>
  <c r="AN112" i="5"/>
  <c r="AV112" i="5"/>
  <c r="BD112" i="5"/>
  <c r="W112" i="5"/>
  <c r="AP112" i="5"/>
  <c r="Y112" i="5"/>
  <c r="AU112" i="5"/>
  <c r="Z112" i="5"/>
  <c r="AW112" i="5"/>
  <c r="I112" i="5"/>
  <c r="AE112" i="5"/>
  <c r="AX112" i="5"/>
  <c r="J112" i="5"/>
  <c r="AG112" i="5"/>
  <c r="BC112" i="5"/>
  <c r="O112" i="5"/>
  <c r="AH112" i="5"/>
  <c r="BE112" i="5"/>
  <c r="Q112" i="5"/>
  <c r="R112" i="5"/>
  <c r="AM112" i="5"/>
  <c r="AO112" i="5"/>
  <c r="BF112" i="5"/>
  <c r="L101" i="5"/>
  <c r="T101" i="5"/>
  <c r="AB101" i="5"/>
  <c r="AJ101" i="5"/>
  <c r="AR101" i="5"/>
  <c r="AZ101" i="5"/>
  <c r="BH101" i="5"/>
  <c r="M101" i="5"/>
  <c r="U101" i="5"/>
  <c r="AC101" i="5"/>
  <c r="AK101" i="5"/>
  <c r="AS101" i="5"/>
  <c r="BA101" i="5"/>
  <c r="N101" i="5"/>
  <c r="V101" i="5"/>
  <c r="AD101" i="5"/>
  <c r="AL101" i="5"/>
  <c r="AT101" i="5"/>
  <c r="BB101" i="5"/>
  <c r="O101" i="5"/>
  <c r="W101" i="5"/>
  <c r="AE101" i="5"/>
  <c r="AM101" i="5"/>
  <c r="AU101" i="5"/>
  <c r="BC101" i="5"/>
  <c r="P101" i="5"/>
  <c r="X101" i="5"/>
  <c r="AF101" i="5"/>
  <c r="AN101" i="5"/>
  <c r="AV101" i="5"/>
  <c r="BD101" i="5"/>
  <c r="K101" i="5"/>
  <c r="S101" i="5"/>
  <c r="AA101" i="5"/>
  <c r="AI101" i="5"/>
  <c r="AQ101" i="5"/>
  <c r="AY101" i="5"/>
  <c r="BG101" i="5"/>
  <c r="Z101" i="5"/>
  <c r="BN101" i="5" s="1"/>
  <c r="BF101" i="5"/>
  <c r="AG101" i="5"/>
  <c r="AH101" i="5"/>
  <c r="I101" i="5"/>
  <c r="AO101" i="5"/>
  <c r="Q101" i="5"/>
  <c r="AW101" i="5"/>
  <c r="J101" i="5"/>
  <c r="R101" i="5"/>
  <c r="Y101" i="5"/>
  <c r="AP101" i="5"/>
  <c r="AX101" i="5"/>
  <c r="BE101" i="5"/>
  <c r="J93" i="5"/>
  <c r="R93" i="5"/>
  <c r="Z93" i="5"/>
  <c r="AH93" i="5"/>
  <c r="AP93" i="5"/>
  <c r="AX93" i="5"/>
  <c r="BF93" i="5"/>
  <c r="K93" i="5"/>
  <c r="S93" i="5"/>
  <c r="AA93" i="5"/>
  <c r="AI93" i="5"/>
  <c r="AQ93" i="5"/>
  <c r="AY93" i="5"/>
  <c r="BG93" i="5"/>
  <c r="L93" i="5"/>
  <c r="T93" i="5"/>
  <c r="AB93" i="5"/>
  <c r="AJ93" i="5"/>
  <c r="AR93" i="5"/>
  <c r="AZ93" i="5"/>
  <c r="BH93" i="5"/>
  <c r="M93" i="5"/>
  <c r="U93" i="5"/>
  <c r="AC93" i="5"/>
  <c r="AK93" i="5"/>
  <c r="AS93" i="5"/>
  <c r="BA93" i="5"/>
  <c r="N93" i="5"/>
  <c r="V93" i="5"/>
  <c r="AD93" i="5"/>
  <c r="AL93" i="5"/>
  <c r="AT93" i="5"/>
  <c r="BB93" i="5"/>
  <c r="I93" i="5"/>
  <c r="Q93" i="5"/>
  <c r="Y93" i="5"/>
  <c r="AG93" i="5"/>
  <c r="AO93" i="5"/>
  <c r="AW93" i="5"/>
  <c r="BE93" i="5"/>
  <c r="BV93" i="5" s="1"/>
  <c r="AF93" i="5"/>
  <c r="AM93" i="5"/>
  <c r="AN93" i="5"/>
  <c r="O93" i="5"/>
  <c r="AU93" i="5"/>
  <c r="P93" i="5"/>
  <c r="AV93" i="5"/>
  <c r="AE93" i="5"/>
  <c r="W93" i="5"/>
  <c r="BC93" i="5"/>
  <c r="X93" i="5"/>
  <c r="BD93" i="5"/>
  <c r="P102" i="5"/>
  <c r="X102" i="5"/>
  <c r="AF102" i="5"/>
  <c r="AN102" i="5"/>
  <c r="AV102" i="5"/>
  <c r="BD102" i="5"/>
  <c r="I102" i="5"/>
  <c r="Q102" i="5"/>
  <c r="Y102" i="5"/>
  <c r="AG102" i="5"/>
  <c r="AO102" i="5"/>
  <c r="AW102" i="5"/>
  <c r="BE102" i="5"/>
  <c r="J102" i="5"/>
  <c r="R102" i="5"/>
  <c r="Z102" i="5"/>
  <c r="AH102" i="5"/>
  <c r="AP102" i="5"/>
  <c r="AX102" i="5"/>
  <c r="BF102" i="5"/>
  <c r="K102" i="5"/>
  <c r="S102" i="5"/>
  <c r="AA102" i="5"/>
  <c r="AI102" i="5"/>
  <c r="AQ102" i="5"/>
  <c r="AY102" i="5"/>
  <c r="BG102" i="5"/>
  <c r="L102" i="5"/>
  <c r="T102" i="5"/>
  <c r="AB102" i="5"/>
  <c r="AJ102" i="5"/>
  <c r="AR102" i="5"/>
  <c r="AZ102" i="5"/>
  <c r="BH102" i="5"/>
  <c r="O102" i="5"/>
  <c r="W102" i="5"/>
  <c r="AE102" i="5"/>
  <c r="AM102" i="5"/>
  <c r="AU102" i="5"/>
  <c r="BC102" i="5"/>
  <c r="AL102" i="5"/>
  <c r="M102" i="5"/>
  <c r="AS102" i="5"/>
  <c r="N102" i="5"/>
  <c r="AT102" i="5"/>
  <c r="U102" i="5"/>
  <c r="BA102" i="5"/>
  <c r="AC102" i="5"/>
  <c r="AD102" i="5"/>
  <c r="AK102" i="5"/>
  <c r="BB102" i="5"/>
  <c r="V102" i="5"/>
  <c r="O111" i="5"/>
  <c r="W111" i="5"/>
  <c r="AE111" i="5"/>
  <c r="AM111" i="5"/>
  <c r="AU111" i="5"/>
  <c r="BC111" i="5"/>
  <c r="P111" i="5"/>
  <c r="BL111" i="5" s="1"/>
  <c r="X111" i="5"/>
  <c r="BN111" i="5" s="1"/>
  <c r="AF111" i="5"/>
  <c r="AN111" i="5"/>
  <c r="AV111" i="5"/>
  <c r="BD111" i="5"/>
  <c r="I111" i="5"/>
  <c r="Q111" i="5"/>
  <c r="Y111" i="5"/>
  <c r="AG111" i="5"/>
  <c r="AO111" i="5"/>
  <c r="AW111" i="5"/>
  <c r="BE111" i="5"/>
  <c r="J111" i="5"/>
  <c r="R111" i="5"/>
  <c r="Z111" i="5"/>
  <c r="AH111" i="5"/>
  <c r="AP111" i="5"/>
  <c r="AX111" i="5"/>
  <c r="BF111" i="5"/>
  <c r="L111" i="5"/>
  <c r="T111" i="5"/>
  <c r="AB111" i="5"/>
  <c r="AJ111" i="5"/>
  <c r="AR111" i="5"/>
  <c r="AZ111" i="5"/>
  <c r="BH111" i="5"/>
  <c r="K111" i="5"/>
  <c r="AD111" i="5"/>
  <c r="BA111" i="5"/>
  <c r="M111" i="5"/>
  <c r="AI111" i="5"/>
  <c r="BB111" i="5"/>
  <c r="N111" i="5"/>
  <c r="AK111" i="5"/>
  <c r="BG111" i="5"/>
  <c r="S111" i="5"/>
  <c r="AL111" i="5"/>
  <c r="U111" i="5"/>
  <c r="AQ111" i="5"/>
  <c r="V111" i="5"/>
  <c r="AS111" i="5"/>
  <c r="AA111" i="5"/>
  <c r="AY111" i="5"/>
  <c r="AT111" i="5"/>
  <c r="AC111" i="5"/>
  <c r="P100" i="5"/>
  <c r="X100" i="5"/>
  <c r="AF100" i="5"/>
  <c r="AN100" i="5"/>
  <c r="AV100" i="5"/>
  <c r="BD100" i="5"/>
  <c r="I100" i="5"/>
  <c r="Q100" i="5"/>
  <c r="Y100" i="5"/>
  <c r="AG100" i="5"/>
  <c r="AO100" i="5"/>
  <c r="AW100" i="5"/>
  <c r="BE100" i="5"/>
  <c r="J100" i="5"/>
  <c r="R100" i="5"/>
  <c r="BM100" i="5" s="1"/>
  <c r="Z100" i="5"/>
  <c r="AH100" i="5"/>
  <c r="AP100" i="5"/>
  <c r="AX100" i="5"/>
  <c r="BF100" i="5"/>
  <c r="K100" i="5"/>
  <c r="S100" i="5"/>
  <c r="AA100" i="5"/>
  <c r="AI100" i="5"/>
  <c r="AQ100" i="5"/>
  <c r="AY100" i="5"/>
  <c r="BT100" i="5" s="1"/>
  <c r="BG100" i="5"/>
  <c r="BV100" i="5" s="1"/>
  <c r="L100" i="5"/>
  <c r="T100" i="5"/>
  <c r="AB100" i="5"/>
  <c r="AJ100" i="5"/>
  <c r="AR100" i="5"/>
  <c r="AZ100" i="5"/>
  <c r="BH100" i="5"/>
  <c r="O100" i="5"/>
  <c r="W100" i="5"/>
  <c r="AE100" i="5"/>
  <c r="AM100" i="5"/>
  <c r="AU100" i="5"/>
  <c r="BC100" i="5"/>
  <c r="BU100" i="5" s="1"/>
  <c r="N100" i="5"/>
  <c r="AT100" i="5"/>
  <c r="U100" i="5"/>
  <c r="BA100" i="5"/>
  <c r="V100" i="5"/>
  <c r="BB100" i="5"/>
  <c r="AC100" i="5"/>
  <c r="AK100" i="5"/>
  <c r="AS100" i="5"/>
  <c r="M100" i="5"/>
  <c r="AL100" i="5"/>
  <c r="AD100" i="5"/>
  <c r="N92" i="5"/>
  <c r="V92" i="5"/>
  <c r="AD92" i="5"/>
  <c r="AL92" i="5"/>
  <c r="AT92" i="5"/>
  <c r="BB92" i="5"/>
  <c r="O92" i="5"/>
  <c r="W92" i="5"/>
  <c r="AE92" i="5"/>
  <c r="AM92" i="5"/>
  <c r="AU92" i="5"/>
  <c r="BC92" i="5"/>
  <c r="BU92" i="5" s="1"/>
  <c r="P92" i="5"/>
  <c r="X92" i="5"/>
  <c r="AF92" i="5"/>
  <c r="AN92" i="5"/>
  <c r="AV92" i="5"/>
  <c r="BD92" i="5"/>
  <c r="I92" i="5"/>
  <c r="Q92" i="5"/>
  <c r="Y92" i="5"/>
  <c r="AG92" i="5"/>
  <c r="AO92" i="5"/>
  <c r="AW92" i="5"/>
  <c r="BE92" i="5"/>
  <c r="J92" i="5"/>
  <c r="R92" i="5"/>
  <c r="Z92" i="5"/>
  <c r="AH92" i="5"/>
  <c r="AP92" i="5"/>
  <c r="AX92" i="5"/>
  <c r="BF92" i="5"/>
  <c r="M92" i="5"/>
  <c r="U92" i="5"/>
  <c r="AC92" i="5"/>
  <c r="AK92" i="5"/>
  <c r="AS92" i="5"/>
  <c r="BA92" i="5"/>
  <c r="T92" i="5"/>
  <c r="AZ92" i="5"/>
  <c r="AA92" i="5"/>
  <c r="BG92" i="5"/>
  <c r="AB92" i="5"/>
  <c r="BH92" i="5"/>
  <c r="AI92" i="5"/>
  <c r="AJ92" i="5"/>
  <c r="S92" i="5"/>
  <c r="AY92" i="5"/>
  <c r="L92" i="5"/>
  <c r="AQ92" i="5"/>
  <c r="AR92" i="5"/>
  <c r="K92" i="5"/>
  <c r="P119" i="5"/>
  <c r="X119" i="5"/>
  <c r="AF119" i="5"/>
  <c r="AN119" i="5"/>
  <c r="AV119" i="5"/>
  <c r="BD119" i="5"/>
  <c r="I119" i="5"/>
  <c r="Q119" i="5"/>
  <c r="Y119" i="5"/>
  <c r="AG119" i="5"/>
  <c r="AO119" i="5"/>
  <c r="AW119" i="5"/>
  <c r="BE119" i="5"/>
  <c r="J119" i="5"/>
  <c r="R119" i="5"/>
  <c r="Z119" i="5"/>
  <c r="AH119" i="5"/>
  <c r="AP119" i="5"/>
  <c r="AX119" i="5"/>
  <c r="BF119" i="5"/>
  <c r="K119" i="5"/>
  <c r="S119" i="5"/>
  <c r="AA119" i="5"/>
  <c r="AI119" i="5"/>
  <c r="AQ119" i="5"/>
  <c r="AY119" i="5"/>
  <c r="BG119" i="5"/>
  <c r="L119" i="5"/>
  <c r="T119" i="5"/>
  <c r="AB119" i="5"/>
  <c r="AJ119" i="5"/>
  <c r="AR119" i="5"/>
  <c r="AZ119" i="5"/>
  <c r="BH119" i="5"/>
  <c r="M119" i="5"/>
  <c r="U119" i="5"/>
  <c r="AC119" i="5"/>
  <c r="AK119" i="5"/>
  <c r="AS119" i="5"/>
  <c r="BA119" i="5"/>
  <c r="AL119" i="5"/>
  <c r="AM119" i="5"/>
  <c r="N119" i="5"/>
  <c r="AT119" i="5"/>
  <c r="O119" i="5"/>
  <c r="AU119" i="5"/>
  <c r="V119" i="5"/>
  <c r="BB119" i="5"/>
  <c r="AE119" i="5"/>
  <c r="W119" i="5"/>
  <c r="AD119" i="5"/>
  <c r="BC119" i="5"/>
  <c r="K110" i="5"/>
  <c r="S110" i="5"/>
  <c r="AA110" i="5"/>
  <c r="AI110" i="5"/>
  <c r="AQ110" i="5"/>
  <c r="AY110" i="5"/>
  <c r="BG110" i="5"/>
  <c r="L110" i="5"/>
  <c r="T110" i="5"/>
  <c r="AB110" i="5"/>
  <c r="AJ110" i="5"/>
  <c r="AR110" i="5"/>
  <c r="AZ110" i="5"/>
  <c r="BH110" i="5"/>
  <c r="M110" i="5"/>
  <c r="U110" i="5"/>
  <c r="AC110" i="5"/>
  <c r="AK110" i="5"/>
  <c r="AS110" i="5"/>
  <c r="BA110" i="5"/>
  <c r="N110" i="5"/>
  <c r="V110" i="5"/>
  <c r="AD110" i="5"/>
  <c r="AL110" i="5"/>
  <c r="AT110" i="5"/>
  <c r="BB110" i="5"/>
  <c r="P110" i="5"/>
  <c r="X110" i="5"/>
  <c r="AF110" i="5"/>
  <c r="AN110" i="5"/>
  <c r="AV110" i="5"/>
  <c r="BD110" i="5"/>
  <c r="R110" i="5"/>
  <c r="AO110" i="5"/>
  <c r="W110" i="5"/>
  <c r="AP110" i="5"/>
  <c r="Y110" i="5"/>
  <c r="AU110" i="5"/>
  <c r="Z110" i="5"/>
  <c r="AW110" i="5"/>
  <c r="I110" i="5"/>
  <c r="AE110" i="5"/>
  <c r="AX110" i="5"/>
  <c r="J110" i="5"/>
  <c r="AG110" i="5"/>
  <c r="BC110" i="5"/>
  <c r="AH110" i="5"/>
  <c r="AM110" i="5"/>
  <c r="BE110" i="5"/>
  <c r="BF110" i="5"/>
  <c r="Q110" i="5"/>
  <c r="O110" i="5"/>
  <c r="L99" i="5"/>
  <c r="T99" i="5"/>
  <c r="AB99" i="5"/>
  <c r="AJ99" i="5"/>
  <c r="AR99" i="5"/>
  <c r="AZ99" i="5"/>
  <c r="BH99" i="5"/>
  <c r="M99" i="5"/>
  <c r="U99" i="5"/>
  <c r="AC99" i="5"/>
  <c r="AK99" i="5"/>
  <c r="AS99" i="5"/>
  <c r="BA99" i="5"/>
  <c r="N99" i="5"/>
  <c r="V99" i="5"/>
  <c r="AD99" i="5"/>
  <c r="AL99" i="5"/>
  <c r="AT99" i="5"/>
  <c r="BB99" i="5"/>
  <c r="O99" i="5"/>
  <c r="W99" i="5"/>
  <c r="AE99" i="5"/>
  <c r="AM99" i="5"/>
  <c r="AU99" i="5"/>
  <c r="BC99" i="5"/>
  <c r="P99" i="5"/>
  <c r="X99" i="5"/>
  <c r="AF99" i="5"/>
  <c r="AN99" i="5"/>
  <c r="AV99" i="5"/>
  <c r="BD99" i="5"/>
  <c r="K99" i="5"/>
  <c r="S99" i="5"/>
  <c r="AA99" i="5"/>
  <c r="AI99" i="5"/>
  <c r="AQ99" i="5"/>
  <c r="BR99" i="5" s="1"/>
  <c r="AY99" i="5"/>
  <c r="BG99" i="5"/>
  <c r="AH99" i="5"/>
  <c r="I99" i="5"/>
  <c r="AO99" i="5"/>
  <c r="J99" i="5"/>
  <c r="AP99" i="5"/>
  <c r="Q99" i="5"/>
  <c r="AW99" i="5"/>
  <c r="Y99" i="5"/>
  <c r="BE99" i="5"/>
  <c r="R99" i="5"/>
  <c r="Z99" i="5"/>
  <c r="AG99" i="5"/>
  <c r="AX99" i="5"/>
  <c r="BF99" i="5"/>
  <c r="J87" i="5"/>
  <c r="R87" i="5"/>
  <c r="Z87" i="5"/>
  <c r="AH87" i="5"/>
  <c r="AP87" i="5"/>
  <c r="AX87" i="5"/>
  <c r="BF87" i="5"/>
  <c r="BV87" i="5" s="1"/>
  <c r="K87" i="5"/>
  <c r="S87" i="5"/>
  <c r="AA87" i="5"/>
  <c r="AI87" i="5"/>
  <c r="AQ87" i="5"/>
  <c r="AY87" i="5"/>
  <c r="BG87" i="5"/>
  <c r="L87" i="5"/>
  <c r="T87" i="5"/>
  <c r="AB87" i="5"/>
  <c r="AJ87" i="5"/>
  <c r="AR87" i="5"/>
  <c r="AZ87" i="5"/>
  <c r="BH87" i="5"/>
  <c r="M87" i="5"/>
  <c r="U87" i="5"/>
  <c r="AC87" i="5"/>
  <c r="AK87" i="5"/>
  <c r="AS87" i="5"/>
  <c r="BA87" i="5"/>
  <c r="N87" i="5"/>
  <c r="AD87" i="5"/>
  <c r="AL87" i="5"/>
  <c r="AT87" i="5"/>
  <c r="BB87" i="5"/>
  <c r="I87" i="5"/>
  <c r="Q87" i="5"/>
  <c r="Y87" i="5"/>
  <c r="AG87" i="5"/>
  <c r="AO87" i="5"/>
  <c r="AW87" i="5"/>
  <c r="BE87" i="5"/>
  <c r="X87" i="5"/>
  <c r="BD87" i="5"/>
  <c r="AE87" i="5"/>
  <c r="AM87" i="5"/>
  <c r="AN87" i="5"/>
  <c r="W87" i="5"/>
  <c r="BC87" i="5"/>
  <c r="P87" i="5"/>
  <c r="AU87" i="5"/>
  <c r="AV87" i="5"/>
  <c r="O87" i="5"/>
  <c r="AF87" i="5"/>
  <c r="V87" i="5"/>
  <c r="L118" i="5"/>
  <c r="T118" i="5"/>
  <c r="AB118" i="5"/>
  <c r="AJ118" i="5"/>
  <c r="AR118" i="5"/>
  <c r="AZ118" i="5"/>
  <c r="BH118" i="5"/>
  <c r="M118" i="5"/>
  <c r="U118" i="5"/>
  <c r="AC118" i="5"/>
  <c r="AK118" i="5"/>
  <c r="AS118" i="5"/>
  <c r="BA118" i="5"/>
  <c r="N118" i="5"/>
  <c r="V118" i="5"/>
  <c r="AD118" i="5"/>
  <c r="AL118" i="5"/>
  <c r="AT118" i="5"/>
  <c r="BB118" i="5"/>
  <c r="O118" i="5"/>
  <c r="W118" i="5"/>
  <c r="AE118" i="5"/>
  <c r="AM118" i="5"/>
  <c r="AU118" i="5"/>
  <c r="BC118" i="5"/>
  <c r="P118" i="5"/>
  <c r="X118" i="5"/>
  <c r="BN118" i="5" s="1"/>
  <c r="AF118" i="5"/>
  <c r="AN118" i="5"/>
  <c r="AV118" i="5"/>
  <c r="BD118" i="5"/>
  <c r="I118" i="5"/>
  <c r="Q118" i="5"/>
  <c r="Y118" i="5"/>
  <c r="AG118" i="5"/>
  <c r="AO118" i="5"/>
  <c r="AW118" i="5"/>
  <c r="BE118" i="5"/>
  <c r="Z118" i="5"/>
  <c r="BF118" i="5"/>
  <c r="AA118" i="5"/>
  <c r="BG118" i="5"/>
  <c r="AH118" i="5"/>
  <c r="AI118" i="5"/>
  <c r="J118" i="5"/>
  <c r="AP118" i="5"/>
  <c r="S118" i="5"/>
  <c r="AY118" i="5"/>
  <c r="AX118" i="5"/>
  <c r="K118" i="5"/>
  <c r="R118" i="5"/>
  <c r="AQ118" i="5"/>
  <c r="K108" i="5"/>
  <c r="S108" i="5"/>
  <c r="AA108" i="5"/>
  <c r="AI108" i="5"/>
  <c r="AQ108" i="5"/>
  <c r="AY108" i="5"/>
  <c r="BG108" i="5"/>
  <c r="L108" i="5"/>
  <c r="T108" i="5"/>
  <c r="AB108" i="5"/>
  <c r="AJ108" i="5"/>
  <c r="AR108" i="5"/>
  <c r="AZ108" i="5"/>
  <c r="BH108" i="5"/>
  <c r="M108" i="5"/>
  <c r="U108" i="5"/>
  <c r="AC108" i="5"/>
  <c r="AK108" i="5"/>
  <c r="AS108" i="5"/>
  <c r="BA108" i="5"/>
  <c r="N108" i="5"/>
  <c r="V108" i="5"/>
  <c r="AD108" i="5"/>
  <c r="AL108" i="5"/>
  <c r="AT108" i="5"/>
  <c r="BB108" i="5"/>
  <c r="P108" i="5"/>
  <c r="X108" i="5"/>
  <c r="AF108" i="5"/>
  <c r="AN108" i="5"/>
  <c r="AV108" i="5"/>
  <c r="BD108" i="5"/>
  <c r="Q108" i="5"/>
  <c r="AM108" i="5"/>
  <c r="BF108" i="5"/>
  <c r="R108" i="5"/>
  <c r="AO108" i="5"/>
  <c r="W108" i="5"/>
  <c r="AP108" i="5"/>
  <c r="Y108" i="5"/>
  <c r="AU108" i="5"/>
  <c r="Z108" i="5"/>
  <c r="AW108" i="5"/>
  <c r="I108" i="5"/>
  <c r="AE108" i="5"/>
  <c r="AX108" i="5"/>
  <c r="BC108" i="5"/>
  <c r="BE108" i="5"/>
  <c r="J108" i="5"/>
  <c r="AH108" i="5"/>
  <c r="O108" i="5"/>
  <c r="AG108" i="5"/>
  <c r="P98" i="5"/>
  <c r="X98" i="5"/>
  <c r="AF98" i="5"/>
  <c r="AN98" i="5"/>
  <c r="AV98" i="5"/>
  <c r="BD98" i="5"/>
  <c r="I98" i="5"/>
  <c r="Q98" i="5"/>
  <c r="Y98" i="5"/>
  <c r="AG98" i="5"/>
  <c r="AO98" i="5"/>
  <c r="AW98" i="5"/>
  <c r="BE98" i="5"/>
  <c r="J98" i="5"/>
  <c r="R98" i="5"/>
  <c r="Z98" i="5"/>
  <c r="AH98" i="5"/>
  <c r="AP98" i="5"/>
  <c r="AX98" i="5"/>
  <c r="BF98" i="5"/>
  <c r="K98" i="5"/>
  <c r="S98" i="5"/>
  <c r="AA98" i="5"/>
  <c r="AI98" i="5"/>
  <c r="AQ98" i="5"/>
  <c r="AY98" i="5"/>
  <c r="BG98" i="5"/>
  <c r="L98" i="5"/>
  <c r="T98" i="5"/>
  <c r="AB98" i="5"/>
  <c r="AJ98" i="5"/>
  <c r="AR98" i="5"/>
  <c r="AZ98" i="5"/>
  <c r="BH98" i="5"/>
  <c r="O98" i="5"/>
  <c r="W98" i="5"/>
  <c r="AE98" i="5"/>
  <c r="AM98" i="5"/>
  <c r="AU98" i="5"/>
  <c r="BC98" i="5"/>
  <c r="V98" i="5"/>
  <c r="BB98" i="5"/>
  <c r="AC98" i="5"/>
  <c r="AD98" i="5"/>
  <c r="AK98" i="5"/>
  <c r="M98" i="5"/>
  <c r="AS98" i="5"/>
  <c r="N98" i="5"/>
  <c r="U98" i="5"/>
  <c r="AL98" i="5"/>
  <c r="AT98" i="5"/>
  <c r="BA98" i="5"/>
  <c r="N86" i="5"/>
  <c r="AD86" i="5"/>
  <c r="AL86" i="5"/>
  <c r="AT86" i="5"/>
  <c r="BB86" i="5"/>
  <c r="O86" i="5"/>
  <c r="W86" i="5"/>
  <c r="AE86" i="5"/>
  <c r="AM86" i="5"/>
  <c r="AU86" i="5"/>
  <c r="BC86" i="5"/>
  <c r="P86" i="5"/>
  <c r="X86" i="5"/>
  <c r="AF86" i="5"/>
  <c r="AN86" i="5"/>
  <c r="AV86" i="5"/>
  <c r="BD86" i="5"/>
  <c r="I86" i="5"/>
  <c r="Q86" i="5"/>
  <c r="Y86" i="5"/>
  <c r="AG86" i="5"/>
  <c r="AO86" i="5"/>
  <c r="AW86" i="5"/>
  <c r="BE86" i="5"/>
  <c r="J86" i="5"/>
  <c r="R86" i="5"/>
  <c r="Z86" i="5"/>
  <c r="AH86" i="5"/>
  <c r="AP86" i="5"/>
  <c r="AX86" i="5"/>
  <c r="BF86" i="5"/>
  <c r="M86" i="5"/>
  <c r="U86" i="5"/>
  <c r="AC86" i="5"/>
  <c r="AK86" i="5"/>
  <c r="AS86" i="5"/>
  <c r="BA86" i="5"/>
  <c r="L86" i="5"/>
  <c r="AR86" i="5"/>
  <c r="S86" i="5"/>
  <c r="AY86" i="5"/>
  <c r="T86" i="5"/>
  <c r="AZ86" i="5"/>
  <c r="AA86" i="5"/>
  <c r="BG86" i="5"/>
  <c r="AB86" i="5"/>
  <c r="BH86" i="5"/>
  <c r="K86" i="5"/>
  <c r="AQ86" i="5"/>
  <c r="AI86" i="5"/>
  <c r="AJ86" i="5"/>
  <c r="V86" i="5"/>
  <c r="P117" i="5"/>
  <c r="X117" i="5"/>
  <c r="AF117" i="5"/>
  <c r="AN117" i="5"/>
  <c r="AV117" i="5"/>
  <c r="BD117" i="5"/>
  <c r="I117" i="5"/>
  <c r="Q117" i="5"/>
  <c r="Y117" i="5"/>
  <c r="AG117" i="5"/>
  <c r="AO117" i="5"/>
  <c r="AW117" i="5"/>
  <c r="BE117" i="5"/>
  <c r="J117" i="5"/>
  <c r="R117" i="5"/>
  <c r="Z117" i="5"/>
  <c r="AH117" i="5"/>
  <c r="AP117" i="5"/>
  <c r="AX117" i="5"/>
  <c r="BF117" i="5"/>
  <c r="K117" i="5"/>
  <c r="S117" i="5"/>
  <c r="AA117" i="5"/>
  <c r="AI117" i="5"/>
  <c r="AQ117" i="5"/>
  <c r="AY117" i="5"/>
  <c r="BG117" i="5"/>
  <c r="L117" i="5"/>
  <c r="T117" i="5"/>
  <c r="AB117" i="5"/>
  <c r="AJ117" i="5"/>
  <c r="AR117" i="5"/>
  <c r="AZ117" i="5"/>
  <c r="BH117" i="5"/>
  <c r="M117" i="5"/>
  <c r="U117" i="5"/>
  <c r="AC117" i="5"/>
  <c r="AK117" i="5"/>
  <c r="AS117" i="5"/>
  <c r="BA117" i="5"/>
  <c r="N117" i="5"/>
  <c r="AT117" i="5"/>
  <c r="O117" i="5"/>
  <c r="AU117" i="5"/>
  <c r="V117" i="5"/>
  <c r="BB117" i="5"/>
  <c r="W117" i="5"/>
  <c r="BC117" i="5"/>
  <c r="AD117" i="5"/>
  <c r="AM117" i="5"/>
  <c r="AE117" i="5"/>
  <c r="AL117" i="5"/>
  <c r="O107" i="5"/>
  <c r="W107" i="5"/>
  <c r="AE107" i="5"/>
  <c r="AM107" i="5"/>
  <c r="AU107" i="5"/>
  <c r="BC107" i="5"/>
  <c r="P107" i="5"/>
  <c r="X107" i="5"/>
  <c r="AF107" i="5"/>
  <c r="AN107" i="5"/>
  <c r="AV107" i="5"/>
  <c r="BD107" i="5"/>
  <c r="I107" i="5"/>
  <c r="Q107" i="5"/>
  <c r="Y107" i="5"/>
  <c r="AG107" i="5"/>
  <c r="AO107" i="5"/>
  <c r="AW107" i="5"/>
  <c r="BE107" i="5"/>
  <c r="J107" i="5"/>
  <c r="R107" i="5"/>
  <c r="Z107" i="5"/>
  <c r="AH107" i="5"/>
  <c r="AP107" i="5"/>
  <c r="AX107" i="5"/>
  <c r="BF107" i="5"/>
  <c r="L107" i="5"/>
  <c r="T107" i="5"/>
  <c r="AB107" i="5"/>
  <c r="AJ107" i="5"/>
  <c r="AR107" i="5"/>
  <c r="AZ107" i="5"/>
  <c r="BH107" i="5"/>
  <c r="AA107" i="5"/>
  <c r="AT107" i="5"/>
  <c r="AC107" i="5"/>
  <c r="AY107" i="5"/>
  <c r="K107" i="5"/>
  <c r="AD107" i="5"/>
  <c r="BA107" i="5"/>
  <c r="M107" i="5"/>
  <c r="AI107" i="5"/>
  <c r="BB107" i="5"/>
  <c r="N107" i="5"/>
  <c r="BL107" i="5" s="1"/>
  <c r="AK107" i="5"/>
  <c r="BG107" i="5"/>
  <c r="S107" i="5"/>
  <c r="AL107" i="5"/>
  <c r="U107" i="5"/>
  <c r="V107" i="5"/>
  <c r="AQ107" i="5"/>
  <c r="AS107" i="5"/>
  <c r="J97" i="5"/>
  <c r="K97" i="5"/>
  <c r="L97" i="5"/>
  <c r="N97" i="5"/>
  <c r="I97" i="5"/>
  <c r="T97" i="5"/>
  <c r="AB97" i="5"/>
  <c r="AJ97" i="5"/>
  <c r="AR97" i="5"/>
  <c r="AZ97" i="5"/>
  <c r="BH97" i="5"/>
  <c r="U97" i="5"/>
  <c r="AC97" i="5"/>
  <c r="AK97" i="5"/>
  <c r="AS97" i="5"/>
  <c r="BS97" i="5" s="1"/>
  <c r="BA97" i="5"/>
  <c r="M97" i="5"/>
  <c r="V97" i="5"/>
  <c r="AD97" i="5"/>
  <c r="AL97" i="5"/>
  <c r="AT97" i="5"/>
  <c r="BB97" i="5"/>
  <c r="O97" i="5"/>
  <c r="W97" i="5"/>
  <c r="AE97" i="5"/>
  <c r="AM97" i="5"/>
  <c r="AU97" i="5"/>
  <c r="BC97" i="5"/>
  <c r="P97" i="5"/>
  <c r="X97" i="5"/>
  <c r="AF97" i="5"/>
  <c r="AN97" i="5"/>
  <c r="AV97" i="5"/>
  <c r="BD97" i="5"/>
  <c r="S97" i="5"/>
  <c r="AA97" i="5"/>
  <c r="AI97" i="5"/>
  <c r="AQ97" i="5"/>
  <c r="AY97" i="5"/>
  <c r="BG97" i="5"/>
  <c r="AP97" i="5"/>
  <c r="Q97" i="5"/>
  <c r="AW97" i="5"/>
  <c r="R97" i="5"/>
  <c r="AX97" i="5"/>
  <c r="Y97" i="5"/>
  <c r="BE97" i="5"/>
  <c r="AG97" i="5"/>
  <c r="AH97" i="5"/>
  <c r="AO97" i="5"/>
  <c r="BF97" i="5"/>
  <c r="Z97" i="5"/>
  <c r="O115" i="5"/>
  <c r="W115" i="5"/>
  <c r="AE115" i="5"/>
  <c r="AM115" i="5"/>
  <c r="AU115" i="5"/>
  <c r="BC115" i="5"/>
  <c r="L115" i="5"/>
  <c r="T115" i="5"/>
  <c r="AB115" i="5"/>
  <c r="AJ115" i="5"/>
  <c r="AR115" i="5"/>
  <c r="AZ115" i="5"/>
  <c r="BH115" i="5"/>
  <c r="K115" i="5"/>
  <c r="V115" i="5"/>
  <c r="AG115" i="5"/>
  <c r="AQ115" i="5"/>
  <c r="BB115" i="5"/>
  <c r="M115" i="5"/>
  <c r="X115" i="5"/>
  <c r="AH115" i="5"/>
  <c r="AS115" i="5"/>
  <c r="BD115" i="5"/>
  <c r="N115" i="5"/>
  <c r="Y115" i="5"/>
  <c r="AI115" i="5"/>
  <c r="AT115" i="5"/>
  <c r="BE115" i="5"/>
  <c r="P115" i="5"/>
  <c r="Z115" i="5"/>
  <c r="AK115" i="5"/>
  <c r="AV115" i="5"/>
  <c r="BF115" i="5"/>
  <c r="Q115" i="5"/>
  <c r="AA115" i="5"/>
  <c r="AL115" i="5"/>
  <c r="AW115" i="5"/>
  <c r="BG115" i="5"/>
  <c r="R115" i="5"/>
  <c r="AC115" i="5"/>
  <c r="AN115" i="5"/>
  <c r="AX115" i="5"/>
  <c r="AO115" i="5"/>
  <c r="AP115" i="5"/>
  <c r="I115" i="5"/>
  <c r="AY115" i="5"/>
  <c r="J115" i="5"/>
  <c r="BA115" i="5"/>
  <c r="S115" i="5"/>
  <c r="AF115" i="5"/>
  <c r="U115" i="5"/>
  <c r="AD115" i="5"/>
  <c r="P106" i="5"/>
  <c r="X106" i="5"/>
  <c r="AF106" i="5"/>
  <c r="AN106" i="5"/>
  <c r="AV106" i="5"/>
  <c r="I106" i="5"/>
  <c r="Q106" i="5"/>
  <c r="Y106" i="5"/>
  <c r="AG106" i="5"/>
  <c r="AO106" i="5"/>
  <c r="J106" i="5"/>
  <c r="R106" i="5"/>
  <c r="Z106" i="5"/>
  <c r="AH106" i="5"/>
  <c r="AP106" i="5"/>
  <c r="K106" i="5"/>
  <c r="S106" i="5"/>
  <c r="AA106" i="5"/>
  <c r="AI106" i="5"/>
  <c r="BP106" i="5" s="1"/>
  <c r="AQ106" i="5"/>
  <c r="AY106" i="5"/>
  <c r="L106" i="5"/>
  <c r="T106" i="5"/>
  <c r="AB106" i="5"/>
  <c r="AJ106" i="5"/>
  <c r="AR106" i="5"/>
  <c r="O106" i="5"/>
  <c r="W106" i="5"/>
  <c r="AE106" i="5"/>
  <c r="AM106" i="5"/>
  <c r="AU106" i="5"/>
  <c r="V106" i="5"/>
  <c r="AX106" i="5"/>
  <c r="BG106" i="5"/>
  <c r="AC106" i="5"/>
  <c r="AZ106" i="5"/>
  <c r="BH106" i="5"/>
  <c r="AD106" i="5"/>
  <c r="BA106" i="5"/>
  <c r="AK106" i="5"/>
  <c r="BB106" i="5"/>
  <c r="M106" i="5"/>
  <c r="AS106" i="5"/>
  <c r="BD106" i="5"/>
  <c r="BE106" i="5"/>
  <c r="BF106" i="5"/>
  <c r="N106" i="5"/>
  <c r="U106" i="5"/>
  <c r="AL106" i="5"/>
  <c r="AT106" i="5"/>
  <c r="BC106" i="5"/>
  <c r="AW106" i="5"/>
  <c r="N96" i="5"/>
  <c r="V96" i="5"/>
  <c r="AD96" i="5"/>
  <c r="AL96" i="5"/>
  <c r="AT96" i="5"/>
  <c r="BB96" i="5"/>
  <c r="O96" i="5"/>
  <c r="W96" i="5"/>
  <c r="AE96" i="5"/>
  <c r="AM96" i="5"/>
  <c r="AU96" i="5"/>
  <c r="BC96" i="5"/>
  <c r="P96" i="5"/>
  <c r="X96" i="5"/>
  <c r="AF96" i="5"/>
  <c r="AN96" i="5"/>
  <c r="AV96" i="5"/>
  <c r="BD96" i="5"/>
  <c r="I96" i="5"/>
  <c r="Q96" i="5"/>
  <c r="Y96" i="5"/>
  <c r="AG96" i="5"/>
  <c r="J96" i="5"/>
  <c r="R96" i="5"/>
  <c r="Z96" i="5"/>
  <c r="AH96" i="5"/>
  <c r="AP96" i="5"/>
  <c r="AX96" i="5"/>
  <c r="BF96" i="5"/>
  <c r="M96" i="5"/>
  <c r="U96" i="5"/>
  <c r="AC96" i="5"/>
  <c r="AK96" i="5"/>
  <c r="AS96" i="5"/>
  <c r="BA96" i="5"/>
  <c r="AJ96" i="5"/>
  <c r="BG96" i="5"/>
  <c r="K96" i="5"/>
  <c r="AO96" i="5"/>
  <c r="BH96" i="5"/>
  <c r="L96" i="5"/>
  <c r="AQ96" i="5"/>
  <c r="S96" i="5"/>
  <c r="AR96" i="5"/>
  <c r="T96" i="5"/>
  <c r="AW96" i="5"/>
  <c r="AI96" i="5"/>
  <c r="BE96" i="5"/>
  <c r="AZ96" i="5"/>
  <c r="AA96" i="5"/>
  <c r="AB96" i="5"/>
  <c r="AY96" i="5"/>
  <c r="N88" i="5"/>
  <c r="AD88" i="5"/>
  <c r="AL88" i="5"/>
  <c r="AT88" i="5"/>
  <c r="BB88" i="5"/>
  <c r="O88" i="5"/>
  <c r="W88" i="5"/>
  <c r="AE88" i="5"/>
  <c r="AM88" i="5"/>
  <c r="AU88" i="5"/>
  <c r="BC88" i="5"/>
  <c r="P88" i="5"/>
  <c r="X88" i="5"/>
  <c r="AN88" i="5"/>
  <c r="AV88" i="5"/>
  <c r="BD88" i="5"/>
  <c r="I88" i="5"/>
  <c r="Q88" i="5"/>
  <c r="Y88" i="5"/>
  <c r="AG88" i="5"/>
  <c r="AO88" i="5"/>
  <c r="AW88" i="5"/>
  <c r="BE88" i="5"/>
  <c r="J88" i="5"/>
  <c r="R88" i="5"/>
  <c r="Z88" i="5"/>
  <c r="AH88" i="5"/>
  <c r="AP88" i="5"/>
  <c r="AX88" i="5"/>
  <c r="BF88" i="5"/>
  <c r="M88" i="5"/>
  <c r="U88" i="5"/>
  <c r="AC88" i="5"/>
  <c r="AK88" i="5"/>
  <c r="AS88" i="5"/>
  <c r="BA88" i="5"/>
  <c r="AJ88" i="5"/>
  <c r="K88" i="5"/>
  <c r="AQ88" i="5"/>
  <c r="BR88" i="5" s="1"/>
  <c r="L88" i="5"/>
  <c r="AR88" i="5"/>
  <c r="S88" i="5"/>
  <c r="AY88" i="5"/>
  <c r="T88" i="5"/>
  <c r="AZ88" i="5"/>
  <c r="AI88" i="5"/>
  <c r="AA88" i="5"/>
  <c r="BG88" i="5"/>
  <c r="AB88" i="5"/>
  <c r="BH88" i="5"/>
  <c r="V88" i="5"/>
  <c r="AF88" i="5"/>
  <c r="K114" i="5"/>
  <c r="S114" i="5"/>
  <c r="AA114" i="5"/>
  <c r="AI114" i="5"/>
  <c r="AQ114" i="5"/>
  <c r="AY114" i="5"/>
  <c r="BG114" i="5"/>
  <c r="L114" i="5"/>
  <c r="T114" i="5"/>
  <c r="N114" i="5"/>
  <c r="P114" i="5"/>
  <c r="X114" i="5"/>
  <c r="AF114" i="5"/>
  <c r="AN114" i="5"/>
  <c r="AV114" i="5"/>
  <c r="BD114" i="5"/>
  <c r="U114" i="5"/>
  <c r="AE114" i="5"/>
  <c r="AP114" i="5"/>
  <c r="BA114" i="5"/>
  <c r="BU114" i="5" s="1"/>
  <c r="V114" i="5"/>
  <c r="AG114" i="5"/>
  <c r="AR114" i="5"/>
  <c r="BB114" i="5"/>
  <c r="I114" i="5"/>
  <c r="W114" i="5"/>
  <c r="AH114" i="5"/>
  <c r="AS114" i="5"/>
  <c r="BC114" i="5"/>
  <c r="J114" i="5"/>
  <c r="Y114" i="5"/>
  <c r="AJ114" i="5"/>
  <c r="AT114" i="5"/>
  <c r="BE114" i="5"/>
  <c r="M114" i="5"/>
  <c r="Z114" i="5"/>
  <c r="AK114" i="5"/>
  <c r="AU114" i="5"/>
  <c r="BF114" i="5"/>
  <c r="O114" i="5"/>
  <c r="AB114" i="5"/>
  <c r="AL114" i="5"/>
  <c r="AW114" i="5"/>
  <c r="BH114" i="5"/>
  <c r="AX114" i="5"/>
  <c r="AZ114" i="5"/>
  <c r="Q114" i="5"/>
  <c r="R114" i="5"/>
  <c r="AC114" i="5"/>
  <c r="AO114" i="5"/>
  <c r="AD114" i="5"/>
  <c r="AM114" i="5"/>
  <c r="P104" i="5"/>
  <c r="X104" i="5"/>
  <c r="AF104" i="5"/>
  <c r="AN104" i="5"/>
  <c r="AV104" i="5"/>
  <c r="BD104" i="5"/>
  <c r="I104" i="5"/>
  <c r="Q104" i="5"/>
  <c r="Y104" i="5"/>
  <c r="AG104" i="5"/>
  <c r="AO104" i="5"/>
  <c r="AW104" i="5"/>
  <c r="BE104" i="5"/>
  <c r="J104" i="5"/>
  <c r="R104" i="5"/>
  <c r="Z104" i="5"/>
  <c r="AH104" i="5"/>
  <c r="AP104" i="5"/>
  <c r="AX104" i="5"/>
  <c r="BF104" i="5"/>
  <c r="K104" i="5"/>
  <c r="S104" i="5"/>
  <c r="AA104" i="5"/>
  <c r="AI104" i="5"/>
  <c r="AQ104" i="5"/>
  <c r="AY104" i="5"/>
  <c r="BG104" i="5"/>
  <c r="L104" i="5"/>
  <c r="T104" i="5"/>
  <c r="AB104" i="5"/>
  <c r="AJ104" i="5"/>
  <c r="AR104" i="5"/>
  <c r="AZ104" i="5"/>
  <c r="BH104" i="5"/>
  <c r="O104" i="5"/>
  <c r="W104" i="5"/>
  <c r="BN104" i="5" s="1"/>
  <c r="AE104" i="5"/>
  <c r="AM104" i="5"/>
  <c r="AU104" i="5"/>
  <c r="BC104" i="5"/>
  <c r="AD104" i="5"/>
  <c r="AK104" i="5"/>
  <c r="AL104" i="5"/>
  <c r="M104" i="5"/>
  <c r="AS104" i="5"/>
  <c r="U104" i="5"/>
  <c r="BA104" i="5"/>
  <c r="N104" i="5"/>
  <c r="BL104" i="5" s="1"/>
  <c r="V104" i="5"/>
  <c r="AC104" i="5"/>
  <c r="AT104" i="5"/>
  <c r="BB104" i="5"/>
  <c r="J95" i="5"/>
  <c r="R95" i="5"/>
  <c r="Z95" i="5"/>
  <c r="AH95" i="5"/>
  <c r="AP95" i="5"/>
  <c r="AX95" i="5"/>
  <c r="BF95" i="5"/>
  <c r="K95" i="5"/>
  <c r="S95" i="5"/>
  <c r="AA95" i="5"/>
  <c r="AI95" i="5"/>
  <c r="AQ95" i="5"/>
  <c r="AY95" i="5"/>
  <c r="BG95" i="5"/>
  <c r="L95" i="5"/>
  <c r="T95" i="5"/>
  <c r="AB95" i="5"/>
  <c r="AJ95" i="5"/>
  <c r="AR95" i="5"/>
  <c r="AZ95" i="5"/>
  <c r="BH95" i="5"/>
  <c r="M95" i="5"/>
  <c r="U95" i="5"/>
  <c r="AC95" i="5"/>
  <c r="BO95" i="5" s="1"/>
  <c r="AK95" i="5"/>
  <c r="AS95" i="5"/>
  <c r="BA95" i="5"/>
  <c r="N95" i="5"/>
  <c r="V95" i="5"/>
  <c r="AD95" i="5"/>
  <c r="AL95" i="5"/>
  <c r="AT95" i="5"/>
  <c r="BB95" i="5"/>
  <c r="I95" i="5"/>
  <c r="Q95" i="5"/>
  <c r="Y95" i="5"/>
  <c r="AG95" i="5"/>
  <c r="AO95" i="5"/>
  <c r="AW95" i="5"/>
  <c r="BE95" i="5"/>
  <c r="X95" i="5"/>
  <c r="BD95" i="5"/>
  <c r="AE95" i="5"/>
  <c r="AF95" i="5"/>
  <c r="AM95" i="5"/>
  <c r="AN95" i="5"/>
  <c r="W95" i="5"/>
  <c r="BC95" i="5"/>
  <c r="O95" i="5"/>
  <c r="P95" i="5"/>
  <c r="AU95" i="5"/>
  <c r="AV95" i="5"/>
  <c r="O109" i="5"/>
  <c r="W109" i="5"/>
  <c r="AE109" i="5"/>
  <c r="AM109" i="5"/>
  <c r="AU109" i="5"/>
  <c r="BC109" i="5"/>
  <c r="P109" i="5"/>
  <c r="X109" i="5"/>
  <c r="AF109" i="5"/>
  <c r="AN109" i="5"/>
  <c r="AV109" i="5"/>
  <c r="BD109" i="5"/>
  <c r="I109" i="5"/>
  <c r="Q109" i="5"/>
  <c r="Y109" i="5"/>
  <c r="AG109" i="5"/>
  <c r="AO109" i="5"/>
  <c r="AW109" i="5"/>
  <c r="BE109" i="5"/>
  <c r="J109" i="5"/>
  <c r="R109" i="5"/>
  <c r="Z109" i="5"/>
  <c r="AH109" i="5"/>
  <c r="AP109" i="5"/>
  <c r="AX109" i="5"/>
  <c r="BF109" i="5"/>
  <c r="L109" i="5"/>
  <c r="T109" i="5"/>
  <c r="AB109" i="5"/>
  <c r="AJ109" i="5"/>
  <c r="AR109" i="5"/>
  <c r="AZ109" i="5"/>
  <c r="BH109" i="5"/>
  <c r="AC109" i="5"/>
  <c r="AY109" i="5"/>
  <c r="K109" i="5"/>
  <c r="AD109" i="5"/>
  <c r="BA109" i="5"/>
  <c r="M109" i="5"/>
  <c r="AI109" i="5"/>
  <c r="BB109" i="5"/>
  <c r="N109" i="5"/>
  <c r="AK109" i="5"/>
  <c r="BG109" i="5"/>
  <c r="S109" i="5"/>
  <c r="AL109" i="5"/>
  <c r="U109" i="5"/>
  <c r="AQ109" i="5"/>
  <c r="V109" i="5"/>
  <c r="AA109" i="5"/>
  <c r="AS109" i="5"/>
  <c r="AT109" i="5"/>
  <c r="BT113" i="5"/>
  <c r="BT102" i="5"/>
  <c r="BT112" i="5"/>
  <c r="BV120" i="5"/>
  <c r="BT99" i="5"/>
  <c r="BR98" i="5"/>
  <c r="BK98" i="5"/>
  <c r="BR86" i="5"/>
  <c r="N84" i="5"/>
  <c r="AD84" i="5"/>
  <c r="AL84" i="5"/>
  <c r="AT84" i="5"/>
  <c r="BB84" i="5"/>
  <c r="O84" i="5"/>
  <c r="W84" i="5"/>
  <c r="AE84" i="5"/>
  <c r="AM84" i="5"/>
  <c r="AU84" i="5"/>
  <c r="BC84" i="5"/>
  <c r="P84" i="5"/>
  <c r="X84" i="5"/>
  <c r="AN84" i="5"/>
  <c r="AV84" i="5"/>
  <c r="BD84" i="5"/>
  <c r="I84" i="5"/>
  <c r="Q84" i="5"/>
  <c r="AG84" i="5"/>
  <c r="AO84" i="5"/>
  <c r="AW84" i="5"/>
  <c r="BE84" i="5"/>
  <c r="J84" i="5"/>
  <c r="R84" i="5"/>
  <c r="Z84" i="5"/>
  <c r="AH84" i="5"/>
  <c r="AP84" i="5"/>
  <c r="AX84" i="5"/>
  <c r="BF84" i="5"/>
  <c r="K84" i="5"/>
  <c r="S84" i="5"/>
  <c r="AA84" i="5"/>
  <c r="AI84" i="5"/>
  <c r="AQ84" i="5"/>
  <c r="AY84" i="5"/>
  <c r="BG84" i="5"/>
  <c r="M84" i="5"/>
  <c r="U84" i="5"/>
  <c r="AC84" i="5"/>
  <c r="AK84" i="5"/>
  <c r="AS84" i="5"/>
  <c r="BA84" i="5"/>
  <c r="L84" i="5"/>
  <c r="T84" i="5"/>
  <c r="AB84" i="5"/>
  <c r="AJ84" i="5"/>
  <c r="AR84" i="5"/>
  <c r="AZ84" i="5"/>
  <c r="BH84" i="5"/>
  <c r="V84" i="5"/>
  <c r="AF84" i="5"/>
  <c r="Y84" i="5"/>
  <c r="BN88" i="5"/>
  <c r="BJ25" i="5"/>
  <c r="BJ9" i="5"/>
  <c r="BC89" i="5" s="1"/>
  <c r="BU108" i="5" l="1"/>
  <c r="BU87" i="5"/>
  <c r="BL93" i="5"/>
  <c r="BN114" i="5"/>
  <c r="BL108" i="5"/>
  <c r="BP99" i="5"/>
  <c r="BL112" i="5"/>
  <c r="BL94" i="5"/>
  <c r="BV113" i="5"/>
  <c r="BP109" i="5"/>
  <c r="BN109" i="5"/>
  <c r="BU104" i="5"/>
  <c r="BU88" i="5"/>
  <c r="BV101" i="5"/>
  <c r="BN113" i="5"/>
  <c r="BR96" i="5"/>
  <c r="BN106" i="5"/>
  <c r="BV115" i="5"/>
  <c r="BM86" i="5"/>
  <c r="BS98" i="5"/>
  <c r="BP108" i="5"/>
  <c r="BO118" i="5"/>
  <c r="BL110" i="5"/>
  <c r="BP100" i="5"/>
  <c r="BQ111" i="5"/>
  <c r="BM111" i="5"/>
  <c r="BP102" i="5"/>
  <c r="BL102" i="5"/>
  <c r="BR93" i="5"/>
  <c r="BN112" i="5"/>
  <c r="BP103" i="5"/>
  <c r="BL103" i="5"/>
  <c r="BQ103" i="5"/>
  <c r="BL109" i="5"/>
  <c r="BO104" i="5"/>
  <c r="BR114" i="5"/>
  <c r="BV88" i="5"/>
  <c r="BL106" i="5"/>
  <c r="BS115" i="5"/>
  <c r="BU107" i="5"/>
  <c r="BP107" i="5"/>
  <c r="BN87" i="5"/>
  <c r="BU109" i="5"/>
  <c r="BM114" i="5"/>
  <c r="BT95" i="5"/>
  <c r="BP104" i="5"/>
  <c r="BT88" i="5"/>
  <c r="BQ88" i="5"/>
  <c r="BL96" i="5"/>
  <c r="BU106" i="5"/>
  <c r="BT86" i="5"/>
  <c r="BN86" i="5"/>
  <c r="BP114" i="5"/>
  <c r="BO114" i="5"/>
  <c r="BL114" i="5"/>
  <c r="BU84" i="5"/>
  <c r="BQ114" i="5"/>
  <c r="J89" i="5"/>
  <c r="R89" i="5"/>
  <c r="Z89" i="5"/>
  <c r="AH89" i="5"/>
  <c r="AP89" i="5"/>
  <c r="AX89" i="5"/>
  <c r="BF89" i="5"/>
  <c r="K89" i="5"/>
  <c r="S89" i="5"/>
  <c r="AA89" i="5"/>
  <c r="AI89" i="5"/>
  <c r="AQ89" i="5"/>
  <c r="AY89" i="5"/>
  <c r="BG89" i="5"/>
  <c r="L89" i="5"/>
  <c r="T89" i="5"/>
  <c r="AB89" i="5"/>
  <c r="AJ89" i="5"/>
  <c r="AR89" i="5"/>
  <c r="AZ89" i="5"/>
  <c r="BH89" i="5"/>
  <c r="M89" i="5"/>
  <c r="U89" i="5"/>
  <c r="AC89" i="5"/>
  <c r="AK89" i="5"/>
  <c r="BQ89" i="5" s="1"/>
  <c r="AS89" i="5"/>
  <c r="BA89" i="5"/>
  <c r="N89" i="5"/>
  <c r="AD89" i="5"/>
  <c r="AL89" i="5"/>
  <c r="AT89" i="5"/>
  <c r="BB89" i="5"/>
  <c r="I89" i="5"/>
  <c r="Q89" i="5"/>
  <c r="Y89" i="5"/>
  <c r="AG89" i="5"/>
  <c r="AO89" i="5"/>
  <c r="AW89" i="5"/>
  <c r="BE89" i="5"/>
  <c r="P89" i="5"/>
  <c r="AV89" i="5"/>
  <c r="W89" i="5"/>
  <c r="X89" i="5"/>
  <c r="BD89" i="5"/>
  <c r="AE89" i="5"/>
  <c r="O89" i="5"/>
  <c r="AU89" i="5"/>
  <c r="AN89" i="5"/>
  <c r="AM89" i="5"/>
  <c r="AF89" i="5"/>
  <c r="V89" i="5"/>
  <c r="BS114" i="5"/>
  <c r="BK84" i="5"/>
  <c r="BK114" i="5"/>
  <c r="BV114" i="5"/>
  <c r="L105" i="5"/>
  <c r="T105" i="5"/>
  <c r="AB105" i="5"/>
  <c r="AJ105" i="5"/>
  <c r="AR105" i="5"/>
  <c r="AZ105" i="5"/>
  <c r="BH105" i="5"/>
  <c r="M105" i="5"/>
  <c r="U105" i="5"/>
  <c r="AC105" i="5"/>
  <c r="AK105" i="5"/>
  <c r="AS105" i="5"/>
  <c r="BA105" i="5"/>
  <c r="N105" i="5"/>
  <c r="V105" i="5"/>
  <c r="AD105" i="5"/>
  <c r="AL105" i="5"/>
  <c r="AT105" i="5"/>
  <c r="BB105" i="5"/>
  <c r="O105" i="5"/>
  <c r="W105" i="5"/>
  <c r="AE105" i="5"/>
  <c r="AM105" i="5"/>
  <c r="AU105" i="5"/>
  <c r="BC105" i="5"/>
  <c r="P105" i="5"/>
  <c r="X105" i="5"/>
  <c r="AF105" i="5"/>
  <c r="AN105" i="5"/>
  <c r="AV105" i="5"/>
  <c r="BD105" i="5"/>
  <c r="K105" i="5"/>
  <c r="S105" i="5"/>
  <c r="AA105" i="5"/>
  <c r="AI105" i="5"/>
  <c r="AQ105" i="5"/>
  <c r="AY105" i="5"/>
  <c r="BG105" i="5"/>
  <c r="J105" i="5"/>
  <c r="AP105" i="5"/>
  <c r="Q105" i="5"/>
  <c r="AW105" i="5"/>
  <c r="R105" i="5"/>
  <c r="AX105" i="5"/>
  <c r="Y105" i="5"/>
  <c r="BE105" i="5"/>
  <c r="AG105" i="5"/>
  <c r="AO105" i="5"/>
  <c r="BF105" i="5"/>
  <c r="I105" i="5"/>
  <c r="Z105" i="5"/>
  <c r="AH105" i="5"/>
  <c r="BS84" i="5"/>
  <c r="BN84" i="5"/>
  <c r="BQ84" i="5"/>
  <c r="BV84" i="5"/>
  <c r="BT114" i="5"/>
  <c r="BO109" i="5"/>
  <c r="BS109" i="5"/>
  <c r="BL95" i="5"/>
  <c r="BS104" i="5"/>
  <c r="BM115" i="5"/>
  <c r="BQ96" i="5"/>
  <c r="BO96" i="5"/>
  <c r="BK96" i="5"/>
  <c r="BS106" i="5"/>
  <c r="BK97" i="5"/>
  <c r="BS107" i="5"/>
  <c r="BL118" i="5"/>
  <c r="BM118" i="5"/>
  <c r="BU86" i="5"/>
  <c r="BM98" i="5"/>
  <c r="BS108" i="5"/>
  <c r="BM119" i="5"/>
  <c r="BS99" i="5"/>
  <c r="BM120" i="5"/>
  <c r="BP101" i="5"/>
  <c r="BM101" i="5"/>
  <c r="BU101" i="5"/>
  <c r="BQ112" i="5"/>
  <c r="BO112" i="5"/>
  <c r="BM112" i="5"/>
  <c r="BQ100" i="5"/>
  <c r="BT111" i="5"/>
  <c r="BR111" i="5"/>
  <c r="BK94" i="5"/>
  <c r="BS103" i="5"/>
  <c r="BQ113" i="5"/>
  <c r="BO113" i="5"/>
  <c r="BM113" i="5"/>
  <c r="BQ109" i="5"/>
  <c r="BU95" i="5"/>
  <c r="BS95" i="5"/>
  <c r="BK95" i="5"/>
  <c r="BQ104" i="5"/>
  <c r="BK115" i="5"/>
  <c r="BV96" i="5"/>
  <c r="BQ106" i="5"/>
  <c r="BV97" i="5"/>
  <c r="BQ107" i="5"/>
  <c r="BK118" i="5"/>
  <c r="BN98" i="5"/>
  <c r="BV98" i="5"/>
  <c r="BQ108" i="5"/>
  <c r="BK119" i="5"/>
  <c r="BS87" i="5"/>
  <c r="BQ99" i="5"/>
  <c r="BN99" i="5"/>
  <c r="BV99" i="5"/>
  <c r="BO110" i="5"/>
  <c r="BK120" i="5"/>
  <c r="BK101" i="5"/>
  <c r="BV112" i="5"/>
  <c r="BK112" i="5"/>
  <c r="BT92" i="5"/>
  <c r="BS100" i="5"/>
  <c r="BP111" i="5"/>
  <c r="BO102" i="5"/>
  <c r="BK102" i="5"/>
  <c r="BM102" i="5"/>
  <c r="BP94" i="5"/>
  <c r="BV94" i="5"/>
  <c r="BN95" i="5"/>
  <c r="BV95" i="5"/>
  <c r="BM104" i="5"/>
  <c r="BT115" i="5"/>
  <c r="BP96" i="5"/>
  <c r="BT96" i="5"/>
  <c r="BM106" i="5"/>
  <c r="BP97" i="5"/>
  <c r="BT97" i="5"/>
  <c r="BM107" i="5"/>
  <c r="BO86" i="5"/>
  <c r="BT98" i="5"/>
  <c r="BM108" i="5"/>
  <c r="BT119" i="5"/>
  <c r="BL99" i="5"/>
  <c r="BM110" i="5"/>
  <c r="BT120" i="5"/>
  <c r="BO101" i="5"/>
  <c r="BM92" i="5"/>
  <c r="BN100" i="5"/>
  <c r="BU103" i="5"/>
  <c r="BM103" i="5"/>
  <c r="BQ95" i="5"/>
  <c r="BR109" i="5"/>
  <c r="BV109" i="5"/>
  <c r="BK109" i="5"/>
  <c r="BR104" i="5"/>
  <c r="BV104" i="5"/>
  <c r="BK104" i="5"/>
  <c r="BO115" i="5"/>
  <c r="BP115" i="5"/>
  <c r="BO88" i="5"/>
  <c r="BM88" i="5"/>
  <c r="BL88" i="5"/>
  <c r="BR106" i="5"/>
  <c r="BV106" i="5"/>
  <c r="BK106" i="5"/>
  <c r="BL84" i="5"/>
  <c r="BR97" i="5"/>
  <c r="BR107" i="5"/>
  <c r="BV107" i="5"/>
  <c r="BK107" i="5"/>
  <c r="BS86" i="5"/>
  <c r="BK86" i="5"/>
  <c r="BL86" i="5"/>
  <c r="BR108" i="5"/>
  <c r="BV108" i="5"/>
  <c r="BK108" i="5"/>
  <c r="BO119" i="5"/>
  <c r="BP119" i="5"/>
  <c r="BO87" i="5"/>
  <c r="BM87" i="5"/>
  <c r="BL87" i="5"/>
  <c r="BU99" i="5"/>
  <c r="BS110" i="5"/>
  <c r="BK110" i="5"/>
  <c r="BO120" i="5"/>
  <c r="BP120" i="5"/>
  <c r="BQ101" i="5"/>
  <c r="BS92" i="5"/>
  <c r="BO92" i="5"/>
  <c r="BK92" i="5"/>
  <c r="BP92" i="5"/>
  <c r="BL92" i="5"/>
  <c r="BR100" i="5"/>
  <c r="BU93" i="5"/>
  <c r="BS93" i="5"/>
  <c r="BO93" i="5"/>
  <c r="BM93" i="5"/>
  <c r="BR103" i="5"/>
  <c r="BV103" i="5"/>
  <c r="BK103" i="5"/>
  <c r="BM109" i="5"/>
  <c r="BT109" i="5"/>
  <c r="BP95" i="5"/>
  <c r="BT104" i="5"/>
  <c r="BN115" i="5"/>
  <c r="BR115" i="5"/>
  <c r="BS88" i="5"/>
  <c r="BK88" i="5"/>
  <c r="BP88" i="5"/>
  <c r="BT106" i="5"/>
  <c r="BO84" i="5"/>
  <c r="BM84" i="5"/>
  <c r="BP84" i="5"/>
  <c r="BL97" i="5"/>
  <c r="BT107" i="5"/>
  <c r="BT118" i="5"/>
  <c r="BP118" i="5"/>
  <c r="BR118" i="5"/>
  <c r="BQ86" i="5"/>
  <c r="BV86" i="5"/>
  <c r="BP86" i="5"/>
  <c r="BP98" i="5"/>
  <c r="BT108" i="5"/>
  <c r="BN119" i="5"/>
  <c r="BR119" i="5"/>
  <c r="BK87" i="5"/>
  <c r="BP87" i="5"/>
  <c r="BM99" i="5"/>
  <c r="BR110" i="5"/>
  <c r="BP110" i="5"/>
  <c r="BQ110" i="5"/>
  <c r="BN120" i="5"/>
  <c r="BR120" i="5"/>
  <c r="BS101" i="5"/>
  <c r="BP112" i="5"/>
  <c r="BR112" i="5"/>
  <c r="BV92" i="5"/>
  <c r="BR92" i="5"/>
  <c r="BN92" i="5"/>
  <c r="BL100" i="5"/>
  <c r="BU111" i="5"/>
  <c r="BS111" i="5"/>
  <c r="BV102" i="5"/>
  <c r="BN93" i="5"/>
  <c r="BQ93" i="5"/>
  <c r="BK93" i="5"/>
  <c r="BR94" i="5"/>
  <c r="BT103" i="5"/>
  <c r="BP113" i="5"/>
  <c r="BR113" i="5"/>
  <c r="BU97" i="5"/>
  <c r="BV119" i="5"/>
  <c r="BN110" i="5"/>
  <c r="BO111" i="5"/>
  <c r="BM95" i="5"/>
  <c r="BU115" i="5"/>
  <c r="BO106" i="5"/>
  <c r="BR84" i="5"/>
  <c r="BM97" i="5"/>
  <c r="BQ97" i="5"/>
  <c r="BO97" i="5"/>
  <c r="BO107" i="5"/>
  <c r="BN107" i="5"/>
  <c r="BV118" i="5"/>
  <c r="BS118" i="5"/>
  <c r="BL98" i="5"/>
  <c r="BQ98" i="5"/>
  <c r="BO98" i="5"/>
  <c r="BO108" i="5"/>
  <c r="BN108" i="5"/>
  <c r="BU119" i="5"/>
  <c r="BS119" i="5"/>
  <c r="BQ87" i="5"/>
  <c r="BT87" i="5"/>
  <c r="BR87" i="5"/>
  <c r="BO99" i="5"/>
  <c r="BV110" i="5"/>
  <c r="BU120" i="5"/>
  <c r="BS120" i="5"/>
  <c r="BR101" i="5"/>
  <c r="BT101" i="5"/>
  <c r="BQ92" i="5"/>
  <c r="BK100" i="5"/>
  <c r="BK111" i="5"/>
  <c r="BU102" i="5"/>
  <c r="BR102" i="5"/>
  <c r="BN102" i="5"/>
  <c r="BS102" i="5"/>
  <c r="BP93" i="5"/>
  <c r="BT93" i="5"/>
  <c r="BU94" i="5"/>
  <c r="BS94" i="5"/>
  <c r="BO103" i="5"/>
  <c r="BN103" i="5"/>
  <c r="BP105" i="5"/>
  <c r="BR95" i="5"/>
  <c r="BL115" i="5"/>
  <c r="BQ115" i="5"/>
  <c r="BN96" i="5"/>
  <c r="BU96" i="5"/>
  <c r="BS96" i="5"/>
  <c r="BM96" i="5"/>
  <c r="BT84" i="5"/>
  <c r="BN97" i="5"/>
  <c r="BU118" i="5"/>
  <c r="BQ118" i="5"/>
  <c r="BU98" i="5"/>
  <c r="BL119" i="5"/>
  <c r="BQ119" i="5"/>
  <c r="BK99" i="5"/>
  <c r="BU110" i="5"/>
  <c r="BT110" i="5"/>
  <c r="BL120" i="5"/>
  <c r="BQ120" i="5"/>
  <c r="BL101" i="5"/>
  <c r="BU112" i="5"/>
  <c r="BS112" i="5"/>
  <c r="BO100" i="5"/>
  <c r="BV111" i="5"/>
  <c r="BQ102" i="5"/>
  <c r="BN94" i="5"/>
  <c r="BQ94" i="5"/>
  <c r="BO94" i="5"/>
  <c r="BM94" i="5"/>
  <c r="BU113" i="5"/>
  <c r="BS113" i="5"/>
  <c r="BJ5" i="5"/>
  <c r="BL105" i="5" l="1"/>
  <c r="BT105" i="5"/>
  <c r="BU105" i="5"/>
  <c r="BO89" i="5"/>
  <c r="J85" i="5"/>
  <c r="R85" i="5"/>
  <c r="Z85" i="5"/>
  <c r="AH85" i="5"/>
  <c r="AP85" i="5"/>
  <c r="AX85" i="5"/>
  <c r="BF85" i="5"/>
  <c r="K85" i="5"/>
  <c r="S85" i="5"/>
  <c r="AA85" i="5"/>
  <c r="AI85" i="5"/>
  <c r="AQ85" i="5"/>
  <c r="AY85" i="5"/>
  <c r="BG85" i="5"/>
  <c r="L85" i="5"/>
  <c r="T85" i="5"/>
  <c r="AB85" i="5"/>
  <c r="AJ85" i="5"/>
  <c r="AR85" i="5"/>
  <c r="AZ85" i="5"/>
  <c r="BH85" i="5"/>
  <c r="M85" i="5"/>
  <c r="U85" i="5"/>
  <c r="AC85" i="5"/>
  <c r="AK85" i="5"/>
  <c r="AS85" i="5"/>
  <c r="BA85" i="5"/>
  <c r="N85" i="5"/>
  <c r="AD85" i="5"/>
  <c r="AL85" i="5"/>
  <c r="BQ85" i="5" s="1"/>
  <c r="AT85" i="5"/>
  <c r="BB85" i="5"/>
  <c r="I85" i="5"/>
  <c r="Q85" i="5"/>
  <c r="Y85" i="5"/>
  <c r="AG85" i="5"/>
  <c r="AO85" i="5"/>
  <c r="AW85" i="5"/>
  <c r="BE85" i="5"/>
  <c r="AM85" i="5"/>
  <c r="AN85" i="5"/>
  <c r="O85" i="5"/>
  <c r="AU85" i="5"/>
  <c r="P85" i="5"/>
  <c r="AV85" i="5"/>
  <c r="AE85" i="5"/>
  <c r="W85" i="5"/>
  <c r="X85" i="5"/>
  <c r="BC85" i="5"/>
  <c r="BD85" i="5"/>
  <c r="AF85" i="5"/>
  <c r="V85" i="5"/>
  <c r="BS105" i="5"/>
  <c r="BL89" i="5"/>
  <c r="BQ105" i="5"/>
  <c r="BU89" i="5"/>
  <c r="BM89" i="5"/>
  <c r="BP89" i="5"/>
  <c r="BT89" i="5"/>
  <c r="BM105" i="5"/>
  <c r="BK89" i="5"/>
  <c r="BN89" i="5"/>
  <c r="BR105" i="5"/>
  <c r="BV105" i="5"/>
  <c r="BK105" i="5"/>
  <c r="BV89" i="5"/>
  <c r="BR89" i="5"/>
  <c r="BO105" i="5"/>
  <c r="BN105" i="5"/>
  <c r="BS89" i="5"/>
  <c r="BJ10" i="5"/>
  <c r="BJ36" i="5"/>
  <c r="BV85" i="5" l="1"/>
  <c r="BN85" i="5"/>
  <c r="K116" i="5"/>
  <c r="S116" i="5"/>
  <c r="AA116" i="5"/>
  <c r="AI116" i="5"/>
  <c r="P116" i="5"/>
  <c r="X116" i="5"/>
  <c r="AF116" i="5"/>
  <c r="AN116" i="5"/>
  <c r="M116" i="5"/>
  <c r="W116" i="5"/>
  <c r="AH116" i="5"/>
  <c r="AR116" i="5"/>
  <c r="AZ116" i="5"/>
  <c r="BH116" i="5"/>
  <c r="N116" i="5"/>
  <c r="Y116" i="5"/>
  <c r="AJ116" i="5"/>
  <c r="AS116" i="5"/>
  <c r="BA116" i="5"/>
  <c r="O116" i="5"/>
  <c r="Z116" i="5"/>
  <c r="AK116" i="5"/>
  <c r="AT116" i="5"/>
  <c r="BB116" i="5"/>
  <c r="Q116" i="5"/>
  <c r="AB116" i="5"/>
  <c r="AL116" i="5"/>
  <c r="AU116" i="5"/>
  <c r="BC116" i="5"/>
  <c r="R116" i="5"/>
  <c r="AC116" i="5"/>
  <c r="AM116" i="5"/>
  <c r="AV116" i="5"/>
  <c r="BD116" i="5"/>
  <c r="I116" i="5"/>
  <c r="T116" i="5"/>
  <c r="AD116" i="5"/>
  <c r="AO116" i="5"/>
  <c r="AW116" i="5"/>
  <c r="BE116" i="5"/>
  <c r="AE116" i="5"/>
  <c r="AG116" i="5"/>
  <c r="AP116" i="5"/>
  <c r="AQ116" i="5"/>
  <c r="J116" i="5"/>
  <c r="AX116" i="5"/>
  <c r="V116" i="5"/>
  <c r="BG116" i="5"/>
  <c r="U116" i="5"/>
  <c r="AY116" i="5"/>
  <c r="BF116" i="5"/>
  <c r="L116" i="5"/>
  <c r="N90" i="5"/>
  <c r="V90" i="5"/>
  <c r="AD90" i="5"/>
  <c r="AL90" i="5"/>
  <c r="AT90" i="5"/>
  <c r="BB90" i="5"/>
  <c r="O90" i="5"/>
  <c r="W90" i="5"/>
  <c r="AE90" i="5"/>
  <c r="AM90" i="5"/>
  <c r="AU90" i="5"/>
  <c r="BC90" i="5"/>
  <c r="P90" i="5"/>
  <c r="X90" i="5"/>
  <c r="AF90" i="5"/>
  <c r="AN90" i="5"/>
  <c r="AV90" i="5"/>
  <c r="BD90" i="5"/>
  <c r="I90" i="5"/>
  <c r="Q90" i="5"/>
  <c r="Y90" i="5"/>
  <c r="AG90" i="5"/>
  <c r="AO90" i="5"/>
  <c r="AW90" i="5"/>
  <c r="BE90" i="5"/>
  <c r="J90" i="5"/>
  <c r="R90" i="5"/>
  <c r="Z90" i="5"/>
  <c r="AH90" i="5"/>
  <c r="AP90" i="5"/>
  <c r="AX90" i="5"/>
  <c r="BF90" i="5"/>
  <c r="M90" i="5"/>
  <c r="U90" i="5"/>
  <c r="AC90" i="5"/>
  <c r="AK90" i="5"/>
  <c r="AS90" i="5"/>
  <c r="BA90" i="5"/>
  <c r="AB90" i="5"/>
  <c r="BH90" i="5"/>
  <c r="AI90" i="5"/>
  <c r="AJ90" i="5"/>
  <c r="K90" i="5"/>
  <c r="AQ90" i="5"/>
  <c r="L90" i="5"/>
  <c r="AR90" i="5"/>
  <c r="AA90" i="5"/>
  <c r="BG90" i="5"/>
  <c r="S90" i="5"/>
  <c r="T90" i="5"/>
  <c r="AY90" i="5"/>
  <c r="AZ90" i="5"/>
  <c r="BT85" i="5"/>
  <c r="BR85" i="5"/>
  <c r="BR117" i="5"/>
  <c r="BU117" i="5"/>
  <c r="BN117" i="5"/>
  <c r="BU85" i="5"/>
  <c r="BO85" i="5"/>
  <c r="BM85" i="5"/>
  <c r="BL85" i="5"/>
  <c r="BS85" i="5"/>
  <c r="BK85" i="5"/>
  <c r="BP85" i="5"/>
  <c r="BJ11" i="5"/>
  <c r="BT116" i="5" l="1"/>
  <c r="BL116" i="5"/>
  <c r="BN90" i="5"/>
  <c r="BL90" i="5"/>
  <c r="BU90" i="5"/>
  <c r="BR116" i="5"/>
  <c r="BV90" i="5"/>
  <c r="BP90" i="5"/>
  <c r="BK116" i="5"/>
  <c r="BO90" i="5"/>
  <c r="BQ90" i="5"/>
  <c r="BV116" i="5"/>
  <c r="BM116" i="5"/>
  <c r="J91" i="5"/>
  <c r="R91" i="5"/>
  <c r="Z91" i="5"/>
  <c r="AH91" i="5"/>
  <c r="AP91" i="5"/>
  <c r="AX91" i="5"/>
  <c r="BF91" i="5"/>
  <c r="K91" i="5"/>
  <c r="S91" i="5"/>
  <c r="AA91" i="5"/>
  <c r="AI91" i="5"/>
  <c r="AQ91" i="5"/>
  <c r="AY91" i="5"/>
  <c r="BG91" i="5"/>
  <c r="L91" i="5"/>
  <c r="T91" i="5"/>
  <c r="AB91" i="5"/>
  <c r="AJ91" i="5"/>
  <c r="AR91" i="5"/>
  <c r="AZ91" i="5"/>
  <c r="BH91" i="5"/>
  <c r="M91" i="5"/>
  <c r="U91" i="5"/>
  <c r="AC91" i="5"/>
  <c r="AK91" i="5"/>
  <c r="AS91" i="5"/>
  <c r="BA91" i="5"/>
  <c r="N91" i="5"/>
  <c r="V91" i="5"/>
  <c r="AD91" i="5"/>
  <c r="AL91" i="5"/>
  <c r="AT91" i="5"/>
  <c r="BB91" i="5"/>
  <c r="I91" i="5"/>
  <c r="Q91" i="5"/>
  <c r="Y91" i="5"/>
  <c r="AG91" i="5"/>
  <c r="AO91" i="5"/>
  <c r="AW91" i="5"/>
  <c r="BE91" i="5"/>
  <c r="AN91" i="5"/>
  <c r="O91" i="5"/>
  <c r="AU91" i="5"/>
  <c r="P91" i="5"/>
  <c r="AV91" i="5"/>
  <c r="W91" i="5"/>
  <c r="BC91" i="5"/>
  <c r="X91" i="5"/>
  <c r="BD91" i="5"/>
  <c r="AM91" i="5"/>
  <c r="AE91" i="5"/>
  <c r="AF91" i="5"/>
  <c r="BS116" i="5"/>
  <c r="BO116" i="5"/>
  <c r="BU116" i="5"/>
  <c r="BN116" i="5"/>
  <c r="BP116" i="5"/>
  <c r="BQ116" i="5"/>
  <c r="BL117" i="5"/>
  <c r="BQ117" i="5"/>
  <c r="BM117" i="5"/>
  <c r="BS117" i="5"/>
  <c r="BK117" i="5"/>
  <c r="BM90" i="5"/>
  <c r="BT117" i="5"/>
  <c r="BS90" i="5"/>
  <c r="BK90" i="5"/>
  <c r="BO117" i="5"/>
  <c r="BP117" i="5"/>
  <c r="BT90" i="5"/>
  <c r="BR90" i="5"/>
  <c r="BV117" i="5"/>
  <c r="BR91" i="5" l="1"/>
  <c r="BU91" i="5"/>
  <c r="BQ91" i="5"/>
  <c r="BT91" i="5"/>
  <c r="BP91" i="5"/>
  <c r="BL91" i="5"/>
  <c r="BN91" i="5"/>
  <c r="BM91" i="5"/>
  <c r="BO91" i="5"/>
  <c r="BS91" i="5"/>
  <c r="BK91" i="5"/>
  <c r="BV91" i="5"/>
  <c r="V3" i="5" l="1"/>
  <c r="V74" i="5" s="1"/>
  <c r="BJ3" i="5" l="1"/>
  <c r="V71" i="5"/>
  <c r="N83" i="5" l="1"/>
  <c r="AD83" i="5"/>
  <c r="AL83" i="5"/>
  <c r="AT83" i="5"/>
  <c r="BB83" i="5"/>
  <c r="O83" i="5"/>
  <c r="W83" i="5"/>
  <c r="AE83" i="5"/>
  <c r="AM83" i="5"/>
  <c r="AU83" i="5"/>
  <c r="BC83" i="5"/>
  <c r="P83" i="5"/>
  <c r="X83" i="5"/>
  <c r="AN83" i="5"/>
  <c r="AV83" i="5"/>
  <c r="BD83" i="5"/>
  <c r="I83" i="5"/>
  <c r="Q83" i="5"/>
  <c r="Y83" i="5"/>
  <c r="AG83" i="5"/>
  <c r="AO83" i="5"/>
  <c r="AW83" i="5"/>
  <c r="BT83" i="5" s="1"/>
  <c r="BE83" i="5"/>
  <c r="J83" i="5"/>
  <c r="R83" i="5"/>
  <c r="Z83" i="5"/>
  <c r="AH83" i="5"/>
  <c r="AP83" i="5"/>
  <c r="AX83" i="5"/>
  <c r="BF83" i="5"/>
  <c r="K83" i="5"/>
  <c r="S83" i="5"/>
  <c r="AA83" i="5"/>
  <c r="AI83" i="5"/>
  <c r="AQ83" i="5"/>
  <c r="AY83" i="5"/>
  <c r="BG83" i="5"/>
  <c r="M83" i="5"/>
  <c r="AC83" i="5"/>
  <c r="AK83" i="5"/>
  <c r="BA83" i="5"/>
  <c r="L83" i="5"/>
  <c r="T83" i="5"/>
  <c r="AB83" i="5"/>
  <c r="AJ83" i="5"/>
  <c r="AZ83" i="5"/>
  <c r="BH83" i="5"/>
  <c r="AF83" i="5"/>
  <c r="AR83" i="5"/>
  <c r="U83" i="5"/>
  <c r="AS83" i="5"/>
  <c r="V83" i="5"/>
  <c r="BJ74" i="5"/>
  <c r="V76" i="5" s="1"/>
  <c r="BJ71" i="5"/>
  <c r="V72" i="5" s="1"/>
  <c r="BN83" i="5" l="1"/>
  <c r="BR83" i="5"/>
  <c r="BK83" i="5"/>
  <c r="BP83" i="5"/>
  <c r="BQ83" i="5"/>
  <c r="BV83" i="5"/>
  <c r="BS83" i="5"/>
  <c r="BU83" i="5"/>
  <c r="BO83" i="5"/>
  <c r="BM83" i="5"/>
  <c r="BL83" i="5"/>
  <c r="I76" i="5"/>
  <c r="AG76" i="5"/>
  <c r="AO76" i="5"/>
  <c r="W76" i="5"/>
  <c r="AE76" i="5"/>
  <c r="AM76" i="5"/>
  <c r="AU76" i="5"/>
  <c r="BC76" i="5"/>
  <c r="AA76" i="5"/>
  <c r="AY76" i="5"/>
  <c r="BG76" i="5"/>
  <c r="AL76" i="5"/>
  <c r="BB76" i="5"/>
  <c r="AC76" i="5"/>
  <c r="AT76" i="5"/>
  <c r="M76" i="5"/>
  <c r="BE76" i="5"/>
  <c r="BH76" i="5"/>
  <c r="AH76" i="5"/>
  <c r="X76" i="5"/>
  <c r="AW76" i="5"/>
  <c r="Q76" i="5"/>
  <c r="AK76" i="5"/>
  <c r="BF76" i="5"/>
  <c r="AD76" i="5"/>
  <c r="AP76" i="5"/>
  <c r="BA76" i="5"/>
  <c r="AX76" i="5"/>
  <c r="S76" i="5"/>
  <c r="BD76" i="5"/>
  <c r="AQ76" i="5"/>
  <c r="P76" i="5"/>
  <c r="AN76" i="5"/>
  <c r="K76" i="5"/>
  <c r="R76" i="5"/>
  <c r="AI76" i="5"/>
  <c r="T76" i="5"/>
  <c r="AZ76" i="5"/>
  <c r="AB76" i="5"/>
  <c r="Z76" i="5"/>
  <c r="N76" i="5"/>
  <c r="L76" i="5"/>
  <c r="AV76" i="5"/>
  <c r="AJ76" i="5"/>
  <c r="O76" i="5"/>
  <c r="J76" i="5"/>
  <c r="AF76" i="5"/>
  <c r="AR76" i="5"/>
  <c r="AS76" i="5"/>
  <c r="U76" i="5"/>
  <c r="Y76" i="5"/>
  <c r="K72" i="5"/>
  <c r="S72" i="5"/>
  <c r="AA72" i="5"/>
  <c r="AI72" i="5"/>
  <c r="AQ72" i="5"/>
  <c r="AY72" i="5"/>
  <c r="BG72" i="5"/>
  <c r="L72" i="5"/>
  <c r="T72" i="5"/>
  <c r="AB72" i="5"/>
  <c r="AJ72" i="5"/>
  <c r="AR72" i="5"/>
  <c r="AZ72" i="5"/>
  <c r="BH72" i="5"/>
  <c r="M72" i="5"/>
  <c r="U72" i="5"/>
  <c r="AC72" i="5"/>
  <c r="AK72" i="5"/>
  <c r="AS72" i="5"/>
  <c r="BA72" i="5"/>
  <c r="N72" i="5"/>
  <c r="AD72" i="5"/>
  <c r="AL72" i="5"/>
  <c r="AT72" i="5"/>
  <c r="BB72" i="5"/>
  <c r="O72" i="5"/>
  <c r="W72" i="5"/>
  <c r="AE72" i="5"/>
  <c r="AM72" i="5"/>
  <c r="AU72" i="5"/>
  <c r="BC72" i="5"/>
  <c r="BF72" i="5"/>
  <c r="P72" i="5"/>
  <c r="X72" i="5"/>
  <c r="AN72" i="5"/>
  <c r="AV72" i="5"/>
  <c r="BD72" i="5"/>
  <c r="I72" i="5"/>
  <c r="Q72" i="5"/>
  <c r="Y72" i="5"/>
  <c r="AG72" i="5"/>
  <c r="AO72" i="5"/>
  <c r="AW72" i="5"/>
  <c r="BE72" i="5"/>
  <c r="J72" i="5"/>
  <c r="R72" i="5"/>
  <c r="Z72" i="5"/>
  <c r="AH72" i="5"/>
  <c r="AP72" i="5"/>
  <c r="AX72" i="5"/>
  <c r="AF72" i="5"/>
  <c r="BK76" i="5" l="1"/>
  <c r="BS76" i="5"/>
  <c r="BT76" i="5"/>
  <c r="BP76" i="5"/>
  <c r="BN76" i="5"/>
  <c r="BM76" i="5"/>
  <c r="BU76" i="5"/>
  <c r="BQ76" i="5"/>
  <c r="BL76" i="5"/>
  <c r="BR76" i="5"/>
  <c r="BV76" i="5"/>
  <c r="BO76" i="5"/>
  <c r="BK72" i="5"/>
  <c r="BM72" i="5"/>
  <c r="BV72" i="5"/>
  <c r="BT72" i="5"/>
  <c r="BR72" i="5"/>
  <c r="BL72" i="5"/>
  <c r="BP72" i="5"/>
  <c r="BU72" i="5"/>
  <c r="BS72" i="5"/>
  <c r="BQ72" i="5"/>
  <c r="BO72" i="5"/>
  <c r="BN72" i="5"/>
</calcChain>
</file>

<file path=xl/sharedStrings.xml><?xml version="1.0" encoding="utf-8"?>
<sst xmlns="http://schemas.openxmlformats.org/spreadsheetml/2006/main" count="22976" uniqueCount="863">
  <si>
    <t>Code</t>
  </si>
  <si>
    <t>Division</t>
  </si>
  <si>
    <t>Brand</t>
  </si>
  <si>
    <t>Pattern</t>
  </si>
  <si>
    <t>Category</t>
  </si>
  <si>
    <t>Color</t>
  </si>
  <si>
    <t>Size</t>
  </si>
  <si>
    <t>Item Num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</si>
  <si>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</si>
  <si>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</si>
  <si>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</si>
  <si>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</si>
  <si>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</si>
  <si>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</si>
  <si>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</si>
  <si>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</si>
  <si>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</si>
  <si>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</si>
  <si>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</si>
  <si>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</si>
  <si>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202313</t>
  </si>
  <si>
    <t>202314</t>
  </si>
  <si>
    <t>202315</t>
  </si>
  <si>
    <t>202316</t>
  </si>
  <si>
    <t>202317</t>
  </si>
  <si>
    <t>202318</t>
  </si>
  <si>
    <t>202319</t>
  </si>
  <si>
    <t>202320</t>
  </si>
  <si>
    <t>202321</t>
  </si>
  <si>
    <t>202322</t>
  </si>
  <si>
    <t>202323</t>
  </si>
  <si>
    <t>202324</t>
  </si>
  <si>
    <t>202325</t>
  </si>
  <si>
    <t>202326</t>
  </si>
  <si>
    <t>202327</t>
  </si>
  <si>
    <t>202328</t>
  </si>
  <si>
    <t>202329</t>
  </si>
  <si>
    <t>202330</t>
  </si>
  <si>
    <t>202331</t>
  </si>
  <si>
    <t>202332</t>
  </si>
  <si>
    <t>202333</t>
  </si>
  <si>
    <t>202334</t>
  </si>
  <si>
    <t>202335</t>
  </si>
  <si>
    <t>202336</t>
  </si>
  <si>
    <t>202337</t>
  </si>
  <si>
    <t>202338</t>
  </si>
  <si>
    <t>202339</t>
  </si>
  <si>
    <t>202340</t>
  </si>
  <si>
    <t>202341</t>
  </si>
  <si>
    <t>202342</t>
  </si>
  <si>
    <t>202343</t>
  </si>
  <si>
    <t>202344</t>
  </si>
  <si>
    <t>202345</t>
  </si>
  <si>
    <t>202346</t>
  </si>
  <si>
    <t>202347</t>
  </si>
  <si>
    <t>202348</t>
  </si>
  <si>
    <t>202349</t>
  </si>
  <si>
    <t>202350</t>
  </si>
  <si>
    <t>202351</t>
  </si>
  <si>
    <t>202352</t>
  </si>
  <si>
    <t>A</t>
  </si>
  <si>
    <t>Red</t>
  </si>
  <si>
    <t/>
  </si>
  <si>
    <t>Blue</t>
  </si>
  <si>
    <t>A+</t>
  </si>
  <si>
    <t>Navy</t>
  </si>
  <si>
    <t>Teal</t>
  </si>
  <si>
    <t>Brown</t>
  </si>
  <si>
    <t>B</t>
  </si>
  <si>
    <t>Grey</t>
  </si>
  <si>
    <t>Black</t>
  </si>
  <si>
    <t>Ivory</t>
  </si>
  <si>
    <t>B-</t>
  </si>
  <si>
    <t>Item No.</t>
  </si>
  <si>
    <t>Produced In</t>
  </si>
  <si>
    <t>Planner</t>
  </si>
  <si>
    <t>Init. Inv. Avail. Date</t>
  </si>
  <si>
    <t>Instock</t>
  </si>
  <si>
    <t>OOS Days</t>
  </si>
  <si>
    <t>OOS Qty</t>
  </si>
  <si>
    <t>OOS Amount $</t>
  </si>
  <si>
    <t>Sales Qty</t>
  </si>
  <si>
    <t>Sales Amount $</t>
  </si>
  <si>
    <t>China</t>
  </si>
  <si>
    <t>Zhu Wenling</t>
  </si>
  <si>
    <r>
      <t xml:space="preserve">3. </t>
    </r>
    <r>
      <rPr>
        <sz val="11"/>
        <rFont val="宋体"/>
        <family val="3"/>
        <charset val="134"/>
      </rPr>
      <t>标记明显不合格的样本，如</t>
    </r>
    <r>
      <rPr>
        <sz val="11"/>
        <rFont val="Calibri"/>
        <family val="2"/>
      </rPr>
      <t>on season</t>
    </r>
    <r>
      <rPr>
        <sz val="11"/>
        <rFont val="宋体"/>
        <family val="3"/>
        <charset val="134"/>
      </rPr>
      <t>断货时间长、周销售低、样本数据少等</t>
    </r>
    <phoneticPr fontId="5" type="noConversion"/>
  </si>
  <si>
    <r>
      <t xml:space="preserve">2. </t>
    </r>
    <r>
      <rPr>
        <sz val="11"/>
        <rFont val="宋体"/>
        <family val="3"/>
        <charset val="134"/>
      </rPr>
      <t>利用</t>
    </r>
    <r>
      <rPr>
        <sz val="11"/>
        <rFont val="Calibri"/>
        <family val="2"/>
      </rPr>
      <t>OOS report</t>
    </r>
    <r>
      <rPr>
        <sz val="11"/>
        <rFont val="宋体"/>
        <family val="3"/>
        <charset val="134"/>
      </rPr>
      <t>标记on season期间的断货周，排序、刷色</t>
    </r>
    <phoneticPr fontId="5" type="noConversion"/>
  </si>
  <si>
    <t>Instock</t>
    <phoneticPr fontId="5" type="noConversion"/>
  </si>
  <si>
    <t>Sample check</t>
    <phoneticPr fontId="5" type="noConversion"/>
  </si>
  <si>
    <r>
      <t>r</t>
    </r>
    <r>
      <rPr>
        <sz val="11"/>
        <rFont val="Calibri"/>
        <family val="2"/>
      </rPr>
      <t>emove-long oos week during holiday season</t>
    </r>
    <phoneticPr fontId="5" type="noConversion"/>
  </si>
  <si>
    <r>
      <t>r</t>
    </r>
    <r>
      <rPr>
        <sz val="11"/>
        <rFont val="Calibri"/>
        <family val="2"/>
      </rPr>
      <t>emove-new item</t>
    </r>
    <phoneticPr fontId="5" type="noConversion"/>
  </si>
  <si>
    <r>
      <t>r</t>
    </r>
    <r>
      <rPr>
        <sz val="11"/>
        <rFont val="Calibri"/>
        <family val="2"/>
      </rPr>
      <t>emove-long oos week</t>
    </r>
    <phoneticPr fontId="5" type="noConversion"/>
  </si>
  <si>
    <r>
      <t xml:space="preserve">4. </t>
    </r>
    <r>
      <rPr>
        <sz val="11"/>
        <rFont val="宋体"/>
        <family val="3"/>
        <charset val="134"/>
      </rPr>
      <t>剔除不合格样本，拟合断货周数据</t>
    </r>
    <phoneticPr fontId="5" type="noConversion"/>
  </si>
  <si>
    <t>Average</t>
    <phoneticPr fontId="5" type="noConversion"/>
  </si>
  <si>
    <t>calculate wkly and monthly index</t>
    <phoneticPr fontId="5" type="noConversion"/>
  </si>
  <si>
    <r>
      <t xml:space="preserve">5. </t>
    </r>
    <r>
      <rPr>
        <sz val="11"/>
        <rFont val="宋体"/>
        <family val="3"/>
        <charset val="134"/>
      </rPr>
      <t>转换成月度</t>
    </r>
    <r>
      <rPr>
        <sz val="11"/>
        <rFont val="Calibri"/>
        <family val="2"/>
      </rPr>
      <t>fineline index</t>
    </r>
    <r>
      <rPr>
        <sz val="11"/>
        <rFont val="宋体"/>
        <family val="3"/>
        <charset val="134"/>
      </rPr>
      <t>，按目标维度计算均值</t>
    </r>
    <phoneticPr fontId="5" type="noConversion"/>
  </si>
  <si>
    <r>
      <t xml:space="preserve">6. </t>
    </r>
    <r>
      <rPr>
        <sz val="11"/>
        <rFont val="宋体"/>
        <family val="3"/>
        <charset val="134"/>
      </rPr>
      <t>设置区间，检查异常月度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周</t>
    </r>
    <r>
      <rPr>
        <sz val="11"/>
        <rFont val="Calibri"/>
        <family val="2"/>
      </rPr>
      <t xml:space="preserve"> index</t>
    </r>
    <r>
      <rPr>
        <sz val="11"/>
        <rFont val="宋体"/>
        <family val="3"/>
        <charset val="134"/>
      </rPr>
      <t>，尤其是</t>
    </r>
    <r>
      <rPr>
        <sz val="11"/>
        <rFont val="Calibri"/>
        <family val="2"/>
      </rPr>
      <t>11-12</t>
    </r>
    <r>
      <rPr>
        <sz val="11"/>
        <rFont val="宋体"/>
        <family val="3"/>
        <charset val="134"/>
      </rPr>
      <t>月份</t>
    </r>
    <phoneticPr fontId="5" type="noConversion"/>
  </si>
  <si>
    <r>
      <t>7</t>
    </r>
    <r>
      <rPr>
        <sz val="11"/>
        <rFont val="Calibri"/>
        <family val="2"/>
      </rPr>
      <t xml:space="preserve">. </t>
    </r>
    <r>
      <rPr>
        <sz val="11"/>
        <rFont val="宋体"/>
        <family val="3"/>
        <charset val="134"/>
      </rPr>
      <t>计算</t>
    </r>
    <r>
      <rPr>
        <sz val="11"/>
        <rFont val="Calibri"/>
        <family val="2"/>
      </rPr>
      <t>11-12</t>
    </r>
    <r>
      <rPr>
        <sz val="11"/>
        <rFont val="宋体"/>
        <family val="3"/>
        <charset val="134"/>
      </rPr>
      <t>月份各周的销售比重，做周</t>
    </r>
    <r>
      <rPr>
        <sz val="11"/>
        <rFont val="Calibri"/>
        <family val="2"/>
      </rPr>
      <t>index</t>
    </r>
    <r>
      <rPr>
        <sz val="11"/>
        <rFont val="宋体"/>
        <family val="3"/>
        <charset val="134"/>
      </rPr>
      <t>的分配</t>
    </r>
    <phoneticPr fontId="5" type="noConversion"/>
  </si>
  <si>
    <r>
      <t>8. off season</t>
    </r>
    <r>
      <rPr>
        <sz val="11"/>
        <rFont val="宋体"/>
        <family val="3"/>
        <charset val="134"/>
      </rPr>
      <t>期间</t>
    </r>
    <r>
      <rPr>
        <sz val="11"/>
        <rFont val="Calibri"/>
        <family val="2"/>
      </rPr>
      <t>index</t>
    </r>
    <r>
      <rPr>
        <sz val="11"/>
        <rFont val="宋体"/>
        <family val="3"/>
        <charset val="134"/>
      </rPr>
      <t>的统一，以及人工修正</t>
    </r>
    <phoneticPr fontId="5" type="noConversion"/>
  </si>
  <si>
    <t>Presidents' Day</t>
    <phoneticPr fontId="5" type="noConversion"/>
  </si>
  <si>
    <t>Presidents' Day</t>
    <phoneticPr fontId="5" type="noConversion"/>
  </si>
  <si>
    <t>Memorial Day</t>
    <phoneticPr fontId="5" type="noConversion"/>
  </si>
  <si>
    <t>Independence Day</t>
    <phoneticPr fontId="5" type="noConversion"/>
  </si>
  <si>
    <t>Labor Day</t>
  </si>
  <si>
    <t>New year</t>
    <phoneticPr fontId="5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</si>
  <si>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</si>
  <si>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</si>
  <si>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</si>
  <si>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</si>
  <si>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</si>
  <si>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</si>
  <si>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</si>
  <si>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</si>
  <si>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</si>
  <si>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</si>
  <si>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</si>
  <si>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</si>
  <si>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</si>
  <si>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</si>
  <si>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</si>
  <si>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</si>
  <si>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</si>
  <si>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</si>
  <si>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</si>
  <si>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</si>
  <si>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</si>
  <si>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</si>
  <si>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</si>
  <si>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</si>
  <si>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</si>
  <si>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</si>
  <si>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</si>
  <si>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</si>
  <si>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</si>
  <si>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</si>
  <si>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</si>
  <si>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</si>
  <si>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</si>
  <si>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</si>
  <si>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</si>
  <si>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</si>
  <si>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</si>
  <si>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</si>
  <si>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</si>
  <si>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</si>
  <si>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</si>
  <si>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</si>
  <si>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</si>
  <si>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</si>
  <si>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</si>
  <si>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</si>
  <si>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</si>
  <si>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</si>
  <si>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</si>
  <si>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</si>
  <si>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</si>
  <si>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</si>
  <si>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Fineline No</t>
  </si>
  <si>
    <t>Comment</t>
  </si>
  <si>
    <t>UPDATE</t>
    <phoneticPr fontId="5" type="noConversion"/>
  </si>
  <si>
    <t>NEW</t>
    <phoneticPr fontId="5" type="noConversion"/>
  </si>
  <si>
    <t>Memorial Day</t>
    <phoneticPr fontId="5" type="noConversion"/>
  </si>
  <si>
    <t>Independence Day</t>
    <phoneticPr fontId="5" type="noConversion"/>
  </si>
  <si>
    <t>New year</t>
    <phoneticPr fontId="5" type="noConversion"/>
  </si>
  <si>
    <t>BTC</t>
    <phoneticPr fontId="5" type="noConversion"/>
  </si>
  <si>
    <t>ON SEASON</t>
    <phoneticPr fontId="5" type="noConversion"/>
  </si>
  <si>
    <r>
      <t>D</t>
    </r>
    <r>
      <rPr>
        <sz val="11"/>
        <rFont val="Calibri"/>
        <family val="2"/>
      </rPr>
      <t>ata1</t>
    </r>
    <phoneticPr fontId="5" type="noConversion"/>
  </si>
  <si>
    <t>Data2</t>
    <phoneticPr fontId="5" type="noConversion"/>
  </si>
  <si>
    <t>表</t>
    <phoneticPr fontId="5" type="noConversion"/>
  </si>
  <si>
    <t>内容</t>
    <phoneticPr fontId="5" type="noConversion"/>
  </si>
  <si>
    <t>Data3</t>
    <phoneticPr fontId="5" type="noConversion"/>
  </si>
  <si>
    <t>Data4</t>
  </si>
  <si>
    <r>
      <rPr>
        <sz val="11"/>
        <color rgb="FFFF0000"/>
        <rFont val="宋体"/>
        <family val="3"/>
        <charset val="134"/>
      </rPr>
      <t>美国法定节假日可应用</t>
    </r>
    <r>
      <rPr>
        <sz val="11"/>
        <color rgb="FFFF0000"/>
        <rFont val="Calibri"/>
        <family val="2"/>
      </rPr>
      <t>1.1-1.2x lift</t>
    </r>
    <r>
      <rPr>
        <sz val="11"/>
        <color rgb="FFFF0000"/>
        <rFont val="宋体"/>
        <family val="3"/>
        <charset val="134"/>
      </rPr>
      <t>：</t>
    </r>
    <r>
      <rPr>
        <sz val="11"/>
        <color rgb="FFFF0000"/>
        <rFont val="Calibri"/>
        <family val="2"/>
      </rPr>
      <t>2</t>
    </r>
    <r>
      <rPr>
        <sz val="11"/>
        <color rgb="FFFF0000"/>
        <rFont val="宋体"/>
        <family val="3"/>
        <charset val="134"/>
      </rPr>
      <t>月的</t>
    </r>
    <r>
      <rPr>
        <sz val="11"/>
        <color rgb="FFFF0000"/>
        <rFont val="Calibri"/>
        <family val="2"/>
      </rPr>
      <t>President’s Day</t>
    </r>
    <r>
      <rPr>
        <sz val="11"/>
        <color rgb="FFFF0000"/>
        <rFont val="宋体"/>
        <family val="3"/>
        <charset val="134"/>
      </rPr>
      <t>，</t>
    </r>
    <r>
      <rPr>
        <sz val="11"/>
        <color rgb="FFFF0000"/>
        <rFont val="Calibri"/>
        <family val="2"/>
      </rPr>
      <t>5</t>
    </r>
    <r>
      <rPr>
        <sz val="11"/>
        <color rgb="FFFF0000"/>
        <rFont val="宋体"/>
        <family val="3"/>
        <charset val="134"/>
      </rPr>
      <t>月的</t>
    </r>
    <r>
      <rPr>
        <sz val="11"/>
        <color rgb="FFFF0000"/>
        <rFont val="Calibri"/>
        <family val="2"/>
      </rPr>
      <t xml:space="preserve"> Memorial Day, 7</t>
    </r>
    <r>
      <rPr>
        <sz val="11"/>
        <color rgb="FFFF0000"/>
        <rFont val="宋体"/>
        <family val="3"/>
        <charset val="134"/>
      </rPr>
      <t>月的</t>
    </r>
    <r>
      <rPr>
        <sz val="11"/>
        <color rgb="FFFF0000"/>
        <rFont val="Calibri"/>
        <family val="2"/>
      </rPr>
      <t>Independence Day, 9</t>
    </r>
    <r>
      <rPr>
        <sz val="11"/>
        <color rgb="FFFF0000"/>
        <rFont val="宋体"/>
        <family val="3"/>
        <charset val="134"/>
      </rPr>
      <t>月的</t>
    </r>
    <r>
      <rPr>
        <sz val="11"/>
        <color rgb="FFFF0000"/>
        <rFont val="Calibri"/>
        <family val="2"/>
      </rPr>
      <t>Labor Day</t>
    </r>
    <phoneticPr fontId="5" type="noConversion"/>
  </si>
  <si>
    <r>
      <t>B</t>
    </r>
    <r>
      <rPr>
        <sz val="11"/>
        <rFont val="Calibri"/>
        <family val="2"/>
      </rPr>
      <t>TC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Holiday season</t>
    </r>
    <phoneticPr fontId="5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</si>
  <si>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  <phoneticPr fontId="15" type="noConversion"/>
  </si>
  <si>
    <r>
      <t>F+DIVISION</t>
    </r>
    <r>
      <rPr>
        <sz val="10"/>
        <color theme="1"/>
        <rFont val="宋体"/>
        <family val="3"/>
        <charset val="134"/>
      </rPr>
      <t>字母（</t>
    </r>
    <r>
      <rPr>
        <sz val="10"/>
        <color theme="1"/>
        <rFont val="Arial"/>
        <family val="2"/>
      </rPr>
      <t>Family start code</t>
    </r>
    <r>
      <rPr>
        <sz val="10"/>
        <color theme="1"/>
        <rFont val="宋体"/>
        <family val="3"/>
        <charset val="134"/>
      </rPr>
      <t>）</t>
    </r>
    <r>
      <rPr>
        <sz val="10"/>
        <color theme="1"/>
        <rFont val="Arial"/>
        <family val="2"/>
      </rPr>
      <t>+5</t>
    </r>
    <r>
      <rPr>
        <sz val="10"/>
        <color theme="1"/>
        <rFont val="宋体"/>
        <family val="3"/>
        <charset val="134"/>
      </rPr>
      <t>位数字（</t>
    </r>
    <r>
      <rPr>
        <sz val="10"/>
        <color theme="1"/>
        <rFont val="Arial"/>
        <family val="2"/>
      </rPr>
      <t>2</t>
    </r>
    <r>
      <rPr>
        <sz val="10"/>
        <color theme="1"/>
        <rFont val="宋体"/>
        <family val="3"/>
        <charset val="134"/>
      </rPr>
      <t>位</t>
    </r>
    <r>
      <rPr>
        <sz val="10"/>
        <color theme="1"/>
        <rFont val="Arial"/>
        <family val="2"/>
      </rPr>
      <t>category</t>
    </r>
    <r>
      <rPr>
        <sz val="10"/>
        <color theme="1"/>
        <rFont val="宋体"/>
        <family val="3"/>
        <charset val="134"/>
      </rPr>
      <t>）</t>
    </r>
    <phoneticPr fontId="15" type="noConversion"/>
  </si>
  <si>
    <r>
      <rPr>
        <sz val="10"/>
        <color theme="1"/>
        <rFont val="宋体"/>
        <family val="3"/>
        <charset val="134"/>
      </rPr>
      <t>如</t>
    </r>
    <r>
      <rPr>
        <sz val="10"/>
        <color theme="1"/>
        <rFont val="Arial"/>
        <family val="2"/>
      </rPr>
      <t>ADUL</t>
    </r>
    <r>
      <rPr>
        <sz val="10"/>
        <color theme="1"/>
        <rFont val="宋体"/>
        <family val="3"/>
        <charset val="134"/>
      </rPr>
      <t>的</t>
    </r>
    <r>
      <rPr>
        <sz val="10"/>
        <color theme="1"/>
        <rFont val="Arial"/>
        <family val="2"/>
      </rPr>
      <t>Comf</t>
    </r>
    <r>
      <rPr>
        <sz val="10"/>
        <color theme="1"/>
        <rFont val="宋体"/>
        <family val="3"/>
        <charset val="134"/>
      </rPr>
      <t>产品，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宋体"/>
        <family val="3"/>
        <charset val="134"/>
      </rPr>
      <t>设置为</t>
    </r>
    <r>
      <rPr>
        <sz val="10"/>
        <color theme="1"/>
        <rFont val="Arial"/>
        <family val="2"/>
      </rPr>
      <t>FA10001;SHET</t>
    </r>
    <r>
      <rPr>
        <sz val="10"/>
        <color theme="1"/>
        <rFont val="宋体"/>
        <family val="3"/>
        <charset val="134"/>
      </rPr>
      <t>产品，设置为</t>
    </r>
    <r>
      <rPr>
        <sz val="10"/>
        <color theme="1"/>
        <rFont val="Arial"/>
        <family val="2"/>
      </rPr>
      <t>FD20001</t>
    </r>
    <phoneticPr fontId="15" type="noConversion"/>
  </si>
  <si>
    <t>每次上传前，检查code是否有重复（系统中已有设置）</t>
    <phoneticPr fontId="15" type="noConversion"/>
  </si>
  <si>
    <t>Natural</t>
  </si>
  <si>
    <t>TBD</t>
  </si>
  <si>
    <t>ItemNo*</t>
  </si>
  <si>
    <t>Family*</t>
  </si>
  <si>
    <t>Division Code</t>
  </si>
  <si>
    <t>Division Description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</si>
  <si>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</si>
  <si>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</si>
  <si>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</si>
  <si>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</si>
  <si>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</si>
  <si>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</si>
  <si>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</si>
  <si>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</si>
  <si>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</si>
  <si>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</si>
  <si>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</si>
  <si>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</si>
  <si>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</si>
  <si>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</si>
  <si>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</si>
  <si>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</si>
  <si>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</si>
  <si>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</si>
  <si>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</si>
  <si>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</si>
  <si>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</si>
  <si>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</si>
  <si>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</si>
  <si>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</si>
  <si>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</si>
  <si>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</si>
  <si>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</si>
  <si>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</si>
  <si>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</si>
  <si>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</si>
  <si>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</si>
  <si>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</si>
  <si>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</si>
  <si>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Standard</t>
  </si>
  <si>
    <t>SV2</t>
  </si>
  <si>
    <t>No</t>
  </si>
  <si>
    <t>C</t>
  </si>
  <si>
    <t>Close-out</t>
  </si>
  <si>
    <t>zhuwenling@scmhome.com</t>
  </si>
  <si>
    <t>Yes</t>
  </si>
  <si>
    <t>Donation</t>
  </si>
  <si>
    <t>Active</t>
  </si>
  <si>
    <t>Pink</t>
  </si>
  <si>
    <t>WOD</t>
  </si>
  <si>
    <t>MONTHLY INDEX</t>
    <phoneticPr fontId="5" type="noConversion"/>
  </si>
  <si>
    <t>PETB</t>
  </si>
  <si>
    <t>Friends Forever</t>
  </si>
  <si>
    <t>Chester|Hastings|Aberdeen</t>
  </si>
  <si>
    <t>PET BEDS(63)</t>
  </si>
  <si>
    <t>28x36+9"</t>
  </si>
  <si>
    <t>PET63PC4291</t>
  </si>
  <si>
    <t>Kahaki</t>
  </si>
  <si>
    <t>PET63PC4292</t>
  </si>
  <si>
    <t>Coco</t>
  </si>
  <si>
    <t>Tan</t>
  </si>
  <si>
    <t>D23+6"</t>
  </si>
  <si>
    <t>PET63DU5235</t>
  </si>
  <si>
    <t>Coco|Coco|Coco</t>
  </si>
  <si>
    <t>D36+8"</t>
  </si>
  <si>
    <t>PET63DU5420</t>
  </si>
  <si>
    <t>PET63DU5237</t>
  </si>
  <si>
    <t>D30+7"</t>
  </si>
  <si>
    <t>PET63DU5238</t>
  </si>
  <si>
    <t>D23"+6"</t>
  </si>
  <si>
    <t>PET63DU5416</t>
  </si>
  <si>
    <t>PET63DU5417</t>
  </si>
  <si>
    <t>Pewter</t>
  </si>
  <si>
    <t>PET63PC4290</t>
  </si>
  <si>
    <t>34x44+10"</t>
  </si>
  <si>
    <t>PET63PC4511</t>
  </si>
  <si>
    <t>20x25+5.5"</t>
  </si>
  <si>
    <t>PET63PC4856</t>
  </si>
  <si>
    <t>PET63DU5236</t>
  </si>
  <si>
    <t>PET63DU5418</t>
  </si>
  <si>
    <t>ARA+</t>
  </si>
  <si>
    <t>PET</t>
  </si>
  <si>
    <t>Durable|Durable|Durable</t>
  </si>
  <si>
    <t>PET ACCESSORIES(66)</t>
  </si>
  <si>
    <t>1/2"x6FT</t>
  </si>
  <si>
    <t>PET66-0029UPC</t>
  </si>
  <si>
    <t>Blue stripe</t>
  </si>
  <si>
    <t>PET66-0034UPC</t>
  </si>
  <si>
    <t>ARB</t>
  </si>
  <si>
    <t>Green stripe</t>
  </si>
  <si>
    <t>PET66-0030UPC</t>
  </si>
  <si>
    <t>Olive</t>
  </si>
  <si>
    <t>1/2"X6FT</t>
  </si>
  <si>
    <t>PET66-0031UPC</t>
  </si>
  <si>
    <t>White Stripe</t>
  </si>
  <si>
    <t>PET66-0032UPC</t>
  </si>
  <si>
    <t>Red stripe</t>
  </si>
  <si>
    <t>PET66-0033UPC</t>
  </si>
  <si>
    <t>Interactive|Interactive|Interactive</t>
  </si>
  <si>
    <t>Grey/Blue</t>
  </si>
  <si>
    <t>4x4x8.5"</t>
  </si>
  <si>
    <t>PET66-0035UPC</t>
  </si>
  <si>
    <t>Donut|Donut|Donut</t>
  </si>
  <si>
    <t>Multi</t>
  </si>
  <si>
    <t>PET63DU5480</t>
  </si>
  <si>
    <t>PET63DU5481</t>
  </si>
  <si>
    <t>ARB-</t>
  </si>
  <si>
    <t>PET63DU5479</t>
  </si>
  <si>
    <t>40x50+13"</t>
  </si>
  <si>
    <t>PET63PC4515</t>
  </si>
  <si>
    <t>PET63PC4512</t>
  </si>
  <si>
    <t>PET63PC4857</t>
  </si>
  <si>
    <t>PET63PC4513</t>
  </si>
  <si>
    <t>PET63PC4858</t>
  </si>
  <si>
    <t>PET63DU5422</t>
  </si>
  <si>
    <t>PET63DU5412</t>
  </si>
  <si>
    <t>PET63DU5413</t>
  </si>
  <si>
    <t>PET63DU5414</t>
  </si>
  <si>
    <t>Bailey|Bailey|Bailey</t>
  </si>
  <si>
    <t>Light Grey/Dark Grey</t>
  </si>
  <si>
    <t>35x45"</t>
  </si>
  <si>
    <t>PET63-0019</t>
  </si>
  <si>
    <t>53x42"</t>
  </si>
  <si>
    <t>PET63-0020UPC</t>
  </si>
  <si>
    <t>Luna|Luna|Luna</t>
  </si>
  <si>
    <t>PET63HD5680</t>
  </si>
  <si>
    <t>Madison Park</t>
  </si>
  <si>
    <t>PET63HD5680P</t>
  </si>
  <si>
    <t>PET63HD5681</t>
  </si>
  <si>
    <t>PET63HD5681P</t>
  </si>
  <si>
    <t>Milo|Milo|Milo</t>
  </si>
  <si>
    <t>17.5"W x 21"L x 9"H</t>
  </si>
  <si>
    <t>PET63PS5693</t>
  </si>
  <si>
    <t>Nala|Nala|Nala</t>
  </si>
  <si>
    <t>20x30"</t>
  </si>
  <si>
    <t>PET63HM6012</t>
  </si>
  <si>
    <t>30x40"</t>
  </si>
  <si>
    <t>PET63HM6013</t>
  </si>
  <si>
    <t>Serena|Serena|Serena</t>
  </si>
  <si>
    <t>23x18+5.5"</t>
  </si>
  <si>
    <t>PET63OD5682</t>
  </si>
  <si>
    <t>PET63OD5682P</t>
  </si>
  <si>
    <t>30x23+6.5"</t>
  </si>
  <si>
    <t>PET63OD5683</t>
  </si>
  <si>
    <t>PET63OD5683P</t>
  </si>
  <si>
    <t>36x27+7.5"</t>
  </si>
  <si>
    <t>PET63OD5684</t>
  </si>
  <si>
    <t>PET63OD5684P</t>
  </si>
  <si>
    <t>PET63OD5685</t>
  </si>
  <si>
    <t>PET63OD5685P</t>
  </si>
  <si>
    <t>PET63OD5686</t>
  </si>
  <si>
    <t>PET63OD5686P</t>
  </si>
  <si>
    <t>PET63OD5687</t>
  </si>
  <si>
    <t>PET63OD5687P</t>
  </si>
  <si>
    <t>Taylor|Taylor|Taylor</t>
  </si>
  <si>
    <t>Grey/Ivory</t>
  </si>
  <si>
    <t>16.5x16.5x14"</t>
  </si>
  <si>
    <t>PET63CH5688</t>
  </si>
  <si>
    <t>PET63CH5688P</t>
  </si>
  <si>
    <t>Harper|Harper|Harper</t>
  </si>
  <si>
    <t>25x20+5.5"(2.5+3")</t>
  </si>
  <si>
    <t>PET63PC5690P</t>
  </si>
  <si>
    <t>36x28+9"(4+5")</t>
  </si>
  <si>
    <t>PET63PC5691P</t>
  </si>
  <si>
    <t>44x34+10"(4+6")</t>
  </si>
  <si>
    <t>PET63PC5692P</t>
  </si>
  <si>
    <t>S:L16"xW16"xH12"</t>
  </si>
  <si>
    <t>PET63PS5693P</t>
  </si>
  <si>
    <t>17.5"W x 21"L x 13.5"H</t>
  </si>
  <si>
    <t>PET63PS5694</t>
  </si>
  <si>
    <t>M: L21"xW16"xH16.5"</t>
  </si>
  <si>
    <t>PET63PS5694P</t>
  </si>
  <si>
    <t>17.5"W x 28"L x 18"H</t>
  </si>
  <si>
    <t>PET63PS5695</t>
  </si>
  <si>
    <t>L: L28"xW16"xH22"</t>
  </si>
  <si>
    <t>PET63PS5695P</t>
  </si>
  <si>
    <t>Cocoa</t>
  </si>
  <si>
    <t>PET63PS5696</t>
  </si>
  <si>
    <t>PET63PS5696P</t>
  </si>
  <si>
    <t>PET63PS5697</t>
  </si>
  <si>
    <t>PET63PS5697P</t>
  </si>
  <si>
    <t>PET63PS5698</t>
  </si>
  <si>
    <t>PET63PS5698P</t>
  </si>
  <si>
    <t>Khaki</t>
  </si>
  <si>
    <t>PET63PS5699</t>
  </si>
  <si>
    <t>PET63PS5699P</t>
  </si>
  <si>
    <t>PET63PS5700</t>
  </si>
  <si>
    <t>PET63PS5700P</t>
  </si>
  <si>
    <t>PET63PS5701</t>
  </si>
  <si>
    <t>PET63PS5701P</t>
  </si>
  <si>
    <t>N/A</t>
  </si>
  <si>
    <t>KS FW 23/24|KS FW 23/24|KS FW 23/24</t>
  </si>
  <si>
    <t>Brown/Ivory(Dt2705 Faux Leather/Microberber)</t>
  </si>
  <si>
    <t>30x22x7"</t>
  </si>
  <si>
    <t>CO63TC6218E</t>
  </si>
  <si>
    <t>Dk Blue/Grey (Cl595-12 Jacquard/Grey Brused Faux Rabbit2#)</t>
  </si>
  <si>
    <t>CO63TC6219E</t>
  </si>
  <si>
    <t>Tan Plaid/Tan(M2090A-1 Jacquard/Tan Microlight)</t>
  </si>
  <si>
    <t>CO63BC6220E</t>
  </si>
  <si>
    <t>Grey Plaid/Grey( M2045A-9 Jacquard/Grey Brused Faux Rabbit1#)</t>
  </si>
  <si>
    <t>CO63BC6222E</t>
  </si>
  <si>
    <t>Sunrise|Sunrise|Sunrise</t>
  </si>
  <si>
    <t>13x9.8x15"</t>
  </si>
  <si>
    <t>PET66BP6026</t>
  </si>
  <si>
    <t>Jumpi|Jumpi|Jumpi</t>
  </si>
  <si>
    <t>Red/Grey</t>
  </si>
  <si>
    <t>4x4x5.5"</t>
  </si>
  <si>
    <t>PET66TP6027</t>
  </si>
  <si>
    <t>Bumpi|Bumpi|Bumpi</t>
  </si>
  <si>
    <t>Citron and Orange</t>
  </si>
  <si>
    <t>3"W x 3.5"L x 4.25"H (2)</t>
  </si>
  <si>
    <t>PET66PT6022</t>
  </si>
  <si>
    <t>Pink and Orange</t>
  </si>
  <si>
    <t>14x5.3x4.7cm</t>
  </si>
  <si>
    <t>PET66PT6023</t>
  </si>
  <si>
    <t>Red/Orange/Yellow</t>
  </si>
  <si>
    <t>1 Orange Toy:10.25"W x 2.5"L x 1.5"H 1 Banana Toy:10.25"W x 2.5"L x 1.77"H</t>
  </si>
  <si>
    <t>PET66PT6024</t>
  </si>
  <si>
    <t>Yellow</t>
  </si>
  <si>
    <t>5"W x 4"L x 3.54"H</t>
  </si>
  <si>
    <t>PET66PT6025-LG</t>
  </si>
  <si>
    <t>Orange</t>
  </si>
  <si>
    <t>4"W x 3"L x 2.44"H</t>
  </si>
  <si>
    <t>PET66PT6025-SM</t>
  </si>
  <si>
    <t>Rose Red</t>
  </si>
  <si>
    <t>o/s</t>
  </si>
  <si>
    <t>PET66PT6195</t>
  </si>
  <si>
    <t>PET66PT6194</t>
  </si>
  <si>
    <t>28x25x5.1cm</t>
  </si>
  <si>
    <t>PET66PT6199</t>
  </si>
  <si>
    <t>Green</t>
  </si>
  <si>
    <t>PET66PT6198</t>
  </si>
  <si>
    <t>PET63PC5690</t>
  </si>
  <si>
    <t>PET63PC5691</t>
  </si>
  <si>
    <t>PET63PC5692</t>
  </si>
  <si>
    <t>Trucker|Trucker|Trucker</t>
  </si>
  <si>
    <t>Dark Grey</t>
  </si>
  <si>
    <t>30.5Lx19.5Wx21H</t>
  </si>
  <si>
    <t>PET63CC6031</t>
  </si>
  <si>
    <t>36.75Lx23.75Wx25H</t>
  </si>
  <si>
    <t>PET63CC6032</t>
  </si>
  <si>
    <t>42.75Lx28.75Wx30H</t>
  </si>
  <si>
    <t>PET63CC6033</t>
  </si>
  <si>
    <t>48.75Lx30.75Wx32.5H</t>
  </si>
  <si>
    <t>PET63CC6034</t>
  </si>
  <si>
    <t>Nova|Nova|Nova</t>
  </si>
  <si>
    <t>Olive Green/Orange</t>
  </si>
  <si>
    <t>30x19.25x3"</t>
  </si>
  <si>
    <t>PET63CM6014</t>
  </si>
  <si>
    <t>35.5x23x3"</t>
  </si>
  <si>
    <t>PET63CM6015</t>
  </si>
  <si>
    <t>41.5x28x3.5"</t>
  </si>
  <si>
    <t>PET63CM6016</t>
  </si>
  <si>
    <t>47.5x29.5x3.5"</t>
  </si>
  <si>
    <t>PET63CM6017</t>
  </si>
  <si>
    <t>PET63CM6018</t>
  </si>
  <si>
    <t>PET63CM6019</t>
  </si>
  <si>
    <t>PET63CM6020</t>
  </si>
  <si>
    <t>PET63CM6021</t>
  </si>
  <si>
    <t>Geo|Geo|Geo</t>
  </si>
  <si>
    <t>Navy/Grey</t>
  </si>
  <si>
    <t>50x60"</t>
  </si>
  <si>
    <t>PET63PT6028</t>
  </si>
  <si>
    <t>Copper|Copper|Copper</t>
  </si>
  <si>
    <t>Tan/Tan</t>
  </si>
  <si>
    <t>30x40+3"</t>
  </si>
  <si>
    <t>PET63OP6011</t>
  </si>
  <si>
    <t>Kato|Kato|Kato</t>
  </si>
  <si>
    <t>L: 36x27x3"</t>
  </si>
  <si>
    <t>PET63OP6186-LG</t>
  </si>
  <si>
    <t>M: 30x20x3"</t>
  </si>
  <si>
    <t>PET63OP6186-MD</t>
  </si>
  <si>
    <t>XL: 44x32x3.5"</t>
  </si>
  <si>
    <t>PET63OP6186-XL</t>
  </si>
  <si>
    <t>PET63OP6187-LG</t>
  </si>
  <si>
    <t>PET63OP6187-MD</t>
  </si>
  <si>
    <t>PET63OP6187-XL</t>
  </si>
  <si>
    <t>PET63OP6188-LG</t>
  </si>
  <si>
    <t>PET63OP6188-MD</t>
  </si>
  <si>
    <t>PET63OP6188-XL</t>
  </si>
  <si>
    <t>Ally|Ally|Ally</t>
  </si>
  <si>
    <t>L: 35x25x(3+3.5)"</t>
  </si>
  <si>
    <t>PET63PC6183-LG</t>
  </si>
  <si>
    <t>M: 28x23x(3+3.5)"</t>
  </si>
  <si>
    <t>PET63PC6183-MD</t>
  </si>
  <si>
    <t>XL: 42x32x(3.5+3.5)"</t>
  </si>
  <si>
    <t>PET63PC6183-XL</t>
  </si>
  <si>
    <t>PET63PC6184-LG</t>
  </si>
  <si>
    <t>PET63PC6184-MD</t>
  </si>
  <si>
    <t>PET63PC6184-XL</t>
  </si>
  <si>
    <t>PET63PC6185-LG</t>
  </si>
  <si>
    <t>PET63PC6185-MD</t>
  </si>
  <si>
    <t>PET63PC6185-XL</t>
  </si>
  <si>
    <t>PET ACCESSORIES</t>
  </si>
  <si>
    <t>3"W x 3.5"</t>
  </si>
  <si>
    <t>03/31/2023</t>
  </si>
  <si>
    <t>08/17/2023</t>
  </si>
  <si>
    <t>28x25x5.1c</t>
  </si>
  <si>
    <t>08/16/2023</t>
  </si>
  <si>
    <t xml:space="preserve">4"W x 3"L </t>
  </si>
  <si>
    <t>14x5.3x4.7</t>
  </si>
  <si>
    <t>1 Orange T</t>
  </si>
  <si>
    <t xml:space="preserve">5"W x 4"L </t>
  </si>
  <si>
    <t>09/18/2019</t>
  </si>
  <si>
    <t>08/20/2019</t>
  </si>
  <si>
    <t>12/06/2019</t>
  </si>
  <si>
    <t>04/14/2023</t>
  </si>
  <si>
    <t>PET BEDS</t>
  </si>
  <si>
    <t>L: 35x25x(</t>
  </si>
  <si>
    <t>08/10/2023</t>
  </si>
  <si>
    <t>M: 28x23x(</t>
  </si>
  <si>
    <t>XL: 42x32x</t>
  </si>
  <si>
    <t>08/02/2017</t>
  </si>
  <si>
    <t>09/19/2019</t>
  </si>
  <si>
    <t>05/31/2016</t>
  </si>
  <si>
    <t>11/14/2016</t>
  </si>
  <si>
    <t>12/14/2018</t>
  </si>
  <si>
    <t>02/15/2019</t>
  </si>
  <si>
    <t>08/07/2018</t>
  </si>
  <si>
    <t>04/18/2019</t>
  </si>
  <si>
    <t>02/11/2019</t>
  </si>
  <si>
    <t>06/02/2020</t>
  </si>
  <si>
    <t>06/03/2020</t>
  </si>
  <si>
    <t>11/24/2020</t>
  </si>
  <si>
    <t>25x20+5.5"</t>
  </si>
  <si>
    <t>09/23/2021</t>
  </si>
  <si>
    <t>36x28+9"(4</t>
  </si>
  <si>
    <t>44x34+10"(</t>
  </si>
  <si>
    <t>09/16/2021</t>
  </si>
  <si>
    <t>L: 36x27x3</t>
  </si>
  <si>
    <t>M: 30x20x3</t>
  </si>
  <si>
    <t>XL: 44x32x</t>
  </si>
  <si>
    <t>09/28/2023</t>
  </si>
  <si>
    <t>09/29/2023</t>
  </si>
  <si>
    <t>09/17/2021</t>
  </si>
  <si>
    <t>09/18/2021</t>
  </si>
  <si>
    <t>17.5"W x 2</t>
  </si>
  <si>
    <t>S:L16"xW16</t>
  </si>
  <si>
    <t>09/20/2021</t>
  </si>
  <si>
    <t>M: L21"xW1</t>
  </si>
  <si>
    <t>L: L28"xW1</t>
  </si>
  <si>
    <t>30x19.25x3</t>
  </si>
  <si>
    <t>41.5x28x3.</t>
  </si>
  <si>
    <t>47.5x29.5x</t>
  </si>
  <si>
    <t>04/11/2023</t>
  </si>
  <si>
    <t>16.5x16.5x</t>
  </si>
  <si>
    <t>30.5Lx19.5</t>
  </si>
  <si>
    <t>36.75Lx23.</t>
  </si>
  <si>
    <t>42.75Lx28.</t>
  </si>
  <si>
    <t>48.75Lx30.</t>
  </si>
  <si>
    <r>
      <t xml:space="preserve">1. </t>
    </r>
    <r>
      <rPr>
        <sz val="11"/>
        <rFont val="宋体"/>
        <family val="3"/>
        <charset val="134"/>
      </rPr>
      <t>按</t>
    </r>
    <r>
      <rPr>
        <sz val="11"/>
        <rFont val="Calibri"/>
        <family val="2"/>
      </rPr>
      <t>division+category+pattern</t>
    </r>
    <r>
      <rPr>
        <sz val="11"/>
        <rFont val="宋体"/>
        <family val="3"/>
        <charset val="134"/>
      </rPr>
      <t>目标排序分类</t>
    </r>
    <phoneticPr fontId="5" type="noConversion"/>
  </si>
  <si>
    <t>remove-new item</t>
  </si>
  <si>
    <t>ALL</t>
  </si>
  <si>
    <t>ALL</t>
    <phoneticPr fontId="5" type="noConversion"/>
  </si>
  <si>
    <t>ALL</t>
    <phoneticPr fontId="5" type="noConversion"/>
  </si>
  <si>
    <t>P0001A</t>
  </si>
  <si>
    <t>Pet Bed(PETB)</t>
  </si>
  <si>
    <t>All Over Unisuede with Non Skid Bottom and Peach Piping Pet Couch</t>
  </si>
  <si>
    <t>FZ0033</t>
  </si>
  <si>
    <t>AMZ-001</t>
  </si>
  <si>
    <t>Christine.Sun</t>
  </si>
  <si>
    <t>lisheng@scmhome.com</t>
  </si>
  <si>
    <t>Allover Unisuede pet couch XXL</t>
  </si>
  <si>
    <t>Unisuede Pet Couch With YKK Zipper</t>
  </si>
  <si>
    <t>P0001B</t>
  </si>
  <si>
    <t>All Over Unisuede with Non Skid Bottom and Peach Piping Pet Couch With YKK Zipper</t>
  </si>
  <si>
    <t>P0001C</t>
  </si>
  <si>
    <t>P0002A</t>
  </si>
  <si>
    <t>Long Pile PV Fur Donut</t>
  </si>
  <si>
    <t>FZ0032</t>
  </si>
  <si>
    <t>Allover Extra PV Long Fur Donut</t>
  </si>
  <si>
    <t>P0002B</t>
  </si>
  <si>
    <t>P0002C</t>
  </si>
  <si>
    <t>P0002D</t>
  </si>
  <si>
    <t>P0002E</t>
  </si>
  <si>
    <t>P0003A</t>
  </si>
  <si>
    <t>Pet(PET)</t>
  </si>
  <si>
    <t>Rope Leash 72 Inch</t>
  </si>
  <si>
    <t>FZ0037</t>
  </si>
  <si>
    <t>P0003B</t>
  </si>
  <si>
    <t>Grey Stripe</t>
  </si>
  <si>
    <t>P0003C</t>
  </si>
  <si>
    <t>P0003D</t>
  </si>
  <si>
    <t>P0003E</t>
  </si>
  <si>
    <t>Red Stripe</t>
  </si>
  <si>
    <t>P0003F</t>
  </si>
  <si>
    <t>Blue Stripe</t>
  </si>
  <si>
    <t>P0009</t>
  </si>
  <si>
    <t>Laser Toy</t>
  </si>
  <si>
    <t>FZ0039</t>
  </si>
  <si>
    <t>PET66-0036UPC</t>
  </si>
  <si>
    <t>P0010</t>
  </si>
  <si>
    <t>Zippered Pouch|Zippered Pouch|Zippered Pouch</t>
  </si>
  <si>
    <t>Waste Bag Holder</t>
  </si>
  <si>
    <t>ARC</t>
  </si>
  <si>
    <t>FZ0034</t>
  </si>
  <si>
    <t>SYNC66-0023</t>
  </si>
  <si>
    <t>P0011</t>
  </si>
  <si>
    <t>16"-27"</t>
  </si>
  <si>
    <t>100% Polyester Adjustable Pet Dog Cat Safety Lead</t>
  </si>
  <si>
    <t>SYNC66-0041</t>
  </si>
  <si>
    <t>P0012</t>
  </si>
  <si>
    <t>No More Barking|No More Barking|No More Barking</t>
  </si>
  <si>
    <t>38"</t>
  </si>
  <si>
    <t>Door Bell</t>
  </si>
  <si>
    <t>SYNC66-0055UPC</t>
  </si>
  <si>
    <t>P0013</t>
  </si>
  <si>
    <t>Chewers|Chewers|Chewers</t>
  </si>
  <si>
    <t>100% Cotton Dog Toys 7pc Set</t>
  </si>
  <si>
    <t>SYNC66-0047UPC</t>
  </si>
  <si>
    <t>P0014</t>
  </si>
  <si>
    <t>Pet Grooming Kit 5 Sets|Pet Grooming Kit 5 Sets|Pet Grooming Kit 5 Sets</t>
  </si>
  <si>
    <t>Black/Orange</t>
  </si>
  <si>
    <t>Pet Grooming Kit 5 Sets</t>
  </si>
  <si>
    <t>FZ0035</t>
  </si>
  <si>
    <t>PET66-0010UPC</t>
  </si>
  <si>
    <t>P0015</t>
  </si>
  <si>
    <t>Folding Pet Bowl</t>
  </si>
  <si>
    <t>FZ0038</t>
  </si>
  <si>
    <t>PET66-0017</t>
  </si>
  <si>
    <t>P0016</t>
  </si>
  <si>
    <t>Martingale|Martingale|Martingale</t>
  </si>
  <si>
    <t>M</t>
  </si>
  <si>
    <t>Nylon Martingale Dog collar</t>
  </si>
  <si>
    <t>PET66-0018</t>
  </si>
  <si>
    <t>L</t>
  </si>
  <si>
    <t>P0017</t>
  </si>
  <si>
    <t>Crystal Velvet Throw</t>
  </si>
  <si>
    <t>FZ0036</t>
  </si>
  <si>
    <t>PET66-0225UPC</t>
  </si>
  <si>
    <t>P0018</t>
  </si>
  <si>
    <t>Reusable|Reusable|Reusable</t>
  </si>
  <si>
    <t>Wool Dryer Ball ( set of 6 balls)</t>
  </si>
  <si>
    <t>P0019A</t>
  </si>
  <si>
    <t>Hooded Donut</t>
  </si>
  <si>
    <t>SV3</t>
  </si>
  <si>
    <t>P0019B</t>
  </si>
  <si>
    <t>P0021A</t>
  </si>
  <si>
    <t>23"x18"+5.</t>
  </si>
  <si>
    <t>Oval Ortho Donut</t>
  </si>
  <si>
    <t>30"x23"+6.</t>
  </si>
  <si>
    <t>36"x27"+7.</t>
  </si>
  <si>
    <t>P0021B</t>
  </si>
  <si>
    <t>P0022</t>
  </si>
  <si>
    <t>16.5"x16.5</t>
  </si>
  <si>
    <t>Cat House</t>
  </si>
  <si>
    <t>P0023</t>
  </si>
  <si>
    <t>25"x20"+5.</t>
  </si>
  <si>
    <t>Pet Couch</t>
  </si>
  <si>
    <t>36"x28"+9"</t>
  </si>
  <si>
    <t>44"x34"+10</t>
  </si>
  <si>
    <t>P0024A</t>
  </si>
  <si>
    <t>2-STEP</t>
  </si>
  <si>
    <t>Pet Stairs</t>
  </si>
  <si>
    <t>3-STEP</t>
  </si>
  <si>
    <t>4-STEP</t>
  </si>
  <si>
    <t>P0024B</t>
  </si>
  <si>
    <t>P0024C</t>
  </si>
  <si>
    <t>MS63BC5351</t>
  </si>
  <si>
    <t>P7010A</t>
  </si>
  <si>
    <t>Martha Stewart</t>
  </si>
  <si>
    <t>Charlie|Riley|Roxy</t>
  </si>
  <si>
    <t>21x25+8"</t>
  </si>
  <si>
    <t>Allover FLS066-2 4-Sided Bolster With Removable Cover</t>
  </si>
  <si>
    <t>FP63700</t>
  </si>
  <si>
    <t>MS63BC5351L</t>
  </si>
  <si>
    <t>23x28+9"</t>
  </si>
  <si>
    <t>MS63BC5351M</t>
  </si>
  <si>
    <t>18x22+7"</t>
  </si>
  <si>
    <t>MS63BC5352</t>
  </si>
  <si>
    <t>P7010B</t>
  </si>
  <si>
    <t>Allover FLS066-17 4-Sided Bolster With Removable Cover</t>
  </si>
  <si>
    <t>MS63BC5352L</t>
  </si>
  <si>
    <t>MS63BC5352M</t>
  </si>
  <si>
    <t>MS63BC5353</t>
  </si>
  <si>
    <t>P7010C</t>
  </si>
  <si>
    <t>Allover FLS066-4 4-Sided Bolster With Removable Cover</t>
  </si>
  <si>
    <t>MS63BC5353L</t>
  </si>
  <si>
    <t>MS63BC5353M</t>
  </si>
  <si>
    <t>MS63PC5357</t>
  </si>
  <si>
    <t>P7020A</t>
  </si>
  <si>
    <t>Bella|Harley|Zues</t>
  </si>
  <si>
    <t>Allover FLS066-2 Pet Couch</t>
  </si>
  <si>
    <t>MS63PC5357M</t>
  </si>
  <si>
    <t>MS63PC5358</t>
  </si>
  <si>
    <t>P7020B</t>
  </si>
  <si>
    <t>Allover FLS066-17 Pet Couch</t>
  </si>
  <si>
    <t>MS63PC5358M</t>
  </si>
  <si>
    <t>MS63PC5359</t>
  </si>
  <si>
    <t>P7020C</t>
  </si>
  <si>
    <t>Allover FLS066-4 Pet Couch</t>
  </si>
  <si>
    <t>MS63PC5359M</t>
  </si>
  <si>
    <t>CO63BC6110E</t>
  </si>
  <si>
    <t>P7030A</t>
  </si>
  <si>
    <t>KS Spring 2023|KS Spring 2023|KS Spring 2023</t>
  </si>
  <si>
    <t>Grey Print</t>
  </si>
  <si>
    <t>Large</t>
  </si>
  <si>
    <t>KS Square Tufted Napper</t>
  </si>
  <si>
    <t>Costco.com</t>
  </si>
  <si>
    <t>Christine</t>
  </si>
  <si>
    <t>fanyanyu@jlachina.com</t>
  </si>
  <si>
    <t>CO63BC6117E</t>
  </si>
  <si>
    <t>Medium</t>
  </si>
  <si>
    <t>CO63BC6111E</t>
  </si>
  <si>
    <t>P7030B</t>
  </si>
  <si>
    <t>Blue Jacquard</t>
  </si>
  <si>
    <t>CO63BC6118E</t>
  </si>
  <si>
    <t>CO63BC6112E</t>
  </si>
  <si>
    <t>P7030C</t>
  </si>
  <si>
    <t>Grey Velvet</t>
  </si>
  <si>
    <t>CO63BC6119E</t>
  </si>
  <si>
    <t>CO63BC6113E</t>
  </si>
  <si>
    <t>P7030D</t>
  </si>
  <si>
    <t>Taupe Jacquard</t>
  </si>
  <si>
    <t>CO63BC6120E</t>
  </si>
  <si>
    <t>CO63BC6114E</t>
  </si>
  <si>
    <t>P7030E</t>
  </si>
  <si>
    <t>Grey Quilted Velvet</t>
  </si>
  <si>
    <t>CO63BC6121E</t>
  </si>
  <si>
    <t>CO63BC6115E</t>
  </si>
  <si>
    <t>P7030F</t>
  </si>
  <si>
    <t>Tan Faux Linen</t>
  </si>
  <si>
    <t>CO63BC6122E</t>
  </si>
  <si>
    <t>P7030G</t>
  </si>
  <si>
    <t>22x30"</t>
  </si>
  <si>
    <t>KS Tufted Cuddler</t>
  </si>
  <si>
    <t>P7030H</t>
  </si>
  <si>
    <t>P7030I</t>
  </si>
  <si>
    <t>CO63BC6221E</t>
  </si>
  <si>
    <t>P7030J</t>
  </si>
  <si>
    <t>P7030K</t>
  </si>
  <si>
    <t>CO63BC6223E</t>
  </si>
  <si>
    <t>P7030L</t>
  </si>
  <si>
    <t>P7031</t>
  </si>
  <si>
    <t>S</t>
  </si>
  <si>
    <t>Crate Cover</t>
  </si>
  <si>
    <t>XL</t>
  </si>
  <si>
    <t>P7032</t>
  </si>
  <si>
    <t>Hide Mat SM</t>
  </si>
  <si>
    <t>Hide Mat LG</t>
  </si>
  <si>
    <t>P7033A</t>
  </si>
  <si>
    <t>Olive Green</t>
  </si>
  <si>
    <t>Oxford Bumper Crate Mat</t>
  </si>
  <si>
    <t>P7033B</t>
  </si>
  <si>
    <t>Back Printed Mircoberber Bumper Crate Mat</t>
  </si>
  <si>
    <t>P7034</t>
  </si>
  <si>
    <t>See below</t>
  </si>
  <si>
    <t>Dog backpack</t>
  </si>
  <si>
    <t>P7035</t>
  </si>
  <si>
    <t>Treat Pouch</t>
  </si>
  <si>
    <t>P7036</t>
  </si>
  <si>
    <t>Travel Blanket</t>
  </si>
  <si>
    <t>P7037</t>
  </si>
  <si>
    <t>Ortho Napper</t>
  </si>
  <si>
    <t>P7038</t>
  </si>
  <si>
    <t>Citron/Orange</t>
  </si>
  <si>
    <t>Dino rubber toy 2PK</t>
  </si>
  <si>
    <t>Pink/Orange</t>
  </si>
  <si>
    <t>Dumbbell rubber toy 2PK</t>
  </si>
  <si>
    <t>Orange/Banana</t>
  </si>
  <si>
    <t>Fruit tory 2PK</t>
  </si>
  <si>
    <t>Kettlebell rubber toy LG</t>
  </si>
  <si>
    <t>Kettlebell rubber toy SM</t>
  </si>
  <si>
    <t>P7041</t>
  </si>
  <si>
    <t>Large Reversible Ortho Pet Napper</t>
  </si>
  <si>
    <t>chenrui@scmhome.com</t>
  </si>
  <si>
    <t>Medium Reversible Ortho Pet Napper</t>
  </si>
  <si>
    <t>Xlarge Reversible Ortho Pet Napper</t>
  </si>
  <si>
    <t>P7042</t>
  </si>
  <si>
    <t>P7043</t>
  </si>
  <si>
    <t>P7047</t>
  </si>
  <si>
    <t>Large All Foam Pet Couch</t>
  </si>
  <si>
    <t>Medium All Foam Pet Couch</t>
  </si>
  <si>
    <t>Xlarge All Foam Pet Couch</t>
  </si>
  <si>
    <t>P7048</t>
  </si>
  <si>
    <t>P7049</t>
  </si>
  <si>
    <t>P7050</t>
  </si>
  <si>
    <t>Rose Red Hedgehog</t>
  </si>
  <si>
    <t>Hedgehog With Tennis Ball</t>
  </si>
  <si>
    <t>FP66700</t>
  </si>
  <si>
    <t>P7051</t>
  </si>
  <si>
    <t>Teal Hedgehog</t>
  </si>
  <si>
    <t>P7052</t>
  </si>
  <si>
    <t>Tortoise Puzzle</t>
  </si>
  <si>
    <t>Tortoise Puzzle Dog Toy</t>
  </si>
  <si>
    <t>P7053</t>
  </si>
  <si>
    <t>Avocado</t>
  </si>
  <si>
    <t>Avacado With Tennis Ball</t>
  </si>
  <si>
    <t>CO63HN6256E</t>
  </si>
  <si>
    <t>P7054A</t>
  </si>
  <si>
    <t>KS Spring 2024</t>
  </si>
  <si>
    <t>KS Hexagon Pet Napper</t>
  </si>
  <si>
    <t>CO63HN6257E</t>
  </si>
  <si>
    <t>P7054B</t>
  </si>
  <si>
    <t>CO63HN6258E</t>
  </si>
  <si>
    <t>P7054C</t>
  </si>
  <si>
    <t>CO63HN6259E</t>
  </si>
  <si>
    <t>P7054D</t>
  </si>
  <si>
    <t>CO63HN6260E</t>
  </si>
  <si>
    <t>P7054E</t>
  </si>
  <si>
    <t>CO63HN6261E</t>
  </si>
  <si>
    <t>P7054F</t>
  </si>
  <si>
    <t>Toy/Ball</t>
  </si>
  <si>
    <t>Pet</t>
  </si>
  <si>
    <t>Donut</t>
  </si>
  <si>
    <t>waste bag holder</t>
  </si>
  <si>
    <t>Throw</t>
  </si>
  <si>
    <t xml:space="preserve">fabric collapsible bowl set </t>
  </si>
  <si>
    <t>CURRENT FINELINES in below</t>
    <phoneticPr fontId="5" type="noConversion"/>
  </si>
  <si>
    <r>
      <t>A</t>
    </r>
    <r>
      <rPr>
        <sz val="11"/>
        <rFont val="Calibri"/>
        <family val="2"/>
      </rPr>
      <t>LL</t>
    </r>
    <phoneticPr fontId="5" type="noConversion"/>
  </si>
  <si>
    <t>FP63701</t>
  </si>
  <si>
    <t>FP63701</t>
    <phoneticPr fontId="5" type="noConversion"/>
  </si>
  <si>
    <t>remove</t>
    <phoneticPr fontId="5" type="noConversion"/>
  </si>
  <si>
    <t>FP66701</t>
  </si>
  <si>
    <t>FP66701</t>
    <phoneticPr fontId="5" type="noConversion"/>
  </si>
  <si>
    <t>PET</t>
    <phoneticPr fontId="5" type="noConversion"/>
  </si>
  <si>
    <t>Accessory</t>
    <phoneticPr fontId="5" type="noConversion"/>
  </si>
  <si>
    <t>FP66702</t>
  </si>
  <si>
    <t>Interactive|Interactive|Interactive</t>
    <phoneticPr fontId="5" type="noConversion"/>
  </si>
  <si>
    <t>Rope leash</t>
    <phoneticPr fontId="5" type="noConversion"/>
  </si>
  <si>
    <t>Pet Bed</t>
    <phoneticPr fontId="5" type="noConversion"/>
  </si>
  <si>
    <t>update</t>
    <phoneticPr fontId="5" type="noConversion"/>
  </si>
  <si>
    <t>remove</t>
    <phoneticPr fontId="5" type="noConversion"/>
  </si>
  <si>
    <t>Accessory</t>
    <phoneticPr fontId="5" type="noConversion"/>
  </si>
  <si>
    <r>
      <t>FP6670</t>
    </r>
    <r>
      <rPr>
        <sz val="11"/>
        <rFont val="Calibri"/>
        <family val="2"/>
      </rPr>
      <t>2</t>
    </r>
    <phoneticPr fontId="5" type="noConversion"/>
  </si>
  <si>
    <t>Format e.g.</t>
    <phoneticPr fontId="5" type="noConversion"/>
  </si>
  <si>
    <t>A0001</t>
    <phoneticPr fontId="15" type="noConversion"/>
  </si>
  <si>
    <t>A0001-1</t>
    <phoneticPr fontId="4" type="noConversion"/>
  </si>
  <si>
    <t>Kevin: A0</t>
  </si>
  <si>
    <t>Eric: A5</t>
  </si>
  <si>
    <t>Mei: A9</t>
  </si>
  <si>
    <t>Ben:A2</t>
  </si>
  <si>
    <t>Tracy:A3</t>
  </si>
  <si>
    <t>Rita:A1</t>
  </si>
  <si>
    <t>YOUT</t>
    <phoneticPr fontId="15" type="noConversion"/>
  </si>
  <si>
    <t>Kevin: B7</t>
  </si>
  <si>
    <t>Freya:B2</t>
  </si>
  <si>
    <t>Tracy:B3</t>
  </si>
  <si>
    <t>Rita:B1</t>
  </si>
  <si>
    <t>Kevin: C6</t>
    <phoneticPr fontId="15" type="noConversion"/>
  </si>
  <si>
    <t>SHET</t>
    <phoneticPr fontId="15" type="noConversion"/>
  </si>
  <si>
    <t>D</t>
  </si>
  <si>
    <t>Kevin: D6</t>
    <phoneticPr fontId="15" type="noConversion"/>
  </si>
  <si>
    <t>BLK</t>
    <phoneticPr fontId="15" type="noConversion"/>
  </si>
  <si>
    <t>E</t>
  </si>
  <si>
    <t>Freya:E0</t>
  </si>
  <si>
    <t>Tracy:E1</t>
  </si>
  <si>
    <t>Kevin: E6</t>
    <phoneticPr fontId="15" type="noConversion"/>
  </si>
  <si>
    <t>F</t>
  </si>
  <si>
    <t>WIN</t>
    <phoneticPr fontId="15" type="noConversion"/>
  </si>
  <si>
    <t>G</t>
  </si>
  <si>
    <t>Kevin: G6</t>
    <phoneticPr fontId="15" type="noConversion"/>
  </si>
  <si>
    <t>BATH</t>
    <phoneticPr fontId="15" type="noConversion"/>
  </si>
  <si>
    <t>H</t>
  </si>
  <si>
    <t>Eric: H0</t>
  </si>
  <si>
    <t>ART</t>
    <phoneticPr fontId="15" type="noConversion"/>
  </si>
  <si>
    <t>J</t>
  </si>
  <si>
    <t>K</t>
  </si>
  <si>
    <t>ACC</t>
    <phoneticPr fontId="15" type="noConversion"/>
  </si>
  <si>
    <t>PILW</t>
    <phoneticPr fontId="15" type="noConversion"/>
  </si>
  <si>
    <t>Rug</t>
  </si>
  <si>
    <t>N</t>
  </si>
  <si>
    <t>Olliix Only</t>
  </si>
  <si>
    <t>O</t>
  </si>
  <si>
    <t>PET</t>
    <phoneticPr fontId="15" type="noConversion"/>
  </si>
  <si>
    <t>P</t>
  </si>
  <si>
    <t>Kevin: P7</t>
  </si>
  <si>
    <t>Q</t>
  </si>
  <si>
    <r>
      <t>AMZ EX</t>
    </r>
    <r>
      <rPr>
        <sz val="10"/>
        <color rgb="FFFF0000"/>
        <rFont val="宋体"/>
        <family val="3"/>
        <charset val="134"/>
      </rPr>
      <t>产品另计规则</t>
    </r>
    <phoneticPr fontId="15" type="noConversion"/>
  </si>
  <si>
    <r>
      <t>Family Code</t>
    </r>
    <r>
      <rPr>
        <b/>
        <sz val="10"/>
        <color theme="1"/>
        <rFont val="宋体"/>
        <family val="3"/>
        <charset val="134"/>
      </rPr>
      <t>定义</t>
    </r>
    <phoneticPr fontId="15" type="noConversion"/>
  </si>
  <si>
    <t>Family start code</t>
    <phoneticPr fontId="15" type="noConversion"/>
  </si>
  <si>
    <t>tag on family e.g.</t>
    <phoneticPr fontId="4" type="noConversion"/>
  </si>
  <si>
    <r>
      <rPr>
        <sz val="10"/>
        <color theme="1"/>
        <rFont val="宋体"/>
        <family val="2"/>
        <charset val="134"/>
      </rPr>
      <t>备注说明</t>
    </r>
    <phoneticPr fontId="15" type="noConversion"/>
  </si>
  <si>
    <t>多人负责同一division产品时，各计划员的family no区间段</t>
    <phoneticPr fontId="4" type="noConversion"/>
  </si>
  <si>
    <t>ADUL</t>
    <phoneticPr fontId="15" type="noConversion"/>
  </si>
  <si>
    <r>
      <rPr>
        <b/>
        <sz val="10"/>
        <color rgb="FFFF0000"/>
        <rFont val="Arial"/>
        <family val="2"/>
      </rPr>
      <t>FAMILY CODE</t>
    </r>
    <r>
      <rPr>
        <b/>
        <sz val="10"/>
        <color rgb="FFFF0000"/>
        <rFont val="宋体"/>
        <family val="2"/>
        <charset val="134"/>
      </rPr>
      <t>定义基本规则，字母</t>
    </r>
    <r>
      <rPr>
        <b/>
        <sz val="10"/>
        <color rgb="FFFF0000"/>
        <rFont val="Arial"/>
        <family val="2"/>
      </rPr>
      <t>+4</t>
    </r>
    <r>
      <rPr>
        <b/>
        <sz val="10"/>
        <color rgb="FFFF0000"/>
        <rFont val="宋体"/>
        <family val="2"/>
        <charset val="134"/>
      </rPr>
      <t>位数字</t>
    </r>
    <r>
      <rPr>
        <b/>
        <sz val="10"/>
        <color rgb="FFFF0000"/>
        <rFont val="Arial"/>
        <family val="2"/>
      </rPr>
      <t>…,</t>
    </r>
    <r>
      <rPr>
        <b/>
        <sz val="10"/>
        <color rgb="FFFF0000"/>
        <rFont val="宋体"/>
        <family val="2"/>
        <charset val="134"/>
      </rPr>
      <t>后面可加字母或</t>
    </r>
    <r>
      <rPr>
        <b/>
        <sz val="10"/>
        <color rgb="FFFF0000"/>
        <rFont val="Arial"/>
        <family val="2"/>
      </rPr>
      <t>-</t>
    </r>
    <r>
      <rPr>
        <b/>
        <sz val="10"/>
        <color rgb="FFFF0000"/>
        <rFont val="宋体"/>
        <family val="2"/>
        <charset val="134"/>
      </rPr>
      <t>数字，如基本定义是</t>
    </r>
    <r>
      <rPr>
        <b/>
        <sz val="10"/>
        <color rgb="FFFF0000"/>
        <rFont val="Arial"/>
        <family val="2"/>
      </rPr>
      <t xml:space="preserve">A0001, </t>
    </r>
    <r>
      <rPr>
        <b/>
        <sz val="10"/>
        <color rgb="FFFF0000"/>
        <rFont val="宋体"/>
        <family val="2"/>
        <charset val="134"/>
      </rPr>
      <t>对于同项目下多颜色的定义为</t>
    </r>
    <r>
      <rPr>
        <b/>
        <sz val="10"/>
        <color rgb="FFFF0000"/>
        <rFont val="Arial"/>
        <family val="2"/>
      </rPr>
      <t>A0001A, A0001B...</t>
    </r>
    <r>
      <rPr>
        <b/>
        <sz val="10"/>
        <color rgb="FFFF0000"/>
        <rFont val="宋体"/>
        <family val="2"/>
        <charset val="134"/>
      </rPr>
      <t>对于附属产品要</t>
    </r>
    <r>
      <rPr>
        <b/>
        <sz val="10"/>
        <color rgb="FFFF0000"/>
        <rFont val="Arial"/>
        <family val="2"/>
      </rPr>
      <t>tag on</t>
    </r>
    <r>
      <rPr>
        <b/>
        <sz val="10"/>
        <color rgb="FFFF0000"/>
        <rFont val="宋体"/>
        <family val="2"/>
        <charset val="134"/>
      </rPr>
      <t>的定义为</t>
    </r>
    <r>
      <rPr>
        <b/>
        <sz val="10"/>
        <color rgb="FFFF0000"/>
        <rFont val="Arial"/>
        <family val="2"/>
      </rPr>
      <t xml:space="preserve">A0001A-1...
</t>
    </r>
    <r>
      <rPr>
        <sz val="10"/>
        <color rgb="FFFF0000"/>
        <rFont val="Arial"/>
        <family val="2"/>
      </rPr>
      <t xml:space="preserve">
1. </t>
    </r>
    <r>
      <rPr>
        <sz val="10"/>
        <color rgb="FFFF0000"/>
        <rFont val="宋体"/>
        <family val="2"/>
        <charset val="134"/>
      </rPr>
      <t>部分</t>
    </r>
    <r>
      <rPr>
        <sz val="10"/>
        <color rgb="FFFF0000"/>
        <rFont val="Arial"/>
        <family val="2"/>
      </rPr>
      <t>division</t>
    </r>
    <r>
      <rPr>
        <sz val="10"/>
        <color rgb="FFFF0000"/>
        <rFont val="宋体"/>
        <family val="2"/>
        <charset val="134"/>
      </rPr>
      <t>因多人共同负责，请协调选取</t>
    </r>
    <r>
      <rPr>
        <sz val="10"/>
        <color rgb="FFFF0000"/>
        <rFont val="Arial"/>
        <family val="2"/>
      </rPr>
      <t>Family no</t>
    </r>
    <r>
      <rPr>
        <sz val="10"/>
        <color rgb="FFFF0000"/>
        <rFont val="宋体"/>
        <family val="2"/>
        <charset val="134"/>
      </rPr>
      <t>区间段，如</t>
    </r>
    <r>
      <rPr>
        <sz val="10"/>
        <color rgb="FFFF0000"/>
        <rFont val="Arial"/>
        <family val="2"/>
      </rPr>
      <t>planner1</t>
    </r>
    <r>
      <rPr>
        <sz val="10"/>
        <color rgb="FFFF0000"/>
        <rFont val="宋体"/>
        <family val="2"/>
        <charset val="134"/>
      </rPr>
      <t>：</t>
    </r>
    <r>
      <rPr>
        <sz val="10"/>
        <color rgb="FFFF0000"/>
        <rFont val="Arial"/>
        <family val="2"/>
      </rPr>
      <t>A</t>
    </r>
    <r>
      <rPr>
        <b/>
        <sz val="10"/>
        <color rgb="FFFF0000"/>
        <rFont val="Arial"/>
        <family val="2"/>
      </rPr>
      <t>0</t>
    </r>
    <r>
      <rPr>
        <sz val="10"/>
        <color rgb="FFFF0000"/>
        <rFont val="Arial"/>
        <family val="2"/>
      </rPr>
      <t>XXX</t>
    </r>
    <r>
      <rPr>
        <sz val="10"/>
        <color rgb="FFFF0000"/>
        <rFont val="宋体"/>
        <family val="2"/>
        <charset val="134"/>
      </rPr>
      <t>；</t>
    </r>
    <r>
      <rPr>
        <sz val="10"/>
        <color rgb="FFFF0000"/>
        <rFont val="Arial"/>
        <family val="2"/>
      </rPr>
      <t>planner2</t>
    </r>
    <r>
      <rPr>
        <sz val="10"/>
        <color rgb="FFFF0000"/>
        <rFont val="宋体"/>
        <family val="2"/>
        <charset val="134"/>
      </rPr>
      <t>：</t>
    </r>
    <r>
      <rPr>
        <sz val="10"/>
        <color rgb="FFFF0000"/>
        <rFont val="Arial"/>
        <family val="2"/>
      </rPr>
      <t>A</t>
    </r>
    <r>
      <rPr>
        <b/>
        <sz val="10"/>
        <color rgb="FFFF0000"/>
        <rFont val="Arial"/>
        <family val="2"/>
      </rPr>
      <t>1</t>
    </r>
    <r>
      <rPr>
        <sz val="10"/>
        <color rgb="FFFF0000"/>
        <rFont val="Arial"/>
        <family val="2"/>
      </rPr>
      <t xml:space="preserve">XXX
2. </t>
    </r>
    <r>
      <rPr>
        <sz val="10"/>
        <color rgb="FFFF0000"/>
        <rFont val="宋体"/>
        <family val="2"/>
        <charset val="134"/>
      </rPr>
      <t>若同一项目下有多个颜色的，请设置</t>
    </r>
    <r>
      <rPr>
        <sz val="10"/>
        <color rgb="FFFF0000"/>
        <rFont val="Arial"/>
        <family val="2"/>
      </rPr>
      <t>family no</t>
    </r>
    <r>
      <rPr>
        <sz val="10"/>
        <color rgb="FFFF0000"/>
        <rFont val="宋体"/>
        <family val="2"/>
        <charset val="134"/>
      </rPr>
      <t>为同一个主</t>
    </r>
    <r>
      <rPr>
        <sz val="10"/>
        <color rgb="FFFF0000"/>
        <rFont val="Arial"/>
        <family val="2"/>
      </rPr>
      <t>no+</t>
    </r>
    <r>
      <rPr>
        <sz val="10"/>
        <color rgb="FFFF0000"/>
        <rFont val="宋体"/>
        <family val="2"/>
        <charset val="134"/>
      </rPr>
      <t>不同字母后缀</t>
    </r>
    <r>
      <rPr>
        <sz val="10"/>
        <color rgb="FFFF0000"/>
        <rFont val="Arial"/>
        <family val="2"/>
      </rPr>
      <t xml:space="preserve">, </t>
    </r>
    <r>
      <rPr>
        <sz val="10"/>
        <color rgb="FFFF0000"/>
        <rFont val="宋体"/>
        <family val="2"/>
        <charset val="134"/>
      </rPr>
      <t>如两个配色分别为</t>
    </r>
    <r>
      <rPr>
        <sz val="10"/>
        <color rgb="FFFF0000"/>
        <rFont val="Arial"/>
        <family val="2"/>
      </rPr>
      <t>A0100</t>
    </r>
    <r>
      <rPr>
        <b/>
        <sz val="10"/>
        <color rgb="FFFF0000"/>
        <rFont val="Arial"/>
        <family val="2"/>
      </rPr>
      <t>-A</t>
    </r>
    <r>
      <rPr>
        <sz val="10"/>
        <color rgb="FFFF0000"/>
        <rFont val="Arial"/>
        <family val="2"/>
      </rPr>
      <t>,A0100</t>
    </r>
    <r>
      <rPr>
        <b/>
        <sz val="10"/>
        <color rgb="FFFF0000"/>
        <rFont val="Arial"/>
        <family val="2"/>
      </rPr>
      <t>-B</t>
    </r>
    <r>
      <rPr>
        <sz val="10"/>
        <color rgb="FFFF0000"/>
        <rFont val="Arial"/>
        <family val="2"/>
      </rPr>
      <t xml:space="preserve">
3. </t>
    </r>
    <r>
      <rPr>
        <sz val="10"/>
        <color rgb="FFFF0000"/>
        <rFont val="宋体"/>
        <family val="2"/>
        <charset val="134"/>
      </rPr>
      <t>对于要</t>
    </r>
    <r>
      <rPr>
        <sz val="10"/>
        <color rgb="FFFF0000"/>
        <rFont val="Arial"/>
        <family val="2"/>
      </rPr>
      <t>tag on</t>
    </r>
    <r>
      <rPr>
        <sz val="10"/>
        <color rgb="FFFF0000"/>
        <rFont val="宋体"/>
        <family val="2"/>
        <charset val="134"/>
      </rPr>
      <t>的附属产品，设置为主产品</t>
    </r>
    <r>
      <rPr>
        <sz val="10"/>
        <color rgb="FFFF0000"/>
        <rFont val="Arial"/>
        <family val="2"/>
      </rPr>
      <t>family no+</t>
    </r>
    <r>
      <rPr>
        <sz val="10"/>
        <color rgb="FFFF0000"/>
        <rFont val="宋体"/>
        <family val="2"/>
        <charset val="134"/>
      </rPr>
      <t>不同数字后缀，比如</t>
    </r>
    <r>
      <rPr>
        <sz val="10"/>
        <color rgb="FFFF0000"/>
        <rFont val="Arial"/>
        <family val="2"/>
      </rPr>
      <t>A0100</t>
    </r>
    <r>
      <rPr>
        <b/>
        <sz val="10"/>
        <color rgb="FFFF0000"/>
        <rFont val="Arial"/>
        <family val="2"/>
      </rPr>
      <t>-1</t>
    </r>
    <r>
      <rPr>
        <sz val="10"/>
        <color rgb="FFFF0000"/>
        <rFont val="Arial"/>
        <family val="2"/>
      </rPr>
      <t>,A0100-A</t>
    </r>
    <r>
      <rPr>
        <b/>
        <sz val="10"/>
        <color rgb="FFFF0000"/>
        <rFont val="Arial"/>
        <family val="2"/>
      </rPr>
      <t xml:space="preserve">-1
</t>
    </r>
    <r>
      <rPr>
        <sz val="10"/>
        <color rgb="FFFF0000"/>
        <rFont val="Arial"/>
        <family val="2"/>
      </rPr>
      <t xml:space="preserve">4. </t>
    </r>
    <r>
      <rPr>
        <sz val="10"/>
        <color rgb="FFFF0000"/>
        <rFont val="宋体"/>
        <family val="2"/>
        <charset val="134"/>
      </rPr>
      <t>每次上传前，检查</t>
    </r>
    <r>
      <rPr>
        <sz val="10"/>
        <color rgb="FFFF0000"/>
        <rFont val="Arial"/>
        <family val="2"/>
      </rPr>
      <t>code</t>
    </r>
    <r>
      <rPr>
        <sz val="10"/>
        <color rgb="FFFF0000"/>
        <rFont val="宋体"/>
        <family val="2"/>
        <charset val="134"/>
      </rPr>
      <t>是否有重复（系统中已有设置）</t>
    </r>
    <r>
      <rPr>
        <b/>
        <sz val="10"/>
        <color rgb="FFFF0000"/>
        <rFont val="Arial"/>
        <family val="2"/>
      </rPr>
      <t xml:space="preserve">
</t>
    </r>
    <r>
      <rPr>
        <sz val="10"/>
        <color rgb="FFFF0000"/>
        <rFont val="Arial"/>
        <family val="2"/>
      </rPr>
      <t xml:space="preserve">
</t>
    </r>
    <phoneticPr fontId="5" type="noConversion"/>
  </si>
  <si>
    <t>BASI</t>
    <phoneticPr fontId="15" type="noConversion"/>
  </si>
  <si>
    <t>FUR</t>
    <phoneticPr fontId="15" type="noConversion"/>
  </si>
  <si>
    <t>Kevin: H6</t>
    <phoneticPr fontId="15" type="noConversion"/>
  </si>
  <si>
    <t>LGT</t>
    <phoneticPr fontId="15" type="noConversion"/>
  </si>
  <si>
    <t>APL</t>
    <phoneticPr fontId="15" type="noConversion"/>
  </si>
  <si>
    <t>后续不存在</t>
    <phoneticPr fontId="15" type="noConversion"/>
  </si>
  <si>
    <t>rope leash</t>
    <phoneticPr fontId="5" type="noConversion"/>
  </si>
  <si>
    <t>FP66703</t>
    <phoneticPr fontId="5" type="noConversion"/>
  </si>
  <si>
    <t>Pad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</si>
</sst>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#0%"/>
    <numFmt numFmtId="178" formatCode="0.0"/>
    <numFmt numFmtId="179" formatCode="0.0_);[Red]\(0.0\)"/>
    <numFmt numFmtId="180" formatCode="\$0.00"/>
  </numFmts>
  <fonts count="26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0"/>
      <color rgb="FFFFFFFF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color rgb="FFFF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宋体"/>
      <family val="2"/>
      <charset val="134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宋体"/>
      <family val="2"/>
      <charset val="134"/>
    </font>
    <font>
      <sz val="10"/>
      <color rgb="FFFF0000"/>
      <name val="宋体"/>
      <family val="2"/>
      <charset val="134"/>
    </font>
    <font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7EB6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EB61"/>
        <bgColor indexed="64"/>
      </patternFill>
    </fill>
    <fill>
      <patternFill patternType="solid">
        <fgColor rgb="FF62778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0" fontId="18" fillId="0" borderId="0"/>
    <xf numFmtId="0" fontId="1" fillId="0" borderId="0">
      <alignment vertical="center"/>
    </xf>
    <xf numFmtId="0" fontId="18" fillId="0" borderId="0"/>
    <xf numFmtId="0" fontId="4" fillId="0" borderId="0"/>
    <xf numFmtId="0" fontId="16" fillId="0" borderId="0"/>
  </cellStyleXfs>
  <cellXfs count="7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0" fillId="4" borderId="0" xfId="0" applyFill="1"/>
    <xf numFmtId="0" fontId="4" fillId="0" borderId="0" xfId="0" applyFont="1"/>
    <xf numFmtId="176" fontId="4" fillId="0" borderId="0" xfId="0" applyNumberFormat="1" applyFont="1"/>
    <xf numFmtId="176" fontId="0" fillId="0" borderId="0" xfId="0" applyNumberFormat="1"/>
    <xf numFmtId="0" fontId="4" fillId="0" borderId="0" xfId="2"/>
    <xf numFmtId="0" fontId="3" fillId="6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9" fontId="0" fillId="4" borderId="0" xfId="1" applyFont="1" applyFill="1" applyAlignment="1"/>
    <xf numFmtId="1" fontId="3" fillId="3" borderId="1" xfId="0" applyNumberFormat="1" applyFont="1" applyFill="1" applyBorder="1" applyAlignment="1">
      <alignment wrapText="1"/>
    </xf>
    <xf numFmtId="178" fontId="0" fillId="0" borderId="0" xfId="0" applyNumberFormat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wrapText="1"/>
    </xf>
    <xf numFmtId="178" fontId="8" fillId="0" borderId="0" xfId="0" applyNumberFormat="1" applyFont="1"/>
    <xf numFmtId="178" fontId="4" fillId="5" borderId="0" xfId="0" applyNumberFormat="1" applyFont="1" applyFill="1"/>
    <xf numFmtId="0" fontId="3" fillId="0" borderId="0" xfId="2" applyFont="1" applyAlignment="1">
      <alignment wrapText="1"/>
    </xf>
    <xf numFmtId="9" fontId="7" fillId="0" borderId="0" xfId="1" applyFont="1" applyBorder="1" applyAlignment="1">
      <alignment wrapText="1"/>
    </xf>
    <xf numFmtId="178" fontId="0" fillId="5" borderId="0" xfId="0" applyNumberFormat="1" applyFill="1"/>
    <xf numFmtId="1" fontId="3" fillId="0" borderId="0" xfId="0" applyNumberFormat="1" applyFont="1" applyAlignment="1">
      <alignment wrapText="1"/>
    </xf>
    <xf numFmtId="0" fontId="4" fillId="4" borderId="0" xfId="0" applyFont="1" applyFill="1"/>
    <xf numFmtId="178" fontId="8" fillId="4" borderId="0" xfId="0" applyNumberFormat="1" applyFont="1" applyFill="1"/>
    <xf numFmtId="0" fontId="9" fillId="0" borderId="0" xfId="2" applyFont="1"/>
    <xf numFmtId="0" fontId="10" fillId="7" borderId="0" xfId="2" applyFont="1" applyFill="1" applyAlignment="1">
      <alignment horizontal="center" vertical="top" wrapText="1"/>
    </xf>
    <xf numFmtId="0" fontId="11" fillId="7" borderId="1" xfId="2" applyFont="1" applyFill="1" applyBorder="1" applyAlignment="1">
      <alignment horizontal="center" vertical="top" wrapText="1"/>
    </xf>
    <xf numFmtId="0" fontId="11" fillId="5" borderId="1" xfId="2" applyFont="1" applyFill="1" applyBorder="1" applyAlignment="1">
      <alignment horizontal="center" vertical="top" wrapText="1"/>
    </xf>
    <xf numFmtId="0" fontId="9" fillId="5" borderId="0" xfId="2" applyFont="1" applyFill="1" applyAlignment="1">
      <alignment horizontal="center" vertical="top" wrapText="1"/>
    </xf>
    <xf numFmtId="0" fontId="10" fillId="7" borderId="0" xfId="0" applyFont="1" applyFill="1" applyAlignment="1">
      <alignment horizontal="center"/>
    </xf>
    <xf numFmtId="0" fontId="9" fillId="5" borderId="0" xfId="0" applyFont="1" applyFill="1"/>
    <xf numFmtId="0" fontId="4" fillId="5" borderId="0" xfId="0" applyFont="1" applyFill="1" applyAlignment="1">
      <alignment vertical="top" wrapText="1"/>
    </xf>
    <xf numFmtId="179" fontId="4" fillId="5" borderId="0" xfId="0" applyNumberFormat="1" applyFont="1" applyFill="1" applyAlignment="1">
      <alignment vertical="top" wrapText="1"/>
    </xf>
    <xf numFmtId="179" fontId="4" fillId="5" borderId="0" xfId="0" applyNumberFormat="1" applyFont="1" applyFill="1"/>
    <xf numFmtId="0" fontId="6" fillId="8" borderId="0" xfId="0" applyFont="1" applyFill="1"/>
    <xf numFmtId="0" fontId="4" fillId="5" borderId="0" xfId="2" applyFill="1"/>
    <xf numFmtId="0" fontId="13" fillId="8" borderId="0" xfId="2" applyFont="1" applyFill="1" applyAlignment="1">
      <alignment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wrapText="1"/>
    </xf>
    <xf numFmtId="178" fontId="3" fillId="0" borderId="0" xfId="0" applyNumberFormat="1" applyFont="1" applyAlignment="1">
      <alignment wrapText="1"/>
    </xf>
    <xf numFmtId="0" fontId="4" fillId="4" borderId="0" xfId="2" applyFill="1"/>
    <xf numFmtId="0" fontId="7" fillId="4" borderId="1" xfId="0" applyFont="1" applyFill="1" applyBorder="1" applyAlignment="1">
      <alignment horizontal="center" wrapText="1"/>
    </xf>
    <xf numFmtId="0" fontId="4" fillId="0" borderId="1" xfId="2" applyBorder="1"/>
    <xf numFmtId="180" fontId="0" fillId="0" borderId="0" xfId="0" applyNumberFormat="1"/>
    <xf numFmtId="0" fontId="0" fillId="0" borderId="0" xfId="0" applyAlignment="1">
      <alignment horizontal="right"/>
    </xf>
    <xf numFmtId="0" fontId="10" fillId="4" borderId="0" xfId="0" applyFont="1" applyFill="1" applyAlignment="1">
      <alignment horizontal="center"/>
    </xf>
    <xf numFmtId="0" fontId="9" fillId="4" borderId="0" xfId="0" applyFont="1" applyFill="1"/>
    <xf numFmtId="0" fontId="13" fillId="8" borderId="0" xfId="0" applyFont="1" applyFill="1" applyAlignment="1">
      <alignment vertical="center"/>
    </xf>
    <xf numFmtId="0" fontId="16" fillId="8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8" fillId="9" borderId="1" xfId="3" applyFill="1" applyBorder="1" applyAlignment="1">
      <alignment horizontal="center" wrapText="1"/>
    </xf>
    <xf numFmtId="0" fontId="16" fillId="0" borderId="1" xfId="4" applyFont="1" applyBorder="1" applyAlignment="1">
      <alignment vertical="center" wrapText="1"/>
    </xf>
    <xf numFmtId="0" fontId="18" fillId="0" borderId="1" xfId="5" applyBorder="1" applyAlignment="1">
      <alignment wrapText="1"/>
    </xf>
    <xf numFmtId="0" fontId="16" fillId="0" borderId="1" xfId="2" applyFont="1" applyBorder="1"/>
    <xf numFmtId="0" fontId="16" fillId="0" borderId="1" xfId="0" applyFont="1" applyBorder="1" applyAlignment="1">
      <alignment vertical="center"/>
    </xf>
    <xf numFmtId="0" fontId="18" fillId="10" borderId="1" xfId="5" applyFill="1" applyBorder="1" applyAlignment="1">
      <alignment wrapText="1"/>
    </xf>
    <xf numFmtId="0" fontId="16" fillId="10" borderId="1" xfId="2" applyFont="1" applyFill="1" applyBorder="1"/>
    <xf numFmtId="0" fontId="20" fillId="0" borderId="0" xfId="5" applyFont="1" applyAlignment="1">
      <alignment wrapText="1"/>
    </xf>
    <xf numFmtId="0" fontId="16" fillId="0" borderId="0" xfId="2" applyFont="1"/>
    <xf numFmtId="0" fontId="20" fillId="0" borderId="0" xfId="4" applyFont="1" applyAlignment="1">
      <alignment vertical="center" wrapText="1"/>
    </xf>
    <xf numFmtId="0" fontId="25" fillId="10" borderId="0" xfId="5" applyFont="1" applyFill="1" applyAlignment="1">
      <alignment wrapText="1"/>
    </xf>
    <xf numFmtId="0" fontId="20" fillId="9" borderId="1" xfId="3" applyFont="1" applyFill="1" applyBorder="1" applyAlignment="1">
      <alignment horizontal="center" wrapText="1"/>
    </xf>
    <xf numFmtId="0" fontId="20" fillId="0" borderId="1" xfId="4" applyFont="1" applyBorder="1" applyAlignment="1">
      <alignment vertical="center" wrapText="1"/>
    </xf>
  </cellXfs>
  <cellStyles count="8">
    <cellStyle name="Normal 2" xfId="4" xr:uid="{00000000-0005-0000-0000-000000000000}"/>
    <cellStyle name="Normal_Sheet1" xfId="3" xr:uid="{00000000-0005-0000-0000-000001000000}"/>
    <cellStyle name="Normal_Sheet1_1" xfId="5" xr:uid="{00000000-0005-0000-0000-000002000000}"/>
    <cellStyle name="百分比" xfId="1" builtinId="5"/>
    <cellStyle name="常规" xfId="0" builtinId="0"/>
    <cellStyle name="常规 2" xfId="2" xr:uid="{00000000-0005-0000-0000-000005000000}"/>
    <cellStyle name="常规 2 25" xfId="7" xr:uid="{67EB915C-CE2D-4C42-93B7-AD40ABDCFCD8}"/>
    <cellStyle name="常规 27" xfId="6" xr:uid="{8942C421-7231-4D98-9D47-78AAF44367B9}"/>
  </cellStyles>
  <dxfs count="0"/>
  <tableStyles count="0" defaultTableStyle="TableStyleMedium2" defaultPivotStyle="PivotStyleLight16"/>
  <colors>
    <mruColors>
      <color rgb="FFF7E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huwenling\Desktop\E-Commerce%20Item_check%20process_20250804.xlsx" TargetMode="External"/><Relationship Id="rId1" Type="http://schemas.openxmlformats.org/officeDocument/2006/relationships/externalLinkPath" Target="file:///C:\Users\zhuwenling\Desktop\E-Commerce%20Item_check%20process_202508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-Commerce Item"/>
      <sheetName val="Process"/>
      <sheetName val="table product"/>
      <sheetName val="Item in worksheet"/>
      <sheetName val="Family-Fineline 定义规则"/>
      <sheetName val="E-Commerce Item20240226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C0EB8-0200-4D1C-9BE1-4549832412E8}">
  <dimension ref="A1:BE5"/>
  <sheetViews>
    <sheetView tabSelected="1" workbookViewId="0">
      <pane xSplit="5" ySplit="1" topLeftCell="K2" activePane="bottomRight" state="frozen"/>
      <selection pane="topRight" activeCell="F1" sqref="F1"/>
      <selection pane="bottomLeft" activeCell="A2" sqref="A2"/>
      <selection pane="bottomRight" activeCell="AP18" sqref="AP18"/>
    </sheetView>
  </sheetViews>
  <sheetFormatPr defaultRowHeight="15" x14ac:dyDescent="0.25"/>
  <cols>
    <col min="1" max="1" width="12.28515625" bestFit="1" customWidth="1"/>
    <col min="2" max="2" width="8.85546875" bestFit="1" customWidth="1"/>
    <col min="3" max="3" width="11.5703125" bestFit="1" customWidth="1"/>
    <col min="4" max="4" width="5.28515625" bestFit="1" customWidth="1"/>
    <col min="5" max="5" width="10.42578125" bestFit="1" customWidth="1"/>
    <col min="6" max="23" width="4.7109375" bestFit="1" customWidth="1"/>
    <col min="24" max="27" width="3.7109375" bestFit="1" customWidth="1"/>
    <col min="28" max="28" width="4.7109375" bestFit="1" customWidth="1"/>
    <col min="29" max="36" width="3.7109375" bestFit="1" customWidth="1"/>
    <col min="37" max="37" width="4.7109375" bestFit="1" customWidth="1"/>
    <col min="38" max="40" width="3.7109375" bestFit="1" customWidth="1"/>
    <col min="41" max="57" width="4.7109375" bestFit="1" customWidth="1"/>
  </cols>
  <sheetData>
    <row r="1" spans="1:57" x14ac:dyDescent="0.25">
      <c r="A1" s="34" t="s">
        <v>157</v>
      </c>
      <c r="B1" s="34" t="s">
        <v>1</v>
      </c>
      <c r="C1" s="34" t="s">
        <v>4</v>
      </c>
      <c r="D1" s="34" t="s">
        <v>6</v>
      </c>
      <c r="E1" s="34" t="s">
        <v>158</v>
      </c>
      <c r="F1" s="30" t="s">
        <v>105</v>
      </c>
      <c r="G1" s="30" t="s">
        <v>106</v>
      </c>
      <c r="H1" s="30" t="s">
        <v>107</v>
      </c>
      <c r="I1" s="31" t="s">
        <v>108</v>
      </c>
      <c r="J1" s="30" t="s">
        <v>109</v>
      </c>
      <c r="K1" s="30" t="s">
        <v>110</v>
      </c>
      <c r="L1" s="30" t="s">
        <v>111</v>
      </c>
      <c r="M1" s="30" t="s">
        <v>112</v>
      </c>
      <c r="N1" s="30" t="s">
        <v>113</v>
      </c>
      <c r="O1" s="30" t="s">
        <v>114</v>
      </c>
      <c r="P1" s="30" t="s">
        <v>115</v>
      </c>
      <c r="Q1" s="30" t="s">
        <v>116</v>
      </c>
      <c r="R1" s="30" t="s">
        <v>117</v>
      </c>
      <c r="S1" s="30" t="s">
        <v>118</v>
      </c>
      <c r="T1" s="30" t="s">
        <v>119</v>
      </c>
      <c r="U1" s="30" t="s">
        <v>120</v>
      </c>
      <c r="V1" s="30" t="s">
        <v>121</v>
      </c>
      <c r="W1" s="31" t="s">
        <v>122</v>
      </c>
      <c r="X1" s="30" t="s">
        <v>123</v>
      </c>
      <c r="Y1" s="30" t="s">
        <v>124</v>
      </c>
      <c r="Z1" s="30" t="s">
        <v>125</v>
      </c>
      <c r="AA1" s="30" t="s">
        <v>126</v>
      </c>
      <c r="AB1" s="32" t="s">
        <v>127</v>
      </c>
      <c r="AC1" s="33" t="s">
        <v>128</v>
      </c>
      <c r="AD1" s="33" t="s">
        <v>129</v>
      </c>
      <c r="AE1" s="33" t="s">
        <v>130</v>
      </c>
      <c r="AF1" s="33" t="s">
        <v>131</v>
      </c>
      <c r="AG1" s="33" t="s">
        <v>132</v>
      </c>
      <c r="AH1" s="33" t="s">
        <v>133</v>
      </c>
      <c r="AI1" s="33" t="s">
        <v>134</v>
      </c>
      <c r="AJ1" s="33" t="s">
        <v>135</v>
      </c>
      <c r="AK1" s="31" t="s">
        <v>136</v>
      </c>
      <c r="AL1" s="30" t="s">
        <v>137</v>
      </c>
      <c r="AM1" s="30" t="s">
        <v>138</v>
      </c>
      <c r="AN1" s="30" t="s">
        <v>139</v>
      </c>
      <c r="AO1" s="30" t="s">
        <v>140</v>
      </c>
      <c r="AP1" s="30" t="s">
        <v>141</v>
      </c>
      <c r="AQ1" s="30" t="s">
        <v>142</v>
      </c>
      <c r="AR1" s="30" t="s">
        <v>143</v>
      </c>
      <c r="AS1" s="30" t="s">
        <v>144</v>
      </c>
      <c r="AT1" s="33" t="s">
        <v>145</v>
      </c>
      <c r="AU1" s="33" t="s">
        <v>146</v>
      </c>
      <c r="AV1" s="33" t="s">
        <v>147</v>
      </c>
      <c r="AW1" s="33" t="s">
        <v>148</v>
      </c>
      <c r="AX1" s="33" t="s">
        <v>149</v>
      </c>
      <c r="AY1" s="33" t="s">
        <v>150</v>
      </c>
      <c r="AZ1" s="33" t="s">
        <v>151</v>
      </c>
      <c r="BA1" s="33" t="s">
        <v>152</v>
      </c>
      <c r="BB1" s="31" t="s">
        <v>153</v>
      </c>
      <c r="BC1" s="30" t="s">
        <v>154</v>
      </c>
      <c r="BD1" s="30" t="s">
        <v>155</v>
      </c>
      <c r="BE1" s="30" t="s">
        <v>156</v>
      </c>
    </row>
    <row r="2" spans="1:57" x14ac:dyDescent="0.25">
      <c r="A2" s="7" t="s">
        <v>789</v>
      </c>
      <c r="B2" s="7" t="s">
        <v>229</v>
      </c>
      <c r="C2" t="s">
        <v>229</v>
      </c>
      <c r="D2" s="7" t="s">
        <v>787</v>
      </c>
      <c r="E2" s="7" t="s">
        <v>798</v>
      </c>
      <c r="F2">
        <v>1.2</v>
      </c>
      <c r="G2">
        <v>1.1000000000000001</v>
      </c>
      <c r="H2">
        <v>1.1000000000000001</v>
      </c>
      <c r="I2">
        <v>1.1000000000000001</v>
      </c>
      <c r="J2">
        <v>1.1000000000000001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1.1000000000000001</v>
      </c>
      <c r="X2">
        <v>1</v>
      </c>
      <c r="Y2">
        <v>1</v>
      </c>
      <c r="Z2">
        <v>1</v>
      </c>
      <c r="AA2">
        <v>1</v>
      </c>
      <c r="AB2">
        <v>1.1000000000000001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1.1000000000000001</v>
      </c>
      <c r="AL2">
        <v>1</v>
      </c>
      <c r="AM2">
        <v>1</v>
      </c>
      <c r="AN2">
        <v>1</v>
      </c>
      <c r="AO2">
        <v>1.1000000000000001</v>
      </c>
      <c r="AP2">
        <v>1.1000000000000001</v>
      </c>
      <c r="AQ2">
        <v>1.1000000000000001</v>
      </c>
      <c r="AR2">
        <v>1.1000000000000001</v>
      </c>
      <c r="AS2">
        <v>1.1000000000000001</v>
      </c>
      <c r="AT2">
        <v>1.1000000000000001</v>
      </c>
      <c r="AU2">
        <v>1.4</v>
      </c>
      <c r="AV2">
        <v>1.3</v>
      </c>
      <c r="AW2">
        <v>1.8</v>
      </c>
      <c r="AX2">
        <v>1.7</v>
      </c>
      <c r="AY2">
        <v>2.1</v>
      </c>
      <c r="AZ2">
        <v>1.7</v>
      </c>
      <c r="BA2">
        <v>0.9</v>
      </c>
      <c r="BB2">
        <v>1.1000000000000001</v>
      </c>
      <c r="BC2">
        <v>1.2</v>
      </c>
      <c r="BD2">
        <v>1.2</v>
      </c>
      <c r="BE2">
        <v>1.2</v>
      </c>
    </row>
    <row r="3" spans="1:57" x14ac:dyDescent="0.25">
      <c r="A3" s="7" t="s">
        <v>792</v>
      </c>
      <c r="B3" s="7" t="s">
        <v>793</v>
      </c>
      <c r="C3" s="7" t="s">
        <v>797</v>
      </c>
      <c r="D3" s="7" t="s">
        <v>531</v>
      </c>
      <c r="E3" s="7" t="s">
        <v>794</v>
      </c>
      <c r="F3">
        <v>1.1000000000000001</v>
      </c>
      <c r="G3">
        <v>1.2</v>
      </c>
      <c r="H3">
        <v>1.2</v>
      </c>
      <c r="I3">
        <v>1.2</v>
      </c>
      <c r="J3">
        <v>1.2</v>
      </c>
      <c r="K3">
        <v>1.2</v>
      </c>
      <c r="L3">
        <v>1.2</v>
      </c>
      <c r="M3">
        <v>1.2</v>
      </c>
      <c r="N3">
        <v>1.2</v>
      </c>
      <c r="O3">
        <v>1.2</v>
      </c>
      <c r="P3">
        <v>1.2</v>
      </c>
      <c r="Q3">
        <v>1.2</v>
      </c>
      <c r="R3">
        <v>1.2</v>
      </c>
      <c r="S3">
        <v>1.2</v>
      </c>
      <c r="T3">
        <v>1.1000000000000001</v>
      </c>
      <c r="U3">
        <v>1.1000000000000001</v>
      </c>
      <c r="V3">
        <v>1.1000000000000001</v>
      </c>
      <c r="W3">
        <v>1.1000000000000001</v>
      </c>
      <c r="X3">
        <v>1</v>
      </c>
      <c r="Y3">
        <v>1</v>
      </c>
      <c r="Z3">
        <v>1</v>
      </c>
      <c r="AA3">
        <v>1</v>
      </c>
      <c r="AB3">
        <v>1.1000000000000001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1.1000000000000001</v>
      </c>
      <c r="AL3">
        <v>1</v>
      </c>
      <c r="AM3">
        <v>1</v>
      </c>
      <c r="AN3">
        <v>1</v>
      </c>
      <c r="AO3">
        <v>1.1000000000000001</v>
      </c>
      <c r="AP3">
        <v>1.1000000000000001</v>
      </c>
      <c r="AQ3">
        <v>1.1000000000000001</v>
      </c>
      <c r="AR3">
        <v>1.1000000000000001</v>
      </c>
      <c r="AS3">
        <v>1.1000000000000001</v>
      </c>
      <c r="AT3">
        <v>1.3</v>
      </c>
      <c r="AU3">
        <v>1.5</v>
      </c>
      <c r="AV3">
        <v>1.4</v>
      </c>
      <c r="AW3">
        <v>1.9</v>
      </c>
      <c r="AX3">
        <v>1.2</v>
      </c>
      <c r="AY3">
        <v>1.5</v>
      </c>
      <c r="AZ3">
        <v>1.3</v>
      </c>
      <c r="BA3">
        <v>0.8</v>
      </c>
      <c r="BB3">
        <v>1.1000000000000001</v>
      </c>
      <c r="BC3">
        <v>1.1000000000000001</v>
      </c>
      <c r="BD3">
        <v>1.1000000000000001</v>
      </c>
      <c r="BE3">
        <v>1.1000000000000001</v>
      </c>
    </row>
    <row r="4" spans="1:57" x14ac:dyDescent="0.25">
      <c r="A4" s="7" t="s">
        <v>795</v>
      </c>
      <c r="B4" s="7" t="s">
        <v>793</v>
      </c>
      <c r="C4" s="7" t="s">
        <v>780</v>
      </c>
      <c r="D4" s="7" t="s">
        <v>531</v>
      </c>
      <c r="E4" s="7" t="s">
        <v>794</v>
      </c>
      <c r="F4">
        <v>1.1000000000000001</v>
      </c>
      <c r="G4">
        <v>1.3</v>
      </c>
      <c r="H4">
        <v>1.3</v>
      </c>
      <c r="I4">
        <v>1.3</v>
      </c>
      <c r="J4">
        <v>1.3</v>
      </c>
      <c r="K4">
        <v>1.3</v>
      </c>
      <c r="L4">
        <v>1.3</v>
      </c>
      <c r="M4">
        <v>1.3</v>
      </c>
      <c r="N4">
        <v>1.3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1.1000000000000001</v>
      </c>
      <c r="X4">
        <v>1</v>
      </c>
      <c r="Y4">
        <v>1</v>
      </c>
      <c r="Z4">
        <v>1</v>
      </c>
      <c r="AA4">
        <v>1</v>
      </c>
      <c r="AB4">
        <v>1.1000000000000001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1.1000000000000001</v>
      </c>
      <c r="AL4">
        <v>1</v>
      </c>
      <c r="AM4">
        <v>1</v>
      </c>
      <c r="AN4">
        <v>1</v>
      </c>
      <c r="AO4">
        <v>1.1000000000000001</v>
      </c>
      <c r="AP4">
        <v>1.1000000000000001</v>
      </c>
      <c r="AQ4">
        <v>1.1000000000000001</v>
      </c>
      <c r="AR4">
        <v>1.1000000000000001</v>
      </c>
      <c r="AS4">
        <v>1.1000000000000001</v>
      </c>
      <c r="AT4">
        <v>1.3</v>
      </c>
      <c r="AU4">
        <v>1.5</v>
      </c>
      <c r="AV4">
        <v>1.4</v>
      </c>
      <c r="AW4">
        <v>1.9</v>
      </c>
      <c r="AX4">
        <v>2</v>
      </c>
      <c r="AY4">
        <v>2.5</v>
      </c>
      <c r="AZ4">
        <v>2.2000000000000002</v>
      </c>
      <c r="BA4">
        <v>1.3</v>
      </c>
      <c r="BB4">
        <v>1.1000000000000001</v>
      </c>
      <c r="BC4">
        <v>1.1000000000000001</v>
      </c>
      <c r="BD4">
        <v>1.1000000000000001</v>
      </c>
      <c r="BE4">
        <v>1.1000000000000001</v>
      </c>
    </row>
    <row r="5" spans="1:57" x14ac:dyDescent="0.25">
      <c r="A5" s="7" t="s">
        <v>861</v>
      </c>
      <c r="B5" s="7" t="s">
        <v>793</v>
      </c>
      <c r="C5" s="7" t="s">
        <v>862</v>
      </c>
      <c r="D5" s="7" t="s">
        <v>531</v>
      </c>
      <c r="E5" s="7" t="s">
        <v>794</v>
      </c>
      <c r="F5">
        <v>1.05</v>
      </c>
      <c r="G5">
        <v>1.05</v>
      </c>
      <c r="H5">
        <v>1.05</v>
      </c>
      <c r="I5">
        <v>1.05</v>
      </c>
      <c r="J5">
        <v>0.91</v>
      </c>
      <c r="K5">
        <v>0.91</v>
      </c>
      <c r="L5">
        <v>0.91</v>
      </c>
      <c r="M5">
        <v>0.91</v>
      </c>
      <c r="N5">
        <v>0.93</v>
      </c>
      <c r="O5">
        <v>0.93</v>
      </c>
      <c r="P5">
        <v>0.93</v>
      </c>
      <c r="Q5">
        <v>0.93</v>
      </c>
      <c r="R5">
        <v>0.93</v>
      </c>
      <c r="S5">
        <v>0.99</v>
      </c>
      <c r="T5">
        <v>0.99</v>
      </c>
      <c r="U5">
        <v>0.99</v>
      </c>
      <c r="V5">
        <v>0.99</v>
      </c>
      <c r="W5">
        <v>1.01</v>
      </c>
      <c r="X5">
        <v>1.01</v>
      </c>
      <c r="Y5">
        <v>1.01</v>
      </c>
      <c r="Z5">
        <v>1.01</v>
      </c>
      <c r="AA5">
        <v>0.99</v>
      </c>
      <c r="AB5">
        <v>0.99</v>
      </c>
      <c r="AC5">
        <v>0.99</v>
      </c>
      <c r="AD5">
        <v>0.99</v>
      </c>
      <c r="AE5">
        <v>0.99</v>
      </c>
      <c r="AF5">
        <v>0.97</v>
      </c>
      <c r="AG5">
        <v>0.97</v>
      </c>
      <c r="AH5">
        <v>0.97</v>
      </c>
      <c r="AI5">
        <v>0.97</v>
      </c>
      <c r="AJ5">
        <v>1.06</v>
      </c>
      <c r="AK5">
        <v>1.06</v>
      </c>
      <c r="AL5">
        <v>1.06</v>
      </c>
      <c r="AM5">
        <v>1.06</v>
      </c>
      <c r="AN5">
        <v>1.04</v>
      </c>
      <c r="AO5">
        <v>1.04</v>
      </c>
      <c r="AP5">
        <v>1.04</v>
      </c>
      <c r="AQ5">
        <v>1.04</v>
      </c>
      <c r="AR5">
        <v>1.04</v>
      </c>
      <c r="AS5">
        <v>1.06</v>
      </c>
      <c r="AT5">
        <v>1.06</v>
      </c>
      <c r="AU5">
        <v>1.06</v>
      </c>
      <c r="AV5">
        <v>1.06</v>
      </c>
      <c r="AW5">
        <v>1.05</v>
      </c>
      <c r="AX5">
        <v>1.05</v>
      </c>
      <c r="AY5">
        <v>1.05</v>
      </c>
      <c r="AZ5">
        <v>1.05</v>
      </c>
      <c r="BA5">
        <v>0.95</v>
      </c>
      <c r="BB5">
        <v>0.95</v>
      </c>
      <c r="BC5">
        <v>0.95</v>
      </c>
      <c r="BD5">
        <v>0.95</v>
      </c>
      <c r="BE5">
        <v>0.95</v>
      </c>
    </row>
  </sheetData>
  <phoneticPr fontId="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170"/>
  <sheetViews>
    <sheetView workbookViewId="0">
      <pane xSplit="37" ySplit="1" topLeftCell="AL2" activePane="bottomRight" state="frozen"/>
      <selection pane="topRight" activeCell="AL1" sqref="AL1"/>
      <selection pane="bottomLeft" activeCell="A2" sqref="A2"/>
      <selection pane="bottomRight" activeCell="AS16" sqref="AS16"/>
    </sheetView>
  </sheetViews>
  <sheetFormatPr defaultRowHeight="15" x14ac:dyDescent="0.25"/>
  <cols>
    <col min="1" max="1" width="13.42578125" style="10" customWidth="1"/>
    <col min="2" max="4" width="9.140625" style="10"/>
    <col min="5" max="5" width="16.28515625" style="10" customWidth="1"/>
    <col min="6" max="6" width="30.140625" style="10" customWidth="1"/>
    <col min="7" max="9" width="9.140625" style="10"/>
    <col min="10" max="10" width="33.140625" style="10" customWidth="1"/>
    <col min="11" max="22" width="0" style="10" hidden="1" customWidth="1"/>
    <col min="23" max="23" width="9.140625" style="10"/>
    <col min="24" max="27" width="0" style="10" hidden="1" customWidth="1"/>
    <col min="28" max="28" width="11.5703125" style="47" customWidth="1"/>
    <col min="29" max="37" width="0" style="10" hidden="1" customWidth="1"/>
    <col min="38" max="38" width="9.140625" style="10"/>
    <col min="39" max="41" width="0" style="10" hidden="1" customWidth="1"/>
    <col min="42" max="16384" width="9.140625" style="10"/>
  </cols>
  <sheetData>
    <row r="1" spans="1:43" x14ac:dyDescent="0.25">
      <c r="A1" s="34" t="s">
        <v>180</v>
      </c>
      <c r="B1" s="34" t="s">
        <v>181</v>
      </c>
      <c r="C1" s="34" t="s">
        <v>2</v>
      </c>
      <c r="D1" s="34" t="s">
        <v>182</v>
      </c>
      <c r="E1" s="34" t="s">
        <v>183</v>
      </c>
      <c r="F1" s="34" t="s">
        <v>3</v>
      </c>
      <c r="G1" s="34" t="s">
        <v>4</v>
      </c>
      <c r="H1" s="34" t="s">
        <v>5</v>
      </c>
      <c r="I1" s="34" t="s">
        <v>6</v>
      </c>
      <c r="J1" s="34" t="s">
        <v>184</v>
      </c>
      <c r="K1" s="34" t="s">
        <v>185</v>
      </c>
      <c r="L1" s="34" t="s">
        <v>186</v>
      </c>
      <c r="M1" s="34" t="s">
        <v>187</v>
      </c>
      <c r="N1" s="34" t="s">
        <v>188</v>
      </c>
      <c r="O1" s="34" t="s">
        <v>189</v>
      </c>
      <c r="P1" s="34" t="s">
        <v>190</v>
      </c>
      <c r="Q1" s="34" t="s">
        <v>191</v>
      </c>
      <c r="R1" s="34" t="s">
        <v>192</v>
      </c>
      <c r="S1" s="34" t="s">
        <v>193</v>
      </c>
      <c r="T1" s="34" t="s">
        <v>194</v>
      </c>
      <c r="U1" s="34" t="s">
        <v>195</v>
      </c>
      <c r="V1" s="34" t="s">
        <v>196</v>
      </c>
      <c r="W1" s="34" t="s">
        <v>0</v>
      </c>
      <c r="X1" s="34" t="s">
        <v>197</v>
      </c>
      <c r="Y1" s="34" t="s">
        <v>198</v>
      </c>
      <c r="Z1" s="34" t="s">
        <v>199</v>
      </c>
      <c r="AA1" s="34" t="s">
        <v>200</v>
      </c>
      <c r="AB1" s="52" t="s">
        <v>201</v>
      </c>
      <c r="AC1" s="34" t="s">
        <v>202</v>
      </c>
      <c r="AD1" s="34" t="s">
        <v>203</v>
      </c>
      <c r="AE1" s="34" t="s">
        <v>204</v>
      </c>
      <c r="AF1" s="34" t="s">
        <v>205</v>
      </c>
      <c r="AG1" s="34" t="s">
        <v>206</v>
      </c>
      <c r="AH1" s="34" t="s">
        <v>207</v>
      </c>
      <c r="AI1" s="34" t="s">
        <v>208</v>
      </c>
      <c r="AJ1" s="34" t="s">
        <v>209</v>
      </c>
      <c r="AK1" s="34" t="s">
        <v>210</v>
      </c>
      <c r="AL1" s="34" t="s">
        <v>211</v>
      </c>
      <c r="AM1" s="34" t="s">
        <v>212</v>
      </c>
      <c r="AN1" s="34" t="s">
        <v>213</v>
      </c>
      <c r="AO1" s="34" t="s">
        <v>214</v>
      </c>
      <c r="AP1" s="34" t="s">
        <v>215</v>
      </c>
      <c r="AQ1" s="34" t="s">
        <v>216</v>
      </c>
    </row>
    <row r="2" spans="1:43" x14ac:dyDescent="0.25">
      <c r="A2" t="s">
        <v>251</v>
      </c>
      <c r="B2" t="s">
        <v>533</v>
      </c>
      <c r="C2" t="s">
        <v>230</v>
      </c>
      <c r="D2" t="s">
        <v>229</v>
      </c>
      <c r="E2" t="s">
        <v>534</v>
      </c>
      <c r="F2" t="s">
        <v>231</v>
      </c>
      <c r="G2" t="s">
        <v>232</v>
      </c>
      <c r="H2" t="s">
        <v>250</v>
      </c>
      <c r="I2" t="s">
        <v>233</v>
      </c>
      <c r="J2" t="s">
        <v>535</v>
      </c>
      <c r="K2" t="s">
        <v>217</v>
      </c>
      <c r="L2" t="s">
        <v>218</v>
      </c>
      <c r="M2" t="s">
        <v>219</v>
      </c>
      <c r="N2" t="s">
        <v>62</v>
      </c>
      <c r="O2" t="s">
        <v>62</v>
      </c>
      <c r="P2">
        <v>1</v>
      </c>
      <c r="Q2">
        <v>23.62</v>
      </c>
      <c r="R2">
        <v>19.690000000000001</v>
      </c>
      <c r="S2">
        <v>9.06</v>
      </c>
      <c r="T2">
        <v>2.44</v>
      </c>
      <c r="U2" s="50">
        <v>60.22</v>
      </c>
      <c r="V2" s="50">
        <v>109.99</v>
      </c>
      <c r="W2" t="s">
        <v>64</v>
      </c>
      <c r="X2" t="s">
        <v>225</v>
      </c>
      <c r="Y2">
        <v>500</v>
      </c>
      <c r="Z2" t="s">
        <v>83</v>
      </c>
      <c r="AA2">
        <v>8</v>
      </c>
      <c r="AB2" s="6" t="s">
        <v>788</v>
      </c>
      <c r="AC2" t="s">
        <v>62</v>
      </c>
      <c r="AD2" t="s">
        <v>62</v>
      </c>
      <c r="AE2" t="s">
        <v>223</v>
      </c>
      <c r="AF2" t="s">
        <v>537</v>
      </c>
      <c r="AG2">
        <v>15</v>
      </c>
      <c r="AH2" t="s">
        <v>62</v>
      </c>
      <c r="AI2" t="s">
        <v>219</v>
      </c>
      <c r="AJ2" t="s">
        <v>62</v>
      </c>
      <c r="AK2" t="s">
        <v>62</v>
      </c>
      <c r="AL2" t="s">
        <v>222</v>
      </c>
      <c r="AM2" t="s">
        <v>538</v>
      </c>
      <c r="AN2" t="s">
        <v>62</v>
      </c>
      <c r="AO2" t="s">
        <v>539</v>
      </c>
      <c r="AP2" t="s">
        <v>62</v>
      </c>
      <c r="AQ2" t="s">
        <v>223</v>
      </c>
    </row>
    <row r="3" spans="1:43" x14ac:dyDescent="0.25">
      <c r="A3" t="s">
        <v>253</v>
      </c>
      <c r="B3" t="s">
        <v>533</v>
      </c>
      <c r="C3" t="s">
        <v>230</v>
      </c>
      <c r="D3" t="s">
        <v>229</v>
      </c>
      <c r="E3" t="s">
        <v>534</v>
      </c>
      <c r="F3" t="s">
        <v>231</v>
      </c>
      <c r="G3" t="s">
        <v>232</v>
      </c>
      <c r="H3" t="s">
        <v>250</v>
      </c>
      <c r="I3" t="s">
        <v>252</v>
      </c>
      <c r="J3" t="s">
        <v>535</v>
      </c>
      <c r="K3" t="s">
        <v>217</v>
      </c>
      <c r="L3" t="s">
        <v>218</v>
      </c>
      <c r="M3" t="s">
        <v>219</v>
      </c>
      <c r="N3" t="s">
        <v>62</v>
      </c>
      <c r="O3" t="s">
        <v>62</v>
      </c>
      <c r="P3">
        <v>1</v>
      </c>
      <c r="Q3">
        <v>35.43</v>
      </c>
      <c r="R3">
        <v>22.44</v>
      </c>
      <c r="S3">
        <v>11.02</v>
      </c>
      <c r="T3">
        <v>5.07</v>
      </c>
      <c r="U3" s="50">
        <v>93.08</v>
      </c>
      <c r="V3" s="50">
        <v>164.99</v>
      </c>
      <c r="W3" t="s">
        <v>64</v>
      </c>
      <c r="X3" t="s">
        <v>225</v>
      </c>
      <c r="Y3">
        <v>500</v>
      </c>
      <c r="Z3" t="s">
        <v>83</v>
      </c>
      <c r="AA3">
        <v>8</v>
      </c>
      <c r="AB3" s="6" t="s">
        <v>788</v>
      </c>
      <c r="AC3" t="s">
        <v>62</v>
      </c>
      <c r="AD3" t="s">
        <v>62</v>
      </c>
      <c r="AE3" t="s">
        <v>223</v>
      </c>
      <c r="AF3" t="s">
        <v>537</v>
      </c>
      <c r="AG3" t="s">
        <v>62</v>
      </c>
      <c r="AH3" t="s">
        <v>62</v>
      </c>
      <c r="AI3" t="s">
        <v>219</v>
      </c>
      <c r="AJ3" t="s">
        <v>62</v>
      </c>
      <c r="AK3" t="s">
        <v>62</v>
      </c>
      <c r="AL3" t="s">
        <v>222</v>
      </c>
      <c r="AM3" t="s">
        <v>538</v>
      </c>
      <c r="AN3" t="s">
        <v>62</v>
      </c>
      <c r="AO3" t="s">
        <v>539</v>
      </c>
      <c r="AP3" t="s">
        <v>62</v>
      </c>
      <c r="AQ3" t="s">
        <v>223</v>
      </c>
    </row>
    <row r="4" spans="1:43" x14ac:dyDescent="0.25">
      <c r="A4" t="s">
        <v>287</v>
      </c>
      <c r="B4" t="s">
        <v>533</v>
      </c>
      <c r="C4" t="s">
        <v>230</v>
      </c>
      <c r="D4" t="s">
        <v>229</v>
      </c>
      <c r="E4" t="s">
        <v>534</v>
      </c>
      <c r="F4" t="s">
        <v>231</v>
      </c>
      <c r="G4" t="s">
        <v>232</v>
      </c>
      <c r="H4" t="s">
        <v>250</v>
      </c>
      <c r="I4" t="s">
        <v>286</v>
      </c>
      <c r="J4" t="s">
        <v>540</v>
      </c>
      <c r="K4" t="s">
        <v>217</v>
      </c>
      <c r="L4" t="s">
        <v>218</v>
      </c>
      <c r="M4" t="s">
        <v>219</v>
      </c>
      <c r="N4" t="s">
        <v>62</v>
      </c>
      <c r="O4" t="s">
        <v>62</v>
      </c>
      <c r="P4">
        <v>1</v>
      </c>
      <c r="Q4">
        <v>39.76</v>
      </c>
      <c r="R4">
        <v>23.62</v>
      </c>
      <c r="S4">
        <v>16.54</v>
      </c>
      <c r="T4">
        <v>8.99</v>
      </c>
      <c r="U4" s="50">
        <v>149.24</v>
      </c>
      <c r="V4" s="50">
        <v>259.99</v>
      </c>
      <c r="W4" t="s">
        <v>68</v>
      </c>
      <c r="X4" t="s">
        <v>225</v>
      </c>
      <c r="Y4">
        <v>500</v>
      </c>
      <c r="Z4" t="s">
        <v>83</v>
      </c>
      <c r="AA4">
        <v>8</v>
      </c>
      <c r="AB4" s="6" t="s">
        <v>788</v>
      </c>
      <c r="AC4" t="s">
        <v>62</v>
      </c>
      <c r="AD4" t="s">
        <v>62</v>
      </c>
      <c r="AE4" t="s">
        <v>223</v>
      </c>
      <c r="AF4" t="s">
        <v>537</v>
      </c>
      <c r="AG4" t="s">
        <v>62</v>
      </c>
      <c r="AH4" t="s">
        <v>62</v>
      </c>
      <c r="AI4" t="s">
        <v>219</v>
      </c>
      <c r="AJ4" t="s">
        <v>62</v>
      </c>
      <c r="AK4" t="s">
        <v>62</v>
      </c>
      <c r="AL4" t="s">
        <v>222</v>
      </c>
      <c r="AM4" t="s">
        <v>538</v>
      </c>
      <c r="AN4" t="s">
        <v>62</v>
      </c>
      <c r="AO4" t="s">
        <v>539</v>
      </c>
      <c r="AP4" t="s">
        <v>62</v>
      </c>
      <c r="AQ4" t="s">
        <v>223</v>
      </c>
    </row>
    <row r="5" spans="1:43" x14ac:dyDescent="0.25">
      <c r="A5" t="s">
        <v>255</v>
      </c>
      <c r="B5" t="s">
        <v>533</v>
      </c>
      <c r="C5" t="s">
        <v>230</v>
      </c>
      <c r="D5" t="s">
        <v>229</v>
      </c>
      <c r="E5" t="s">
        <v>534</v>
      </c>
      <c r="F5" t="s">
        <v>231</v>
      </c>
      <c r="G5" t="s">
        <v>232</v>
      </c>
      <c r="H5" t="s">
        <v>250</v>
      </c>
      <c r="I5" t="s">
        <v>254</v>
      </c>
      <c r="J5" t="s">
        <v>541</v>
      </c>
      <c r="K5" t="s">
        <v>217</v>
      </c>
      <c r="L5" t="s">
        <v>218</v>
      </c>
      <c r="M5" t="s">
        <v>219</v>
      </c>
      <c r="N5" t="s">
        <v>62</v>
      </c>
      <c r="O5" t="s">
        <v>62</v>
      </c>
      <c r="P5">
        <v>1</v>
      </c>
      <c r="Q5">
        <v>19.690000000000001</v>
      </c>
      <c r="R5">
        <v>11.81</v>
      </c>
      <c r="S5">
        <v>6.3</v>
      </c>
      <c r="T5">
        <v>0.85</v>
      </c>
      <c r="U5" s="50">
        <v>35.04</v>
      </c>
      <c r="V5" s="50">
        <v>65.989999999999995</v>
      </c>
      <c r="W5" t="s">
        <v>64</v>
      </c>
      <c r="X5" t="s">
        <v>225</v>
      </c>
      <c r="Y5">
        <v>500</v>
      </c>
      <c r="Z5" t="s">
        <v>83</v>
      </c>
      <c r="AA5">
        <v>8</v>
      </c>
      <c r="AB5" s="6" t="s">
        <v>788</v>
      </c>
      <c r="AC5" t="s">
        <v>62</v>
      </c>
      <c r="AD5" t="s">
        <v>62</v>
      </c>
      <c r="AE5" t="s">
        <v>223</v>
      </c>
      <c r="AF5" t="s">
        <v>537</v>
      </c>
      <c r="AG5" t="s">
        <v>62</v>
      </c>
      <c r="AH5" t="s">
        <v>62</v>
      </c>
      <c r="AI5" t="s">
        <v>219</v>
      </c>
      <c r="AJ5" t="s">
        <v>62</v>
      </c>
      <c r="AK5" t="s">
        <v>62</v>
      </c>
      <c r="AL5" t="s">
        <v>222</v>
      </c>
      <c r="AM5" t="s">
        <v>538</v>
      </c>
      <c r="AN5" t="s">
        <v>62</v>
      </c>
      <c r="AO5" t="s">
        <v>539</v>
      </c>
      <c r="AP5" t="s">
        <v>62</v>
      </c>
      <c r="AQ5" t="s">
        <v>223</v>
      </c>
    </row>
    <row r="6" spans="1:43" x14ac:dyDescent="0.25">
      <c r="A6" t="s">
        <v>234</v>
      </c>
      <c r="B6" t="s">
        <v>542</v>
      </c>
      <c r="C6" t="s">
        <v>230</v>
      </c>
      <c r="D6" t="s">
        <v>229</v>
      </c>
      <c r="E6" t="s">
        <v>534</v>
      </c>
      <c r="F6" t="s">
        <v>231</v>
      </c>
      <c r="G6" t="s">
        <v>232</v>
      </c>
      <c r="H6" t="s">
        <v>67</v>
      </c>
      <c r="I6" t="s">
        <v>233</v>
      </c>
      <c r="J6" t="s">
        <v>535</v>
      </c>
      <c r="K6" t="s">
        <v>217</v>
      </c>
      <c r="L6" t="s">
        <v>218</v>
      </c>
      <c r="M6" t="s">
        <v>219</v>
      </c>
      <c r="N6" t="s">
        <v>62</v>
      </c>
      <c r="O6" t="s">
        <v>62</v>
      </c>
      <c r="P6">
        <v>1</v>
      </c>
      <c r="Q6">
        <v>23.62</v>
      </c>
      <c r="R6">
        <v>19.690000000000001</v>
      </c>
      <c r="S6">
        <v>9.06</v>
      </c>
      <c r="T6">
        <v>2.44</v>
      </c>
      <c r="U6" s="50">
        <v>60.22</v>
      </c>
      <c r="V6" s="50">
        <v>109.99</v>
      </c>
      <c r="W6" t="s">
        <v>60</v>
      </c>
      <c r="X6" t="s">
        <v>225</v>
      </c>
      <c r="Y6">
        <v>500</v>
      </c>
      <c r="Z6" t="s">
        <v>83</v>
      </c>
      <c r="AA6">
        <v>8</v>
      </c>
      <c r="AB6" s="6" t="s">
        <v>788</v>
      </c>
      <c r="AC6" t="s">
        <v>62</v>
      </c>
      <c r="AD6" t="s">
        <v>62</v>
      </c>
      <c r="AE6" t="s">
        <v>223</v>
      </c>
      <c r="AF6" t="s">
        <v>537</v>
      </c>
      <c r="AG6" t="s">
        <v>62</v>
      </c>
      <c r="AH6" t="s">
        <v>62</v>
      </c>
      <c r="AI6" t="s">
        <v>219</v>
      </c>
      <c r="AJ6" t="s">
        <v>62</v>
      </c>
      <c r="AK6" t="s">
        <v>62</v>
      </c>
      <c r="AL6" t="s">
        <v>222</v>
      </c>
      <c r="AM6" t="s">
        <v>538</v>
      </c>
      <c r="AN6" t="s">
        <v>62</v>
      </c>
      <c r="AO6" t="s">
        <v>539</v>
      </c>
      <c r="AP6" t="s">
        <v>62</v>
      </c>
      <c r="AQ6" t="s">
        <v>223</v>
      </c>
    </row>
    <row r="7" spans="1:43" x14ac:dyDescent="0.25">
      <c r="A7" t="s">
        <v>288</v>
      </c>
      <c r="B7" t="s">
        <v>542</v>
      </c>
      <c r="C7" t="s">
        <v>230</v>
      </c>
      <c r="D7" t="s">
        <v>229</v>
      </c>
      <c r="E7" t="s">
        <v>534</v>
      </c>
      <c r="F7" t="s">
        <v>231</v>
      </c>
      <c r="G7" t="s">
        <v>232</v>
      </c>
      <c r="H7" t="s">
        <v>67</v>
      </c>
      <c r="I7" t="s">
        <v>252</v>
      </c>
      <c r="J7" t="s">
        <v>543</v>
      </c>
      <c r="K7" t="s">
        <v>217</v>
      </c>
      <c r="L7" t="s">
        <v>218</v>
      </c>
      <c r="M7" t="s">
        <v>219</v>
      </c>
      <c r="N7" t="s">
        <v>62</v>
      </c>
      <c r="O7" t="s">
        <v>62</v>
      </c>
      <c r="P7">
        <v>1</v>
      </c>
      <c r="Q7">
        <v>35.43</v>
      </c>
      <c r="R7">
        <v>22.44</v>
      </c>
      <c r="S7">
        <v>11.02</v>
      </c>
      <c r="T7">
        <v>5.07</v>
      </c>
      <c r="U7" s="50">
        <v>93.08</v>
      </c>
      <c r="V7" s="50">
        <v>164.99</v>
      </c>
      <c r="W7" t="s">
        <v>68</v>
      </c>
      <c r="X7" t="s">
        <v>225</v>
      </c>
      <c r="Y7">
        <v>500</v>
      </c>
      <c r="Z7" t="s">
        <v>83</v>
      </c>
      <c r="AA7">
        <v>8</v>
      </c>
      <c r="AB7" s="6" t="s">
        <v>788</v>
      </c>
      <c r="AC7" t="s">
        <v>62</v>
      </c>
      <c r="AD7" t="s">
        <v>62</v>
      </c>
      <c r="AE7" t="s">
        <v>223</v>
      </c>
      <c r="AF7" t="s">
        <v>537</v>
      </c>
      <c r="AG7" t="s">
        <v>62</v>
      </c>
      <c r="AH7" t="s">
        <v>62</v>
      </c>
      <c r="AI7" t="s">
        <v>219</v>
      </c>
      <c r="AJ7" t="s">
        <v>62</v>
      </c>
      <c r="AK7" t="s">
        <v>62</v>
      </c>
      <c r="AL7" t="s">
        <v>222</v>
      </c>
      <c r="AM7" t="s">
        <v>538</v>
      </c>
      <c r="AN7" t="s">
        <v>62</v>
      </c>
      <c r="AO7" t="s">
        <v>539</v>
      </c>
      <c r="AP7" t="s">
        <v>62</v>
      </c>
      <c r="AQ7" t="s">
        <v>223</v>
      </c>
    </row>
    <row r="8" spans="1:43" x14ac:dyDescent="0.25">
      <c r="A8" t="s">
        <v>289</v>
      </c>
      <c r="B8" t="s">
        <v>542</v>
      </c>
      <c r="C8" t="s">
        <v>230</v>
      </c>
      <c r="D8" t="s">
        <v>229</v>
      </c>
      <c r="E8" t="s">
        <v>534</v>
      </c>
      <c r="F8" t="s">
        <v>231</v>
      </c>
      <c r="G8" t="s">
        <v>232</v>
      </c>
      <c r="H8" t="s">
        <v>67</v>
      </c>
      <c r="I8" t="s">
        <v>254</v>
      </c>
      <c r="J8" t="s">
        <v>541</v>
      </c>
      <c r="K8" t="s">
        <v>217</v>
      </c>
      <c r="L8" t="s">
        <v>218</v>
      </c>
      <c r="M8" t="s">
        <v>219</v>
      </c>
      <c r="N8" t="s">
        <v>62</v>
      </c>
      <c r="O8" t="s">
        <v>62</v>
      </c>
      <c r="P8">
        <v>1</v>
      </c>
      <c r="Q8">
        <v>19.690000000000001</v>
      </c>
      <c r="R8">
        <v>11.81</v>
      </c>
      <c r="S8">
        <v>6.3</v>
      </c>
      <c r="T8">
        <v>0.85</v>
      </c>
      <c r="U8" s="50">
        <v>35.04</v>
      </c>
      <c r="V8" s="50">
        <v>65.989999999999995</v>
      </c>
      <c r="W8" t="s">
        <v>68</v>
      </c>
      <c r="X8" t="s">
        <v>225</v>
      </c>
      <c r="Y8">
        <v>500</v>
      </c>
      <c r="Z8" t="s">
        <v>83</v>
      </c>
      <c r="AA8">
        <v>8</v>
      </c>
      <c r="AB8" s="6" t="s">
        <v>788</v>
      </c>
      <c r="AC8" t="s">
        <v>62</v>
      </c>
      <c r="AD8" t="s">
        <v>62</v>
      </c>
      <c r="AE8" t="s">
        <v>223</v>
      </c>
      <c r="AF8" t="s">
        <v>537</v>
      </c>
      <c r="AG8" t="s">
        <v>62</v>
      </c>
      <c r="AH8" t="s">
        <v>62</v>
      </c>
      <c r="AI8" t="s">
        <v>219</v>
      </c>
      <c r="AJ8" t="s">
        <v>62</v>
      </c>
      <c r="AK8" t="s">
        <v>62</v>
      </c>
      <c r="AL8" t="s">
        <v>222</v>
      </c>
      <c r="AM8" t="s">
        <v>538</v>
      </c>
      <c r="AN8" t="s">
        <v>62</v>
      </c>
      <c r="AO8" t="s">
        <v>539</v>
      </c>
      <c r="AP8" t="s">
        <v>62</v>
      </c>
      <c r="AQ8" t="s">
        <v>223</v>
      </c>
    </row>
    <row r="9" spans="1:43" x14ac:dyDescent="0.25">
      <c r="A9" t="s">
        <v>236</v>
      </c>
      <c r="B9" t="s">
        <v>544</v>
      </c>
      <c r="C9" t="s">
        <v>230</v>
      </c>
      <c r="D9" t="s">
        <v>229</v>
      </c>
      <c r="E9" t="s">
        <v>534</v>
      </c>
      <c r="F9" t="s">
        <v>231</v>
      </c>
      <c r="G9" t="s">
        <v>232</v>
      </c>
      <c r="H9" t="s">
        <v>361</v>
      </c>
      <c r="I9" t="s">
        <v>233</v>
      </c>
      <c r="J9" t="s">
        <v>535</v>
      </c>
      <c r="K9" t="s">
        <v>217</v>
      </c>
      <c r="L9" t="s">
        <v>218</v>
      </c>
      <c r="M9" t="s">
        <v>219</v>
      </c>
      <c r="N9" t="s">
        <v>62</v>
      </c>
      <c r="O9" t="s">
        <v>62</v>
      </c>
      <c r="P9">
        <v>1</v>
      </c>
      <c r="Q9">
        <v>23.62</v>
      </c>
      <c r="R9">
        <v>19.690000000000001</v>
      </c>
      <c r="S9">
        <v>9.06</v>
      </c>
      <c r="T9">
        <v>2.44</v>
      </c>
      <c r="U9" s="50">
        <v>60.22</v>
      </c>
      <c r="V9" s="50">
        <v>109.99</v>
      </c>
      <c r="W9" t="s">
        <v>60</v>
      </c>
      <c r="X9" t="s">
        <v>225</v>
      </c>
      <c r="Y9">
        <v>500</v>
      </c>
      <c r="Z9" t="s">
        <v>83</v>
      </c>
      <c r="AA9">
        <v>8</v>
      </c>
      <c r="AB9" s="6" t="s">
        <v>788</v>
      </c>
      <c r="AC9" t="s">
        <v>62</v>
      </c>
      <c r="AD9" t="s">
        <v>62</v>
      </c>
      <c r="AE9" t="s">
        <v>223</v>
      </c>
      <c r="AF9" t="s">
        <v>537</v>
      </c>
      <c r="AG9" t="s">
        <v>62</v>
      </c>
      <c r="AH9" t="s">
        <v>62</v>
      </c>
      <c r="AI9" t="s">
        <v>219</v>
      </c>
      <c r="AJ9" t="s">
        <v>62</v>
      </c>
      <c r="AK9" t="s">
        <v>62</v>
      </c>
      <c r="AL9" t="s">
        <v>222</v>
      </c>
      <c r="AM9" t="s">
        <v>538</v>
      </c>
      <c r="AN9" t="s">
        <v>62</v>
      </c>
      <c r="AO9" t="s">
        <v>539</v>
      </c>
      <c r="AP9" t="s">
        <v>62</v>
      </c>
      <c r="AQ9" t="s">
        <v>223</v>
      </c>
    </row>
    <row r="10" spans="1:43" x14ac:dyDescent="0.25">
      <c r="A10" t="s">
        <v>290</v>
      </c>
      <c r="B10" t="s">
        <v>544</v>
      </c>
      <c r="C10" t="s">
        <v>230</v>
      </c>
      <c r="D10" t="s">
        <v>229</v>
      </c>
      <c r="E10" t="s">
        <v>534</v>
      </c>
      <c r="F10" t="s">
        <v>231</v>
      </c>
      <c r="G10" t="s">
        <v>232</v>
      </c>
      <c r="H10" t="s">
        <v>361</v>
      </c>
      <c r="I10" t="s">
        <v>252</v>
      </c>
      <c r="J10" t="s">
        <v>535</v>
      </c>
      <c r="K10" t="s">
        <v>217</v>
      </c>
      <c r="L10" t="s">
        <v>218</v>
      </c>
      <c r="M10" t="s">
        <v>219</v>
      </c>
      <c r="N10" t="s">
        <v>62</v>
      </c>
      <c r="O10" t="s">
        <v>62</v>
      </c>
      <c r="P10">
        <v>1</v>
      </c>
      <c r="Q10">
        <v>35.43</v>
      </c>
      <c r="R10">
        <v>22.44</v>
      </c>
      <c r="S10">
        <v>11.02</v>
      </c>
      <c r="T10">
        <v>5.07</v>
      </c>
      <c r="U10" s="50">
        <v>93.08</v>
      </c>
      <c r="V10" s="50">
        <v>164.99</v>
      </c>
      <c r="W10" t="s">
        <v>68</v>
      </c>
      <c r="X10" t="s">
        <v>225</v>
      </c>
      <c r="Y10">
        <v>500</v>
      </c>
      <c r="Z10" t="s">
        <v>83</v>
      </c>
      <c r="AA10">
        <v>8</v>
      </c>
      <c r="AB10" s="6" t="s">
        <v>788</v>
      </c>
      <c r="AC10" t="s">
        <v>62</v>
      </c>
      <c r="AD10" t="s">
        <v>62</v>
      </c>
      <c r="AE10" t="s">
        <v>223</v>
      </c>
      <c r="AF10" t="s">
        <v>537</v>
      </c>
      <c r="AG10" t="s">
        <v>62</v>
      </c>
      <c r="AH10" t="s">
        <v>62</v>
      </c>
      <c r="AI10" t="s">
        <v>219</v>
      </c>
      <c r="AJ10" t="s">
        <v>62</v>
      </c>
      <c r="AK10" t="s">
        <v>62</v>
      </c>
      <c r="AL10" t="s">
        <v>222</v>
      </c>
      <c r="AM10" t="s">
        <v>538</v>
      </c>
      <c r="AN10" t="s">
        <v>62</v>
      </c>
      <c r="AO10" t="s">
        <v>539</v>
      </c>
      <c r="AP10" t="s">
        <v>62</v>
      </c>
      <c r="AQ10" t="s">
        <v>223</v>
      </c>
    </row>
    <row r="11" spans="1:43" x14ac:dyDescent="0.25">
      <c r="A11" t="s">
        <v>291</v>
      </c>
      <c r="B11" t="s">
        <v>544</v>
      </c>
      <c r="C11" t="s">
        <v>230</v>
      </c>
      <c r="D11" t="s">
        <v>229</v>
      </c>
      <c r="E11" t="s">
        <v>534</v>
      </c>
      <c r="F11" t="s">
        <v>231</v>
      </c>
      <c r="G11" t="s">
        <v>232</v>
      </c>
      <c r="H11" t="s">
        <v>361</v>
      </c>
      <c r="I11" t="s">
        <v>254</v>
      </c>
      <c r="J11" t="s">
        <v>541</v>
      </c>
      <c r="K11" t="s">
        <v>217</v>
      </c>
      <c r="L11" t="s">
        <v>218</v>
      </c>
      <c r="M11" t="s">
        <v>219</v>
      </c>
      <c r="N11" t="s">
        <v>62</v>
      </c>
      <c r="O11" t="s">
        <v>62</v>
      </c>
      <c r="P11">
        <v>1</v>
      </c>
      <c r="Q11">
        <v>19.690000000000001</v>
      </c>
      <c r="R11">
        <v>11.81</v>
      </c>
      <c r="S11">
        <v>6.3</v>
      </c>
      <c r="T11">
        <v>0.85</v>
      </c>
      <c r="U11" s="50">
        <v>35.04</v>
      </c>
      <c r="V11" s="50">
        <v>65.989999999999995</v>
      </c>
      <c r="W11" t="s">
        <v>68</v>
      </c>
      <c r="X11" t="s">
        <v>225</v>
      </c>
      <c r="Y11">
        <v>500</v>
      </c>
      <c r="Z11" t="s">
        <v>83</v>
      </c>
      <c r="AA11">
        <v>8</v>
      </c>
      <c r="AB11" s="6" t="s">
        <v>788</v>
      </c>
      <c r="AC11" t="s">
        <v>62</v>
      </c>
      <c r="AD11" t="s">
        <v>62</v>
      </c>
      <c r="AE11" t="s">
        <v>223</v>
      </c>
      <c r="AF11" t="s">
        <v>537</v>
      </c>
      <c r="AG11" t="s">
        <v>62</v>
      </c>
      <c r="AH11" t="s">
        <v>62</v>
      </c>
      <c r="AI11" t="s">
        <v>219</v>
      </c>
      <c r="AJ11" t="s">
        <v>62</v>
      </c>
      <c r="AK11" t="s">
        <v>62</v>
      </c>
      <c r="AL11" t="s">
        <v>222</v>
      </c>
      <c r="AM11" t="s">
        <v>538</v>
      </c>
      <c r="AN11" t="s">
        <v>62</v>
      </c>
      <c r="AO11" t="s">
        <v>539</v>
      </c>
      <c r="AP11" t="s">
        <v>62</v>
      </c>
      <c r="AQ11" t="s">
        <v>223</v>
      </c>
    </row>
    <row r="12" spans="1:43" x14ac:dyDescent="0.25">
      <c r="A12" t="s">
        <v>240</v>
      </c>
      <c r="B12" t="s">
        <v>545</v>
      </c>
      <c r="C12" t="s">
        <v>230</v>
      </c>
      <c r="D12" t="s">
        <v>229</v>
      </c>
      <c r="E12" t="s">
        <v>534</v>
      </c>
      <c r="F12" t="s">
        <v>237</v>
      </c>
      <c r="G12" t="s">
        <v>232</v>
      </c>
      <c r="H12" t="s">
        <v>238</v>
      </c>
      <c r="I12" t="s">
        <v>239</v>
      </c>
      <c r="J12" t="s">
        <v>546</v>
      </c>
      <c r="K12" t="s">
        <v>217</v>
      </c>
      <c r="L12" t="s">
        <v>218</v>
      </c>
      <c r="M12" t="s">
        <v>219</v>
      </c>
      <c r="N12" t="s">
        <v>62</v>
      </c>
      <c r="O12" t="s">
        <v>62</v>
      </c>
      <c r="P12">
        <v>1</v>
      </c>
      <c r="Q12">
        <v>17.72</v>
      </c>
      <c r="R12">
        <v>13.78</v>
      </c>
      <c r="S12">
        <v>5.12</v>
      </c>
      <c r="T12">
        <v>0.72</v>
      </c>
      <c r="U12" s="50">
        <v>21.02</v>
      </c>
      <c r="V12" s="50">
        <v>39.99</v>
      </c>
      <c r="W12" t="s">
        <v>60</v>
      </c>
      <c r="X12" t="s">
        <v>225</v>
      </c>
      <c r="Y12">
        <v>600</v>
      </c>
      <c r="Z12" t="s">
        <v>83</v>
      </c>
      <c r="AA12">
        <v>8</v>
      </c>
      <c r="AB12" s="6" t="s">
        <v>788</v>
      </c>
      <c r="AC12" t="s">
        <v>62</v>
      </c>
      <c r="AD12" t="s">
        <v>62</v>
      </c>
      <c r="AE12" t="s">
        <v>223</v>
      </c>
      <c r="AF12" t="s">
        <v>537</v>
      </c>
      <c r="AG12" t="s">
        <v>62</v>
      </c>
      <c r="AH12" t="s">
        <v>62</v>
      </c>
      <c r="AI12" t="s">
        <v>219</v>
      </c>
      <c r="AJ12" t="s">
        <v>62</v>
      </c>
      <c r="AK12" t="s">
        <v>62</v>
      </c>
      <c r="AL12" t="s">
        <v>222</v>
      </c>
      <c r="AM12" t="s">
        <v>538</v>
      </c>
      <c r="AN12" t="s">
        <v>62</v>
      </c>
      <c r="AO12" t="s">
        <v>539</v>
      </c>
      <c r="AP12" t="s">
        <v>62</v>
      </c>
      <c r="AQ12" t="s">
        <v>223</v>
      </c>
    </row>
    <row r="13" spans="1:43" x14ac:dyDescent="0.25">
      <c r="A13" t="s">
        <v>256</v>
      </c>
      <c r="B13" t="s">
        <v>545</v>
      </c>
      <c r="C13" t="s">
        <v>230</v>
      </c>
      <c r="D13" t="s">
        <v>229</v>
      </c>
      <c r="E13" t="s">
        <v>534</v>
      </c>
      <c r="F13" t="s">
        <v>237</v>
      </c>
      <c r="G13" t="s">
        <v>232</v>
      </c>
      <c r="H13" t="s">
        <v>238</v>
      </c>
      <c r="I13" t="s">
        <v>245</v>
      </c>
      <c r="J13" t="s">
        <v>546</v>
      </c>
      <c r="K13" t="s">
        <v>217</v>
      </c>
      <c r="L13" t="s">
        <v>218</v>
      </c>
      <c r="M13" t="s">
        <v>219</v>
      </c>
      <c r="N13" t="s">
        <v>62</v>
      </c>
      <c r="O13" t="s">
        <v>62</v>
      </c>
      <c r="P13">
        <v>1</v>
      </c>
      <c r="Q13">
        <v>17.72</v>
      </c>
      <c r="R13">
        <v>13.78</v>
      </c>
      <c r="S13">
        <v>7.09</v>
      </c>
      <c r="T13">
        <v>1</v>
      </c>
      <c r="U13" s="50">
        <v>26.83</v>
      </c>
      <c r="V13" s="50">
        <v>49.99</v>
      </c>
      <c r="W13" t="s">
        <v>64</v>
      </c>
      <c r="X13" t="s">
        <v>225</v>
      </c>
      <c r="Y13">
        <v>600</v>
      </c>
      <c r="Z13" t="s">
        <v>83</v>
      </c>
      <c r="AA13">
        <v>8</v>
      </c>
      <c r="AB13" s="6" t="s">
        <v>788</v>
      </c>
      <c r="AC13" t="s">
        <v>62</v>
      </c>
      <c r="AD13" t="s">
        <v>62</v>
      </c>
      <c r="AE13" t="s">
        <v>223</v>
      </c>
      <c r="AF13" t="s">
        <v>537</v>
      </c>
      <c r="AG13" t="s">
        <v>62</v>
      </c>
      <c r="AH13" t="s">
        <v>62</v>
      </c>
      <c r="AI13" t="s">
        <v>219</v>
      </c>
      <c r="AJ13" t="s">
        <v>62</v>
      </c>
      <c r="AK13" t="s">
        <v>62</v>
      </c>
      <c r="AL13" t="s">
        <v>222</v>
      </c>
      <c r="AM13" t="s">
        <v>538</v>
      </c>
      <c r="AN13" t="s">
        <v>62</v>
      </c>
      <c r="AO13" t="s">
        <v>539</v>
      </c>
      <c r="AP13" t="s">
        <v>62</v>
      </c>
      <c r="AQ13" t="s">
        <v>223</v>
      </c>
    </row>
    <row r="14" spans="1:43" x14ac:dyDescent="0.25">
      <c r="A14" t="s">
        <v>243</v>
      </c>
      <c r="B14" t="s">
        <v>545</v>
      </c>
      <c r="C14" t="s">
        <v>230</v>
      </c>
      <c r="D14" t="s">
        <v>229</v>
      </c>
      <c r="E14" t="s">
        <v>534</v>
      </c>
      <c r="F14" t="s">
        <v>241</v>
      </c>
      <c r="G14" t="s">
        <v>232</v>
      </c>
      <c r="H14" t="s">
        <v>238</v>
      </c>
      <c r="I14" t="s">
        <v>242</v>
      </c>
      <c r="J14" t="s">
        <v>548</v>
      </c>
      <c r="K14" t="s">
        <v>217</v>
      </c>
      <c r="L14" t="s">
        <v>218</v>
      </c>
      <c r="M14" t="s">
        <v>219</v>
      </c>
      <c r="N14" t="s">
        <v>62</v>
      </c>
      <c r="O14" t="s">
        <v>62</v>
      </c>
      <c r="P14">
        <v>1</v>
      </c>
      <c r="Q14">
        <v>17.72</v>
      </c>
      <c r="R14">
        <v>13.78</v>
      </c>
      <c r="S14">
        <v>11.81</v>
      </c>
      <c r="T14">
        <v>1.67</v>
      </c>
      <c r="U14" s="50">
        <v>31.54</v>
      </c>
      <c r="V14" s="50">
        <v>54.99</v>
      </c>
      <c r="W14" t="s">
        <v>60</v>
      </c>
      <c r="X14" t="s">
        <v>225</v>
      </c>
      <c r="Y14">
        <v>600</v>
      </c>
      <c r="Z14" t="s">
        <v>83</v>
      </c>
      <c r="AA14">
        <v>8</v>
      </c>
      <c r="AB14" s="6" t="s">
        <v>788</v>
      </c>
      <c r="AC14" t="s">
        <v>62</v>
      </c>
      <c r="AD14" t="s">
        <v>62</v>
      </c>
      <c r="AE14" t="s">
        <v>223</v>
      </c>
      <c r="AF14" t="s">
        <v>537</v>
      </c>
      <c r="AG14" t="s">
        <v>62</v>
      </c>
      <c r="AH14" t="s">
        <v>62</v>
      </c>
      <c r="AI14" t="s">
        <v>219</v>
      </c>
      <c r="AJ14" t="s">
        <v>62</v>
      </c>
      <c r="AK14" t="s">
        <v>62</v>
      </c>
      <c r="AL14" t="s">
        <v>222</v>
      </c>
      <c r="AM14" t="s">
        <v>538</v>
      </c>
      <c r="AN14" t="s">
        <v>62</v>
      </c>
      <c r="AO14" t="s">
        <v>539</v>
      </c>
      <c r="AP14" t="s">
        <v>62</v>
      </c>
      <c r="AQ14" t="s">
        <v>223</v>
      </c>
    </row>
    <row r="15" spans="1:43" x14ac:dyDescent="0.25">
      <c r="A15" t="s">
        <v>244</v>
      </c>
      <c r="B15" t="s">
        <v>549</v>
      </c>
      <c r="C15" t="s">
        <v>230</v>
      </c>
      <c r="D15" t="s">
        <v>229</v>
      </c>
      <c r="E15" t="s">
        <v>534</v>
      </c>
      <c r="F15" t="s">
        <v>241</v>
      </c>
      <c r="G15" t="s">
        <v>232</v>
      </c>
      <c r="H15" t="s">
        <v>226</v>
      </c>
      <c r="I15" t="s">
        <v>239</v>
      </c>
      <c r="J15" t="s">
        <v>546</v>
      </c>
      <c r="K15" t="s">
        <v>217</v>
      </c>
      <c r="L15" t="s">
        <v>218</v>
      </c>
      <c r="M15" t="s">
        <v>219</v>
      </c>
      <c r="N15" t="s">
        <v>62</v>
      </c>
      <c r="O15" t="s">
        <v>62</v>
      </c>
      <c r="P15">
        <v>1</v>
      </c>
      <c r="Q15">
        <v>17.72</v>
      </c>
      <c r="R15">
        <v>13.78</v>
      </c>
      <c r="S15">
        <v>7.09</v>
      </c>
      <c r="T15">
        <v>1</v>
      </c>
      <c r="U15" s="50">
        <v>21.02</v>
      </c>
      <c r="V15" s="50">
        <v>39.99</v>
      </c>
      <c r="W15" t="s">
        <v>60</v>
      </c>
      <c r="X15" t="s">
        <v>225</v>
      </c>
      <c r="Y15">
        <v>600</v>
      </c>
      <c r="Z15" t="s">
        <v>83</v>
      </c>
      <c r="AA15">
        <v>8</v>
      </c>
      <c r="AB15" s="6" t="s">
        <v>788</v>
      </c>
      <c r="AC15" t="s">
        <v>62</v>
      </c>
      <c r="AD15" t="s">
        <v>62</v>
      </c>
      <c r="AE15" t="s">
        <v>223</v>
      </c>
      <c r="AF15" t="s">
        <v>537</v>
      </c>
      <c r="AG15" t="s">
        <v>62</v>
      </c>
      <c r="AH15" t="s">
        <v>62</v>
      </c>
      <c r="AI15" t="s">
        <v>219</v>
      </c>
      <c r="AJ15" t="s">
        <v>62</v>
      </c>
      <c r="AK15" t="s">
        <v>62</v>
      </c>
      <c r="AL15" t="s">
        <v>222</v>
      </c>
      <c r="AM15" t="s">
        <v>538</v>
      </c>
      <c r="AN15" t="s">
        <v>62</v>
      </c>
      <c r="AO15" t="s">
        <v>539</v>
      </c>
      <c r="AP15" t="s">
        <v>62</v>
      </c>
      <c r="AQ15" t="s">
        <v>223</v>
      </c>
    </row>
    <row r="16" spans="1:43" x14ac:dyDescent="0.25">
      <c r="A16" t="s">
        <v>246</v>
      </c>
      <c r="B16" t="s">
        <v>549</v>
      </c>
      <c r="C16" t="s">
        <v>230</v>
      </c>
      <c r="D16" t="s">
        <v>229</v>
      </c>
      <c r="E16" t="s">
        <v>534</v>
      </c>
      <c r="F16" t="s">
        <v>241</v>
      </c>
      <c r="G16" t="s">
        <v>232</v>
      </c>
      <c r="H16" t="s">
        <v>226</v>
      </c>
      <c r="I16" t="s">
        <v>245</v>
      </c>
      <c r="J16" t="s">
        <v>546</v>
      </c>
      <c r="K16" t="s">
        <v>217</v>
      </c>
      <c r="L16" t="s">
        <v>218</v>
      </c>
      <c r="M16" t="s">
        <v>219</v>
      </c>
      <c r="N16" t="s">
        <v>62</v>
      </c>
      <c r="O16" t="s">
        <v>62</v>
      </c>
      <c r="P16">
        <v>1</v>
      </c>
      <c r="Q16">
        <v>17.72</v>
      </c>
      <c r="R16">
        <v>13.78</v>
      </c>
      <c r="S16">
        <v>7.09</v>
      </c>
      <c r="T16">
        <v>1</v>
      </c>
      <c r="U16" s="50">
        <v>26.83</v>
      </c>
      <c r="V16" s="50">
        <v>49.99</v>
      </c>
      <c r="W16" t="s">
        <v>60</v>
      </c>
      <c r="X16" t="s">
        <v>225</v>
      </c>
      <c r="Y16">
        <v>600</v>
      </c>
      <c r="Z16" t="s">
        <v>83</v>
      </c>
      <c r="AA16">
        <v>8</v>
      </c>
      <c r="AB16" s="6" t="s">
        <v>788</v>
      </c>
      <c r="AC16" t="s">
        <v>62</v>
      </c>
      <c r="AD16" t="s">
        <v>62</v>
      </c>
      <c r="AE16" t="s">
        <v>223</v>
      </c>
      <c r="AF16" t="s">
        <v>537</v>
      </c>
      <c r="AG16" t="s">
        <v>62</v>
      </c>
      <c r="AH16" t="s">
        <v>62</v>
      </c>
      <c r="AI16" t="s">
        <v>219</v>
      </c>
      <c r="AJ16" t="s">
        <v>62</v>
      </c>
      <c r="AK16" t="s">
        <v>62</v>
      </c>
      <c r="AL16" t="s">
        <v>222</v>
      </c>
      <c r="AM16" t="s">
        <v>538</v>
      </c>
      <c r="AN16" t="s">
        <v>62</v>
      </c>
      <c r="AO16" t="s">
        <v>539</v>
      </c>
      <c r="AP16" t="s">
        <v>62</v>
      </c>
      <c r="AQ16" t="s">
        <v>223</v>
      </c>
    </row>
    <row r="17" spans="1:43" x14ac:dyDescent="0.25">
      <c r="A17" t="s">
        <v>292</v>
      </c>
      <c r="B17" t="s">
        <v>549</v>
      </c>
      <c r="C17" t="s">
        <v>230</v>
      </c>
      <c r="D17" t="s">
        <v>229</v>
      </c>
      <c r="E17" t="s">
        <v>534</v>
      </c>
      <c r="F17" t="s">
        <v>241</v>
      </c>
      <c r="G17" t="s">
        <v>232</v>
      </c>
      <c r="H17" t="s">
        <v>226</v>
      </c>
      <c r="I17" t="s">
        <v>242</v>
      </c>
      <c r="J17" t="s">
        <v>548</v>
      </c>
      <c r="K17" t="s">
        <v>217</v>
      </c>
      <c r="L17" t="s">
        <v>218</v>
      </c>
      <c r="M17" t="s">
        <v>219</v>
      </c>
      <c r="N17" t="s">
        <v>62</v>
      </c>
      <c r="O17" t="s">
        <v>62</v>
      </c>
      <c r="P17">
        <v>1</v>
      </c>
      <c r="Q17">
        <v>17.72</v>
      </c>
      <c r="R17">
        <v>13.78</v>
      </c>
      <c r="S17">
        <v>11.81</v>
      </c>
      <c r="T17">
        <v>1.67</v>
      </c>
      <c r="U17" s="50">
        <v>31.54</v>
      </c>
      <c r="V17" s="50">
        <v>54.99</v>
      </c>
      <c r="W17" t="s">
        <v>68</v>
      </c>
      <c r="X17" t="s">
        <v>225</v>
      </c>
      <c r="Y17">
        <v>600</v>
      </c>
      <c r="Z17" t="s">
        <v>83</v>
      </c>
      <c r="AA17">
        <v>8</v>
      </c>
      <c r="AB17" s="6" t="s">
        <v>788</v>
      </c>
      <c r="AC17" t="s">
        <v>62</v>
      </c>
      <c r="AD17" t="s">
        <v>62</v>
      </c>
      <c r="AE17" t="s">
        <v>223</v>
      </c>
      <c r="AF17" t="s">
        <v>537</v>
      </c>
      <c r="AG17" t="s">
        <v>62</v>
      </c>
      <c r="AH17" t="s">
        <v>62</v>
      </c>
      <c r="AI17" t="s">
        <v>219</v>
      </c>
      <c r="AJ17" t="s">
        <v>62</v>
      </c>
      <c r="AK17" t="s">
        <v>62</v>
      </c>
      <c r="AL17" t="s">
        <v>222</v>
      </c>
      <c r="AM17" t="s">
        <v>538</v>
      </c>
      <c r="AN17" t="s">
        <v>62</v>
      </c>
      <c r="AO17" t="s">
        <v>539</v>
      </c>
      <c r="AP17" t="s">
        <v>62</v>
      </c>
      <c r="AQ17" t="s">
        <v>223</v>
      </c>
    </row>
    <row r="18" spans="1:43" x14ac:dyDescent="0.25">
      <c r="A18" t="s">
        <v>293</v>
      </c>
      <c r="B18" t="s">
        <v>550</v>
      </c>
      <c r="C18" t="s">
        <v>230</v>
      </c>
      <c r="D18" t="s">
        <v>229</v>
      </c>
      <c r="E18" t="s">
        <v>534</v>
      </c>
      <c r="F18" t="s">
        <v>241</v>
      </c>
      <c r="G18" t="s">
        <v>232</v>
      </c>
      <c r="H18" t="s">
        <v>71</v>
      </c>
      <c r="I18" t="s">
        <v>239</v>
      </c>
      <c r="J18" t="s">
        <v>548</v>
      </c>
      <c r="K18" t="s">
        <v>217</v>
      </c>
      <c r="L18" t="s">
        <v>218</v>
      </c>
      <c r="M18" t="s">
        <v>219</v>
      </c>
      <c r="N18" t="s">
        <v>62</v>
      </c>
      <c r="O18" t="s">
        <v>62</v>
      </c>
      <c r="P18">
        <v>1</v>
      </c>
      <c r="Q18">
        <v>17.72</v>
      </c>
      <c r="R18">
        <v>13.78</v>
      </c>
      <c r="S18">
        <v>5.12</v>
      </c>
      <c r="T18">
        <v>0.72</v>
      </c>
      <c r="U18" s="50">
        <v>21.02</v>
      </c>
      <c r="V18" s="50">
        <v>39.99</v>
      </c>
      <c r="W18" t="s">
        <v>68</v>
      </c>
      <c r="X18" t="s">
        <v>225</v>
      </c>
      <c r="Y18">
        <v>600</v>
      </c>
      <c r="Z18" t="s">
        <v>83</v>
      </c>
      <c r="AA18">
        <v>8</v>
      </c>
      <c r="AB18" s="6" t="s">
        <v>788</v>
      </c>
      <c r="AC18" t="s">
        <v>62</v>
      </c>
      <c r="AD18" t="s">
        <v>62</v>
      </c>
      <c r="AE18" t="s">
        <v>223</v>
      </c>
      <c r="AF18" t="s">
        <v>537</v>
      </c>
      <c r="AG18" t="s">
        <v>62</v>
      </c>
      <c r="AH18" t="s">
        <v>62</v>
      </c>
      <c r="AI18" t="s">
        <v>219</v>
      </c>
      <c r="AJ18" t="s">
        <v>62</v>
      </c>
      <c r="AK18" t="s">
        <v>62</v>
      </c>
      <c r="AL18" t="s">
        <v>222</v>
      </c>
      <c r="AM18" t="s">
        <v>538</v>
      </c>
      <c r="AN18" t="s">
        <v>62</v>
      </c>
      <c r="AO18" t="s">
        <v>539</v>
      </c>
      <c r="AP18" t="s">
        <v>62</v>
      </c>
      <c r="AQ18" t="s">
        <v>223</v>
      </c>
    </row>
    <row r="19" spans="1:43" x14ac:dyDescent="0.25">
      <c r="A19" t="s">
        <v>294</v>
      </c>
      <c r="B19" t="s">
        <v>550</v>
      </c>
      <c r="C19" t="s">
        <v>230</v>
      </c>
      <c r="D19" t="s">
        <v>229</v>
      </c>
      <c r="E19" t="s">
        <v>534</v>
      </c>
      <c r="F19" t="s">
        <v>241</v>
      </c>
      <c r="G19" t="s">
        <v>232</v>
      </c>
      <c r="H19" t="s">
        <v>71</v>
      </c>
      <c r="I19" t="s">
        <v>245</v>
      </c>
      <c r="J19" t="s">
        <v>548</v>
      </c>
      <c r="K19" t="s">
        <v>217</v>
      </c>
      <c r="L19" t="s">
        <v>218</v>
      </c>
      <c r="M19" t="s">
        <v>219</v>
      </c>
      <c r="N19" t="s">
        <v>62</v>
      </c>
      <c r="O19" t="s">
        <v>62</v>
      </c>
      <c r="P19">
        <v>1</v>
      </c>
      <c r="Q19">
        <v>17.72</v>
      </c>
      <c r="R19">
        <v>13.78</v>
      </c>
      <c r="S19">
        <v>7.09</v>
      </c>
      <c r="T19">
        <v>1</v>
      </c>
      <c r="U19" s="50">
        <v>26.83</v>
      </c>
      <c r="V19" s="50">
        <v>49.99</v>
      </c>
      <c r="W19" t="s">
        <v>68</v>
      </c>
      <c r="X19" t="s">
        <v>225</v>
      </c>
      <c r="Y19">
        <v>600</v>
      </c>
      <c r="Z19" t="s">
        <v>83</v>
      </c>
      <c r="AA19">
        <v>8</v>
      </c>
      <c r="AB19" s="6" t="s">
        <v>788</v>
      </c>
      <c r="AC19" t="s">
        <v>62</v>
      </c>
      <c r="AD19" t="s">
        <v>62</v>
      </c>
      <c r="AE19" t="s">
        <v>223</v>
      </c>
      <c r="AF19" t="s">
        <v>537</v>
      </c>
      <c r="AG19" t="s">
        <v>62</v>
      </c>
      <c r="AH19" t="s">
        <v>62</v>
      </c>
      <c r="AI19" t="s">
        <v>219</v>
      </c>
      <c r="AJ19" t="s">
        <v>62</v>
      </c>
      <c r="AK19" t="s">
        <v>62</v>
      </c>
      <c r="AL19" t="s">
        <v>222</v>
      </c>
      <c r="AM19" t="s">
        <v>538</v>
      </c>
      <c r="AN19" t="s">
        <v>62</v>
      </c>
      <c r="AO19" t="s">
        <v>539</v>
      </c>
      <c r="AP19" t="s">
        <v>62</v>
      </c>
      <c r="AQ19" t="s">
        <v>223</v>
      </c>
    </row>
    <row r="20" spans="1:43" x14ac:dyDescent="0.25">
      <c r="A20" t="s">
        <v>295</v>
      </c>
      <c r="B20" t="s">
        <v>550</v>
      </c>
      <c r="C20" t="s">
        <v>230</v>
      </c>
      <c r="D20" t="s">
        <v>229</v>
      </c>
      <c r="E20" t="s">
        <v>534</v>
      </c>
      <c r="F20" t="s">
        <v>241</v>
      </c>
      <c r="G20" t="s">
        <v>232</v>
      </c>
      <c r="H20" t="s">
        <v>71</v>
      </c>
      <c r="I20" t="s">
        <v>242</v>
      </c>
      <c r="J20" t="s">
        <v>548</v>
      </c>
      <c r="K20" t="s">
        <v>217</v>
      </c>
      <c r="L20" t="s">
        <v>218</v>
      </c>
      <c r="M20" t="s">
        <v>219</v>
      </c>
      <c r="N20" t="s">
        <v>62</v>
      </c>
      <c r="O20" t="s">
        <v>62</v>
      </c>
      <c r="P20">
        <v>1</v>
      </c>
      <c r="Q20">
        <v>17.72</v>
      </c>
      <c r="R20">
        <v>13.78</v>
      </c>
      <c r="S20">
        <v>11.81</v>
      </c>
      <c r="T20">
        <v>1.67</v>
      </c>
      <c r="U20" s="50">
        <v>31.54</v>
      </c>
      <c r="V20" s="50">
        <v>54.99</v>
      </c>
      <c r="W20" t="s">
        <v>68</v>
      </c>
      <c r="X20" t="s">
        <v>225</v>
      </c>
      <c r="Y20">
        <v>600</v>
      </c>
      <c r="Z20" t="s">
        <v>83</v>
      </c>
      <c r="AA20">
        <v>8</v>
      </c>
      <c r="AB20" s="6" t="s">
        <v>788</v>
      </c>
      <c r="AC20" t="s">
        <v>62</v>
      </c>
      <c r="AD20" t="s">
        <v>62</v>
      </c>
      <c r="AE20" t="s">
        <v>223</v>
      </c>
      <c r="AF20" t="s">
        <v>537</v>
      </c>
      <c r="AG20" t="s">
        <v>62</v>
      </c>
      <c r="AH20" t="s">
        <v>62</v>
      </c>
      <c r="AI20" t="s">
        <v>219</v>
      </c>
      <c r="AJ20" t="s">
        <v>62</v>
      </c>
      <c r="AK20" t="s">
        <v>62</v>
      </c>
      <c r="AL20" t="s">
        <v>222</v>
      </c>
      <c r="AM20" t="s">
        <v>538</v>
      </c>
      <c r="AN20" t="s">
        <v>62</v>
      </c>
      <c r="AO20" t="s">
        <v>539</v>
      </c>
      <c r="AP20" t="s">
        <v>62</v>
      </c>
      <c r="AQ20" t="s">
        <v>223</v>
      </c>
    </row>
    <row r="21" spans="1:43" x14ac:dyDescent="0.25">
      <c r="A21" t="s">
        <v>248</v>
      </c>
      <c r="B21" t="s">
        <v>551</v>
      </c>
      <c r="C21" t="s">
        <v>230</v>
      </c>
      <c r="D21" t="s">
        <v>229</v>
      </c>
      <c r="E21" t="s">
        <v>534</v>
      </c>
      <c r="F21" t="s">
        <v>241</v>
      </c>
      <c r="G21" t="s">
        <v>232</v>
      </c>
      <c r="H21" t="s">
        <v>69</v>
      </c>
      <c r="I21" t="s">
        <v>239</v>
      </c>
      <c r="J21" t="s">
        <v>548</v>
      </c>
      <c r="K21" t="s">
        <v>217</v>
      </c>
      <c r="L21" t="s">
        <v>218</v>
      </c>
      <c r="M21" t="s">
        <v>219</v>
      </c>
      <c r="N21" t="s">
        <v>62</v>
      </c>
      <c r="O21" t="s">
        <v>62</v>
      </c>
      <c r="P21">
        <v>1</v>
      </c>
      <c r="Q21">
        <v>17.72</v>
      </c>
      <c r="R21">
        <v>13.78</v>
      </c>
      <c r="S21">
        <v>5.12</v>
      </c>
      <c r="T21">
        <v>0.72</v>
      </c>
      <c r="U21" s="50">
        <v>21.02</v>
      </c>
      <c r="V21" s="50">
        <v>39.99</v>
      </c>
      <c r="W21" t="s">
        <v>60</v>
      </c>
      <c r="X21" t="s">
        <v>225</v>
      </c>
      <c r="Y21">
        <v>600</v>
      </c>
      <c r="Z21" t="s">
        <v>83</v>
      </c>
      <c r="AA21">
        <v>8</v>
      </c>
      <c r="AB21" s="6" t="s">
        <v>788</v>
      </c>
      <c r="AC21" t="s">
        <v>62</v>
      </c>
      <c r="AD21" t="s">
        <v>62</v>
      </c>
      <c r="AE21" t="s">
        <v>223</v>
      </c>
      <c r="AF21" t="s">
        <v>537</v>
      </c>
      <c r="AG21" t="s">
        <v>62</v>
      </c>
      <c r="AH21" t="s">
        <v>62</v>
      </c>
      <c r="AI21" t="s">
        <v>219</v>
      </c>
      <c r="AJ21" t="s">
        <v>62</v>
      </c>
      <c r="AK21" t="s">
        <v>62</v>
      </c>
      <c r="AL21" t="s">
        <v>222</v>
      </c>
      <c r="AM21" t="s">
        <v>538</v>
      </c>
      <c r="AN21" t="s">
        <v>62</v>
      </c>
      <c r="AO21" t="s">
        <v>539</v>
      </c>
      <c r="AP21" t="s">
        <v>62</v>
      </c>
      <c r="AQ21" t="s">
        <v>223</v>
      </c>
    </row>
    <row r="22" spans="1:43" x14ac:dyDescent="0.25">
      <c r="A22" t="s">
        <v>249</v>
      </c>
      <c r="B22" t="s">
        <v>551</v>
      </c>
      <c r="C22" t="s">
        <v>230</v>
      </c>
      <c r="D22" t="s">
        <v>229</v>
      </c>
      <c r="E22" t="s">
        <v>534</v>
      </c>
      <c r="F22" t="s">
        <v>241</v>
      </c>
      <c r="G22" t="s">
        <v>232</v>
      </c>
      <c r="H22" t="s">
        <v>69</v>
      </c>
      <c r="I22" t="s">
        <v>245</v>
      </c>
      <c r="J22" t="s">
        <v>548</v>
      </c>
      <c r="K22" t="s">
        <v>217</v>
      </c>
      <c r="L22" t="s">
        <v>218</v>
      </c>
      <c r="M22" t="s">
        <v>219</v>
      </c>
      <c r="N22" t="s">
        <v>62</v>
      </c>
      <c r="O22" t="s">
        <v>62</v>
      </c>
      <c r="P22">
        <v>1</v>
      </c>
      <c r="Q22">
        <v>18.11</v>
      </c>
      <c r="R22">
        <v>14.17</v>
      </c>
      <c r="S22">
        <v>8.27</v>
      </c>
      <c r="T22">
        <v>1.23</v>
      </c>
      <c r="U22" s="50">
        <v>26.83</v>
      </c>
      <c r="V22" s="50">
        <v>49.99</v>
      </c>
      <c r="W22" t="s">
        <v>60</v>
      </c>
      <c r="X22" t="s">
        <v>225</v>
      </c>
      <c r="Y22">
        <v>600</v>
      </c>
      <c r="Z22" t="s">
        <v>83</v>
      </c>
      <c r="AA22">
        <v>8</v>
      </c>
      <c r="AB22" s="6" t="s">
        <v>788</v>
      </c>
      <c r="AC22" t="s">
        <v>62</v>
      </c>
      <c r="AD22" t="s">
        <v>62</v>
      </c>
      <c r="AE22" t="s">
        <v>223</v>
      </c>
      <c r="AF22" t="s">
        <v>537</v>
      </c>
      <c r="AG22" t="s">
        <v>62</v>
      </c>
      <c r="AH22" t="s">
        <v>62</v>
      </c>
      <c r="AI22" t="s">
        <v>219</v>
      </c>
      <c r="AJ22" t="s">
        <v>62</v>
      </c>
      <c r="AK22" t="s">
        <v>62</v>
      </c>
      <c r="AL22" t="s">
        <v>222</v>
      </c>
      <c r="AM22" t="s">
        <v>538</v>
      </c>
      <c r="AN22" t="s">
        <v>62</v>
      </c>
      <c r="AO22" t="s">
        <v>539</v>
      </c>
      <c r="AP22" t="s">
        <v>62</v>
      </c>
      <c r="AQ22" t="s">
        <v>223</v>
      </c>
    </row>
    <row r="23" spans="1:43" x14ac:dyDescent="0.25">
      <c r="A23" t="s">
        <v>257</v>
      </c>
      <c r="B23" t="s">
        <v>551</v>
      </c>
      <c r="C23" t="s">
        <v>230</v>
      </c>
      <c r="D23" t="s">
        <v>229</v>
      </c>
      <c r="E23" t="s">
        <v>534</v>
      </c>
      <c r="F23" t="s">
        <v>241</v>
      </c>
      <c r="G23" t="s">
        <v>232</v>
      </c>
      <c r="H23" t="s">
        <v>69</v>
      </c>
      <c r="I23" t="s">
        <v>242</v>
      </c>
      <c r="J23" t="s">
        <v>548</v>
      </c>
      <c r="K23" t="s">
        <v>217</v>
      </c>
      <c r="L23" t="s">
        <v>218</v>
      </c>
      <c r="M23" t="s">
        <v>219</v>
      </c>
      <c r="N23" t="s">
        <v>62</v>
      </c>
      <c r="O23" t="s">
        <v>62</v>
      </c>
      <c r="P23">
        <v>1</v>
      </c>
      <c r="Q23">
        <v>18.11</v>
      </c>
      <c r="R23">
        <v>14.17</v>
      </c>
      <c r="S23">
        <v>12.2</v>
      </c>
      <c r="T23">
        <v>1.81</v>
      </c>
      <c r="U23" s="50">
        <v>31.54</v>
      </c>
      <c r="V23" s="50">
        <v>54.99</v>
      </c>
      <c r="W23" t="s">
        <v>64</v>
      </c>
      <c r="X23" t="s">
        <v>225</v>
      </c>
      <c r="Y23">
        <v>600</v>
      </c>
      <c r="Z23" t="s">
        <v>83</v>
      </c>
      <c r="AA23">
        <v>8</v>
      </c>
      <c r="AB23" s="6" t="s">
        <v>788</v>
      </c>
      <c r="AC23" t="s">
        <v>62</v>
      </c>
      <c r="AD23" t="s">
        <v>62</v>
      </c>
      <c r="AE23" t="s">
        <v>223</v>
      </c>
      <c r="AF23" t="s">
        <v>537</v>
      </c>
      <c r="AG23" t="s">
        <v>62</v>
      </c>
      <c r="AH23" t="s">
        <v>62</v>
      </c>
      <c r="AI23" t="s">
        <v>219</v>
      </c>
      <c r="AJ23" t="s">
        <v>62</v>
      </c>
      <c r="AK23" t="s">
        <v>62</v>
      </c>
      <c r="AL23" t="s">
        <v>222</v>
      </c>
      <c r="AM23" t="s">
        <v>538</v>
      </c>
      <c r="AN23" t="s">
        <v>62</v>
      </c>
      <c r="AO23" t="s">
        <v>539</v>
      </c>
      <c r="AP23" t="s">
        <v>62</v>
      </c>
      <c r="AQ23" t="s">
        <v>223</v>
      </c>
    </row>
    <row r="24" spans="1:43" x14ac:dyDescent="0.25">
      <c r="A24" t="s">
        <v>285</v>
      </c>
      <c r="B24" t="s">
        <v>552</v>
      </c>
      <c r="C24" t="s">
        <v>230</v>
      </c>
      <c r="D24" t="s">
        <v>229</v>
      </c>
      <c r="E24" t="s">
        <v>534</v>
      </c>
      <c r="F24" t="s">
        <v>280</v>
      </c>
      <c r="G24" t="s">
        <v>232</v>
      </c>
      <c r="H24" t="s">
        <v>281</v>
      </c>
      <c r="I24" t="s">
        <v>239</v>
      </c>
      <c r="J24" t="s">
        <v>546</v>
      </c>
      <c r="K24" t="s">
        <v>217</v>
      </c>
      <c r="L24" t="s">
        <v>218</v>
      </c>
      <c r="M24" t="s">
        <v>219</v>
      </c>
      <c r="N24" t="s">
        <v>62</v>
      </c>
      <c r="O24" t="s">
        <v>62</v>
      </c>
      <c r="P24">
        <v>1</v>
      </c>
      <c r="Q24">
        <v>18.11</v>
      </c>
      <c r="R24">
        <v>13.39</v>
      </c>
      <c r="S24">
        <v>5.51</v>
      </c>
      <c r="T24">
        <v>0.77</v>
      </c>
      <c r="U24" s="50">
        <v>19.2</v>
      </c>
      <c r="V24" s="50">
        <v>36.99</v>
      </c>
      <c r="W24" t="s">
        <v>284</v>
      </c>
      <c r="X24" t="s">
        <v>225</v>
      </c>
      <c r="Y24">
        <v>600</v>
      </c>
      <c r="Z24" t="s">
        <v>83</v>
      </c>
      <c r="AA24">
        <v>8</v>
      </c>
      <c r="AB24" s="6" t="s">
        <v>788</v>
      </c>
      <c r="AC24" t="s">
        <v>62</v>
      </c>
      <c r="AD24" t="s">
        <v>62</v>
      </c>
      <c r="AE24" t="s">
        <v>223</v>
      </c>
      <c r="AF24" t="s">
        <v>537</v>
      </c>
      <c r="AG24" t="s">
        <v>62</v>
      </c>
      <c r="AH24" t="s">
        <v>62</v>
      </c>
      <c r="AI24" t="s">
        <v>219</v>
      </c>
      <c r="AJ24" t="s">
        <v>62</v>
      </c>
      <c r="AK24" t="s">
        <v>62</v>
      </c>
      <c r="AL24" t="s">
        <v>222</v>
      </c>
      <c r="AM24" t="s">
        <v>538</v>
      </c>
      <c r="AN24" t="s">
        <v>62</v>
      </c>
      <c r="AO24" t="s">
        <v>539</v>
      </c>
      <c r="AP24" t="s">
        <v>62</v>
      </c>
      <c r="AQ24" t="s">
        <v>223</v>
      </c>
    </row>
    <row r="25" spans="1:43" x14ac:dyDescent="0.25">
      <c r="A25" t="s">
        <v>282</v>
      </c>
      <c r="B25" t="s">
        <v>552</v>
      </c>
      <c r="C25" t="s">
        <v>230</v>
      </c>
      <c r="D25" t="s">
        <v>229</v>
      </c>
      <c r="E25" t="s">
        <v>534</v>
      </c>
      <c r="F25" t="s">
        <v>280</v>
      </c>
      <c r="G25" t="s">
        <v>232</v>
      </c>
      <c r="H25" t="s">
        <v>281</v>
      </c>
      <c r="I25" t="s">
        <v>245</v>
      </c>
      <c r="J25" t="s">
        <v>546</v>
      </c>
      <c r="K25" t="s">
        <v>217</v>
      </c>
      <c r="L25" t="s">
        <v>218</v>
      </c>
      <c r="M25" t="s">
        <v>219</v>
      </c>
      <c r="N25" t="s">
        <v>62</v>
      </c>
      <c r="O25" t="s">
        <v>62</v>
      </c>
      <c r="P25">
        <v>1</v>
      </c>
      <c r="Q25">
        <v>18.11</v>
      </c>
      <c r="R25">
        <v>14.17</v>
      </c>
      <c r="S25">
        <v>8.27</v>
      </c>
      <c r="T25">
        <v>1.23</v>
      </c>
      <c r="U25" s="50">
        <v>24.5</v>
      </c>
      <c r="V25" s="50">
        <v>46.99</v>
      </c>
      <c r="W25" t="s">
        <v>266</v>
      </c>
      <c r="X25" t="s">
        <v>225</v>
      </c>
      <c r="Y25">
        <v>600</v>
      </c>
      <c r="Z25" t="s">
        <v>83</v>
      </c>
      <c r="AA25">
        <v>8</v>
      </c>
      <c r="AB25" s="6" t="s">
        <v>788</v>
      </c>
      <c r="AC25" t="s">
        <v>62</v>
      </c>
      <c r="AD25" t="s">
        <v>62</v>
      </c>
      <c r="AE25" t="s">
        <v>223</v>
      </c>
      <c r="AF25" t="s">
        <v>537</v>
      </c>
      <c r="AG25" t="s">
        <v>62</v>
      </c>
      <c r="AH25" t="s">
        <v>62</v>
      </c>
      <c r="AI25" t="s">
        <v>219</v>
      </c>
      <c r="AJ25" t="s">
        <v>62</v>
      </c>
      <c r="AK25" t="s">
        <v>62</v>
      </c>
      <c r="AL25" t="s">
        <v>222</v>
      </c>
      <c r="AM25" t="s">
        <v>538</v>
      </c>
      <c r="AN25" t="s">
        <v>62</v>
      </c>
      <c r="AO25" t="s">
        <v>539</v>
      </c>
      <c r="AP25" t="s">
        <v>62</v>
      </c>
      <c r="AQ25" t="s">
        <v>223</v>
      </c>
    </row>
    <row r="26" spans="1:43" x14ac:dyDescent="0.25">
      <c r="A26" t="s">
        <v>283</v>
      </c>
      <c r="B26" t="s">
        <v>552</v>
      </c>
      <c r="C26" t="s">
        <v>230</v>
      </c>
      <c r="D26" t="s">
        <v>229</v>
      </c>
      <c r="E26" t="s">
        <v>534</v>
      </c>
      <c r="F26" t="s">
        <v>280</v>
      </c>
      <c r="G26" t="s">
        <v>232</v>
      </c>
      <c r="H26" t="s">
        <v>281</v>
      </c>
      <c r="I26" t="s">
        <v>242</v>
      </c>
      <c r="J26" t="s">
        <v>548</v>
      </c>
      <c r="K26" t="s">
        <v>217</v>
      </c>
      <c r="L26" t="s">
        <v>218</v>
      </c>
      <c r="M26" t="s">
        <v>219</v>
      </c>
      <c r="N26" t="s">
        <v>62</v>
      </c>
      <c r="O26" t="s">
        <v>62</v>
      </c>
      <c r="P26">
        <v>1</v>
      </c>
      <c r="Q26">
        <v>18.11</v>
      </c>
      <c r="R26">
        <v>14.17</v>
      </c>
      <c r="S26">
        <v>12.2</v>
      </c>
      <c r="T26">
        <v>1.81</v>
      </c>
      <c r="U26" s="50">
        <v>28.8</v>
      </c>
      <c r="V26" s="50">
        <v>59.99</v>
      </c>
      <c r="W26" t="s">
        <v>266</v>
      </c>
      <c r="X26" t="s">
        <v>225</v>
      </c>
      <c r="Y26">
        <v>600</v>
      </c>
      <c r="Z26" t="s">
        <v>83</v>
      </c>
      <c r="AA26">
        <v>8</v>
      </c>
      <c r="AB26" s="6" t="s">
        <v>788</v>
      </c>
      <c r="AC26" t="s">
        <v>62</v>
      </c>
      <c r="AD26" t="s">
        <v>62</v>
      </c>
      <c r="AE26" t="s">
        <v>223</v>
      </c>
      <c r="AF26" t="s">
        <v>537</v>
      </c>
      <c r="AG26" t="s">
        <v>62</v>
      </c>
      <c r="AH26" t="s">
        <v>62</v>
      </c>
      <c r="AI26" t="s">
        <v>219</v>
      </c>
      <c r="AJ26" t="s">
        <v>62</v>
      </c>
      <c r="AK26" t="s">
        <v>62</v>
      </c>
      <c r="AL26" t="s">
        <v>222</v>
      </c>
      <c r="AM26" t="s">
        <v>538</v>
      </c>
      <c r="AN26" t="s">
        <v>62</v>
      </c>
      <c r="AO26" t="s">
        <v>539</v>
      </c>
      <c r="AP26" t="s">
        <v>62</v>
      </c>
      <c r="AQ26" t="s">
        <v>223</v>
      </c>
    </row>
    <row r="27" spans="1:43" x14ac:dyDescent="0.25">
      <c r="A27" t="s">
        <v>263</v>
      </c>
      <c r="B27" t="s">
        <v>553</v>
      </c>
      <c r="C27" t="s">
        <v>230</v>
      </c>
      <c r="D27" t="s">
        <v>259</v>
      </c>
      <c r="E27" t="s">
        <v>554</v>
      </c>
      <c r="F27" t="s">
        <v>260</v>
      </c>
      <c r="G27" t="s">
        <v>261</v>
      </c>
      <c r="H27" t="s">
        <v>70</v>
      </c>
      <c r="I27" t="s">
        <v>368</v>
      </c>
      <c r="J27" t="s">
        <v>555</v>
      </c>
      <c r="K27" t="s">
        <v>217</v>
      </c>
      <c r="L27" t="s">
        <v>218</v>
      </c>
      <c r="M27" t="s">
        <v>219</v>
      </c>
      <c r="N27" t="s">
        <v>62</v>
      </c>
      <c r="O27" t="s">
        <v>62</v>
      </c>
      <c r="P27">
        <v>36</v>
      </c>
      <c r="Q27">
        <v>15.75</v>
      </c>
      <c r="R27">
        <v>11.02</v>
      </c>
      <c r="S27">
        <v>9.84</v>
      </c>
      <c r="T27">
        <v>0.03</v>
      </c>
      <c r="U27" s="50">
        <v>7.92</v>
      </c>
      <c r="V27" s="50">
        <v>12.99</v>
      </c>
      <c r="W27" t="s">
        <v>258</v>
      </c>
      <c r="X27" t="s">
        <v>225</v>
      </c>
      <c r="Y27">
        <v>504</v>
      </c>
      <c r="Z27" t="s">
        <v>83</v>
      </c>
      <c r="AA27">
        <v>8</v>
      </c>
      <c r="AB27" s="6" t="s">
        <v>791</v>
      </c>
      <c r="AC27" t="s">
        <v>62</v>
      </c>
      <c r="AD27" t="s">
        <v>62</v>
      </c>
      <c r="AE27" t="s">
        <v>223</v>
      </c>
      <c r="AF27" t="s">
        <v>537</v>
      </c>
      <c r="AG27" t="s">
        <v>62</v>
      </c>
      <c r="AH27" t="s">
        <v>62</v>
      </c>
      <c r="AI27" t="s">
        <v>219</v>
      </c>
      <c r="AJ27" t="s">
        <v>62</v>
      </c>
      <c r="AK27" t="s">
        <v>62</v>
      </c>
      <c r="AL27" t="s">
        <v>222</v>
      </c>
      <c r="AM27" t="s">
        <v>538</v>
      </c>
      <c r="AN27" t="s">
        <v>62</v>
      </c>
      <c r="AO27" t="s">
        <v>539</v>
      </c>
      <c r="AP27" t="s">
        <v>62</v>
      </c>
      <c r="AQ27" t="s">
        <v>223</v>
      </c>
    </row>
    <row r="28" spans="1:43" x14ac:dyDescent="0.25">
      <c r="A28" t="s">
        <v>268</v>
      </c>
      <c r="B28" t="s">
        <v>557</v>
      </c>
      <c r="C28" t="s">
        <v>230</v>
      </c>
      <c r="D28" t="s">
        <v>259</v>
      </c>
      <c r="E28" t="s">
        <v>554</v>
      </c>
      <c r="F28" t="s">
        <v>260</v>
      </c>
      <c r="G28" t="s">
        <v>261</v>
      </c>
      <c r="H28" t="s">
        <v>558</v>
      </c>
      <c r="I28" t="s">
        <v>368</v>
      </c>
      <c r="J28" t="s">
        <v>555</v>
      </c>
      <c r="K28" t="s">
        <v>217</v>
      </c>
      <c r="L28" t="s">
        <v>218</v>
      </c>
      <c r="M28" t="s">
        <v>219</v>
      </c>
      <c r="N28" t="s">
        <v>62</v>
      </c>
      <c r="O28" t="s">
        <v>62</v>
      </c>
      <c r="P28">
        <v>36</v>
      </c>
      <c r="Q28">
        <v>15.75</v>
      </c>
      <c r="R28">
        <v>11.02</v>
      </c>
      <c r="S28">
        <v>9.84</v>
      </c>
      <c r="T28">
        <v>0.03</v>
      </c>
      <c r="U28" s="50">
        <v>7.92</v>
      </c>
      <c r="V28" s="50">
        <v>12.99</v>
      </c>
      <c r="W28" t="s">
        <v>266</v>
      </c>
      <c r="X28" t="s">
        <v>225</v>
      </c>
      <c r="Y28">
        <v>504</v>
      </c>
      <c r="Z28" t="s">
        <v>83</v>
      </c>
      <c r="AA28">
        <v>8</v>
      </c>
      <c r="AB28" s="6" t="s">
        <v>791</v>
      </c>
      <c r="AC28" t="s">
        <v>62</v>
      </c>
      <c r="AD28" t="s">
        <v>62</v>
      </c>
      <c r="AE28" t="s">
        <v>223</v>
      </c>
      <c r="AF28" t="s">
        <v>537</v>
      </c>
      <c r="AG28" t="s">
        <v>62</v>
      </c>
      <c r="AH28" t="s">
        <v>62</v>
      </c>
      <c r="AI28" t="s">
        <v>219</v>
      </c>
      <c r="AJ28" t="s">
        <v>62</v>
      </c>
      <c r="AK28" t="s">
        <v>62</v>
      </c>
      <c r="AL28" t="s">
        <v>222</v>
      </c>
      <c r="AM28" t="s">
        <v>538</v>
      </c>
      <c r="AN28" t="s">
        <v>62</v>
      </c>
      <c r="AO28" t="s">
        <v>539</v>
      </c>
      <c r="AP28" t="s">
        <v>62</v>
      </c>
      <c r="AQ28" t="s">
        <v>223</v>
      </c>
    </row>
    <row r="29" spans="1:43" x14ac:dyDescent="0.25">
      <c r="A29" t="s">
        <v>271</v>
      </c>
      <c r="B29" t="s">
        <v>559</v>
      </c>
      <c r="C29" t="s">
        <v>230</v>
      </c>
      <c r="D29" t="s">
        <v>259</v>
      </c>
      <c r="E29" t="s">
        <v>554</v>
      </c>
      <c r="F29" t="s">
        <v>260</v>
      </c>
      <c r="G29" t="s">
        <v>261</v>
      </c>
      <c r="H29" t="s">
        <v>269</v>
      </c>
      <c r="I29" t="s">
        <v>368</v>
      </c>
      <c r="J29" t="s">
        <v>555</v>
      </c>
      <c r="K29" t="s">
        <v>217</v>
      </c>
      <c r="L29" t="s">
        <v>218</v>
      </c>
      <c r="M29" t="s">
        <v>219</v>
      </c>
      <c r="N29" t="s">
        <v>62</v>
      </c>
      <c r="O29" t="s">
        <v>62</v>
      </c>
      <c r="P29">
        <v>36</v>
      </c>
      <c r="Q29">
        <v>15.75</v>
      </c>
      <c r="R29">
        <v>11.02</v>
      </c>
      <c r="S29">
        <v>9.84</v>
      </c>
      <c r="T29">
        <v>0.03</v>
      </c>
      <c r="U29" s="50">
        <v>7.92</v>
      </c>
      <c r="V29" s="50">
        <v>12.99</v>
      </c>
      <c r="W29" t="s">
        <v>266</v>
      </c>
      <c r="X29" t="s">
        <v>225</v>
      </c>
      <c r="Y29">
        <v>504</v>
      </c>
      <c r="Z29" t="s">
        <v>83</v>
      </c>
      <c r="AA29">
        <v>8</v>
      </c>
      <c r="AB29" s="6" t="s">
        <v>791</v>
      </c>
      <c r="AC29" t="s">
        <v>62</v>
      </c>
      <c r="AD29" t="s">
        <v>62</v>
      </c>
      <c r="AE29" t="s">
        <v>223</v>
      </c>
      <c r="AF29" t="s">
        <v>537</v>
      </c>
      <c r="AG29" t="s">
        <v>62</v>
      </c>
      <c r="AH29" t="s">
        <v>62</v>
      </c>
      <c r="AI29" t="s">
        <v>219</v>
      </c>
      <c r="AJ29" t="s">
        <v>62</v>
      </c>
      <c r="AK29" t="s">
        <v>62</v>
      </c>
      <c r="AL29" t="s">
        <v>222</v>
      </c>
      <c r="AM29" t="s">
        <v>538</v>
      </c>
      <c r="AN29" t="s">
        <v>62</v>
      </c>
      <c r="AO29" t="s">
        <v>539</v>
      </c>
      <c r="AP29" t="s">
        <v>62</v>
      </c>
      <c r="AQ29" t="s">
        <v>223</v>
      </c>
    </row>
    <row r="30" spans="1:43" x14ac:dyDescent="0.25">
      <c r="A30" t="s">
        <v>273</v>
      </c>
      <c r="B30" t="s">
        <v>560</v>
      </c>
      <c r="C30" t="s">
        <v>230</v>
      </c>
      <c r="D30" t="s">
        <v>259</v>
      </c>
      <c r="E30" t="s">
        <v>554</v>
      </c>
      <c r="F30" t="s">
        <v>260</v>
      </c>
      <c r="G30" t="s">
        <v>261</v>
      </c>
      <c r="H30" t="s">
        <v>272</v>
      </c>
      <c r="I30" t="s">
        <v>368</v>
      </c>
      <c r="J30" t="s">
        <v>555</v>
      </c>
      <c r="K30" t="s">
        <v>217</v>
      </c>
      <c r="L30" t="s">
        <v>218</v>
      </c>
      <c r="M30" t="s">
        <v>219</v>
      </c>
      <c r="N30" t="s">
        <v>62</v>
      </c>
      <c r="O30" t="s">
        <v>62</v>
      </c>
      <c r="P30">
        <v>36</v>
      </c>
      <c r="Q30">
        <v>15.75</v>
      </c>
      <c r="R30">
        <v>11.81</v>
      </c>
      <c r="S30">
        <v>8.66</v>
      </c>
      <c r="T30">
        <v>0.03</v>
      </c>
      <c r="U30" s="50">
        <v>7.92</v>
      </c>
      <c r="V30" s="50">
        <v>12.99</v>
      </c>
      <c r="W30" t="s">
        <v>266</v>
      </c>
      <c r="X30" t="s">
        <v>225</v>
      </c>
      <c r="Y30">
        <v>504</v>
      </c>
      <c r="Z30" t="s">
        <v>83</v>
      </c>
      <c r="AA30">
        <v>8</v>
      </c>
      <c r="AB30" s="6" t="s">
        <v>791</v>
      </c>
      <c r="AC30" t="s">
        <v>62</v>
      </c>
      <c r="AD30" t="s">
        <v>62</v>
      </c>
      <c r="AE30" t="s">
        <v>223</v>
      </c>
      <c r="AF30" t="s">
        <v>537</v>
      </c>
      <c r="AG30" t="s">
        <v>62</v>
      </c>
      <c r="AH30" t="s">
        <v>62</v>
      </c>
      <c r="AI30" t="s">
        <v>219</v>
      </c>
      <c r="AJ30" t="s">
        <v>62</v>
      </c>
      <c r="AK30" t="s">
        <v>62</v>
      </c>
      <c r="AL30" t="s">
        <v>222</v>
      </c>
      <c r="AM30" t="s">
        <v>538</v>
      </c>
      <c r="AN30" t="s">
        <v>62</v>
      </c>
      <c r="AO30" t="s">
        <v>539</v>
      </c>
      <c r="AP30" t="s">
        <v>62</v>
      </c>
      <c r="AQ30" t="s">
        <v>223</v>
      </c>
    </row>
    <row r="31" spans="1:43" x14ac:dyDescent="0.25">
      <c r="A31" t="s">
        <v>275</v>
      </c>
      <c r="B31" t="s">
        <v>561</v>
      </c>
      <c r="C31" t="s">
        <v>230</v>
      </c>
      <c r="D31" t="s">
        <v>259</v>
      </c>
      <c r="E31" t="s">
        <v>554</v>
      </c>
      <c r="F31" t="s">
        <v>260</v>
      </c>
      <c r="G31" t="s">
        <v>261</v>
      </c>
      <c r="H31" t="s">
        <v>562</v>
      </c>
      <c r="I31" t="s">
        <v>368</v>
      </c>
      <c r="J31" t="s">
        <v>555</v>
      </c>
      <c r="K31" t="s">
        <v>217</v>
      </c>
      <c r="L31" t="s">
        <v>218</v>
      </c>
      <c r="M31" t="s">
        <v>219</v>
      </c>
      <c r="N31" t="s">
        <v>62</v>
      </c>
      <c r="O31" t="s">
        <v>62</v>
      </c>
      <c r="P31">
        <v>36</v>
      </c>
      <c r="Q31">
        <v>15.75</v>
      </c>
      <c r="R31">
        <v>11.02</v>
      </c>
      <c r="S31">
        <v>9.84</v>
      </c>
      <c r="T31">
        <v>0.03</v>
      </c>
      <c r="U31" s="50">
        <v>7.92</v>
      </c>
      <c r="V31" s="50">
        <v>12.99</v>
      </c>
      <c r="W31" t="s">
        <v>266</v>
      </c>
      <c r="X31" t="s">
        <v>225</v>
      </c>
      <c r="Y31">
        <v>504</v>
      </c>
      <c r="Z31" t="s">
        <v>83</v>
      </c>
      <c r="AA31">
        <v>8</v>
      </c>
      <c r="AB31" s="6" t="s">
        <v>791</v>
      </c>
      <c r="AC31" t="s">
        <v>62</v>
      </c>
      <c r="AD31" t="s">
        <v>62</v>
      </c>
      <c r="AE31" t="s">
        <v>223</v>
      </c>
      <c r="AF31" t="s">
        <v>537</v>
      </c>
      <c r="AG31" t="s">
        <v>62</v>
      </c>
      <c r="AH31" t="s">
        <v>62</v>
      </c>
      <c r="AI31" t="s">
        <v>219</v>
      </c>
      <c r="AJ31" t="s">
        <v>62</v>
      </c>
      <c r="AK31" t="s">
        <v>62</v>
      </c>
      <c r="AL31" t="s">
        <v>222</v>
      </c>
      <c r="AM31" t="s">
        <v>538</v>
      </c>
      <c r="AN31" t="s">
        <v>62</v>
      </c>
      <c r="AO31" t="s">
        <v>539</v>
      </c>
      <c r="AP31" t="s">
        <v>62</v>
      </c>
      <c r="AQ31" t="s">
        <v>223</v>
      </c>
    </row>
    <row r="32" spans="1:43" x14ac:dyDescent="0.25">
      <c r="A32" t="s">
        <v>265</v>
      </c>
      <c r="B32" t="s">
        <v>563</v>
      </c>
      <c r="C32" t="s">
        <v>230</v>
      </c>
      <c r="D32" t="s">
        <v>259</v>
      </c>
      <c r="E32" t="s">
        <v>554</v>
      </c>
      <c r="F32" t="s">
        <v>260</v>
      </c>
      <c r="G32" t="s">
        <v>261</v>
      </c>
      <c r="H32" t="s">
        <v>564</v>
      </c>
      <c r="I32" t="s">
        <v>368</v>
      </c>
      <c r="J32" t="s">
        <v>555</v>
      </c>
      <c r="K32" t="s">
        <v>217</v>
      </c>
      <c r="L32" t="s">
        <v>218</v>
      </c>
      <c r="M32" t="s">
        <v>219</v>
      </c>
      <c r="N32" t="s">
        <v>62</v>
      </c>
      <c r="O32" t="s">
        <v>62</v>
      </c>
      <c r="P32">
        <v>36</v>
      </c>
      <c r="Q32">
        <v>15.75</v>
      </c>
      <c r="R32">
        <v>11.02</v>
      </c>
      <c r="S32">
        <v>9.84</v>
      </c>
      <c r="T32">
        <v>0.03</v>
      </c>
      <c r="U32" s="50">
        <v>7.92</v>
      </c>
      <c r="V32" s="50">
        <v>12.99</v>
      </c>
      <c r="W32" t="s">
        <v>258</v>
      </c>
      <c r="X32" t="s">
        <v>225</v>
      </c>
      <c r="Y32">
        <v>504</v>
      </c>
      <c r="Z32" t="s">
        <v>83</v>
      </c>
      <c r="AA32">
        <v>8</v>
      </c>
      <c r="AB32" s="6" t="s">
        <v>791</v>
      </c>
      <c r="AC32" t="s">
        <v>62</v>
      </c>
      <c r="AD32" t="s">
        <v>62</v>
      </c>
      <c r="AE32" t="s">
        <v>223</v>
      </c>
      <c r="AF32" t="s">
        <v>537</v>
      </c>
      <c r="AG32" t="s">
        <v>62</v>
      </c>
      <c r="AH32" t="s">
        <v>62</v>
      </c>
      <c r="AI32" t="s">
        <v>219</v>
      </c>
      <c r="AJ32" t="s">
        <v>62</v>
      </c>
      <c r="AK32" t="s">
        <v>62</v>
      </c>
      <c r="AL32" t="s">
        <v>222</v>
      </c>
      <c r="AM32" t="s">
        <v>538</v>
      </c>
      <c r="AN32" t="s">
        <v>62</v>
      </c>
      <c r="AO32" t="s">
        <v>539</v>
      </c>
      <c r="AP32" t="s">
        <v>62</v>
      </c>
      <c r="AQ32" t="s">
        <v>223</v>
      </c>
    </row>
    <row r="33" spans="1:43" x14ac:dyDescent="0.25">
      <c r="A33" t="s">
        <v>279</v>
      </c>
      <c r="B33" t="s">
        <v>565</v>
      </c>
      <c r="C33" t="s">
        <v>230</v>
      </c>
      <c r="D33" t="s">
        <v>259</v>
      </c>
      <c r="E33" t="s">
        <v>554</v>
      </c>
      <c r="F33" t="s">
        <v>276</v>
      </c>
      <c r="G33" t="s">
        <v>261</v>
      </c>
      <c r="H33" t="s">
        <v>277</v>
      </c>
      <c r="I33" t="s">
        <v>368</v>
      </c>
      <c r="J33" t="s">
        <v>566</v>
      </c>
      <c r="K33" t="s">
        <v>217</v>
      </c>
      <c r="L33" t="s">
        <v>218</v>
      </c>
      <c r="M33" t="s">
        <v>219</v>
      </c>
      <c r="N33" t="s">
        <v>62</v>
      </c>
      <c r="O33" t="s">
        <v>62</v>
      </c>
      <c r="P33">
        <v>24</v>
      </c>
      <c r="Q33">
        <v>16.93</v>
      </c>
      <c r="R33">
        <v>12.99</v>
      </c>
      <c r="S33">
        <v>19.29</v>
      </c>
      <c r="T33">
        <v>0.1</v>
      </c>
      <c r="U33" s="50">
        <v>14.2</v>
      </c>
      <c r="V33" s="50">
        <v>24.99</v>
      </c>
      <c r="W33" t="s">
        <v>266</v>
      </c>
      <c r="X33" t="s">
        <v>225</v>
      </c>
      <c r="Y33">
        <v>1200</v>
      </c>
      <c r="Z33" t="s">
        <v>83</v>
      </c>
      <c r="AA33">
        <v>8</v>
      </c>
      <c r="AB33" s="27" t="s">
        <v>802</v>
      </c>
      <c r="AC33" t="s">
        <v>62</v>
      </c>
      <c r="AD33" t="s">
        <v>62</v>
      </c>
      <c r="AE33" t="s">
        <v>223</v>
      </c>
      <c r="AF33" t="s">
        <v>537</v>
      </c>
      <c r="AG33" t="s">
        <v>62</v>
      </c>
      <c r="AH33" t="s">
        <v>62</v>
      </c>
      <c r="AI33" t="s">
        <v>219</v>
      </c>
      <c r="AJ33" t="s">
        <v>62</v>
      </c>
      <c r="AK33" t="s">
        <v>62</v>
      </c>
      <c r="AL33" t="s">
        <v>222</v>
      </c>
      <c r="AM33" t="s">
        <v>538</v>
      </c>
      <c r="AN33" t="s">
        <v>62</v>
      </c>
      <c r="AO33" t="s">
        <v>539</v>
      </c>
      <c r="AP33" t="s">
        <v>62</v>
      </c>
      <c r="AQ33" t="s">
        <v>223</v>
      </c>
    </row>
    <row r="34" spans="1:43" x14ac:dyDescent="0.25">
      <c r="A34" t="s">
        <v>568</v>
      </c>
      <c r="B34" t="s">
        <v>569</v>
      </c>
      <c r="C34" t="s">
        <v>230</v>
      </c>
      <c r="D34" t="s">
        <v>259</v>
      </c>
      <c r="E34" t="s">
        <v>554</v>
      </c>
      <c r="F34" t="s">
        <v>570</v>
      </c>
      <c r="G34" t="s">
        <v>261</v>
      </c>
      <c r="H34" t="s">
        <v>69</v>
      </c>
      <c r="I34" t="s">
        <v>368</v>
      </c>
      <c r="J34" t="s">
        <v>571</v>
      </c>
      <c r="K34" t="s">
        <v>217</v>
      </c>
      <c r="L34" t="s">
        <v>227</v>
      </c>
      <c r="M34" t="s">
        <v>219</v>
      </c>
      <c r="N34" t="s">
        <v>62</v>
      </c>
      <c r="O34" t="s">
        <v>62</v>
      </c>
      <c r="P34">
        <v>150</v>
      </c>
      <c r="Q34">
        <v>16.54</v>
      </c>
      <c r="R34">
        <v>11.02</v>
      </c>
      <c r="S34">
        <v>13.78</v>
      </c>
      <c r="T34">
        <v>0.01</v>
      </c>
      <c r="U34" s="50">
        <v>5.5</v>
      </c>
      <c r="V34" s="50">
        <v>9.99</v>
      </c>
      <c r="W34" t="s">
        <v>572</v>
      </c>
      <c r="X34" t="s">
        <v>225</v>
      </c>
      <c r="Y34">
        <v>1500</v>
      </c>
      <c r="Z34" t="s">
        <v>83</v>
      </c>
      <c r="AA34">
        <v>8</v>
      </c>
      <c r="AB34" s="6" t="s">
        <v>757</v>
      </c>
      <c r="AC34" t="s">
        <v>62</v>
      </c>
      <c r="AD34" t="s">
        <v>62</v>
      </c>
      <c r="AE34" t="s">
        <v>223</v>
      </c>
      <c r="AF34" t="s">
        <v>537</v>
      </c>
      <c r="AG34" t="s">
        <v>62</v>
      </c>
      <c r="AH34" t="s">
        <v>62</v>
      </c>
      <c r="AI34" t="s">
        <v>219</v>
      </c>
      <c r="AJ34" t="s">
        <v>62</v>
      </c>
      <c r="AK34" t="s">
        <v>62</v>
      </c>
      <c r="AL34" t="s">
        <v>222</v>
      </c>
      <c r="AM34" t="s">
        <v>538</v>
      </c>
      <c r="AN34" t="s">
        <v>62</v>
      </c>
      <c r="AO34" t="s">
        <v>62</v>
      </c>
      <c r="AP34" t="s">
        <v>62</v>
      </c>
      <c r="AQ34" t="s">
        <v>223</v>
      </c>
    </row>
    <row r="35" spans="1:43" x14ac:dyDescent="0.25">
      <c r="A35" t="s">
        <v>574</v>
      </c>
      <c r="B35" t="s">
        <v>575</v>
      </c>
      <c r="C35" t="s">
        <v>230</v>
      </c>
      <c r="D35" t="s">
        <v>259</v>
      </c>
      <c r="E35" t="s">
        <v>554</v>
      </c>
      <c r="F35" t="s">
        <v>260</v>
      </c>
      <c r="G35" t="s">
        <v>261</v>
      </c>
      <c r="H35" t="s">
        <v>70</v>
      </c>
      <c r="I35" t="s">
        <v>576</v>
      </c>
      <c r="J35" s="51" t="s">
        <v>577</v>
      </c>
      <c r="K35" t="s">
        <v>217</v>
      </c>
      <c r="L35" t="s">
        <v>227</v>
      </c>
      <c r="M35" t="s">
        <v>219</v>
      </c>
      <c r="N35" t="s">
        <v>62</v>
      </c>
      <c r="O35" t="s">
        <v>62</v>
      </c>
      <c r="P35">
        <v>42</v>
      </c>
      <c r="Q35">
        <v>13.78</v>
      </c>
      <c r="R35">
        <v>7.28</v>
      </c>
      <c r="S35">
        <v>12.6</v>
      </c>
      <c r="T35">
        <v>0.02</v>
      </c>
      <c r="U35" s="50">
        <v>6</v>
      </c>
      <c r="V35" s="50">
        <v>7.49</v>
      </c>
      <c r="W35" t="s">
        <v>572</v>
      </c>
      <c r="X35" t="s">
        <v>221</v>
      </c>
      <c r="Y35">
        <v>504</v>
      </c>
      <c r="Z35" t="s">
        <v>83</v>
      </c>
      <c r="AA35">
        <v>8</v>
      </c>
      <c r="AB35" s="6" t="s">
        <v>757</v>
      </c>
      <c r="AC35" t="s">
        <v>62</v>
      </c>
      <c r="AD35" t="s">
        <v>62</v>
      </c>
      <c r="AE35" t="s">
        <v>223</v>
      </c>
      <c r="AF35" t="s">
        <v>537</v>
      </c>
      <c r="AG35" t="s">
        <v>62</v>
      </c>
      <c r="AH35" t="s">
        <v>62</v>
      </c>
      <c r="AI35" t="s">
        <v>219</v>
      </c>
      <c r="AJ35" t="s">
        <v>62</v>
      </c>
      <c r="AK35" t="s">
        <v>62</v>
      </c>
      <c r="AL35" t="s">
        <v>222</v>
      </c>
      <c r="AM35" t="s">
        <v>538</v>
      </c>
      <c r="AN35" t="s">
        <v>62</v>
      </c>
      <c r="AO35" t="s">
        <v>539</v>
      </c>
      <c r="AP35" t="s">
        <v>62</v>
      </c>
      <c r="AQ35" t="s">
        <v>223</v>
      </c>
    </row>
    <row r="36" spans="1:43" x14ac:dyDescent="0.25">
      <c r="A36" t="s">
        <v>578</v>
      </c>
      <c r="B36" t="s">
        <v>579</v>
      </c>
      <c r="C36" t="s">
        <v>230</v>
      </c>
      <c r="D36" t="s">
        <v>259</v>
      </c>
      <c r="E36" t="s">
        <v>554</v>
      </c>
      <c r="F36" t="s">
        <v>580</v>
      </c>
      <c r="G36" t="s">
        <v>261</v>
      </c>
      <c r="H36" t="s">
        <v>70</v>
      </c>
      <c r="I36" t="s">
        <v>581</v>
      </c>
      <c r="J36" t="s">
        <v>582</v>
      </c>
      <c r="K36" t="s">
        <v>217</v>
      </c>
      <c r="L36" t="s">
        <v>227</v>
      </c>
      <c r="M36" t="s">
        <v>219</v>
      </c>
      <c r="N36" t="s">
        <v>62</v>
      </c>
      <c r="O36" t="s">
        <v>62</v>
      </c>
      <c r="P36">
        <v>60</v>
      </c>
      <c r="Q36">
        <v>12.2</v>
      </c>
      <c r="R36">
        <v>10.63</v>
      </c>
      <c r="S36">
        <v>15.75</v>
      </c>
      <c r="T36">
        <v>0.02</v>
      </c>
      <c r="U36" s="50">
        <v>5</v>
      </c>
      <c r="V36" s="50">
        <v>8.99</v>
      </c>
      <c r="W36" t="s">
        <v>572</v>
      </c>
      <c r="X36" t="s">
        <v>221</v>
      </c>
      <c r="Y36">
        <v>540</v>
      </c>
      <c r="Z36" t="s">
        <v>83</v>
      </c>
      <c r="AA36">
        <v>8</v>
      </c>
      <c r="AB36" s="6" t="s">
        <v>757</v>
      </c>
      <c r="AC36" t="s">
        <v>62</v>
      </c>
      <c r="AD36" t="s">
        <v>62</v>
      </c>
      <c r="AE36" t="s">
        <v>223</v>
      </c>
      <c r="AF36" t="s">
        <v>537</v>
      </c>
      <c r="AG36" t="s">
        <v>62</v>
      </c>
      <c r="AH36" t="s">
        <v>62</v>
      </c>
      <c r="AI36" t="s">
        <v>219</v>
      </c>
      <c r="AJ36" t="s">
        <v>62</v>
      </c>
      <c r="AK36" t="s">
        <v>62</v>
      </c>
      <c r="AL36" t="s">
        <v>222</v>
      </c>
      <c r="AM36" t="s">
        <v>538</v>
      </c>
      <c r="AN36" t="s">
        <v>62</v>
      </c>
      <c r="AO36" t="s">
        <v>62</v>
      </c>
      <c r="AP36" t="s">
        <v>62</v>
      </c>
      <c r="AQ36" t="s">
        <v>223</v>
      </c>
    </row>
    <row r="37" spans="1:43" x14ac:dyDescent="0.25">
      <c r="A37" t="s">
        <v>583</v>
      </c>
      <c r="B37" t="s">
        <v>584</v>
      </c>
      <c r="C37" t="s">
        <v>230</v>
      </c>
      <c r="D37" t="s">
        <v>259</v>
      </c>
      <c r="E37" t="s">
        <v>554</v>
      </c>
      <c r="F37" t="s">
        <v>585</v>
      </c>
      <c r="G37" t="s">
        <v>261</v>
      </c>
      <c r="H37" t="s">
        <v>281</v>
      </c>
      <c r="I37" t="s">
        <v>368</v>
      </c>
      <c r="J37" s="51" t="s">
        <v>586</v>
      </c>
      <c r="K37" t="s">
        <v>217</v>
      </c>
      <c r="L37" t="s">
        <v>227</v>
      </c>
      <c r="M37" t="s">
        <v>219</v>
      </c>
      <c r="N37" t="s">
        <v>62</v>
      </c>
      <c r="O37" t="s">
        <v>62</v>
      </c>
      <c r="P37">
        <v>12</v>
      </c>
      <c r="Q37">
        <v>23.62</v>
      </c>
      <c r="R37">
        <v>12.6</v>
      </c>
      <c r="S37">
        <v>16.93</v>
      </c>
      <c r="T37">
        <v>0.24</v>
      </c>
      <c r="U37" s="50">
        <v>10.45</v>
      </c>
      <c r="V37" s="50">
        <v>15.99</v>
      </c>
      <c r="W37" t="s">
        <v>572</v>
      </c>
      <c r="X37" t="s">
        <v>224</v>
      </c>
      <c r="Y37">
        <v>1500</v>
      </c>
      <c r="Z37" t="s">
        <v>83</v>
      </c>
      <c r="AA37">
        <v>8</v>
      </c>
      <c r="AB37" s="6" t="s">
        <v>757</v>
      </c>
      <c r="AC37" t="s">
        <v>62</v>
      </c>
      <c r="AD37" t="s">
        <v>62</v>
      </c>
      <c r="AE37" t="s">
        <v>223</v>
      </c>
      <c r="AF37" t="s">
        <v>537</v>
      </c>
      <c r="AG37" t="s">
        <v>62</v>
      </c>
      <c r="AH37" t="s">
        <v>62</v>
      </c>
      <c r="AI37" t="s">
        <v>219</v>
      </c>
      <c r="AJ37" t="s">
        <v>62</v>
      </c>
      <c r="AK37" t="s">
        <v>62</v>
      </c>
      <c r="AL37" t="s">
        <v>222</v>
      </c>
      <c r="AM37" t="s">
        <v>538</v>
      </c>
      <c r="AN37" t="s">
        <v>62</v>
      </c>
      <c r="AO37" t="s">
        <v>62</v>
      </c>
      <c r="AP37" t="s">
        <v>62</v>
      </c>
      <c r="AQ37" t="s">
        <v>223</v>
      </c>
    </row>
    <row r="38" spans="1:43" x14ac:dyDescent="0.25">
      <c r="A38" t="s">
        <v>587</v>
      </c>
      <c r="B38" t="s">
        <v>588</v>
      </c>
      <c r="C38" t="s">
        <v>230</v>
      </c>
      <c r="D38" t="s">
        <v>259</v>
      </c>
      <c r="E38" t="s">
        <v>554</v>
      </c>
      <c r="F38" t="s">
        <v>589</v>
      </c>
      <c r="G38" t="s">
        <v>261</v>
      </c>
      <c r="H38" t="s">
        <v>590</v>
      </c>
      <c r="I38" t="s">
        <v>368</v>
      </c>
      <c r="J38" t="s">
        <v>591</v>
      </c>
      <c r="K38" t="s">
        <v>217</v>
      </c>
      <c r="L38" t="s">
        <v>218</v>
      </c>
      <c r="M38" t="s">
        <v>219</v>
      </c>
      <c r="N38" t="s">
        <v>62</v>
      </c>
      <c r="O38" t="s">
        <v>62</v>
      </c>
      <c r="P38">
        <v>12</v>
      </c>
      <c r="Q38">
        <v>24.02</v>
      </c>
      <c r="R38">
        <v>15.75</v>
      </c>
      <c r="S38">
        <v>11.42</v>
      </c>
      <c r="T38">
        <v>0.21</v>
      </c>
      <c r="U38" s="50">
        <v>30.8</v>
      </c>
      <c r="V38" s="50">
        <v>44.99</v>
      </c>
      <c r="W38" t="s">
        <v>572</v>
      </c>
      <c r="X38" t="s">
        <v>221</v>
      </c>
      <c r="Y38">
        <v>1008</v>
      </c>
      <c r="Z38" t="s">
        <v>83</v>
      </c>
      <c r="AA38">
        <v>8</v>
      </c>
      <c r="AB38" s="6" t="s">
        <v>757</v>
      </c>
      <c r="AC38" t="s">
        <v>62</v>
      </c>
      <c r="AD38" t="s">
        <v>62</v>
      </c>
      <c r="AE38" t="s">
        <v>223</v>
      </c>
      <c r="AF38" t="s">
        <v>537</v>
      </c>
      <c r="AG38" t="s">
        <v>62</v>
      </c>
      <c r="AH38" t="s">
        <v>62</v>
      </c>
      <c r="AI38" t="s">
        <v>219</v>
      </c>
      <c r="AJ38" t="s">
        <v>62</v>
      </c>
      <c r="AK38" t="s">
        <v>62</v>
      </c>
      <c r="AL38" t="s">
        <v>222</v>
      </c>
      <c r="AM38" t="s">
        <v>538</v>
      </c>
      <c r="AN38" t="s">
        <v>62</v>
      </c>
      <c r="AO38" t="s">
        <v>62</v>
      </c>
      <c r="AP38" t="s">
        <v>62</v>
      </c>
      <c r="AQ38" t="s">
        <v>223</v>
      </c>
    </row>
    <row r="39" spans="1:43" x14ac:dyDescent="0.25">
      <c r="A39" t="s">
        <v>593</v>
      </c>
      <c r="B39" t="s">
        <v>594</v>
      </c>
      <c r="C39" t="s">
        <v>230</v>
      </c>
      <c r="D39" t="s">
        <v>259</v>
      </c>
      <c r="E39" t="s">
        <v>554</v>
      </c>
      <c r="F39" t="s">
        <v>230</v>
      </c>
      <c r="G39" t="s">
        <v>261</v>
      </c>
      <c r="H39" t="s">
        <v>63</v>
      </c>
      <c r="I39" t="s">
        <v>368</v>
      </c>
      <c r="J39" t="s">
        <v>595</v>
      </c>
      <c r="K39" t="s">
        <v>217</v>
      </c>
      <c r="L39" t="s">
        <v>227</v>
      </c>
      <c r="M39" t="s">
        <v>219</v>
      </c>
      <c r="N39" t="s">
        <v>62</v>
      </c>
      <c r="O39" t="s">
        <v>62</v>
      </c>
      <c r="P39">
        <v>20</v>
      </c>
      <c r="Q39">
        <v>13.39</v>
      </c>
      <c r="R39">
        <v>10.63</v>
      </c>
      <c r="S39">
        <v>9.4499999999999993</v>
      </c>
      <c r="T39">
        <v>0.04</v>
      </c>
      <c r="U39" s="50">
        <v>8.25</v>
      </c>
      <c r="V39" s="50">
        <v>12.99</v>
      </c>
      <c r="W39" t="s">
        <v>572</v>
      </c>
      <c r="X39" t="s">
        <v>224</v>
      </c>
      <c r="Y39">
        <v>1000</v>
      </c>
      <c r="Z39" t="s">
        <v>83</v>
      </c>
      <c r="AA39">
        <v>8</v>
      </c>
      <c r="AB39" s="6" t="s">
        <v>757</v>
      </c>
      <c r="AC39" t="s">
        <v>62</v>
      </c>
      <c r="AD39" t="s">
        <v>62</v>
      </c>
      <c r="AE39" t="s">
        <v>223</v>
      </c>
      <c r="AF39" t="s">
        <v>537</v>
      </c>
      <c r="AG39" t="s">
        <v>62</v>
      </c>
      <c r="AH39" t="s">
        <v>62</v>
      </c>
      <c r="AI39" t="s">
        <v>219</v>
      </c>
      <c r="AJ39" t="s">
        <v>62</v>
      </c>
      <c r="AK39" t="s">
        <v>62</v>
      </c>
      <c r="AL39" t="s">
        <v>222</v>
      </c>
      <c r="AM39" t="s">
        <v>538</v>
      </c>
      <c r="AN39" t="s">
        <v>62</v>
      </c>
      <c r="AO39" t="s">
        <v>62</v>
      </c>
      <c r="AP39" t="s">
        <v>62</v>
      </c>
      <c r="AQ39" t="s">
        <v>223</v>
      </c>
    </row>
    <row r="40" spans="1:43" x14ac:dyDescent="0.25">
      <c r="A40" t="s">
        <v>597</v>
      </c>
      <c r="B40" t="s">
        <v>598</v>
      </c>
      <c r="C40" t="s">
        <v>230</v>
      </c>
      <c r="D40" t="s">
        <v>259</v>
      </c>
      <c r="E40" t="s">
        <v>554</v>
      </c>
      <c r="F40" t="s">
        <v>599</v>
      </c>
      <c r="G40" t="s">
        <v>261</v>
      </c>
      <c r="H40" t="s">
        <v>70</v>
      </c>
      <c r="I40" t="s">
        <v>600</v>
      </c>
      <c r="J40" t="s">
        <v>601</v>
      </c>
      <c r="K40" t="s">
        <v>217</v>
      </c>
      <c r="L40" t="s">
        <v>227</v>
      </c>
      <c r="M40" t="s">
        <v>219</v>
      </c>
      <c r="N40" t="s">
        <v>62</v>
      </c>
      <c r="O40" t="s">
        <v>62</v>
      </c>
      <c r="P40">
        <v>96</v>
      </c>
      <c r="Q40">
        <v>16.93</v>
      </c>
      <c r="R40">
        <v>10.039999999999999</v>
      </c>
      <c r="S40">
        <v>5.12</v>
      </c>
      <c r="T40">
        <v>0.01</v>
      </c>
      <c r="U40" s="50">
        <v>5.28</v>
      </c>
      <c r="V40" s="50">
        <v>8.99</v>
      </c>
      <c r="W40" t="s">
        <v>572</v>
      </c>
      <c r="X40" t="s">
        <v>225</v>
      </c>
      <c r="Y40">
        <v>1440</v>
      </c>
      <c r="Z40" t="s">
        <v>83</v>
      </c>
      <c r="AA40">
        <v>8</v>
      </c>
      <c r="AB40" s="6" t="s">
        <v>757</v>
      </c>
      <c r="AC40" t="s">
        <v>62</v>
      </c>
      <c r="AD40" t="s">
        <v>62</v>
      </c>
      <c r="AE40" t="s">
        <v>223</v>
      </c>
      <c r="AF40" t="s">
        <v>537</v>
      </c>
      <c r="AG40" t="s">
        <v>62</v>
      </c>
      <c r="AH40" t="s">
        <v>62</v>
      </c>
      <c r="AI40" t="s">
        <v>219</v>
      </c>
      <c r="AJ40" t="s">
        <v>62</v>
      </c>
      <c r="AK40" t="s">
        <v>62</v>
      </c>
      <c r="AL40" t="s">
        <v>222</v>
      </c>
      <c r="AM40" t="s">
        <v>538</v>
      </c>
      <c r="AN40" t="s">
        <v>62</v>
      </c>
      <c r="AO40" t="s">
        <v>62</v>
      </c>
      <c r="AP40" t="s">
        <v>62</v>
      </c>
      <c r="AQ40" t="s">
        <v>223</v>
      </c>
    </row>
    <row r="41" spans="1:43" x14ac:dyDescent="0.25">
      <c r="A41" t="s">
        <v>602</v>
      </c>
      <c r="B41" t="s">
        <v>598</v>
      </c>
      <c r="C41" t="s">
        <v>230</v>
      </c>
      <c r="D41" t="s">
        <v>259</v>
      </c>
      <c r="E41" t="s">
        <v>554</v>
      </c>
      <c r="F41" t="s">
        <v>599</v>
      </c>
      <c r="G41" t="s">
        <v>261</v>
      </c>
      <c r="H41" t="s">
        <v>70</v>
      </c>
      <c r="I41" t="s">
        <v>603</v>
      </c>
      <c r="J41" t="s">
        <v>601</v>
      </c>
      <c r="K41" t="s">
        <v>217</v>
      </c>
      <c r="L41" t="s">
        <v>227</v>
      </c>
      <c r="M41" t="s">
        <v>219</v>
      </c>
      <c r="N41" t="s">
        <v>62</v>
      </c>
      <c r="O41" t="s">
        <v>62</v>
      </c>
      <c r="P41">
        <v>60</v>
      </c>
      <c r="Q41">
        <v>10.63</v>
      </c>
      <c r="R41">
        <v>10.24</v>
      </c>
      <c r="S41">
        <v>7.87</v>
      </c>
      <c r="T41">
        <v>0.01</v>
      </c>
      <c r="U41" s="50">
        <v>5.52</v>
      </c>
      <c r="V41" s="50">
        <v>8.99</v>
      </c>
      <c r="W41" t="s">
        <v>572</v>
      </c>
      <c r="X41" t="s">
        <v>225</v>
      </c>
      <c r="Y41">
        <v>1440</v>
      </c>
      <c r="Z41" t="s">
        <v>83</v>
      </c>
      <c r="AA41">
        <v>8</v>
      </c>
      <c r="AB41" s="6" t="s">
        <v>757</v>
      </c>
      <c r="AC41" t="s">
        <v>62</v>
      </c>
      <c r="AD41" t="s">
        <v>62</v>
      </c>
      <c r="AE41" t="s">
        <v>223</v>
      </c>
      <c r="AF41" t="s">
        <v>537</v>
      </c>
      <c r="AG41" t="s">
        <v>62</v>
      </c>
      <c r="AH41" t="s">
        <v>62</v>
      </c>
      <c r="AI41" t="s">
        <v>219</v>
      </c>
      <c r="AJ41" t="s">
        <v>62</v>
      </c>
      <c r="AK41" t="s">
        <v>62</v>
      </c>
      <c r="AL41" t="s">
        <v>222</v>
      </c>
      <c r="AM41" t="s">
        <v>538</v>
      </c>
      <c r="AN41" t="s">
        <v>62</v>
      </c>
      <c r="AO41" t="s">
        <v>62</v>
      </c>
      <c r="AP41" t="s">
        <v>62</v>
      </c>
      <c r="AQ41" t="s">
        <v>223</v>
      </c>
    </row>
    <row r="42" spans="1:43" x14ac:dyDescent="0.25">
      <c r="A42" t="s">
        <v>299</v>
      </c>
      <c r="B42" t="s">
        <v>604</v>
      </c>
      <c r="C42" t="s">
        <v>230</v>
      </c>
      <c r="D42" t="s">
        <v>229</v>
      </c>
      <c r="E42" t="s">
        <v>534</v>
      </c>
      <c r="F42" t="s">
        <v>296</v>
      </c>
      <c r="G42" t="s">
        <v>232</v>
      </c>
      <c r="H42" t="s">
        <v>297</v>
      </c>
      <c r="I42" t="s">
        <v>298</v>
      </c>
      <c r="J42" t="s">
        <v>605</v>
      </c>
      <c r="K42" t="s">
        <v>217</v>
      </c>
      <c r="L42" t="s">
        <v>218</v>
      </c>
      <c r="M42" t="s">
        <v>219</v>
      </c>
      <c r="N42" t="s">
        <v>62</v>
      </c>
      <c r="O42" t="s">
        <v>62</v>
      </c>
      <c r="P42">
        <v>20</v>
      </c>
      <c r="Q42">
        <v>19.29</v>
      </c>
      <c r="R42">
        <v>15.75</v>
      </c>
      <c r="S42">
        <v>12.6</v>
      </c>
      <c r="T42">
        <v>0.11</v>
      </c>
      <c r="U42" s="50">
        <v>12.05</v>
      </c>
      <c r="V42" s="50">
        <v>21.99</v>
      </c>
      <c r="W42" t="s">
        <v>68</v>
      </c>
      <c r="X42" t="s">
        <v>225</v>
      </c>
      <c r="Y42">
        <v>960</v>
      </c>
      <c r="Z42" t="s">
        <v>83</v>
      </c>
      <c r="AA42">
        <v>8</v>
      </c>
      <c r="AB42" s="6" t="s">
        <v>788</v>
      </c>
      <c r="AC42" t="s">
        <v>62</v>
      </c>
      <c r="AD42" t="s">
        <v>62</v>
      </c>
      <c r="AE42" t="s">
        <v>223</v>
      </c>
      <c r="AF42" t="s">
        <v>537</v>
      </c>
      <c r="AG42" t="s">
        <v>62</v>
      </c>
      <c r="AH42" t="s">
        <v>62</v>
      </c>
      <c r="AI42" t="s">
        <v>219</v>
      </c>
      <c r="AJ42" t="s">
        <v>62</v>
      </c>
      <c r="AK42" t="s">
        <v>62</v>
      </c>
      <c r="AL42" t="s">
        <v>222</v>
      </c>
      <c r="AM42" t="s">
        <v>538</v>
      </c>
      <c r="AN42" t="s">
        <v>62</v>
      </c>
      <c r="AO42" t="s">
        <v>539</v>
      </c>
      <c r="AP42" t="s">
        <v>62</v>
      </c>
      <c r="AQ42" t="s">
        <v>223</v>
      </c>
    </row>
    <row r="43" spans="1:43" x14ac:dyDescent="0.25">
      <c r="A43" t="s">
        <v>301</v>
      </c>
      <c r="B43" t="s">
        <v>604</v>
      </c>
      <c r="C43" t="s">
        <v>230</v>
      </c>
      <c r="D43" t="s">
        <v>229</v>
      </c>
      <c r="E43" t="s">
        <v>534</v>
      </c>
      <c r="F43" t="s">
        <v>296</v>
      </c>
      <c r="G43" t="s">
        <v>232</v>
      </c>
      <c r="H43" t="s">
        <v>297</v>
      </c>
      <c r="I43" t="s">
        <v>300</v>
      </c>
      <c r="J43" t="s">
        <v>605</v>
      </c>
      <c r="K43" t="s">
        <v>217</v>
      </c>
      <c r="L43" t="s">
        <v>218</v>
      </c>
      <c r="M43" t="s">
        <v>219</v>
      </c>
      <c r="N43" t="s">
        <v>62</v>
      </c>
      <c r="O43" t="s">
        <v>62</v>
      </c>
      <c r="P43">
        <v>10</v>
      </c>
      <c r="Q43">
        <v>22.44</v>
      </c>
      <c r="R43">
        <v>14.57</v>
      </c>
      <c r="S43">
        <v>9.4499999999999993</v>
      </c>
      <c r="T43">
        <v>0.18</v>
      </c>
      <c r="U43" s="50">
        <v>13.69</v>
      </c>
      <c r="V43" s="50">
        <v>24.99</v>
      </c>
      <c r="W43" t="s">
        <v>68</v>
      </c>
      <c r="X43" t="s">
        <v>225</v>
      </c>
      <c r="Y43">
        <v>960</v>
      </c>
      <c r="Z43" t="s">
        <v>83</v>
      </c>
      <c r="AA43">
        <v>8</v>
      </c>
      <c r="AB43" s="6" t="s">
        <v>788</v>
      </c>
      <c r="AC43" t="s">
        <v>62</v>
      </c>
      <c r="AD43" t="s">
        <v>62</v>
      </c>
      <c r="AE43" t="s">
        <v>223</v>
      </c>
      <c r="AF43" t="s">
        <v>537</v>
      </c>
      <c r="AG43" t="s">
        <v>62</v>
      </c>
      <c r="AH43" t="s">
        <v>62</v>
      </c>
      <c r="AI43" t="s">
        <v>219</v>
      </c>
      <c r="AJ43" t="s">
        <v>62</v>
      </c>
      <c r="AK43" t="s">
        <v>62</v>
      </c>
      <c r="AL43" t="s">
        <v>222</v>
      </c>
      <c r="AM43" t="s">
        <v>538</v>
      </c>
      <c r="AN43" t="s">
        <v>62</v>
      </c>
      <c r="AO43" t="s">
        <v>539</v>
      </c>
      <c r="AP43" t="s">
        <v>62</v>
      </c>
      <c r="AQ43" t="s">
        <v>223</v>
      </c>
    </row>
    <row r="44" spans="1:43" x14ac:dyDescent="0.25">
      <c r="A44" t="s">
        <v>607</v>
      </c>
      <c r="B44" t="s">
        <v>608</v>
      </c>
      <c r="C44" t="s">
        <v>230</v>
      </c>
      <c r="D44" t="s">
        <v>259</v>
      </c>
      <c r="E44" t="s">
        <v>554</v>
      </c>
      <c r="F44" t="s">
        <v>609</v>
      </c>
      <c r="G44" t="s">
        <v>261</v>
      </c>
      <c r="H44" t="s">
        <v>178</v>
      </c>
      <c r="I44" t="s">
        <v>368</v>
      </c>
      <c r="J44" t="s">
        <v>610</v>
      </c>
      <c r="K44" t="s">
        <v>217</v>
      </c>
      <c r="L44" t="s">
        <v>227</v>
      </c>
      <c r="M44" t="s">
        <v>219</v>
      </c>
      <c r="N44" t="s">
        <v>62</v>
      </c>
      <c r="O44" t="s">
        <v>62</v>
      </c>
      <c r="P44">
        <v>36</v>
      </c>
      <c r="Q44">
        <v>19.690000000000001</v>
      </c>
      <c r="R44">
        <v>18.899999999999999</v>
      </c>
      <c r="S44">
        <v>20.47</v>
      </c>
      <c r="T44">
        <v>0.12</v>
      </c>
      <c r="U44" s="50">
        <v>11.56</v>
      </c>
      <c r="V44" s="50">
        <v>17.989999999999998</v>
      </c>
      <c r="W44" t="s">
        <v>572</v>
      </c>
      <c r="X44" t="s">
        <v>225</v>
      </c>
      <c r="Y44">
        <v>180</v>
      </c>
      <c r="Z44" t="s">
        <v>83</v>
      </c>
      <c r="AA44">
        <v>8</v>
      </c>
      <c r="AB44" s="6" t="s">
        <v>757</v>
      </c>
      <c r="AC44" t="s">
        <v>62</v>
      </c>
      <c r="AD44" t="s">
        <v>62</v>
      </c>
      <c r="AE44" t="s">
        <v>223</v>
      </c>
      <c r="AF44" t="s">
        <v>537</v>
      </c>
      <c r="AG44" t="s">
        <v>62</v>
      </c>
      <c r="AH44" t="s">
        <v>62</v>
      </c>
      <c r="AI44" t="s">
        <v>219</v>
      </c>
      <c r="AJ44" t="s">
        <v>62</v>
      </c>
      <c r="AK44" t="s">
        <v>62</v>
      </c>
      <c r="AL44" t="s">
        <v>222</v>
      </c>
      <c r="AM44" t="s">
        <v>538</v>
      </c>
      <c r="AN44" t="s">
        <v>62</v>
      </c>
      <c r="AO44" t="s">
        <v>62</v>
      </c>
      <c r="AP44" t="s">
        <v>62</v>
      </c>
      <c r="AQ44" t="s">
        <v>223</v>
      </c>
    </row>
    <row r="45" spans="1:43" x14ac:dyDescent="0.25">
      <c r="A45" t="s">
        <v>303</v>
      </c>
      <c r="B45" t="s">
        <v>611</v>
      </c>
      <c r="C45" t="s">
        <v>230</v>
      </c>
      <c r="D45" t="s">
        <v>229</v>
      </c>
      <c r="E45" t="s">
        <v>534</v>
      </c>
      <c r="F45" t="s">
        <v>302</v>
      </c>
      <c r="G45" t="s">
        <v>232</v>
      </c>
      <c r="H45" t="s">
        <v>238</v>
      </c>
      <c r="I45" t="s">
        <v>239</v>
      </c>
      <c r="J45" t="s">
        <v>612</v>
      </c>
      <c r="K45" t="s">
        <v>217</v>
      </c>
      <c r="L45" t="s">
        <v>613</v>
      </c>
      <c r="M45" t="s">
        <v>219</v>
      </c>
      <c r="N45" t="s">
        <v>62</v>
      </c>
      <c r="O45" t="s">
        <v>62</v>
      </c>
      <c r="P45">
        <v>1</v>
      </c>
      <c r="Q45">
        <v>15.35</v>
      </c>
      <c r="R45">
        <v>14.17</v>
      </c>
      <c r="S45">
        <v>5.91</v>
      </c>
      <c r="T45">
        <v>0.74</v>
      </c>
      <c r="U45" s="50">
        <v>18</v>
      </c>
      <c r="V45" s="50">
        <v>37.99</v>
      </c>
      <c r="W45" t="s">
        <v>68</v>
      </c>
      <c r="X45" t="s">
        <v>225</v>
      </c>
      <c r="Y45">
        <v>1200</v>
      </c>
      <c r="Z45" t="s">
        <v>83</v>
      </c>
      <c r="AA45">
        <v>8</v>
      </c>
      <c r="AB45" s="6" t="s">
        <v>788</v>
      </c>
      <c r="AC45">
        <v>0</v>
      </c>
      <c r="AD45" t="s">
        <v>62</v>
      </c>
      <c r="AE45" t="s">
        <v>223</v>
      </c>
      <c r="AF45" t="s">
        <v>537</v>
      </c>
      <c r="AG45">
        <v>29</v>
      </c>
      <c r="AH45" t="s">
        <v>62</v>
      </c>
      <c r="AI45" t="s">
        <v>219</v>
      </c>
      <c r="AJ45" t="s">
        <v>62</v>
      </c>
      <c r="AK45" t="s">
        <v>62</v>
      </c>
      <c r="AL45" t="s">
        <v>222</v>
      </c>
      <c r="AM45" t="s">
        <v>538</v>
      </c>
      <c r="AN45" t="s">
        <v>62</v>
      </c>
      <c r="AO45" t="s">
        <v>539</v>
      </c>
      <c r="AP45" t="s">
        <v>62</v>
      </c>
      <c r="AQ45" t="s">
        <v>223</v>
      </c>
    </row>
    <row r="46" spans="1:43" x14ac:dyDescent="0.25">
      <c r="A46" t="s">
        <v>305</v>
      </c>
      <c r="B46" t="s">
        <v>611</v>
      </c>
      <c r="C46" t="s">
        <v>304</v>
      </c>
      <c r="D46" t="s">
        <v>229</v>
      </c>
      <c r="E46" t="s">
        <v>534</v>
      </c>
      <c r="F46" t="s">
        <v>302</v>
      </c>
      <c r="G46" t="s">
        <v>232</v>
      </c>
      <c r="H46" t="s">
        <v>238</v>
      </c>
      <c r="I46" t="s">
        <v>239</v>
      </c>
      <c r="J46" t="s">
        <v>612</v>
      </c>
      <c r="K46" t="s">
        <v>217</v>
      </c>
      <c r="L46" t="s">
        <v>613</v>
      </c>
      <c r="M46" t="s">
        <v>219</v>
      </c>
      <c r="N46" t="s">
        <v>62</v>
      </c>
      <c r="O46" t="s">
        <v>62</v>
      </c>
      <c r="P46">
        <v>1</v>
      </c>
      <c r="Q46">
        <v>15.35</v>
      </c>
      <c r="R46">
        <v>14.17</v>
      </c>
      <c r="S46">
        <v>5.91</v>
      </c>
      <c r="T46">
        <v>0.74</v>
      </c>
      <c r="U46" s="50">
        <v>18</v>
      </c>
      <c r="V46" s="50">
        <v>37.99</v>
      </c>
      <c r="W46" t="s">
        <v>68</v>
      </c>
      <c r="X46" t="s">
        <v>225</v>
      </c>
      <c r="Y46">
        <v>1200</v>
      </c>
      <c r="Z46" t="s">
        <v>83</v>
      </c>
      <c r="AA46">
        <v>8</v>
      </c>
      <c r="AB46" s="6" t="s">
        <v>788</v>
      </c>
      <c r="AC46">
        <v>0</v>
      </c>
      <c r="AD46" t="s">
        <v>62</v>
      </c>
      <c r="AE46" t="s">
        <v>219</v>
      </c>
      <c r="AF46" t="s">
        <v>62</v>
      </c>
      <c r="AG46">
        <v>29</v>
      </c>
      <c r="AH46" t="s">
        <v>62</v>
      </c>
      <c r="AI46" t="s">
        <v>219</v>
      </c>
      <c r="AJ46" t="s">
        <v>62</v>
      </c>
      <c r="AK46" t="s">
        <v>62</v>
      </c>
      <c r="AL46" t="s">
        <v>222</v>
      </c>
      <c r="AM46" t="s">
        <v>538</v>
      </c>
      <c r="AN46" t="s">
        <v>62</v>
      </c>
      <c r="AO46" t="s">
        <v>539</v>
      </c>
      <c r="AP46" t="s">
        <v>62</v>
      </c>
      <c r="AQ46" t="s">
        <v>223</v>
      </c>
    </row>
    <row r="47" spans="1:43" x14ac:dyDescent="0.25">
      <c r="A47" t="s">
        <v>306</v>
      </c>
      <c r="B47" t="s">
        <v>614</v>
      </c>
      <c r="C47" t="s">
        <v>230</v>
      </c>
      <c r="D47" t="s">
        <v>229</v>
      </c>
      <c r="E47" t="s">
        <v>534</v>
      </c>
      <c r="F47" t="s">
        <v>302</v>
      </c>
      <c r="G47" t="s">
        <v>232</v>
      </c>
      <c r="H47" t="s">
        <v>69</v>
      </c>
      <c r="I47" t="s">
        <v>239</v>
      </c>
      <c r="J47" t="s">
        <v>612</v>
      </c>
      <c r="K47" t="s">
        <v>217</v>
      </c>
      <c r="L47" t="s">
        <v>613</v>
      </c>
      <c r="M47" t="s">
        <v>219</v>
      </c>
      <c r="N47" t="s">
        <v>62</v>
      </c>
      <c r="O47" t="s">
        <v>62</v>
      </c>
      <c r="P47">
        <v>1</v>
      </c>
      <c r="Q47">
        <v>17.72</v>
      </c>
      <c r="R47">
        <v>13.39</v>
      </c>
      <c r="S47">
        <v>5.12</v>
      </c>
      <c r="T47">
        <v>0.7</v>
      </c>
      <c r="U47" s="50">
        <v>18</v>
      </c>
      <c r="V47" s="50">
        <v>37.99</v>
      </c>
      <c r="W47" t="s">
        <v>68</v>
      </c>
      <c r="X47" t="s">
        <v>225</v>
      </c>
      <c r="Y47">
        <v>1200</v>
      </c>
      <c r="Z47" t="s">
        <v>83</v>
      </c>
      <c r="AA47">
        <v>8</v>
      </c>
      <c r="AB47" s="6" t="s">
        <v>788</v>
      </c>
      <c r="AC47">
        <v>0</v>
      </c>
      <c r="AD47" t="s">
        <v>62</v>
      </c>
      <c r="AE47" t="s">
        <v>223</v>
      </c>
      <c r="AF47" t="s">
        <v>537</v>
      </c>
      <c r="AG47">
        <v>54</v>
      </c>
      <c r="AH47" t="s">
        <v>62</v>
      </c>
      <c r="AI47" t="s">
        <v>219</v>
      </c>
      <c r="AJ47" t="s">
        <v>62</v>
      </c>
      <c r="AK47" t="s">
        <v>62</v>
      </c>
      <c r="AL47" t="s">
        <v>222</v>
      </c>
      <c r="AM47" t="s">
        <v>538</v>
      </c>
      <c r="AN47" t="s">
        <v>62</v>
      </c>
      <c r="AO47" t="s">
        <v>539</v>
      </c>
      <c r="AP47" t="s">
        <v>62</v>
      </c>
      <c r="AQ47" t="s">
        <v>223</v>
      </c>
    </row>
    <row r="48" spans="1:43" x14ac:dyDescent="0.25">
      <c r="A48" t="s">
        <v>307</v>
      </c>
      <c r="B48" t="s">
        <v>614</v>
      </c>
      <c r="C48" t="s">
        <v>304</v>
      </c>
      <c r="D48" t="s">
        <v>229</v>
      </c>
      <c r="E48" t="s">
        <v>534</v>
      </c>
      <c r="F48" t="s">
        <v>302</v>
      </c>
      <c r="G48" t="s">
        <v>232</v>
      </c>
      <c r="H48" t="s">
        <v>69</v>
      </c>
      <c r="I48" t="s">
        <v>239</v>
      </c>
      <c r="J48" t="s">
        <v>612</v>
      </c>
      <c r="K48" t="s">
        <v>217</v>
      </c>
      <c r="L48" t="s">
        <v>613</v>
      </c>
      <c r="M48" t="s">
        <v>219</v>
      </c>
      <c r="N48" t="s">
        <v>62</v>
      </c>
      <c r="O48" t="s">
        <v>62</v>
      </c>
      <c r="P48">
        <v>1</v>
      </c>
      <c r="Q48">
        <v>17.72</v>
      </c>
      <c r="R48">
        <v>13.39</v>
      </c>
      <c r="S48">
        <v>5.12</v>
      </c>
      <c r="T48">
        <v>0.7</v>
      </c>
      <c r="U48" s="50">
        <v>18</v>
      </c>
      <c r="V48" s="50">
        <v>37.99</v>
      </c>
      <c r="W48" t="s">
        <v>68</v>
      </c>
      <c r="X48" t="s">
        <v>225</v>
      </c>
      <c r="Y48">
        <v>1200</v>
      </c>
      <c r="Z48" t="s">
        <v>83</v>
      </c>
      <c r="AA48">
        <v>8</v>
      </c>
      <c r="AB48" s="6" t="s">
        <v>788</v>
      </c>
      <c r="AC48">
        <v>0</v>
      </c>
      <c r="AD48" t="s">
        <v>62</v>
      </c>
      <c r="AE48" t="s">
        <v>219</v>
      </c>
      <c r="AF48" t="s">
        <v>62</v>
      </c>
      <c r="AG48">
        <v>54</v>
      </c>
      <c r="AH48" t="s">
        <v>62</v>
      </c>
      <c r="AI48" t="s">
        <v>219</v>
      </c>
      <c r="AJ48" t="s">
        <v>62</v>
      </c>
      <c r="AK48" t="s">
        <v>62</v>
      </c>
      <c r="AL48" t="s">
        <v>222</v>
      </c>
      <c r="AM48" t="s">
        <v>538</v>
      </c>
      <c r="AN48" t="s">
        <v>62</v>
      </c>
      <c r="AO48" t="s">
        <v>539</v>
      </c>
      <c r="AP48" t="s">
        <v>62</v>
      </c>
      <c r="AQ48" t="s">
        <v>223</v>
      </c>
    </row>
    <row r="49" spans="1:43" x14ac:dyDescent="0.25">
      <c r="A49" t="s">
        <v>318</v>
      </c>
      <c r="B49" t="s">
        <v>615</v>
      </c>
      <c r="C49" t="s">
        <v>230</v>
      </c>
      <c r="D49" t="s">
        <v>229</v>
      </c>
      <c r="E49" t="s">
        <v>534</v>
      </c>
      <c r="F49" t="s">
        <v>316</v>
      </c>
      <c r="G49" t="s">
        <v>232</v>
      </c>
      <c r="H49" t="s">
        <v>238</v>
      </c>
      <c r="I49" t="s">
        <v>616</v>
      </c>
      <c r="J49" t="s">
        <v>617</v>
      </c>
      <c r="K49" t="s">
        <v>217</v>
      </c>
      <c r="L49" t="s">
        <v>613</v>
      </c>
      <c r="M49" t="s">
        <v>219</v>
      </c>
      <c r="N49" t="s">
        <v>62</v>
      </c>
      <c r="O49" t="s">
        <v>62</v>
      </c>
      <c r="P49">
        <v>1</v>
      </c>
      <c r="Q49">
        <v>17.72</v>
      </c>
      <c r="R49">
        <v>13.39</v>
      </c>
      <c r="S49">
        <v>5.12</v>
      </c>
      <c r="T49">
        <v>0.7</v>
      </c>
      <c r="U49" s="50">
        <v>18.75</v>
      </c>
      <c r="V49" s="50">
        <v>39.99</v>
      </c>
      <c r="W49" t="s">
        <v>72</v>
      </c>
      <c r="X49" t="s">
        <v>225</v>
      </c>
      <c r="Y49">
        <v>600</v>
      </c>
      <c r="Z49" t="s">
        <v>83</v>
      </c>
      <c r="AA49">
        <v>8</v>
      </c>
      <c r="AB49" s="6" t="s">
        <v>788</v>
      </c>
      <c r="AC49">
        <v>0</v>
      </c>
      <c r="AD49" t="s">
        <v>62</v>
      </c>
      <c r="AE49" t="s">
        <v>223</v>
      </c>
      <c r="AF49" t="s">
        <v>537</v>
      </c>
      <c r="AG49">
        <v>24</v>
      </c>
      <c r="AH49" t="s">
        <v>62</v>
      </c>
      <c r="AI49" t="s">
        <v>219</v>
      </c>
      <c r="AJ49" t="s">
        <v>62</v>
      </c>
      <c r="AK49" t="s">
        <v>62</v>
      </c>
      <c r="AL49" t="s">
        <v>222</v>
      </c>
      <c r="AM49" t="s">
        <v>538</v>
      </c>
      <c r="AN49" t="s">
        <v>62</v>
      </c>
      <c r="AO49" t="s">
        <v>539</v>
      </c>
      <c r="AP49" t="s">
        <v>62</v>
      </c>
      <c r="AQ49" t="s">
        <v>223</v>
      </c>
    </row>
    <row r="50" spans="1:43" x14ac:dyDescent="0.25">
      <c r="A50" t="s">
        <v>319</v>
      </c>
      <c r="B50" t="s">
        <v>615</v>
      </c>
      <c r="C50" t="s">
        <v>304</v>
      </c>
      <c r="D50" t="s">
        <v>229</v>
      </c>
      <c r="E50" t="s">
        <v>534</v>
      </c>
      <c r="F50" t="s">
        <v>316</v>
      </c>
      <c r="G50" t="s">
        <v>232</v>
      </c>
      <c r="H50" t="s">
        <v>238</v>
      </c>
      <c r="I50" t="s">
        <v>616</v>
      </c>
      <c r="J50" t="s">
        <v>617</v>
      </c>
      <c r="K50" t="s">
        <v>217</v>
      </c>
      <c r="L50" t="s">
        <v>613</v>
      </c>
      <c r="M50" t="s">
        <v>219</v>
      </c>
      <c r="N50" t="s">
        <v>62</v>
      </c>
      <c r="O50" t="s">
        <v>62</v>
      </c>
      <c r="P50">
        <v>1</v>
      </c>
      <c r="Q50">
        <v>17.72</v>
      </c>
      <c r="R50">
        <v>13.39</v>
      </c>
      <c r="S50">
        <v>5.12</v>
      </c>
      <c r="T50">
        <v>0.7</v>
      </c>
      <c r="U50" s="50">
        <v>18.75</v>
      </c>
      <c r="V50" s="50">
        <v>39.99</v>
      </c>
      <c r="W50" t="s">
        <v>72</v>
      </c>
      <c r="X50" t="s">
        <v>225</v>
      </c>
      <c r="Y50">
        <v>600</v>
      </c>
      <c r="Z50" t="s">
        <v>83</v>
      </c>
      <c r="AA50">
        <v>8</v>
      </c>
      <c r="AB50" s="6" t="s">
        <v>788</v>
      </c>
      <c r="AC50">
        <v>0</v>
      </c>
      <c r="AD50" t="s">
        <v>62</v>
      </c>
      <c r="AE50" t="s">
        <v>219</v>
      </c>
      <c r="AF50" t="s">
        <v>62</v>
      </c>
      <c r="AG50">
        <v>24</v>
      </c>
      <c r="AH50" t="s">
        <v>62</v>
      </c>
      <c r="AI50" t="s">
        <v>219</v>
      </c>
      <c r="AJ50" t="s">
        <v>62</v>
      </c>
      <c r="AK50" t="s">
        <v>62</v>
      </c>
      <c r="AL50" t="s">
        <v>222</v>
      </c>
      <c r="AM50" t="s">
        <v>538</v>
      </c>
      <c r="AN50" t="s">
        <v>62</v>
      </c>
      <c r="AO50" t="s">
        <v>539</v>
      </c>
      <c r="AP50" t="s">
        <v>62</v>
      </c>
      <c r="AQ50" t="s">
        <v>223</v>
      </c>
    </row>
    <row r="51" spans="1:43" x14ac:dyDescent="0.25">
      <c r="A51" t="s">
        <v>321</v>
      </c>
      <c r="B51" t="s">
        <v>615</v>
      </c>
      <c r="C51" t="s">
        <v>230</v>
      </c>
      <c r="D51" t="s">
        <v>229</v>
      </c>
      <c r="E51" t="s">
        <v>534</v>
      </c>
      <c r="F51" t="s">
        <v>316</v>
      </c>
      <c r="G51" t="s">
        <v>232</v>
      </c>
      <c r="H51" t="s">
        <v>238</v>
      </c>
      <c r="I51" t="s">
        <v>618</v>
      </c>
      <c r="J51" t="s">
        <v>617</v>
      </c>
      <c r="K51" t="s">
        <v>217</v>
      </c>
      <c r="L51" t="s">
        <v>613</v>
      </c>
      <c r="M51" t="s">
        <v>219</v>
      </c>
      <c r="N51" t="s">
        <v>62</v>
      </c>
      <c r="O51" t="s">
        <v>62</v>
      </c>
      <c r="P51">
        <v>1</v>
      </c>
      <c r="Q51">
        <v>17.72</v>
      </c>
      <c r="R51">
        <v>13.78</v>
      </c>
      <c r="S51">
        <v>7.09</v>
      </c>
      <c r="T51">
        <v>1</v>
      </c>
      <c r="U51" s="50">
        <v>24.25</v>
      </c>
      <c r="V51" s="50">
        <v>49.99</v>
      </c>
      <c r="W51" t="s">
        <v>72</v>
      </c>
      <c r="X51" t="s">
        <v>225</v>
      </c>
      <c r="Y51">
        <v>600</v>
      </c>
      <c r="Z51" t="s">
        <v>83</v>
      </c>
      <c r="AA51">
        <v>8</v>
      </c>
      <c r="AB51" s="6" t="s">
        <v>788</v>
      </c>
      <c r="AC51">
        <v>0</v>
      </c>
      <c r="AD51" t="s">
        <v>62</v>
      </c>
      <c r="AE51" t="s">
        <v>223</v>
      </c>
      <c r="AF51" t="s">
        <v>537</v>
      </c>
      <c r="AG51">
        <v>30</v>
      </c>
      <c r="AH51" t="s">
        <v>62</v>
      </c>
      <c r="AI51" t="s">
        <v>219</v>
      </c>
      <c r="AJ51" t="s">
        <v>62</v>
      </c>
      <c r="AK51" t="s">
        <v>62</v>
      </c>
      <c r="AL51" t="s">
        <v>222</v>
      </c>
      <c r="AM51" t="s">
        <v>538</v>
      </c>
      <c r="AN51" t="s">
        <v>62</v>
      </c>
      <c r="AO51" t="s">
        <v>539</v>
      </c>
      <c r="AP51" t="s">
        <v>62</v>
      </c>
      <c r="AQ51" t="s">
        <v>223</v>
      </c>
    </row>
    <row r="52" spans="1:43" x14ac:dyDescent="0.25">
      <c r="A52" t="s">
        <v>322</v>
      </c>
      <c r="B52" t="s">
        <v>615</v>
      </c>
      <c r="C52" t="s">
        <v>304</v>
      </c>
      <c r="D52" t="s">
        <v>229</v>
      </c>
      <c r="E52" t="s">
        <v>534</v>
      </c>
      <c r="F52" t="s">
        <v>316</v>
      </c>
      <c r="G52" t="s">
        <v>232</v>
      </c>
      <c r="H52" t="s">
        <v>238</v>
      </c>
      <c r="I52" t="s">
        <v>618</v>
      </c>
      <c r="J52" t="s">
        <v>617</v>
      </c>
      <c r="K52" t="s">
        <v>217</v>
      </c>
      <c r="L52" t="s">
        <v>613</v>
      </c>
      <c r="M52" t="s">
        <v>219</v>
      </c>
      <c r="N52" t="s">
        <v>62</v>
      </c>
      <c r="O52" t="s">
        <v>62</v>
      </c>
      <c r="P52">
        <v>1</v>
      </c>
      <c r="Q52">
        <v>17.72</v>
      </c>
      <c r="R52">
        <v>13.78</v>
      </c>
      <c r="S52">
        <v>7.09</v>
      </c>
      <c r="T52">
        <v>1</v>
      </c>
      <c r="U52" s="50">
        <v>24.25</v>
      </c>
      <c r="V52" s="50">
        <v>49.99</v>
      </c>
      <c r="W52" t="s">
        <v>72</v>
      </c>
      <c r="X52" t="s">
        <v>225</v>
      </c>
      <c r="Y52">
        <v>600</v>
      </c>
      <c r="Z52" t="s">
        <v>83</v>
      </c>
      <c r="AA52">
        <v>8</v>
      </c>
      <c r="AB52" s="6" t="s">
        <v>788</v>
      </c>
      <c r="AC52">
        <v>0</v>
      </c>
      <c r="AD52" t="s">
        <v>62</v>
      </c>
      <c r="AE52" t="s">
        <v>219</v>
      </c>
      <c r="AF52" t="s">
        <v>62</v>
      </c>
      <c r="AG52">
        <v>30</v>
      </c>
      <c r="AH52" t="s">
        <v>62</v>
      </c>
      <c r="AI52" t="s">
        <v>219</v>
      </c>
      <c r="AJ52" t="s">
        <v>62</v>
      </c>
      <c r="AK52" t="s">
        <v>62</v>
      </c>
      <c r="AL52" t="s">
        <v>222</v>
      </c>
      <c r="AM52" t="s">
        <v>538</v>
      </c>
      <c r="AN52" t="s">
        <v>62</v>
      </c>
      <c r="AO52" t="s">
        <v>539</v>
      </c>
      <c r="AP52" t="s">
        <v>62</v>
      </c>
      <c r="AQ52" t="s">
        <v>223</v>
      </c>
    </row>
    <row r="53" spans="1:43" x14ac:dyDescent="0.25">
      <c r="A53" t="s">
        <v>324</v>
      </c>
      <c r="B53" t="s">
        <v>615</v>
      </c>
      <c r="C53" t="s">
        <v>230</v>
      </c>
      <c r="D53" t="s">
        <v>229</v>
      </c>
      <c r="E53" t="s">
        <v>534</v>
      </c>
      <c r="F53" t="s">
        <v>316</v>
      </c>
      <c r="G53" t="s">
        <v>232</v>
      </c>
      <c r="H53" t="s">
        <v>238</v>
      </c>
      <c r="I53" t="s">
        <v>619</v>
      </c>
      <c r="J53" t="s">
        <v>617</v>
      </c>
      <c r="K53" t="s">
        <v>217</v>
      </c>
      <c r="L53" t="s">
        <v>613</v>
      </c>
      <c r="M53" t="s">
        <v>219</v>
      </c>
      <c r="N53" t="s">
        <v>62</v>
      </c>
      <c r="O53" t="s">
        <v>62</v>
      </c>
      <c r="P53">
        <v>1</v>
      </c>
      <c r="Q53">
        <v>17.72</v>
      </c>
      <c r="R53">
        <v>13.78</v>
      </c>
      <c r="S53">
        <v>11.81</v>
      </c>
      <c r="T53">
        <v>1.67</v>
      </c>
      <c r="U53" s="50">
        <v>33.5</v>
      </c>
      <c r="V53" s="50">
        <v>69.989999999999995</v>
      </c>
      <c r="W53" t="s">
        <v>72</v>
      </c>
      <c r="X53" t="s">
        <v>225</v>
      </c>
      <c r="Y53">
        <v>600</v>
      </c>
      <c r="Z53" t="s">
        <v>83</v>
      </c>
      <c r="AA53">
        <v>8</v>
      </c>
      <c r="AB53" s="6" t="s">
        <v>788</v>
      </c>
      <c r="AC53">
        <v>0</v>
      </c>
      <c r="AD53" t="s">
        <v>62</v>
      </c>
      <c r="AE53" t="s">
        <v>223</v>
      </c>
      <c r="AF53" t="s">
        <v>537</v>
      </c>
      <c r="AG53">
        <v>18</v>
      </c>
      <c r="AH53" t="s">
        <v>62</v>
      </c>
      <c r="AI53" t="s">
        <v>219</v>
      </c>
      <c r="AJ53" t="s">
        <v>62</v>
      </c>
      <c r="AK53" t="s">
        <v>62</v>
      </c>
      <c r="AL53" t="s">
        <v>222</v>
      </c>
      <c r="AM53" t="s">
        <v>538</v>
      </c>
      <c r="AN53" t="s">
        <v>62</v>
      </c>
      <c r="AO53" t="s">
        <v>539</v>
      </c>
      <c r="AP53" t="s">
        <v>62</v>
      </c>
      <c r="AQ53" t="s">
        <v>223</v>
      </c>
    </row>
    <row r="54" spans="1:43" x14ac:dyDescent="0.25">
      <c r="A54" t="s">
        <v>325</v>
      </c>
      <c r="B54" t="s">
        <v>615</v>
      </c>
      <c r="C54" t="s">
        <v>304</v>
      </c>
      <c r="D54" t="s">
        <v>229</v>
      </c>
      <c r="E54" t="s">
        <v>534</v>
      </c>
      <c r="F54" t="s">
        <v>316</v>
      </c>
      <c r="G54" t="s">
        <v>232</v>
      </c>
      <c r="H54" t="s">
        <v>238</v>
      </c>
      <c r="I54" t="s">
        <v>619</v>
      </c>
      <c r="J54" t="s">
        <v>617</v>
      </c>
      <c r="K54" t="s">
        <v>217</v>
      </c>
      <c r="L54" t="s">
        <v>613</v>
      </c>
      <c r="M54" t="s">
        <v>219</v>
      </c>
      <c r="N54" t="s">
        <v>62</v>
      </c>
      <c r="O54" t="s">
        <v>62</v>
      </c>
      <c r="P54">
        <v>1</v>
      </c>
      <c r="Q54">
        <v>17.72</v>
      </c>
      <c r="R54">
        <v>13.78</v>
      </c>
      <c r="S54">
        <v>11.81</v>
      </c>
      <c r="T54">
        <v>1.67</v>
      </c>
      <c r="U54" s="50">
        <v>33.5</v>
      </c>
      <c r="V54" s="50">
        <v>69.989999999999995</v>
      </c>
      <c r="W54" t="s">
        <v>72</v>
      </c>
      <c r="X54" t="s">
        <v>225</v>
      </c>
      <c r="Y54">
        <v>600</v>
      </c>
      <c r="Z54" t="s">
        <v>83</v>
      </c>
      <c r="AA54">
        <v>8</v>
      </c>
      <c r="AB54" s="6" t="s">
        <v>788</v>
      </c>
      <c r="AC54">
        <v>0</v>
      </c>
      <c r="AD54" t="s">
        <v>62</v>
      </c>
      <c r="AE54" t="s">
        <v>219</v>
      </c>
      <c r="AF54" t="s">
        <v>62</v>
      </c>
      <c r="AG54">
        <v>18</v>
      </c>
      <c r="AH54" t="s">
        <v>62</v>
      </c>
      <c r="AI54" t="s">
        <v>219</v>
      </c>
      <c r="AJ54" t="s">
        <v>62</v>
      </c>
      <c r="AK54" t="s">
        <v>62</v>
      </c>
      <c r="AL54" t="s">
        <v>222</v>
      </c>
      <c r="AM54" t="s">
        <v>538</v>
      </c>
      <c r="AN54" t="s">
        <v>62</v>
      </c>
      <c r="AO54" t="s">
        <v>539</v>
      </c>
      <c r="AP54" t="s">
        <v>62</v>
      </c>
      <c r="AQ54" t="s">
        <v>223</v>
      </c>
    </row>
    <row r="55" spans="1:43" x14ac:dyDescent="0.25">
      <c r="A55" t="s">
        <v>326</v>
      </c>
      <c r="B55" t="s">
        <v>620</v>
      </c>
      <c r="C55" t="s">
        <v>230</v>
      </c>
      <c r="D55" t="s">
        <v>229</v>
      </c>
      <c r="E55" t="s">
        <v>534</v>
      </c>
      <c r="F55" t="s">
        <v>316</v>
      </c>
      <c r="G55" t="s">
        <v>232</v>
      </c>
      <c r="H55" t="s">
        <v>69</v>
      </c>
      <c r="I55" t="s">
        <v>616</v>
      </c>
      <c r="J55" t="s">
        <v>617</v>
      </c>
      <c r="K55" t="s">
        <v>217</v>
      </c>
      <c r="L55" t="s">
        <v>613</v>
      </c>
      <c r="M55" t="s">
        <v>219</v>
      </c>
      <c r="N55" t="s">
        <v>62</v>
      </c>
      <c r="O55" t="s">
        <v>62</v>
      </c>
      <c r="P55">
        <v>1</v>
      </c>
      <c r="Q55">
        <v>17.72</v>
      </c>
      <c r="R55">
        <v>13.39</v>
      </c>
      <c r="S55">
        <v>5.12</v>
      </c>
      <c r="T55">
        <v>0.7</v>
      </c>
      <c r="U55" s="50">
        <v>18.75</v>
      </c>
      <c r="V55" s="50">
        <v>39.99</v>
      </c>
      <c r="W55" t="s">
        <v>72</v>
      </c>
      <c r="X55" t="s">
        <v>225</v>
      </c>
      <c r="Y55">
        <v>600</v>
      </c>
      <c r="Z55" t="s">
        <v>83</v>
      </c>
      <c r="AA55">
        <v>8</v>
      </c>
      <c r="AB55" s="6" t="s">
        <v>788</v>
      </c>
      <c r="AC55">
        <v>0</v>
      </c>
      <c r="AD55" t="s">
        <v>62</v>
      </c>
      <c r="AE55" t="s">
        <v>223</v>
      </c>
      <c r="AF55" t="s">
        <v>537</v>
      </c>
      <c r="AG55">
        <v>45</v>
      </c>
      <c r="AH55" t="s">
        <v>62</v>
      </c>
      <c r="AI55" t="s">
        <v>219</v>
      </c>
      <c r="AJ55" t="s">
        <v>62</v>
      </c>
      <c r="AK55" t="s">
        <v>62</v>
      </c>
      <c r="AL55" t="s">
        <v>222</v>
      </c>
      <c r="AM55" t="s">
        <v>538</v>
      </c>
      <c r="AN55" t="s">
        <v>62</v>
      </c>
      <c r="AO55" t="s">
        <v>539</v>
      </c>
      <c r="AP55" t="s">
        <v>62</v>
      </c>
      <c r="AQ55" t="s">
        <v>223</v>
      </c>
    </row>
    <row r="56" spans="1:43" x14ac:dyDescent="0.25">
      <c r="A56" t="s">
        <v>327</v>
      </c>
      <c r="B56" t="s">
        <v>620</v>
      </c>
      <c r="C56" t="s">
        <v>304</v>
      </c>
      <c r="D56" t="s">
        <v>229</v>
      </c>
      <c r="E56" t="s">
        <v>534</v>
      </c>
      <c r="F56" t="s">
        <v>316</v>
      </c>
      <c r="G56" t="s">
        <v>232</v>
      </c>
      <c r="H56" t="s">
        <v>69</v>
      </c>
      <c r="I56" t="s">
        <v>616</v>
      </c>
      <c r="J56" t="s">
        <v>617</v>
      </c>
      <c r="K56" t="s">
        <v>217</v>
      </c>
      <c r="L56" t="s">
        <v>613</v>
      </c>
      <c r="M56" t="s">
        <v>219</v>
      </c>
      <c r="N56" t="s">
        <v>62</v>
      </c>
      <c r="O56" t="s">
        <v>62</v>
      </c>
      <c r="P56">
        <v>1</v>
      </c>
      <c r="Q56">
        <v>17.72</v>
      </c>
      <c r="R56">
        <v>13.39</v>
      </c>
      <c r="S56">
        <v>5.12</v>
      </c>
      <c r="T56">
        <v>0.7</v>
      </c>
      <c r="U56" s="50">
        <v>18.75</v>
      </c>
      <c r="V56" s="50">
        <v>39.99</v>
      </c>
      <c r="W56" t="s">
        <v>72</v>
      </c>
      <c r="X56" t="s">
        <v>225</v>
      </c>
      <c r="Y56">
        <v>600</v>
      </c>
      <c r="Z56" t="s">
        <v>83</v>
      </c>
      <c r="AA56">
        <v>8</v>
      </c>
      <c r="AB56" s="6" t="s">
        <v>788</v>
      </c>
      <c r="AC56">
        <v>0</v>
      </c>
      <c r="AD56" t="s">
        <v>62</v>
      </c>
      <c r="AE56" t="s">
        <v>219</v>
      </c>
      <c r="AF56" t="s">
        <v>62</v>
      </c>
      <c r="AG56">
        <v>45</v>
      </c>
      <c r="AH56" t="s">
        <v>62</v>
      </c>
      <c r="AI56" t="s">
        <v>219</v>
      </c>
      <c r="AJ56" t="s">
        <v>62</v>
      </c>
      <c r="AK56" t="s">
        <v>62</v>
      </c>
      <c r="AL56" t="s">
        <v>222</v>
      </c>
      <c r="AM56" t="s">
        <v>538</v>
      </c>
      <c r="AN56" t="s">
        <v>62</v>
      </c>
      <c r="AO56" t="s">
        <v>539</v>
      </c>
      <c r="AP56" t="s">
        <v>62</v>
      </c>
      <c r="AQ56" t="s">
        <v>223</v>
      </c>
    </row>
    <row r="57" spans="1:43" x14ac:dyDescent="0.25">
      <c r="A57" t="s">
        <v>328</v>
      </c>
      <c r="B57" t="s">
        <v>620</v>
      </c>
      <c r="C57" t="s">
        <v>230</v>
      </c>
      <c r="D57" t="s">
        <v>229</v>
      </c>
      <c r="E57" t="s">
        <v>534</v>
      </c>
      <c r="F57" t="s">
        <v>316</v>
      </c>
      <c r="G57" t="s">
        <v>232</v>
      </c>
      <c r="H57" t="s">
        <v>69</v>
      </c>
      <c r="I57" t="s">
        <v>618</v>
      </c>
      <c r="J57" t="s">
        <v>617</v>
      </c>
      <c r="K57" t="s">
        <v>217</v>
      </c>
      <c r="L57" t="s">
        <v>613</v>
      </c>
      <c r="M57" t="s">
        <v>219</v>
      </c>
      <c r="N57" t="s">
        <v>62</v>
      </c>
      <c r="O57" t="s">
        <v>62</v>
      </c>
      <c r="P57">
        <v>1</v>
      </c>
      <c r="Q57">
        <v>17.72</v>
      </c>
      <c r="R57">
        <v>13.78</v>
      </c>
      <c r="S57">
        <v>7.09</v>
      </c>
      <c r="T57">
        <v>1</v>
      </c>
      <c r="U57" s="50">
        <v>24.25</v>
      </c>
      <c r="V57" s="50">
        <v>49.99</v>
      </c>
      <c r="W57" t="s">
        <v>72</v>
      </c>
      <c r="X57" t="s">
        <v>225</v>
      </c>
      <c r="Y57">
        <v>600</v>
      </c>
      <c r="Z57" t="s">
        <v>83</v>
      </c>
      <c r="AA57">
        <v>8</v>
      </c>
      <c r="AB57" s="6" t="s">
        <v>788</v>
      </c>
      <c r="AC57">
        <v>0</v>
      </c>
      <c r="AD57" t="s">
        <v>62</v>
      </c>
      <c r="AE57" t="s">
        <v>223</v>
      </c>
      <c r="AF57" t="s">
        <v>537</v>
      </c>
      <c r="AG57">
        <v>60</v>
      </c>
      <c r="AH57" t="s">
        <v>62</v>
      </c>
      <c r="AI57" t="s">
        <v>219</v>
      </c>
      <c r="AJ57" t="s">
        <v>62</v>
      </c>
      <c r="AK57" t="s">
        <v>62</v>
      </c>
      <c r="AL57" t="s">
        <v>222</v>
      </c>
      <c r="AM57" t="s">
        <v>538</v>
      </c>
      <c r="AN57" t="s">
        <v>62</v>
      </c>
      <c r="AO57" t="s">
        <v>539</v>
      </c>
      <c r="AP57" t="s">
        <v>62</v>
      </c>
      <c r="AQ57" t="s">
        <v>223</v>
      </c>
    </row>
    <row r="58" spans="1:43" x14ac:dyDescent="0.25">
      <c r="A58" t="s">
        <v>329</v>
      </c>
      <c r="B58" t="s">
        <v>620</v>
      </c>
      <c r="C58" t="s">
        <v>304</v>
      </c>
      <c r="D58" t="s">
        <v>229</v>
      </c>
      <c r="E58" t="s">
        <v>534</v>
      </c>
      <c r="F58" t="s">
        <v>316</v>
      </c>
      <c r="G58" t="s">
        <v>232</v>
      </c>
      <c r="H58" t="s">
        <v>69</v>
      </c>
      <c r="I58" t="s">
        <v>618</v>
      </c>
      <c r="J58" t="s">
        <v>617</v>
      </c>
      <c r="K58" t="s">
        <v>217</v>
      </c>
      <c r="L58" t="s">
        <v>613</v>
      </c>
      <c r="M58" t="s">
        <v>219</v>
      </c>
      <c r="N58" t="s">
        <v>62</v>
      </c>
      <c r="O58" t="s">
        <v>62</v>
      </c>
      <c r="P58">
        <v>1</v>
      </c>
      <c r="Q58">
        <v>17.72</v>
      </c>
      <c r="R58">
        <v>13.78</v>
      </c>
      <c r="S58">
        <v>7.09</v>
      </c>
      <c r="T58">
        <v>1</v>
      </c>
      <c r="U58" s="50">
        <v>24.25</v>
      </c>
      <c r="V58" s="50">
        <v>49.99</v>
      </c>
      <c r="W58" t="s">
        <v>72</v>
      </c>
      <c r="X58" t="s">
        <v>225</v>
      </c>
      <c r="Y58">
        <v>600</v>
      </c>
      <c r="Z58" t="s">
        <v>83</v>
      </c>
      <c r="AA58">
        <v>8</v>
      </c>
      <c r="AB58" s="6" t="s">
        <v>788</v>
      </c>
      <c r="AC58">
        <v>0</v>
      </c>
      <c r="AD58" t="s">
        <v>62</v>
      </c>
      <c r="AE58" t="s">
        <v>219</v>
      </c>
      <c r="AF58" t="s">
        <v>62</v>
      </c>
      <c r="AG58">
        <v>60</v>
      </c>
      <c r="AH58" t="s">
        <v>62</v>
      </c>
      <c r="AI58" t="s">
        <v>219</v>
      </c>
      <c r="AJ58" t="s">
        <v>62</v>
      </c>
      <c r="AK58" t="s">
        <v>62</v>
      </c>
      <c r="AL58" t="s">
        <v>222</v>
      </c>
      <c r="AM58" t="s">
        <v>538</v>
      </c>
      <c r="AN58" t="s">
        <v>62</v>
      </c>
      <c r="AO58" t="s">
        <v>539</v>
      </c>
      <c r="AP58" t="s">
        <v>62</v>
      </c>
      <c r="AQ58" t="s">
        <v>223</v>
      </c>
    </row>
    <row r="59" spans="1:43" x14ac:dyDescent="0.25">
      <c r="A59" t="s">
        <v>330</v>
      </c>
      <c r="B59" t="s">
        <v>620</v>
      </c>
      <c r="C59" t="s">
        <v>230</v>
      </c>
      <c r="D59" t="s">
        <v>229</v>
      </c>
      <c r="E59" t="s">
        <v>534</v>
      </c>
      <c r="F59" t="s">
        <v>316</v>
      </c>
      <c r="G59" t="s">
        <v>232</v>
      </c>
      <c r="H59" t="s">
        <v>69</v>
      </c>
      <c r="I59" t="s">
        <v>619</v>
      </c>
      <c r="J59" t="s">
        <v>617</v>
      </c>
      <c r="K59" t="s">
        <v>217</v>
      </c>
      <c r="L59" t="s">
        <v>613</v>
      </c>
      <c r="M59" t="s">
        <v>219</v>
      </c>
      <c r="N59" t="s">
        <v>62</v>
      </c>
      <c r="O59" t="s">
        <v>62</v>
      </c>
      <c r="P59">
        <v>1</v>
      </c>
      <c r="Q59">
        <v>17.72</v>
      </c>
      <c r="R59">
        <v>13.78</v>
      </c>
      <c r="S59">
        <v>11.81</v>
      </c>
      <c r="T59">
        <v>1.67</v>
      </c>
      <c r="U59" s="50">
        <v>33.5</v>
      </c>
      <c r="V59" s="50">
        <v>69.989999999999995</v>
      </c>
      <c r="W59" t="s">
        <v>72</v>
      </c>
      <c r="X59" t="s">
        <v>225</v>
      </c>
      <c r="Y59">
        <v>600</v>
      </c>
      <c r="Z59" t="s">
        <v>83</v>
      </c>
      <c r="AA59">
        <v>8</v>
      </c>
      <c r="AB59" s="6" t="s">
        <v>788</v>
      </c>
      <c r="AC59">
        <v>0</v>
      </c>
      <c r="AD59" t="s">
        <v>62</v>
      </c>
      <c r="AE59" t="s">
        <v>223</v>
      </c>
      <c r="AF59" t="s">
        <v>537</v>
      </c>
      <c r="AG59">
        <v>65</v>
      </c>
      <c r="AH59" t="s">
        <v>62</v>
      </c>
      <c r="AI59" t="s">
        <v>219</v>
      </c>
      <c r="AJ59" t="s">
        <v>62</v>
      </c>
      <c r="AK59" t="s">
        <v>62</v>
      </c>
      <c r="AL59" t="s">
        <v>222</v>
      </c>
      <c r="AM59" t="s">
        <v>538</v>
      </c>
      <c r="AN59" t="s">
        <v>62</v>
      </c>
      <c r="AO59" t="s">
        <v>539</v>
      </c>
      <c r="AP59" t="s">
        <v>62</v>
      </c>
      <c r="AQ59" t="s">
        <v>223</v>
      </c>
    </row>
    <row r="60" spans="1:43" x14ac:dyDescent="0.25">
      <c r="A60" t="s">
        <v>331</v>
      </c>
      <c r="B60" t="s">
        <v>620</v>
      </c>
      <c r="C60" t="s">
        <v>304</v>
      </c>
      <c r="D60" t="s">
        <v>229</v>
      </c>
      <c r="E60" t="s">
        <v>534</v>
      </c>
      <c r="F60" t="s">
        <v>316</v>
      </c>
      <c r="G60" t="s">
        <v>232</v>
      </c>
      <c r="H60" t="s">
        <v>69</v>
      </c>
      <c r="I60" t="s">
        <v>619</v>
      </c>
      <c r="J60" t="s">
        <v>617</v>
      </c>
      <c r="K60" t="s">
        <v>217</v>
      </c>
      <c r="L60" t="s">
        <v>613</v>
      </c>
      <c r="M60" t="s">
        <v>219</v>
      </c>
      <c r="N60" t="s">
        <v>62</v>
      </c>
      <c r="O60" t="s">
        <v>62</v>
      </c>
      <c r="P60">
        <v>1</v>
      </c>
      <c r="Q60">
        <v>17.72</v>
      </c>
      <c r="R60">
        <v>13.78</v>
      </c>
      <c r="S60">
        <v>11.81</v>
      </c>
      <c r="T60">
        <v>1.67</v>
      </c>
      <c r="U60" s="50">
        <v>33.5</v>
      </c>
      <c r="V60" s="50">
        <v>69.989999999999995</v>
      </c>
      <c r="W60" t="s">
        <v>72</v>
      </c>
      <c r="X60" t="s">
        <v>225</v>
      </c>
      <c r="Y60">
        <v>600</v>
      </c>
      <c r="Z60" t="s">
        <v>83</v>
      </c>
      <c r="AA60">
        <v>8</v>
      </c>
      <c r="AB60" s="6" t="s">
        <v>788</v>
      </c>
      <c r="AC60">
        <v>0</v>
      </c>
      <c r="AD60" t="s">
        <v>62</v>
      </c>
      <c r="AE60" t="s">
        <v>219</v>
      </c>
      <c r="AF60" t="s">
        <v>62</v>
      </c>
      <c r="AG60">
        <v>65</v>
      </c>
      <c r="AH60" t="s">
        <v>62</v>
      </c>
      <c r="AI60" t="s">
        <v>219</v>
      </c>
      <c r="AJ60" t="s">
        <v>62</v>
      </c>
      <c r="AK60" t="s">
        <v>62</v>
      </c>
      <c r="AL60" t="s">
        <v>222</v>
      </c>
      <c r="AM60" t="s">
        <v>538</v>
      </c>
      <c r="AN60" t="s">
        <v>62</v>
      </c>
      <c r="AO60" t="s">
        <v>539</v>
      </c>
      <c r="AP60" t="s">
        <v>62</v>
      </c>
      <c r="AQ60" t="s">
        <v>223</v>
      </c>
    </row>
    <row r="61" spans="1:43" x14ac:dyDescent="0.25">
      <c r="A61" t="s">
        <v>335</v>
      </c>
      <c r="B61" t="s">
        <v>621</v>
      </c>
      <c r="C61" t="s">
        <v>230</v>
      </c>
      <c r="D61" t="s">
        <v>229</v>
      </c>
      <c r="E61" t="s">
        <v>534</v>
      </c>
      <c r="F61" t="s">
        <v>332</v>
      </c>
      <c r="G61" t="s">
        <v>232</v>
      </c>
      <c r="H61" t="s">
        <v>333</v>
      </c>
      <c r="I61" t="s">
        <v>622</v>
      </c>
      <c r="J61" t="s">
        <v>623</v>
      </c>
      <c r="K61" t="s">
        <v>217</v>
      </c>
      <c r="L61" t="s">
        <v>613</v>
      </c>
      <c r="M61" t="s">
        <v>219</v>
      </c>
      <c r="N61" t="s">
        <v>62</v>
      </c>
      <c r="O61" t="s">
        <v>62</v>
      </c>
      <c r="P61">
        <v>1</v>
      </c>
      <c r="Q61">
        <v>17.32</v>
      </c>
      <c r="R61">
        <v>17.32</v>
      </c>
      <c r="S61">
        <v>3.94</v>
      </c>
      <c r="T61">
        <v>0.68</v>
      </c>
      <c r="U61" s="50">
        <v>23.5</v>
      </c>
      <c r="V61" s="50">
        <v>49.99</v>
      </c>
      <c r="W61" t="s">
        <v>72</v>
      </c>
      <c r="X61" t="s">
        <v>225</v>
      </c>
      <c r="Y61">
        <v>1200</v>
      </c>
      <c r="Z61" t="s">
        <v>83</v>
      </c>
      <c r="AA61">
        <v>8</v>
      </c>
      <c r="AB61" s="6" t="s">
        <v>788</v>
      </c>
      <c r="AC61">
        <v>0</v>
      </c>
      <c r="AD61" t="s">
        <v>62</v>
      </c>
      <c r="AE61" t="s">
        <v>223</v>
      </c>
      <c r="AF61" t="s">
        <v>537</v>
      </c>
      <c r="AG61">
        <v>46</v>
      </c>
      <c r="AH61" t="s">
        <v>62</v>
      </c>
      <c r="AI61" t="s">
        <v>219</v>
      </c>
      <c r="AJ61" t="s">
        <v>62</v>
      </c>
      <c r="AK61" t="s">
        <v>62</v>
      </c>
      <c r="AL61" t="s">
        <v>222</v>
      </c>
      <c r="AM61" t="s">
        <v>538</v>
      </c>
      <c r="AN61" t="s">
        <v>62</v>
      </c>
      <c r="AO61" t="s">
        <v>539</v>
      </c>
      <c r="AP61" t="s">
        <v>62</v>
      </c>
      <c r="AQ61" t="s">
        <v>223</v>
      </c>
    </row>
    <row r="62" spans="1:43" x14ac:dyDescent="0.25">
      <c r="A62" t="s">
        <v>336</v>
      </c>
      <c r="B62" t="s">
        <v>621</v>
      </c>
      <c r="C62" t="s">
        <v>304</v>
      </c>
      <c r="D62" t="s">
        <v>229</v>
      </c>
      <c r="E62" t="s">
        <v>534</v>
      </c>
      <c r="F62" t="s">
        <v>332</v>
      </c>
      <c r="G62" t="s">
        <v>232</v>
      </c>
      <c r="H62" t="s">
        <v>333</v>
      </c>
      <c r="I62" t="s">
        <v>622</v>
      </c>
      <c r="J62" t="s">
        <v>623</v>
      </c>
      <c r="K62" t="s">
        <v>217</v>
      </c>
      <c r="L62" t="s">
        <v>613</v>
      </c>
      <c r="M62" t="s">
        <v>219</v>
      </c>
      <c r="N62" t="s">
        <v>62</v>
      </c>
      <c r="O62" t="s">
        <v>62</v>
      </c>
      <c r="P62">
        <v>1</v>
      </c>
      <c r="Q62">
        <v>17.32</v>
      </c>
      <c r="R62">
        <v>17.32</v>
      </c>
      <c r="S62">
        <v>3.94</v>
      </c>
      <c r="T62">
        <v>0.68</v>
      </c>
      <c r="U62" s="50">
        <v>23.5</v>
      </c>
      <c r="V62" s="50">
        <v>49.99</v>
      </c>
      <c r="W62" t="s">
        <v>72</v>
      </c>
      <c r="X62" t="s">
        <v>225</v>
      </c>
      <c r="Y62">
        <v>1200</v>
      </c>
      <c r="Z62" t="s">
        <v>83</v>
      </c>
      <c r="AA62">
        <v>8</v>
      </c>
      <c r="AB62" s="6" t="s">
        <v>788</v>
      </c>
      <c r="AC62">
        <v>0</v>
      </c>
      <c r="AD62" t="s">
        <v>62</v>
      </c>
      <c r="AE62" t="s">
        <v>219</v>
      </c>
      <c r="AF62" t="s">
        <v>62</v>
      </c>
      <c r="AG62">
        <v>46</v>
      </c>
      <c r="AH62" t="s">
        <v>62</v>
      </c>
      <c r="AI62" t="s">
        <v>219</v>
      </c>
      <c r="AJ62" t="s">
        <v>62</v>
      </c>
      <c r="AK62" t="s">
        <v>62</v>
      </c>
      <c r="AL62" t="s">
        <v>222</v>
      </c>
      <c r="AM62" t="s">
        <v>538</v>
      </c>
      <c r="AN62" t="s">
        <v>62</v>
      </c>
      <c r="AO62" t="s">
        <v>539</v>
      </c>
      <c r="AP62" t="s">
        <v>62</v>
      </c>
      <c r="AQ62" t="s">
        <v>223</v>
      </c>
    </row>
    <row r="63" spans="1:43" x14ac:dyDescent="0.25">
      <c r="A63" t="s">
        <v>410</v>
      </c>
      <c r="B63" t="s">
        <v>624</v>
      </c>
      <c r="C63" t="s">
        <v>230</v>
      </c>
      <c r="D63" t="s">
        <v>229</v>
      </c>
      <c r="E63" t="s">
        <v>534</v>
      </c>
      <c r="F63" t="s">
        <v>337</v>
      </c>
      <c r="G63" t="s">
        <v>232</v>
      </c>
      <c r="H63" t="s">
        <v>69</v>
      </c>
      <c r="I63" t="s">
        <v>625</v>
      </c>
      <c r="J63" t="s">
        <v>626</v>
      </c>
      <c r="K63" t="s">
        <v>217</v>
      </c>
      <c r="L63" t="s">
        <v>613</v>
      </c>
      <c r="M63" t="s">
        <v>219</v>
      </c>
      <c r="N63" t="s">
        <v>62</v>
      </c>
      <c r="O63" t="s">
        <v>62</v>
      </c>
      <c r="P63">
        <v>1</v>
      </c>
      <c r="Q63">
        <v>20.47</v>
      </c>
      <c r="R63">
        <v>11.42</v>
      </c>
      <c r="S63">
        <v>7.09</v>
      </c>
      <c r="T63">
        <v>0.96</v>
      </c>
      <c r="U63" s="50">
        <v>24</v>
      </c>
      <c r="V63" s="50">
        <v>49.99</v>
      </c>
      <c r="W63" t="s">
        <v>179</v>
      </c>
      <c r="X63" t="s">
        <v>225</v>
      </c>
      <c r="Y63">
        <v>600</v>
      </c>
      <c r="Z63" t="s">
        <v>83</v>
      </c>
      <c r="AA63">
        <v>8</v>
      </c>
      <c r="AB63" s="6" t="s">
        <v>788</v>
      </c>
      <c r="AC63">
        <v>0</v>
      </c>
      <c r="AD63" t="s">
        <v>62</v>
      </c>
      <c r="AE63" t="s">
        <v>223</v>
      </c>
      <c r="AF63" t="s">
        <v>537</v>
      </c>
      <c r="AG63">
        <v>18</v>
      </c>
      <c r="AH63" t="s">
        <v>62</v>
      </c>
      <c r="AI63" t="s">
        <v>219</v>
      </c>
      <c r="AJ63" t="s">
        <v>62</v>
      </c>
      <c r="AK63" t="s">
        <v>62</v>
      </c>
      <c r="AL63" t="s">
        <v>222</v>
      </c>
      <c r="AM63" t="s">
        <v>538</v>
      </c>
      <c r="AN63" t="s">
        <v>62</v>
      </c>
      <c r="AO63" t="s">
        <v>539</v>
      </c>
      <c r="AP63" t="s">
        <v>62</v>
      </c>
      <c r="AQ63" t="s">
        <v>223</v>
      </c>
    </row>
    <row r="64" spans="1:43" x14ac:dyDescent="0.25">
      <c r="A64" t="s">
        <v>339</v>
      </c>
      <c r="B64" t="s">
        <v>624</v>
      </c>
      <c r="C64" t="s">
        <v>304</v>
      </c>
      <c r="D64" t="s">
        <v>229</v>
      </c>
      <c r="E64" t="s">
        <v>534</v>
      </c>
      <c r="F64" t="s">
        <v>337</v>
      </c>
      <c r="G64" t="s">
        <v>232</v>
      </c>
      <c r="H64" t="s">
        <v>69</v>
      </c>
      <c r="I64" t="s">
        <v>625</v>
      </c>
      <c r="J64" t="s">
        <v>626</v>
      </c>
      <c r="K64" t="s">
        <v>217</v>
      </c>
      <c r="L64" t="s">
        <v>613</v>
      </c>
      <c r="M64" t="s">
        <v>219</v>
      </c>
      <c r="N64" t="s">
        <v>62</v>
      </c>
      <c r="O64" t="s">
        <v>62</v>
      </c>
      <c r="P64">
        <v>1</v>
      </c>
      <c r="Q64">
        <v>20.47</v>
      </c>
      <c r="R64">
        <v>11.42</v>
      </c>
      <c r="S64">
        <v>7.09</v>
      </c>
      <c r="T64">
        <v>0.96</v>
      </c>
      <c r="U64" s="50">
        <v>24</v>
      </c>
      <c r="V64" s="50">
        <v>49.99</v>
      </c>
      <c r="W64" t="s">
        <v>72</v>
      </c>
      <c r="X64" t="s">
        <v>225</v>
      </c>
      <c r="Y64">
        <v>600</v>
      </c>
      <c r="Z64" t="s">
        <v>83</v>
      </c>
      <c r="AA64">
        <v>8</v>
      </c>
      <c r="AB64" s="6" t="s">
        <v>788</v>
      </c>
      <c r="AC64">
        <v>0</v>
      </c>
      <c r="AD64" t="s">
        <v>62</v>
      </c>
      <c r="AE64" t="s">
        <v>219</v>
      </c>
      <c r="AF64" t="s">
        <v>62</v>
      </c>
      <c r="AG64">
        <v>18</v>
      </c>
      <c r="AH64" t="s">
        <v>62</v>
      </c>
      <c r="AI64" t="s">
        <v>219</v>
      </c>
      <c r="AJ64" t="s">
        <v>62</v>
      </c>
      <c r="AK64" t="s">
        <v>62</v>
      </c>
      <c r="AL64" t="s">
        <v>222</v>
      </c>
      <c r="AM64" t="s">
        <v>538</v>
      </c>
      <c r="AN64" t="s">
        <v>62</v>
      </c>
      <c r="AO64" t="s">
        <v>539</v>
      </c>
      <c r="AP64" t="s">
        <v>62</v>
      </c>
      <c r="AQ64" t="s">
        <v>223</v>
      </c>
    </row>
    <row r="65" spans="1:43" x14ac:dyDescent="0.25">
      <c r="A65" t="s">
        <v>411</v>
      </c>
      <c r="B65" t="s">
        <v>624</v>
      </c>
      <c r="C65" t="s">
        <v>230</v>
      </c>
      <c r="D65" t="s">
        <v>229</v>
      </c>
      <c r="E65" t="s">
        <v>534</v>
      </c>
      <c r="F65" t="s">
        <v>337</v>
      </c>
      <c r="G65" t="s">
        <v>232</v>
      </c>
      <c r="H65" t="s">
        <v>69</v>
      </c>
      <c r="I65" t="s">
        <v>627</v>
      </c>
      <c r="J65" t="s">
        <v>626</v>
      </c>
      <c r="K65" t="s">
        <v>217</v>
      </c>
      <c r="L65" t="s">
        <v>613</v>
      </c>
      <c r="M65" t="s">
        <v>219</v>
      </c>
      <c r="N65" t="s">
        <v>62</v>
      </c>
      <c r="O65" t="s">
        <v>62</v>
      </c>
      <c r="P65">
        <v>1</v>
      </c>
      <c r="Q65">
        <v>28.35</v>
      </c>
      <c r="R65">
        <v>17.72</v>
      </c>
      <c r="S65">
        <v>9.84</v>
      </c>
      <c r="T65">
        <v>2.86</v>
      </c>
      <c r="U65" s="50">
        <v>50</v>
      </c>
      <c r="V65" s="50">
        <v>104.99</v>
      </c>
      <c r="W65" t="s">
        <v>179</v>
      </c>
      <c r="X65" t="s">
        <v>225</v>
      </c>
      <c r="Y65">
        <v>600</v>
      </c>
      <c r="Z65" t="s">
        <v>83</v>
      </c>
      <c r="AA65">
        <v>8</v>
      </c>
      <c r="AB65" s="6" t="s">
        <v>788</v>
      </c>
      <c r="AC65">
        <v>0</v>
      </c>
      <c r="AD65" t="s">
        <v>62</v>
      </c>
      <c r="AE65" t="s">
        <v>223</v>
      </c>
      <c r="AF65" t="s">
        <v>537</v>
      </c>
      <c r="AG65">
        <v>38</v>
      </c>
      <c r="AH65" t="s">
        <v>62</v>
      </c>
      <c r="AI65" t="s">
        <v>219</v>
      </c>
      <c r="AJ65" t="s">
        <v>62</v>
      </c>
      <c r="AK65" t="s">
        <v>62</v>
      </c>
      <c r="AL65" t="s">
        <v>222</v>
      </c>
      <c r="AM65" t="s">
        <v>538</v>
      </c>
      <c r="AN65" t="s">
        <v>62</v>
      </c>
      <c r="AO65" t="s">
        <v>539</v>
      </c>
      <c r="AP65" t="s">
        <v>62</v>
      </c>
      <c r="AQ65" t="s">
        <v>223</v>
      </c>
    </row>
    <row r="66" spans="1:43" x14ac:dyDescent="0.25">
      <c r="A66" t="s">
        <v>341</v>
      </c>
      <c r="B66" t="s">
        <v>624</v>
      </c>
      <c r="C66" t="s">
        <v>304</v>
      </c>
      <c r="D66" t="s">
        <v>229</v>
      </c>
      <c r="E66" t="s">
        <v>534</v>
      </c>
      <c r="F66" t="s">
        <v>337</v>
      </c>
      <c r="G66" t="s">
        <v>232</v>
      </c>
      <c r="H66" t="s">
        <v>69</v>
      </c>
      <c r="I66" t="s">
        <v>627</v>
      </c>
      <c r="J66" t="s">
        <v>626</v>
      </c>
      <c r="K66" t="s">
        <v>217</v>
      </c>
      <c r="L66" t="s">
        <v>613</v>
      </c>
      <c r="M66" t="s">
        <v>219</v>
      </c>
      <c r="N66" t="s">
        <v>62</v>
      </c>
      <c r="O66" t="s">
        <v>62</v>
      </c>
      <c r="P66">
        <v>1</v>
      </c>
      <c r="Q66">
        <v>28.35</v>
      </c>
      <c r="R66">
        <v>17.72</v>
      </c>
      <c r="S66">
        <v>9.84</v>
      </c>
      <c r="T66">
        <v>2.86</v>
      </c>
      <c r="U66" s="50">
        <v>50</v>
      </c>
      <c r="V66" s="50">
        <v>104.99</v>
      </c>
      <c r="W66" t="s">
        <v>72</v>
      </c>
      <c r="X66" t="s">
        <v>225</v>
      </c>
      <c r="Y66">
        <v>600</v>
      </c>
      <c r="Z66" t="s">
        <v>83</v>
      </c>
      <c r="AA66">
        <v>8</v>
      </c>
      <c r="AB66" s="6" t="s">
        <v>788</v>
      </c>
      <c r="AC66">
        <v>0</v>
      </c>
      <c r="AD66" t="s">
        <v>62</v>
      </c>
      <c r="AE66" t="s">
        <v>219</v>
      </c>
      <c r="AF66" t="s">
        <v>62</v>
      </c>
      <c r="AG66">
        <v>38</v>
      </c>
      <c r="AH66" t="s">
        <v>62</v>
      </c>
      <c r="AI66" t="s">
        <v>219</v>
      </c>
      <c r="AJ66" t="s">
        <v>62</v>
      </c>
      <c r="AK66" t="s">
        <v>62</v>
      </c>
      <c r="AL66" t="s">
        <v>222</v>
      </c>
      <c r="AM66" t="s">
        <v>538</v>
      </c>
      <c r="AN66" t="s">
        <v>62</v>
      </c>
      <c r="AO66" t="s">
        <v>539</v>
      </c>
      <c r="AP66" t="s">
        <v>62</v>
      </c>
      <c r="AQ66" t="s">
        <v>223</v>
      </c>
    </row>
    <row r="67" spans="1:43" x14ac:dyDescent="0.25">
      <c r="A67" t="s">
        <v>412</v>
      </c>
      <c r="B67" t="s">
        <v>624</v>
      </c>
      <c r="C67" t="s">
        <v>230</v>
      </c>
      <c r="D67" t="s">
        <v>229</v>
      </c>
      <c r="E67" t="s">
        <v>534</v>
      </c>
      <c r="F67" t="s">
        <v>337</v>
      </c>
      <c r="G67" t="s">
        <v>232</v>
      </c>
      <c r="H67" t="s">
        <v>69</v>
      </c>
      <c r="I67" t="s">
        <v>628</v>
      </c>
      <c r="J67" t="s">
        <v>626</v>
      </c>
      <c r="K67" t="s">
        <v>217</v>
      </c>
      <c r="L67" t="s">
        <v>613</v>
      </c>
      <c r="M67" t="s">
        <v>219</v>
      </c>
      <c r="N67" t="s">
        <v>62</v>
      </c>
      <c r="O67" t="s">
        <v>62</v>
      </c>
      <c r="P67">
        <v>1</v>
      </c>
      <c r="Q67">
        <v>34.65</v>
      </c>
      <c r="R67">
        <v>20.47</v>
      </c>
      <c r="S67">
        <v>11.81</v>
      </c>
      <c r="T67">
        <v>4.8499999999999996</v>
      </c>
      <c r="U67" s="50">
        <v>80</v>
      </c>
      <c r="V67" s="50">
        <v>167.99</v>
      </c>
      <c r="W67" t="s">
        <v>179</v>
      </c>
      <c r="X67" t="s">
        <v>225</v>
      </c>
      <c r="Y67">
        <v>600</v>
      </c>
      <c r="Z67" t="s">
        <v>83</v>
      </c>
      <c r="AA67">
        <v>8</v>
      </c>
      <c r="AB67" s="6" t="s">
        <v>788</v>
      </c>
      <c r="AC67">
        <v>0</v>
      </c>
      <c r="AD67" t="s">
        <v>62</v>
      </c>
      <c r="AE67" t="s">
        <v>223</v>
      </c>
      <c r="AF67" t="s">
        <v>537</v>
      </c>
      <c r="AG67">
        <v>14</v>
      </c>
      <c r="AH67" t="s">
        <v>62</v>
      </c>
      <c r="AI67" t="s">
        <v>219</v>
      </c>
      <c r="AJ67" t="s">
        <v>62</v>
      </c>
      <c r="AK67" t="s">
        <v>62</v>
      </c>
      <c r="AL67" t="s">
        <v>222</v>
      </c>
      <c r="AM67" t="s">
        <v>538</v>
      </c>
      <c r="AN67" t="s">
        <v>62</v>
      </c>
      <c r="AO67" t="s">
        <v>539</v>
      </c>
      <c r="AP67" t="s">
        <v>62</v>
      </c>
      <c r="AQ67" t="s">
        <v>223</v>
      </c>
    </row>
    <row r="68" spans="1:43" x14ac:dyDescent="0.25">
      <c r="A68" t="s">
        <v>343</v>
      </c>
      <c r="B68" t="s">
        <v>624</v>
      </c>
      <c r="C68" t="s">
        <v>304</v>
      </c>
      <c r="D68" t="s">
        <v>229</v>
      </c>
      <c r="E68" t="s">
        <v>534</v>
      </c>
      <c r="F68" t="s">
        <v>337</v>
      </c>
      <c r="G68" t="s">
        <v>232</v>
      </c>
      <c r="H68" t="s">
        <v>69</v>
      </c>
      <c r="I68" t="s">
        <v>628</v>
      </c>
      <c r="J68" t="s">
        <v>626</v>
      </c>
      <c r="K68" t="s">
        <v>217</v>
      </c>
      <c r="L68" t="s">
        <v>613</v>
      </c>
      <c r="M68" t="s">
        <v>219</v>
      </c>
      <c r="N68" t="s">
        <v>62</v>
      </c>
      <c r="O68" t="s">
        <v>62</v>
      </c>
      <c r="P68">
        <v>1</v>
      </c>
      <c r="Q68">
        <v>34.65</v>
      </c>
      <c r="R68">
        <v>20.47</v>
      </c>
      <c r="S68">
        <v>11.81</v>
      </c>
      <c r="T68">
        <v>4.8499999999999996</v>
      </c>
      <c r="U68" s="50">
        <v>80</v>
      </c>
      <c r="V68" s="50">
        <v>167.99</v>
      </c>
      <c r="W68" t="s">
        <v>72</v>
      </c>
      <c r="X68" t="s">
        <v>225</v>
      </c>
      <c r="Y68">
        <v>600</v>
      </c>
      <c r="Z68" t="s">
        <v>83</v>
      </c>
      <c r="AA68">
        <v>8</v>
      </c>
      <c r="AB68" s="6" t="s">
        <v>788</v>
      </c>
      <c r="AC68">
        <v>0</v>
      </c>
      <c r="AD68" t="s">
        <v>62</v>
      </c>
      <c r="AE68" t="s">
        <v>219</v>
      </c>
      <c r="AF68" t="s">
        <v>62</v>
      </c>
      <c r="AG68">
        <v>14</v>
      </c>
      <c r="AH68" t="s">
        <v>62</v>
      </c>
      <c r="AI68" t="s">
        <v>219</v>
      </c>
      <c r="AJ68" t="s">
        <v>62</v>
      </c>
      <c r="AK68" t="s">
        <v>62</v>
      </c>
      <c r="AL68" t="s">
        <v>222</v>
      </c>
      <c r="AM68" t="s">
        <v>538</v>
      </c>
      <c r="AN68" t="s">
        <v>62</v>
      </c>
      <c r="AO68" t="s">
        <v>539</v>
      </c>
      <c r="AP68" t="s">
        <v>62</v>
      </c>
      <c r="AQ68" t="s">
        <v>223</v>
      </c>
    </row>
    <row r="69" spans="1:43" x14ac:dyDescent="0.25">
      <c r="A69" t="s">
        <v>310</v>
      </c>
      <c r="B69" t="s">
        <v>629</v>
      </c>
      <c r="C69" t="s">
        <v>230</v>
      </c>
      <c r="D69" t="s">
        <v>229</v>
      </c>
      <c r="E69" t="s">
        <v>534</v>
      </c>
      <c r="F69" t="s">
        <v>308</v>
      </c>
      <c r="G69" t="s">
        <v>232</v>
      </c>
      <c r="H69" t="s">
        <v>69</v>
      </c>
      <c r="I69" t="s">
        <v>630</v>
      </c>
      <c r="J69" t="s">
        <v>631</v>
      </c>
      <c r="K69" t="s">
        <v>217</v>
      </c>
      <c r="L69" t="s">
        <v>613</v>
      </c>
      <c r="M69" t="s">
        <v>219</v>
      </c>
      <c r="N69" t="s">
        <v>62</v>
      </c>
      <c r="O69" t="s">
        <v>62</v>
      </c>
      <c r="P69">
        <v>1</v>
      </c>
      <c r="Q69">
        <v>24.21</v>
      </c>
      <c r="R69">
        <v>16.34</v>
      </c>
      <c r="S69">
        <v>6.3</v>
      </c>
      <c r="T69">
        <v>1.44</v>
      </c>
      <c r="U69" s="50">
        <v>27.5</v>
      </c>
      <c r="V69" s="50">
        <v>57.99</v>
      </c>
      <c r="W69" t="s">
        <v>68</v>
      </c>
      <c r="X69" t="s">
        <v>225</v>
      </c>
      <c r="Y69">
        <v>1200</v>
      </c>
      <c r="Z69" t="s">
        <v>83</v>
      </c>
      <c r="AA69">
        <v>8</v>
      </c>
      <c r="AB69" s="6" t="s">
        <v>788</v>
      </c>
      <c r="AC69">
        <v>0</v>
      </c>
      <c r="AD69" t="s">
        <v>62</v>
      </c>
      <c r="AE69" t="s">
        <v>223</v>
      </c>
      <c r="AF69" t="s">
        <v>537</v>
      </c>
      <c r="AG69">
        <v>32</v>
      </c>
      <c r="AH69" t="s">
        <v>62</v>
      </c>
      <c r="AI69" t="s">
        <v>219</v>
      </c>
      <c r="AJ69" t="s">
        <v>62</v>
      </c>
      <c r="AK69" t="s">
        <v>62</v>
      </c>
      <c r="AL69" t="s">
        <v>222</v>
      </c>
      <c r="AM69" t="s">
        <v>538</v>
      </c>
      <c r="AN69" t="s">
        <v>62</v>
      </c>
      <c r="AO69" t="s">
        <v>539</v>
      </c>
      <c r="AP69" t="s">
        <v>62</v>
      </c>
      <c r="AQ69" t="s">
        <v>223</v>
      </c>
    </row>
    <row r="70" spans="1:43" x14ac:dyDescent="0.25">
      <c r="A70" t="s">
        <v>345</v>
      </c>
      <c r="B70" t="s">
        <v>629</v>
      </c>
      <c r="C70" t="s">
        <v>304</v>
      </c>
      <c r="D70" t="s">
        <v>229</v>
      </c>
      <c r="E70" t="s">
        <v>534</v>
      </c>
      <c r="F70" t="s">
        <v>308</v>
      </c>
      <c r="G70" t="s">
        <v>232</v>
      </c>
      <c r="H70" t="s">
        <v>69</v>
      </c>
      <c r="I70" t="s">
        <v>630</v>
      </c>
      <c r="J70" t="s">
        <v>631</v>
      </c>
      <c r="K70" t="s">
        <v>217</v>
      </c>
      <c r="L70" t="s">
        <v>613</v>
      </c>
      <c r="M70" t="s">
        <v>219</v>
      </c>
      <c r="N70" t="s">
        <v>62</v>
      </c>
      <c r="O70" t="s">
        <v>62</v>
      </c>
      <c r="P70">
        <v>1</v>
      </c>
      <c r="Q70">
        <v>24.21</v>
      </c>
      <c r="R70">
        <v>16.34</v>
      </c>
      <c r="S70">
        <v>6.3</v>
      </c>
      <c r="T70">
        <v>1.44</v>
      </c>
      <c r="U70" s="50">
        <v>27.5</v>
      </c>
      <c r="V70" s="50">
        <v>57.99</v>
      </c>
      <c r="W70" t="s">
        <v>72</v>
      </c>
      <c r="X70" t="s">
        <v>225</v>
      </c>
      <c r="Y70">
        <v>1200</v>
      </c>
      <c r="Z70" t="s">
        <v>83</v>
      </c>
      <c r="AA70">
        <v>8</v>
      </c>
      <c r="AB70" s="6" t="s">
        <v>788</v>
      </c>
      <c r="AC70">
        <v>0</v>
      </c>
      <c r="AD70" t="s">
        <v>62</v>
      </c>
      <c r="AE70" t="s">
        <v>219</v>
      </c>
      <c r="AF70" t="s">
        <v>62</v>
      </c>
      <c r="AG70">
        <v>32</v>
      </c>
      <c r="AH70" t="s">
        <v>62</v>
      </c>
      <c r="AI70" t="s">
        <v>219</v>
      </c>
      <c r="AJ70" t="s">
        <v>62</v>
      </c>
      <c r="AK70" t="s">
        <v>62</v>
      </c>
      <c r="AL70" t="s">
        <v>222</v>
      </c>
      <c r="AM70" t="s">
        <v>538</v>
      </c>
      <c r="AN70" t="s">
        <v>62</v>
      </c>
      <c r="AO70" t="s">
        <v>539</v>
      </c>
      <c r="AP70" t="s">
        <v>62</v>
      </c>
      <c r="AQ70" t="s">
        <v>223</v>
      </c>
    </row>
    <row r="71" spans="1:43" x14ac:dyDescent="0.25">
      <c r="A71" t="s">
        <v>347</v>
      </c>
      <c r="B71" t="s">
        <v>629</v>
      </c>
      <c r="C71" t="s">
        <v>230</v>
      </c>
      <c r="D71" t="s">
        <v>229</v>
      </c>
      <c r="E71" t="s">
        <v>534</v>
      </c>
      <c r="F71" t="s">
        <v>308</v>
      </c>
      <c r="G71" t="s">
        <v>232</v>
      </c>
      <c r="H71" t="s">
        <v>69</v>
      </c>
      <c r="I71" t="s">
        <v>632</v>
      </c>
      <c r="J71" t="s">
        <v>631</v>
      </c>
      <c r="K71" t="s">
        <v>217</v>
      </c>
      <c r="L71" t="s">
        <v>613</v>
      </c>
      <c r="M71" t="s">
        <v>219</v>
      </c>
      <c r="N71" t="s">
        <v>62</v>
      </c>
      <c r="O71" t="s">
        <v>62</v>
      </c>
      <c r="P71">
        <v>1</v>
      </c>
      <c r="Q71">
        <v>21.46</v>
      </c>
      <c r="R71">
        <v>16.34</v>
      </c>
      <c r="S71">
        <v>11.22</v>
      </c>
      <c r="T71">
        <v>2.2799999999999998</v>
      </c>
      <c r="U71" s="50">
        <v>37</v>
      </c>
      <c r="V71" s="50">
        <v>77.989999999999995</v>
      </c>
      <c r="W71" t="s">
        <v>72</v>
      </c>
      <c r="X71" t="s">
        <v>225</v>
      </c>
      <c r="Y71">
        <v>1200</v>
      </c>
      <c r="Z71" t="s">
        <v>83</v>
      </c>
      <c r="AA71">
        <v>8</v>
      </c>
      <c r="AB71" s="6" t="s">
        <v>788</v>
      </c>
      <c r="AC71">
        <v>0</v>
      </c>
      <c r="AD71" t="s">
        <v>62</v>
      </c>
      <c r="AE71" t="s">
        <v>223</v>
      </c>
      <c r="AF71" t="s">
        <v>537</v>
      </c>
      <c r="AG71">
        <v>16</v>
      </c>
      <c r="AH71" t="s">
        <v>62</v>
      </c>
      <c r="AI71" t="s">
        <v>219</v>
      </c>
      <c r="AJ71" t="s">
        <v>62</v>
      </c>
      <c r="AK71" t="s">
        <v>62</v>
      </c>
      <c r="AL71" t="s">
        <v>222</v>
      </c>
      <c r="AM71" t="s">
        <v>538</v>
      </c>
      <c r="AN71" t="s">
        <v>62</v>
      </c>
      <c r="AO71" t="s">
        <v>539</v>
      </c>
      <c r="AP71" t="s">
        <v>62</v>
      </c>
      <c r="AQ71" t="s">
        <v>223</v>
      </c>
    </row>
    <row r="72" spans="1:43" x14ac:dyDescent="0.25">
      <c r="A72" t="s">
        <v>349</v>
      </c>
      <c r="B72" t="s">
        <v>629</v>
      </c>
      <c r="C72" t="s">
        <v>304</v>
      </c>
      <c r="D72" t="s">
        <v>229</v>
      </c>
      <c r="E72" t="s">
        <v>534</v>
      </c>
      <c r="F72" t="s">
        <v>308</v>
      </c>
      <c r="G72" t="s">
        <v>232</v>
      </c>
      <c r="H72" t="s">
        <v>69</v>
      </c>
      <c r="I72" t="s">
        <v>632</v>
      </c>
      <c r="J72" t="s">
        <v>631</v>
      </c>
      <c r="K72" t="s">
        <v>217</v>
      </c>
      <c r="L72" t="s">
        <v>613</v>
      </c>
      <c r="M72" t="s">
        <v>219</v>
      </c>
      <c r="N72" t="s">
        <v>62</v>
      </c>
      <c r="O72" t="s">
        <v>62</v>
      </c>
      <c r="P72">
        <v>1</v>
      </c>
      <c r="Q72">
        <v>21.65</v>
      </c>
      <c r="R72">
        <v>16.34</v>
      </c>
      <c r="S72">
        <v>11.22</v>
      </c>
      <c r="T72">
        <v>2.2999999999999998</v>
      </c>
      <c r="U72" s="50">
        <v>37</v>
      </c>
      <c r="V72" s="50">
        <v>77.989999999999995</v>
      </c>
      <c r="W72" t="s">
        <v>72</v>
      </c>
      <c r="X72" t="s">
        <v>225</v>
      </c>
      <c r="Y72">
        <v>1200</v>
      </c>
      <c r="Z72" t="s">
        <v>83</v>
      </c>
      <c r="AA72">
        <v>8</v>
      </c>
      <c r="AB72" s="6" t="s">
        <v>788</v>
      </c>
      <c r="AC72">
        <v>0</v>
      </c>
      <c r="AD72" t="s">
        <v>62</v>
      </c>
      <c r="AE72" t="s">
        <v>219</v>
      </c>
      <c r="AF72" t="s">
        <v>62</v>
      </c>
      <c r="AG72">
        <v>16</v>
      </c>
      <c r="AH72" t="s">
        <v>62</v>
      </c>
      <c r="AI72" t="s">
        <v>219</v>
      </c>
      <c r="AJ72" t="s">
        <v>62</v>
      </c>
      <c r="AK72" t="s">
        <v>62</v>
      </c>
      <c r="AL72" t="s">
        <v>222</v>
      </c>
      <c r="AM72" t="s">
        <v>538</v>
      </c>
      <c r="AN72" t="s">
        <v>62</v>
      </c>
      <c r="AO72" t="s">
        <v>539</v>
      </c>
      <c r="AP72" t="s">
        <v>62</v>
      </c>
      <c r="AQ72" t="s">
        <v>223</v>
      </c>
    </row>
    <row r="73" spans="1:43" x14ac:dyDescent="0.25">
      <c r="A73" t="s">
        <v>351</v>
      </c>
      <c r="B73" t="s">
        <v>629</v>
      </c>
      <c r="C73" t="s">
        <v>230</v>
      </c>
      <c r="D73" t="s">
        <v>229</v>
      </c>
      <c r="E73" t="s">
        <v>534</v>
      </c>
      <c r="F73" t="s">
        <v>308</v>
      </c>
      <c r="G73" t="s">
        <v>232</v>
      </c>
      <c r="H73" t="s">
        <v>69</v>
      </c>
      <c r="I73" t="s">
        <v>633</v>
      </c>
      <c r="J73" t="s">
        <v>631</v>
      </c>
      <c r="K73" t="s">
        <v>217</v>
      </c>
      <c r="L73" t="s">
        <v>613</v>
      </c>
      <c r="M73" t="s">
        <v>219</v>
      </c>
      <c r="N73" t="s">
        <v>62</v>
      </c>
      <c r="O73" t="s">
        <v>62</v>
      </c>
      <c r="P73">
        <v>1</v>
      </c>
      <c r="Q73">
        <v>35.04</v>
      </c>
      <c r="R73">
        <v>16.34</v>
      </c>
      <c r="S73">
        <v>11.22</v>
      </c>
      <c r="T73">
        <v>3.72</v>
      </c>
      <c r="U73" s="50">
        <v>55</v>
      </c>
      <c r="V73" s="50">
        <v>114.99</v>
      </c>
      <c r="W73" t="s">
        <v>72</v>
      </c>
      <c r="X73" t="s">
        <v>225</v>
      </c>
      <c r="Y73">
        <v>1200</v>
      </c>
      <c r="Z73" t="s">
        <v>83</v>
      </c>
      <c r="AA73">
        <v>8</v>
      </c>
      <c r="AB73" s="6" t="s">
        <v>788</v>
      </c>
      <c r="AC73">
        <v>0</v>
      </c>
      <c r="AD73" t="s">
        <v>62</v>
      </c>
      <c r="AE73" t="s">
        <v>223</v>
      </c>
      <c r="AF73" t="s">
        <v>537</v>
      </c>
      <c r="AG73">
        <v>10</v>
      </c>
      <c r="AH73" t="s">
        <v>62</v>
      </c>
      <c r="AI73" t="s">
        <v>219</v>
      </c>
      <c r="AJ73" t="s">
        <v>62</v>
      </c>
      <c r="AK73" t="s">
        <v>62</v>
      </c>
      <c r="AL73" t="s">
        <v>222</v>
      </c>
      <c r="AM73" t="s">
        <v>538</v>
      </c>
      <c r="AN73" t="s">
        <v>62</v>
      </c>
      <c r="AO73" t="s">
        <v>539</v>
      </c>
      <c r="AP73" t="s">
        <v>62</v>
      </c>
      <c r="AQ73" t="s">
        <v>223</v>
      </c>
    </row>
    <row r="74" spans="1:43" x14ac:dyDescent="0.25">
      <c r="A74" t="s">
        <v>353</v>
      </c>
      <c r="B74" t="s">
        <v>629</v>
      </c>
      <c r="C74" t="s">
        <v>304</v>
      </c>
      <c r="D74" t="s">
        <v>229</v>
      </c>
      <c r="E74" t="s">
        <v>534</v>
      </c>
      <c r="F74" t="s">
        <v>308</v>
      </c>
      <c r="G74" t="s">
        <v>232</v>
      </c>
      <c r="H74" t="s">
        <v>69</v>
      </c>
      <c r="I74" t="s">
        <v>633</v>
      </c>
      <c r="J74" t="s">
        <v>631</v>
      </c>
      <c r="K74" t="s">
        <v>217</v>
      </c>
      <c r="L74" t="s">
        <v>613</v>
      </c>
      <c r="M74" t="s">
        <v>219</v>
      </c>
      <c r="N74" t="s">
        <v>62</v>
      </c>
      <c r="O74" t="s">
        <v>62</v>
      </c>
      <c r="P74">
        <v>1</v>
      </c>
      <c r="Q74">
        <v>35.04</v>
      </c>
      <c r="R74">
        <v>16.34</v>
      </c>
      <c r="S74">
        <v>11.22</v>
      </c>
      <c r="T74">
        <v>3.72</v>
      </c>
      <c r="U74" s="50">
        <v>55</v>
      </c>
      <c r="V74" s="50">
        <v>114.99</v>
      </c>
      <c r="W74" t="s">
        <v>72</v>
      </c>
      <c r="X74" t="s">
        <v>225</v>
      </c>
      <c r="Y74">
        <v>1200</v>
      </c>
      <c r="Z74" t="s">
        <v>83</v>
      </c>
      <c r="AA74">
        <v>8</v>
      </c>
      <c r="AB74" s="6" t="s">
        <v>788</v>
      </c>
      <c r="AC74">
        <v>0</v>
      </c>
      <c r="AD74" t="s">
        <v>62</v>
      </c>
      <c r="AE74" t="s">
        <v>219</v>
      </c>
      <c r="AF74" t="s">
        <v>62</v>
      </c>
      <c r="AG74">
        <v>10</v>
      </c>
      <c r="AH74" t="s">
        <v>62</v>
      </c>
      <c r="AI74" t="s">
        <v>219</v>
      </c>
      <c r="AJ74" t="s">
        <v>62</v>
      </c>
      <c r="AK74" t="s">
        <v>62</v>
      </c>
      <c r="AL74" t="s">
        <v>222</v>
      </c>
      <c r="AM74" t="s">
        <v>538</v>
      </c>
      <c r="AN74" t="s">
        <v>62</v>
      </c>
      <c r="AO74" t="s">
        <v>539</v>
      </c>
      <c r="AP74" t="s">
        <v>62</v>
      </c>
      <c r="AQ74" t="s">
        <v>223</v>
      </c>
    </row>
    <row r="75" spans="1:43" x14ac:dyDescent="0.25">
      <c r="A75" t="s">
        <v>355</v>
      </c>
      <c r="B75" t="s">
        <v>634</v>
      </c>
      <c r="C75" t="s">
        <v>230</v>
      </c>
      <c r="D75" t="s">
        <v>229</v>
      </c>
      <c r="E75" t="s">
        <v>534</v>
      </c>
      <c r="F75" t="s">
        <v>308</v>
      </c>
      <c r="G75" t="s">
        <v>232</v>
      </c>
      <c r="H75" t="s">
        <v>354</v>
      </c>
      <c r="I75" t="s">
        <v>630</v>
      </c>
      <c r="J75" t="s">
        <v>631</v>
      </c>
      <c r="K75" t="s">
        <v>217</v>
      </c>
      <c r="L75" t="s">
        <v>613</v>
      </c>
      <c r="M75" t="s">
        <v>219</v>
      </c>
      <c r="N75" t="s">
        <v>62</v>
      </c>
      <c r="O75" t="s">
        <v>62</v>
      </c>
      <c r="P75">
        <v>1</v>
      </c>
      <c r="Q75">
        <v>24.21</v>
      </c>
      <c r="R75">
        <v>16.34</v>
      </c>
      <c r="S75">
        <v>6.3</v>
      </c>
      <c r="T75">
        <v>1.44</v>
      </c>
      <c r="U75" s="50">
        <v>27.5</v>
      </c>
      <c r="V75" s="50">
        <v>57.99</v>
      </c>
      <c r="W75" t="s">
        <v>72</v>
      </c>
      <c r="X75" t="s">
        <v>225</v>
      </c>
      <c r="Y75">
        <v>1200</v>
      </c>
      <c r="Z75" t="s">
        <v>83</v>
      </c>
      <c r="AA75">
        <v>8</v>
      </c>
      <c r="AB75" s="6" t="s">
        <v>788</v>
      </c>
      <c r="AC75">
        <v>0</v>
      </c>
      <c r="AD75" t="s">
        <v>62</v>
      </c>
      <c r="AE75" t="s">
        <v>223</v>
      </c>
      <c r="AF75" t="s">
        <v>537</v>
      </c>
      <c r="AG75">
        <v>32</v>
      </c>
      <c r="AH75" t="s">
        <v>62</v>
      </c>
      <c r="AI75" t="s">
        <v>219</v>
      </c>
      <c r="AJ75" t="s">
        <v>62</v>
      </c>
      <c r="AK75" t="s">
        <v>62</v>
      </c>
      <c r="AL75" t="s">
        <v>222</v>
      </c>
      <c r="AM75" t="s">
        <v>538</v>
      </c>
      <c r="AN75" t="s">
        <v>62</v>
      </c>
      <c r="AO75" t="s">
        <v>539</v>
      </c>
      <c r="AP75" t="s">
        <v>62</v>
      </c>
      <c r="AQ75" t="s">
        <v>223</v>
      </c>
    </row>
    <row r="76" spans="1:43" x14ac:dyDescent="0.25">
      <c r="A76" t="s">
        <v>356</v>
      </c>
      <c r="B76" t="s">
        <v>634</v>
      </c>
      <c r="C76" t="s">
        <v>304</v>
      </c>
      <c r="D76" t="s">
        <v>229</v>
      </c>
      <c r="E76" t="s">
        <v>534</v>
      </c>
      <c r="F76" t="s">
        <v>308</v>
      </c>
      <c r="G76" t="s">
        <v>232</v>
      </c>
      <c r="H76" t="s">
        <v>354</v>
      </c>
      <c r="I76" t="s">
        <v>630</v>
      </c>
      <c r="J76" t="s">
        <v>631</v>
      </c>
      <c r="K76" t="s">
        <v>217</v>
      </c>
      <c r="L76" t="s">
        <v>613</v>
      </c>
      <c r="M76" t="s">
        <v>219</v>
      </c>
      <c r="N76" t="s">
        <v>62</v>
      </c>
      <c r="O76" t="s">
        <v>62</v>
      </c>
      <c r="P76">
        <v>1</v>
      </c>
      <c r="Q76">
        <v>24.21</v>
      </c>
      <c r="R76">
        <v>16.34</v>
      </c>
      <c r="S76">
        <v>6.3</v>
      </c>
      <c r="T76">
        <v>1.44</v>
      </c>
      <c r="U76" s="50">
        <v>27.5</v>
      </c>
      <c r="V76" s="50">
        <v>57.99</v>
      </c>
      <c r="W76" t="s">
        <v>72</v>
      </c>
      <c r="X76" t="s">
        <v>225</v>
      </c>
      <c r="Y76">
        <v>1200</v>
      </c>
      <c r="Z76" t="s">
        <v>83</v>
      </c>
      <c r="AA76">
        <v>8</v>
      </c>
      <c r="AB76" s="6" t="s">
        <v>788</v>
      </c>
      <c r="AC76">
        <v>0</v>
      </c>
      <c r="AD76" t="s">
        <v>62</v>
      </c>
      <c r="AE76" t="s">
        <v>219</v>
      </c>
      <c r="AF76" t="s">
        <v>62</v>
      </c>
      <c r="AG76">
        <v>32</v>
      </c>
      <c r="AH76" t="s">
        <v>62</v>
      </c>
      <c r="AI76" t="s">
        <v>219</v>
      </c>
      <c r="AJ76" t="s">
        <v>62</v>
      </c>
      <c r="AK76" t="s">
        <v>62</v>
      </c>
      <c r="AL76" t="s">
        <v>222</v>
      </c>
      <c r="AM76" t="s">
        <v>538</v>
      </c>
      <c r="AN76" t="s">
        <v>62</v>
      </c>
      <c r="AO76" t="s">
        <v>539</v>
      </c>
      <c r="AP76" t="s">
        <v>62</v>
      </c>
      <c r="AQ76" t="s">
        <v>223</v>
      </c>
    </row>
    <row r="77" spans="1:43" x14ac:dyDescent="0.25">
      <c r="A77" t="s">
        <v>357</v>
      </c>
      <c r="B77" t="s">
        <v>634</v>
      </c>
      <c r="C77" t="s">
        <v>230</v>
      </c>
      <c r="D77" t="s">
        <v>229</v>
      </c>
      <c r="E77" t="s">
        <v>534</v>
      </c>
      <c r="F77" t="s">
        <v>308</v>
      </c>
      <c r="G77" t="s">
        <v>232</v>
      </c>
      <c r="H77" t="s">
        <v>354</v>
      </c>
      <c r="I77" t="s">
        <v>632</v>
      </c>
      <c r="J77" t="s">
        <v>631</v>
      </c>
      <c r="K77" t="s">
        <v>217</v>
      </c>
      <c r="L77" t="s">
        <v>613</v>
      </c>
      <c r="M77" t="s">
        <v>219</v>
      </c>
      <c r="N77" t="s">
        <v>62</v>
      </c>
      <c r="O77" t="s">
        <v>62</v>
      </c>
      <c r="P77">
        <v>1</v>
      </c>
      <c r="Q77">
        <v>21.46</v>
      </c>
      <c r="R77">
        <v>16.34</v>
      </c>
      <c r="S77">
        <v>11.22</v>
      </c>
      <c r="T77">
        <v>2.2799999999999998</v>
      </c>
      <c r="U77" s="50">
        <v>37</v>
      </c>
      <c r="V77" s="50">
        <v>77.989999999999995</v>
      </c>
      <c r="W77" t="s">
        <v>72</v>
      </c>
      <c r="X77" t="s">
        <v>225</v>
      </c>
      <c r="Y77">
        <v>1200</v>
      </c>
      <c r="Z77" t="s">
        <v>83</v>
      </c>
      <c r="AA77">
        <v>8</v>
      </c>
      <c r="AB77" s="6" t="s">
        <v>788</v>
      </c>
      <c r="AC77">
        <v>0</v>
      </c>
      <c r="AD77" t="s">
        <v>62</v>
      </c>
      <c r="AE77" t="s">
        <v>223</v>
      </c>
      <c r="AF77" t="s">
        <v>537</v>
      </c>
      <c r="AG77">
        <v>16</v>
      </c>
      <c r="AH77" t="s">
        <v>62</v>
      </c>
      <c r="AI77" t="s">
        <v>219</v>
      </c>
      <c r="AJ77" t="s">
        <v>62</v>
      </c>
      <c r="AK77" t="s">
        <v>62</v>
      </c>
      <c r="AL77" t="s">
        <v>222</v>
      </c>
      <c r="AM77" t="s">
        <v>538</v>
      </c>
      <c r="AN77" t="s">
        <v>62</v>
      </c>
      <c r="AO77" t="s">
        <v>539</v>
      </c>
      <c r="AP77" t="s">
        <v>62</v>
      </c>
      <c r="AQ77" t="s">
        <v>223</v>
      </c>
    </row>
    <row r="78" spans="1:43" x14ac:dyDescent="0.25">
      <c r="A78" t="s">
        <v>358</v>
      </c>
      <c r="B78" t="s">
        <v>634</v>
      </c>
      <c r="C78" t="s">
        <v>304</v>
      </c>
      <c r="D78" t="s">
        <v>229</v>
      </c>
      <c r="E78" t="s">
        <v>534</v>
      </c>
      <c r="F78" t="s">
        <v>308</v>
      </c>
      <c r="G78" t="s">
        <v>232</v>
      </c>
      <c r="H78" t="s">
        <v>354</v>
      </c>
      <c r="I78" t="s">
        <v>632</v>
      </c>
      <c r="J78" t="s">
        <v>631</v>
      </c>
      <c r="K78" t="s">
        <v>217</v>
      </c>
      <c r="L78" t="s">
        <v>613</v>
      </c>
      <c r="M78" t="s">
        <v>219</v>
      </c>
      <c r="N78" t="s">
        <v>62</v>
      </c>
      <c r="O78" t="s">
        <v>62</v>
      </c>
      <c r="P78">
        <v>1</v>
      </c>
      <c r="Q78">
        <v>21.65</v>
      </c>
      <c r="R78">
        <v>16.34</v>
      </c>
      <c r="S78">
        <v>11.22</v>
      </c>
      <c r="T78">
        <v>2.2999999999999998</v>
      </c>
      <c r="U78" s="50">
        <v>37</v>
      </c>
      <c r="V78" s="50">
        <v>77.989999999999995</v>
      </c>
      <c r="W78" t="s">
        <v>72</v>
      </c>
      <c r="X78" t="s">
        <v>225</v>
      </c>
      <c r="Y78">
        <v>1200</v>
      </c>
      <c r="Z78" t="s">
        <v>83</v>
      </c>
      <c r="AA78">
        <v>8</v>
      </c>
      <c r="AB78" s="6" t="s">
        <v>788</v>
      </c>
      <c r="AC78">
        <v>0</v>
      </c>
      <c r="AD78" t="s">
        <v>62</v>
      </c>
      <c r="AE78" t="s">
        <v>219</v>
      </c>
      <c r="AF78" t="s">
        <v>62</v>
      </c>
      <c r="AG78">
        <v>16</v>
      </c>
      <c r="AH78" t="s">
        <v>62</v>
      </c>
      <c r="AI78" t="s">
        <v>219</v>
      </c>
      <c r="AJ78" t="s">
        <v>62</v>
      </c>
      <c r="AK78" t="s">
        <v>62</v>
      </c>
      <c r="AL78" t="s">
        <v>222</v>
      </c>
      <c r="AM78" t="s">
        <v>538</v>
      </c>
      <c r="AN78" t="s">
        <v>62</v>
      </c>
      <c r="AO78" t="s">
        <v>539</v>
      </c>
      <c r="AP78" t="s">
        <v>62</v>
      </c>
      <c r="AQ78" t="s">
        <v>223</v>
      </c>
    </row>
    <row r="79" spans="1:43" x14ac:dyDescent="0.25">
      <c r="A79" t="s">
        <v>359</v>
      </c>
      <c r="B79" t="s">
        <v>634</v>
      </c>
      <c r="C79" t="s">
        <v>230</v>
      </c>
      <c r="D79" t="s">
        <v>229</v>
      </c>
      <c r="E79" t="s">
        <v>534</v>
      </c>
      <c r="F79" t="s">
        <v>308</v>
      </c>
      <c r="G79" t="s">
        <v>232</v>
      </c>
      <c r="H79" t="s">
        <v>354</v>
      </c>
      <c r="I79" t="s">
        <v>633</v>
      </c>
      <c r="J79" t="s">
        <v>631</v>
      </c>
      <c r="K79" t="s">
        <v>217</v>
      </c>
      <c r="L79" t="s">
        <v>613</v>
      </c>
      <c r="M79" t="s">
        <v>219</v>
      </c>
      <c r="N79" t="s">
        <v>62</v>
      </c>
      <c r="O79" t="s">
        <v>62</v>
      </c>
      <c r="P79">
        <v>1</v>
      </c>
      <c r="Q79">
        <v>35.04</v>
      </c>
      <c r="R79">
        <v>16.34</v>
      </c>
      <c r="S79">
        <v>11.22</v>
      </c>
      <c r="T79">
        <v>3.72</v>
      </c>
      <c r="U79" s="50">
        <v>55</v>
      </c>
      <c r="V79" s="50">
        <v>114.99</v>
      </c>
      <c r="W79" t="s">
        <v>72</v>
      </c>
      <c r="X79" t="s">
        <v>225</v>
      </c>
      <c r="Y79">
        <v>1200</v>
      </c>
      <c r="Z79" t="s">
        <v>83</v>
      </c>
      <c r="AA79">
        <v>8</v>
      </c>
      <c r="AB79" s="6" t="s">
        <v>788</v>
      </c>
      <c r="AC79">
        <v>0</v>
      </c>
      <c r="AD79" t="s">
        <v>62</v>
      </c>
      <c r="AE79" t="s">
        <v>223</v>
      </c>
      <c r="AF79" t="s">
        <v>537</v>
      </c>
      <c r="AG79">
        <v>10</v>
      </c>
      <c r="AH79" t="s">
        <v>62</v>
      </c>
      <c r="AI79" t="s">
        <v>219</v>
      </c>
      <c r="AJ79" t="s">
        <v>62</v>
      </c>
      <c r="AK79" t="s">
        <v>62</v>
      </c>
      <c r="AL79" t="s">
        <v>222</v>
      </c>
      <c r="AM79" t="s">
        <v>538</v>
      </c>
      <c r="AN79" t="s">
        <v>62</v>
      </c>
      <c r="AO79" t="s">
        <v>539</v>
      </c>
      <c r="AP79" t="s">
        <v>62</v>
      </c>
      <c r="AQ79" t="s">
        <v>223</v>
      </c>
    </row>
    <row r="80" spans="1:43" x14ac:dyDescent="0.25">
      <c r="A80" t="s">
        <v>360</v>
      </c>
      <c r="B80" t="s">
        <v>634</v>
      </c>
      <c r="C80" t="s">
        <v>304</v>
      </c>
      <c r="D80" t="s">
        <v>229</v>
      </c>
      <c r="E80" t="s">
        <v>534</v>
      </c>
      <c r="F80" t="s">
        <v>308</v>
      </c>
      <c r="G80" t="s">
        <v>232</v>
      </c>
      <c r="H80" t="s">
        <v>354</v>
      </c>
      <c r="I80" t="s">
        <v>633</v>
      </c>
      <c r="J80" t="s">
        <v>631</v>
      </c>
      <c r="K80" t="s">
        <v>217</v>
      </c>
      <c r="L80" t="s">
        <v>613</v>
      </c>
      <c r="M80" t="s">
        <v>219</v>
      </c>
      <c r="N80" t="s">
        <v>62</v>
      </c>
      <c r="O80" t="s">
        <v>62</v>
      </c>
      <c r="P80">
        <v>1</v>
      </c>
      <c r="Q80">
        <v>35.04</v>
      </c>
      <c r="R80">
        <v>16.34</v>
      </c>
      <c r="S80">
        <v>11.22</v>
      </c>
      <c r="T80">
        <v>3.72</v>
      </c>
      <c r="U80" s="50">
        <v>55</v>
      </c>
      <c r="V80" s="50">
        <v>114.99</v>
      </c>
      <c r="W80" t="s">
        <v>72</v>
      </c>
      <c r="X80" t="s">
        <v>225</v>
      </c>
      <c r="Y80">
        <v>1200</v>
      </c>
      <c r="Z80" t="s">
        <v>83</v>
      </c>
      <c r="AA80">
        <v>8</v>
      </c>
      <c r="AB80" s="6" t="s">
        <v>788</v>
      </c>
      <c r="AC80">
        <v>0</v>
      </c>
      <c r="AD80" t="s">
        <v>62</v>
      </c>
      <c r="AE80" t="s">
        <v>219</v>
      </c>
      <c r="AF80" t="s">
        <v>62</v>
      </c>
      <c r="AG80">
        <v>10</v>
      </c>
      <c r="AH80" t="s">
        <v>62</v>
      </c>
      <c r="AI80" t="s">
        <v>219</v>
      </c>
      <c r="AJ80" t="s">
        <v>62</v>
      </c>
      <c r="AK80" t="s">
        <v>62</v>
      </c>
      <c r="AL80" t="s">
        <v>222</v>
      </c>
      <c r="AM80" t="s">
        <v>538</v>
      </c>
      <c r="AN80" t="s">
        <v>62</v>
      </c>
      <c r="AO80" t="s">
        <v>539</v>
      </c>
      <c r="AP80" t="s">
        <v>62</v>
      </c>
      <c r="AQ80" t="s">
        <v>223</v>
      </c>
    </row>
    <row r="81" spans="1:43" x14ac:dyDescent="0.25">
      <c r="A81" t="s">
        <v>362</v>
      </c>
      <c r="B81" t="s">
        <v>635</v>
      </c>
      <c r="C81" t="s">
        <v>230</v>
      </c>
      <c r="D81" t="s">
        <v>229</v>
      </c>
      <c r="E81" t="s">
        <v>534</v>
      </c>
      <c r="F81" t="s">
        <v>308</v>
      </c>
      <c r="G81" t="s">
        <v>232</v>
      </c>
      <c r="H81" t="s">
        <v>361</v>
      </c>
      <c r="I81" t="s">
        <v>630</v>
      </c>
      <c r="J81" t="s">
        <v>631</v>
      </c>
      <c r="K81" t="s">
        <v>217</v>
      </c>
      <c r="L81" t="s">
        <v>613</v>
      </c>
      <c r="M81" t="s">
        <v>219</v>
      </c>
      <c r="N81" t="s">
        <v>62</v>
      </c>
      <c r="O81" t="s">
        <v>62</v>
      </c>
      <c r="P81">
        <v>1</v>
      </c>
      <c r="Q81">
        <v>24.21</v>
      </c>
      <c r="R81">
        <v>16.34</v>
      </c>
      <c r="S81">
        <v>6.3</v>
      </c>
      <c r="T81">
        <v>1.44</v>
      </c>
      <c r="U81" s="50">
        <v>27.5</v>
      </c>
      <c r="V81" s="50">
        <v>57.99</v>
      </c>
      <c r="W81" t="s">
        <v>72</v>
      </c>
      <c r="X81" t="s">
        <v>225</v>
      </c>
      <c r="Y81">
        <v>1200</v>
      </c>
      <c r="Z81" t="s">
        <v>83</v>
      </c>
      <c r="AA81">
        <v>8</v>
      </c>
      <c r="AB81" s="6" t="s">
        <v>788</v>
      </c>
      <c r="AC81">
        <v>0</v>
      </c>
      <c r="AD81" t="s">
        <v>62</v>
      </c>
      <c r="AE81" t="s">
        <v>223</v>
      </c>
      <c r="AF81" t="s">
        <v>537</v>
      </c>
      <c r="AG81">
        <v>32</v>
      </c>
      <c r="AH81" t="s">
        <v>62</v>
      </c>
      <c r="AI81" t="s">
        <v>219</v>
      </c>
      <c r="AJ81" t="s">
        <v>62</v>
      </c>
      <c r="AK81" t="s">
        <v>62</v>
      </c>
      <c r="AL81" t="s">
        <v>222</v>
      </c>
      <c r="AM81" t="s">
        <v>538</v>
      </c>
      <c r="AN81" t="s">
        <v>62</v>
      </c>
      <c r="AO81" t="s">
        <v>539</v>
      </c>
      <c r="AP81" t="s">
        <v>62</v>
      </c>
      <c r="AQ81" t="s">
        <v>223</v>
      </c>
    </row>
    <row r="82" spans="1:43" x14ac:dyDescent="0.25">
      <c r="A82" t="s">
        <v>363</v>
      </c>
      <c r="B82" t="s">
        <v>635</v>
      </c>
      <c r="C82" t="s">
        <v>304</v>
      </c>
      <c r="D82" t="s">
        <v>229</v>
      </c>
      <c r="E82" t="s">
        <v>534</v>
      </c>
      <c r="F82" t="s">
        <v>308</v>
      </c>
      <c r="G82" t="s">
        <v>232</v>
      </c>
      <c r="H82" t="s">
        <v>361</v>
      </c>
      <c r="I82" t="s">
        <v>630</v>
      </c>
      <c r="J82" t="s">
        <v>631</v>
      </c>
      <c r="K82" t="s">
        <v>217</v>
      </c>
      <c r="L82" t="s">
        <v>613</v>
      </c>
      <c r="M82" t="s">
        <v>219</v>
      </c>
      <c r="N82" t="s">
        <v>62</v>
      </c>
      <c r="O82" t="s">
        <v>62</v>
      </c>
      <c r="P82">
        <v>1</v>
      </c>
      <c r="Q82">
        <v>24.21</v>
      </c>
      <c r="R82">
        <v>16.34</v>
      </c>
      <c r="S82">
        <v>6.3</v>
      </c>
      <c r="T82">
        <v>1.44</v>
      </c>
      <c r="U82" s="50">
        <v>27.5</v>
      </c>
      <c r="V82" s="50">
        <v>57.99</v>
      </c>
      <c r="W82" t="s">
        <v>72</v>
      </c>
      <c r="X82" t="s">
        <v>225</v>
      </c>
      <c r="Y82">
        <v>1200</v>
      </c>
      <c r="Z82" t="s">
        <v>83</v>
      </c>
      <c r="AA82">
        <v>8</v>
      </c>
      <c r="AB82" s="6" t="s">
        <v>788</v>
      </c>
      <c r="AC82">
        <v>0</v>
      </c>
      <c r="AD82" t="s">
        <v>62</v>
      </c>
      <c r="AE82" t="s">
        <v>219</v>
      </c>
      <c r="AF82" t="s">
        <v>62</v>
      </c>
      <c r="AG82">
        <v>32</v>
      </c>
      <c r="AH82" t="s">
        <v>62</v>
      </c>
      <c r="AI82" t="s">
        <v>219</v>
      </c>
      <c r="AJ82" t="s">
        <v>62</v>
      </c>
      <c r="AK82" t="s">
        <v>62</v>
      </c>
      <c r="AL82" t="s">
        <v>222</v>
      </c>
      <c r="AM82" t="s">
        <v>538</v>
      </c>
      <c r="AN82" t="s">
        <v>62</v>
      </c>
      <c r="AO82" t="s">
        <v>539</v>
      </c>
      <c r="AP82" t="s">
        <v>62</v>
      </c>
      <c r="AQ82" t="s">
        <v>223</v>
      </c>
    </row>
    <row r="83" spans="1:43" x14ac:dyDescent="0.25">
      <c r="A83" t="s">
        <v>364</v>
      </c>
      <c r="B83" t="s">
        <v>635</v>
      </c>
      <c r="C83" t="s">
        <v>230</v>
      </c>
      <c r="D83" t="s">
        <v>229</v>
      </c>
      <c r="E83" t="s">
        <v>534</v>
      </c>
      <c r="F83" t="s">
        <v>308</v>
      </c>
      <c r="G83" t="s">
        <v>232</v>
      </c>
      <c r="H83" t="s">
        <v>361</v>
      </c>
      <c r="I83" t="s">
        <v>632</v>
      </c>
      <c r="J83" t="s">
        <v>631</v>
      </c>
      <c r="K83" t="s">
        <v>217</v>
      </c>
      <c r="L83" t="s">
        <v>613</v>
      </c>
      <c r="M83" t="s">
        <v>219</v>
      </c>
      <c r="N83" t="s">
        <v>62</v>
      </c>
      <c r="O83" t="s">
        <v>62</v>
      </c>
      <c r="P83">
        <v>1</v>
      </c>
      <c r="Q83">
        <v>21.46</v>
      </c>
      <c r="R83">
        <v>16.34</v>
      </c>
      <c r="S83">
        <v>11.22</v>
      </c>
      <c r="T83">
        <v>2.2799999999999998</v>
      </c>
      <c r="U83" s="50">
        <v>37</v>
      </c>
      <c r="V83" s="50">
        <v>77.989999999999995</v>
      </c>
      <c r="W83" t="s">
        <v>72</v>
      </c>
      <c r="X83" t="s">
        <v>225</v>
      </c>
      <c r="Y83">
        <v>1200</v>
      </c>
      <c r="Z83" t="s">
        <v>83</v>
      </c>
      <c r="AA83">
        <v>8</v>
      </c>
      <c r="AB83" s="6" t="s">
        <v>788</v>
      </c>
      <c r="AC83">
        <v>0</v>
      </c>
      <c r="AD83" t="s">
        <v>62</v>
      </c>
      <c r="AE83" t="s">
        <v>223</v>
      </c>
      <c r="AF83" t="s">
        <v>537</v>
      </c>
      <c r="AG83">
        <v>16</v>
      </c>
      <c r="AH83" t="s">
        <v>62</v>
      </c>
      <c r="AI83" t="s">
        <v>219</v>
      </c>
      <c r="AJ83" t="s">
        <v>62</v>
      </c>
      <c r="AK83" t="s">
        <v>62</v>
      </c>
      <c r="AL83" t="s">
        <v>222</v>
      </c>
      <c r="AM83" t="s">
        <v>538</v>
      </c>
      <c r="AN83" t="s">
        <v>62</v>
      </c>
      <c r="AO83" t="s">
        <v>539</v>
      </c>
      <c r="AP83" t="s">
        <v>62</v>
      </c>
      <c r="AQ83" t="s">
        <v>223</v>
      </c>
    </row>
    <row r="84" spans="1:43" x14ac:dyDescent="0.25">
      <c r="A84" t="s">
        <v>365</v>
      </c>
      <c r="B84" t="s">
        <v>635</v>
      </c>
      <c r="C84" t="s">
        <v>304</v>
      </c>
      <c r="D84" t="s">
        <v>229</v>
      </c>
      <c r="E84" t="s">
        <v>534</v>
      </c>
      <c r="F84" t="s">
        <v>308</v>
      </c>
      <c r="G84" t="s">
        <v>232</v>
      </c>
      <c r="H84" t="s">
        <v>361</v>
      </c>
      <c r="I84" t="s">
        <v>632</v>
      </c>
      <c r="J84" t="s">
        <v>631</v>
      </c>
      <c r="K84" t="s">
        <v>217</v>
      </c>
      <c r="L84" t="s">
        <v>613</v>
      </c>
      <c r="M84" t="s">
        <v>219</v>
      </c>
      <c r="N84" t="s">
        <v>62</v>
      </c>
      <c r="O84" t="s">
        <v>62</v>
      </c>
      <c r="P84">
        <v>1</v>
      </c>
      <c r="Q84">
        <v>21.65</v>
      </c>
      <c r="R84">
        <v>16.34</v>
      </c>
      <c r="S84">
        <v>11.22</v>
      </c>
      <c r="T84">
        <v>2.2999999999999998</v>
      </c>
      <c r="U84" s="50">
        <v>37</v>
      </c>
      <c r="V84" s="50">
        <v>77.989999999999995</v>
      </c>
      <c r="W84" t="s">
        <v>72</v>
      </c>
      <c r="X84" t="s">
        <v>225</v>
      </c>
      <c r="Y84">
        <v>1200</v>
      </c>
      <c r="Z84" t="s">
        <v>83</v>
      </c>
      <c r="AA84">
        <v>8</v>
      </c>
      <c r="AB84" s="6" t="s">
        <v>788</v>
      </c>
      <c r="AC84">
        <v>0</v>
      </c>
      <c r="AD84" t="s">
        <v>62</v>
      </c>
      <c r="AE84" t="s">
        <v>219</v>
      </c>
      <c r="AF84" t="s">
        <v>62</v>
      </c>
      <c r="AG84">
        <v>16</v>
      </c>
      <c r="AH84" t="s">
        <v>62</v>
      </c>
      <c r="AI84" t="s">
        <v>219</v>
      </c>
      <c r="AJ84" t="s">
        <v>62</v>
      </c>
      <c r="AK84" t="s">
        <v>62</v>
      </c>
      <c r="AL84" t="s">
        <v>222</v>
      </c>
      <c r="AM84" t="s">
        <v>538</v>
      </c>
      <c r="AN84" t="s">
        <v>62</v>
      </c>
      <c r="AO84" t="s">
        <v>539</v>
      </c>
      <c r="AP84" t="s">
        <v>62</v>
      </c>
      <c r="AQ84" t="s">
        <v>223</v>
      </c>
    </row>
    <row r="85" spans="1:43" x14ac:dyDescent="0.25">
      <c r="A85" t="s">
        <v>366</v>
      </c>
      <c r="B85" t="s">
        <v>635</v>
      </c>
      <c r="C85" t="s">
        <v>230</v>
      </c>
      <c r="D85" t="s">
        <v>229</v>
      </c>
      <c r="E85" t="s">
        <v>534</v>
      </c>
      <c r="F85" t="s">
        <v>308</v>
      </c>
      <c r="G85" t="s">
        <v>232</v>
      </c>
      <c r="H85" t="s">
        <v>361</v>
      </c>
      <c r="I85" t="s">
        <v>633</v>
      </c>
      <c r="J85" t="s">
        <v>631</v>
      </c>
      <c r="K85" t="s">
        <v>217</v>
      </c>
      <c r="L85" t="s">
        <v>613</v>
      </c>
      <c r="M85" t="s">
        <v>219</v>
      </c>
      <c r="N85" t="s">
        <v>62</v>
      </c>
      <c r="O85" t="s">
        <v>62</v>
      </c>
      <c r="P85">
        <v>1</v>
      </c>
      <c r="Q85">
        <v>35.04</v>
      </c>
      <c r="R85">
        <v>16.34</v>
      </c>
      <c r="S85">
        <v>11.22</v>
      </c>
      <c r="T85">
        <v>3.72</v>
      </c>
      <c r="U85" s="50">
        <v>55</v>
      </c>
      <c r="V85" s="50">
        <v>114.99</v>
      </c>
      <c r="W85" t="s">
        <v>72</v>
      </c>
      <c r="X85" t="s">
        <v>225</v>
      </c>
      <c r="Y85">
        <v>1200</v>
      </c>
      <c r="Z85" t="s">
        <v>83</v>
      </c>
      <c r="AA85">
        <v>8</v>
      </c>
      <c r="AB85" s="6" t="s">
        <v>788</v>
      </c>
      <c r="AC85">
        <v>0</v>
      </c>
      <c r="AD85" t="s">
        <v>62</v>
      </c>
      <c r="AE85" t="s">
        <v>223</v>
      </c>
      <c r="AF85" t="s">
        <v>537</v>
      </c>
      <c r="AG85">
        <v>10</v>
      </c>
      <c r="AH85" t="s">
        <v>62</v>
      </c>
      <c r="AI85" t="s">
        <v>219</v>
      </c>
      <c r="AJ85" t="s">
        <v>62</v>
      </c>
      <c r="AK85" t="s">
        <v>62</v>
      </c>
      <c r="AL85" t="s">
        <v>222</v>
      </c>
      <c r="AM85" t="s">
        <v>538</v>
      </c>
      <c r="AN85" t="s">
        <v>62</v>
      </c>
      <c r="AO85" t="s">
        <v>539</v>
      </c>
      <c r="AP85" t="s">
        <v>62</v>
      </c>
      <c r="AQ85" t="s">
        <v>223</v>
      </c>
    </row>
    <row r="86" spans="1:43" x14ac:dyDescent="0.25">
      <c r="A86" t="s">
        <v>367</v>
      </c>
      <c r="B86" t="s">
        <v>635</v>
      </c>
      <c r="C86" t="s">
        <v>304</v>
      </c>
      <c r="D86" t="s">
        <v>229</v>
      </c>
      <c r="E86" t="s">
        <v>534</v>
      </c>
      <c r="F86" t="s">
        <v>308</v>
      </c>
      <c r="G86" t="s">
        <v>232</v>
      </c>
      <c r="H86" t="s">
        <v>361</v>
      </c>
      <c r="I86" t="s">
        <v>633</v>
      </c>
      <c r="J86" t="s">
        <v>631</v>
      </c>
      <c r="K86" t="s">
        <v>217</v>
      </c>
      <c r="L86" t="s">
        <v>613</v>
      </c>
      <c r="M86" t="s">
        <v>219</v>
      </c>
      <c r="N86" t="s">
        <v>62</v>
      </c>
      <c r="O86" t="s">
        <v>62</v>
      </c>
      <c r="P86">
        <v>1</v>
      </c>
      <c r="Q86">
        <v>35.04</v>
      </c>
      <c r="R86">
        <v>16.34</v>
      </c>
      <c r="S86">
        <v>11.22</v>
      </c>
      <c r="T86">
        <v>3.72</v>
      </c>
      <c r="U86" s="50">
        <v>55</v>
      </c>
      <c r="V86" s="50">
        <v>114.99</v>
      </c>
      <c r="W86" t="s">
        <v>72</v>
      </c>
      <c r="X86" t="s">
        <v>225</v>
      </c>
      <c r="Y86">
        <v>1200</v>
      </c>
      <c r="Z86" t="s">
        <v>83</v>
      </c>
      <c r="AA86">
        <v>8</v>
      </c>
      <c r="AB86" s="6" t="s">
        <v>788</v>
      </c>
      <c r="AC86">
        <v>0</v>
      </c>
      <c r="AD86" t="s">
        <v>62</v>
      </c>
      <c r="AE86" t="s">
        <v>219</v>
      </c>
      <c r="AF86" t="s">
        <v>62</v>
      </c>
      <c r="AG86">
        <v>10</v>
      </c>
      <c r="AH86" t="s">
        <v>62</v>
      </c>
      <c r="AI86" t="s">
        <v>219</v>
      </c>
      <c r="AJ86" t="s">
        <v>62</v>
      </c>
      <c r="AK86" t="s">
        <v>62</v>
      </c>
      <c r="AL86" t="s">
        <v>222</v>
      </c>
      <c r="AM86" t="s">
        <v>538</v>
      </c>
      <c r="AN86" t="s">
        <v>62</v>
      </c>
      <c r="AO86" t="s">
        <v>539</v>
      </c>
      <c r="AP86" t="s">
        <v>62</v>
      </c>
      <c r="AQ86" t="s">
        <v>223</v>
      </c>
    </row>
    <row r="87" spans="1:43" x14ac:dyDescent="0.25">
      <c r="A87" t="s">
        <v>636</v>
      </c>
      <c r="B87" t="s">
        <v>637</v>
      </c>
      <c r="C87" t="s">
        <v>638</v>
      </c>
      <c r="D87" t="s">
        <v>229</v>
      </c>
      <c r="E87" t="s">
        <v>534</v>
      </c>
      <c r="F87" t="s">
        <v>639</v>
      </c>
      <c r="G87" t="s">
        <v>232</v>
      </c>
      <c r="H87" t="s">
        <v>238</v>
      </c>
      <c r="I87" t="s">
        <v>640</v>
      </c>
      <c r="J87" t="s">
        <v>641</v>
      </c>
      <c r="K87" t="s">
        <v>217</v>
      </c>
      <c r="L87" t="s">
        <v>218</v>
      </c>
      <c r="M87" t="s">
        <v>219</v>
      </c>
      <c r="N87" t="s">
        <v>62</v>
      </c>
      <c r="O87" t="s">
        <v>62</v>
      </c>
      <c r="P87">
        <v>1</v>
      </c>
      <c r="Q87">
        <v>23.62</v>
      </c>
      <c r="R87">
        <v>7.09</v>
      </c>
      <c r="S87">
        <v>19.690000000000001</v>
      </c>
      <c r="T87">
        <v>1.91</v>
      </c>
      <c r="U87" s="50">
        <v>24.29</v>
      </c>
      <c r="V87" s="50">
        <v>54.99</v>
      </c>
      <c r="W87" t="s">
        <v>220</v>
      </c>
      <c r="X87" t="s">
        <v>221</v>
      </c>
      <c r="Y87">
        <v>600</v>
      </c>
      <c r="Z87" t="s">
        <v>83</v>
      </c>
      <c r="AA87">
        <v>7</v>
      </c>
      <c r="AB87" s="6" t="s">
        <v>788</v>
      </c>
      <c r="AC87" t="s">
        <v>62</v>
      </c>
      <c r="AD87" t="s">
        <v>62</v>
      </c>
      <c r="AE87" t="s">
        <v>219</v>
      </c>
      <c r="AF87" t="s">
        <v>62</v>
      </c>
      <c r="AG87" t="s">
        <v>62</v>
      </c>
      <c r="AH87" t="s">
        <v>62</v>
      </c>
      <c r="AI87" t="s">
        <v>219</v>
      </c>
      <c r="AJ87" t="s">
        <v>62</v>
      </c>
      <c r="AK87" t="s">
        <v>62</v>
      </c>
      <c r="AL87" t="s">
        <v>222</v>
      </c>
      <c r="AM87" t="s">
        <v>538</v>
      </c>
      <c r="AN87" t="s">
        <v>62</v>
      </c>
      <c r="AO87" t="s">
        <v>62</v>
      </c>
      <c r="AP87" t="s">
        <v>62</v>
      </c>
      <c r="AQ87" t="s">
        <v>223</v>
      </c>
    </row>
    <row r="88" spans="1:43" x14ac:dyDescent="0.25">
      <c r="A88" t="s">
        <v>643</v>
      </c>
      <c r="B88" t="s">
        <v>637</v>
      </c>
      <c r="C88" t="s">
        <v>638</v>
      </c>
      <c r="D88" t="s">
        <v>229</v>
      </c>
      <c r="E88" t="s">
        <v>534</v>
      </c>
      <c r="F88" t="s">
        <v>639</v>
      </c>
      <c r="G88" t="s">
        <v>232</v>
      </c>
      <c r="H88" t="s">
        <v>238</v>
      </c>
      <c r="I88" t="s">
        <v>644</v>
      </c>
      <c r="J88" t="s">
        <v>641</v>
      </c>
      <c r="K88" t="s">
        <v>217</v>
      </c>
      <c r="L88" t="s">
        <v>218</v>
      </c>
      <c r="M88" t="s">
        <v>219</v>
      </c>
      <c r="N88" t="s">
        <v>62</v>
      </c>
      <c r="O88" t="s">
        <v>62</v>
      </c>
      <c r="P88">
        <v>1</v>
      </c>
      <c r="Q88">
        <v>21.65</v>
      </c>
      <c r="R88">
        <v>7.09</v>
      </c>
      <c r="S88">
        <v>25.59</v>
      </c>
      <c r="T88">
        <v>2.27</v>
      </c>
      <c r="U88" s="50">
        <v>28.78</v>
      </c>
      <c r="V88" s="50">
        <v>59.99</v>
      </c>
      <c r="W88" t="s">
        <v>220</v>
      </c>
      <c r="X88" t="s">
        <v>225</v>
      </c>
      <c r="Y88">
        <v>600</v>
      </c>
      <c r="Z88" t="s">
        <v>83</v>
      </c>
      <c r="AA88">
        <v>7</v>
      </c>
      <c r="AB88" s="6" t="s">
        <v>788</v>
      </c>
      <c r="AC88" t="s">
        <v>62</v>
      </c>
      <c r="AD88" t="s">
        <v>62</v>
      </c>
      <c r="AE88" t="s">
        <v>219</v>
      </c>
      <c r="AF88" t="s">
        <v>62</v>
      </c>
      <c r="AG88" t="s">
        <v>62</v>
      </c>
      <c r="AH88" t="s">
        <v>62</v>
      </c>
      <c r="AI88" t="s">
        <v>219</v>
      </c>
      <c r="AJ88" t="s">
        <v>62</v>
      </c>
      <c r="AK88" t="s">
        <v>62</v>
      </c>
      <c r="AL88" t="s">
        <v>222</v>
      </c>
      <c r="AM88" t="s">
        <v>538</v>
      </c>
      <c r="AN88" t="s">
        <v>62</v>
      </c>
      <c r="AO88" t="s">
        <v>62</v>
      </c>
      <c r="AP88" t="s">
        <v>62</v>
      </c>
      <c r="AQ88" t="s">
        <v>223</v>
      </c>
    </row>
    <row r="89" spans="1:43" x14ac:dyDescent="0.25">
      <c r="A89" t="s">
        <v>645</v>
      </c>
      <c r="B89" t="s">
        <v>637</v>
      </c>
      <c r="C89" t="s">
        <v>638</v>
      </c>
      <c r="D89" t="s">
        <v>229</v>
      </c>
      <c r="E89" t="s">
        <v>534</v>
      </c>
      <c r="F89" t="s">
        <v>639</v>
      </c>
      <c r="G89" t="s">
        <v>232</v>
      </c>
      <c r="H89" t="s">
        <v>238</v>
      </c>
      <c r="I89" t="s">
        <v>646</v>
      </c>
      <c r="J89" t="s">
        <v>641</v>
      </c>
      <c r="K89" t="s">
        <v>217</v>
      </c>
      <c r="L89" t="s">
        <v>218</v>
      </c>
      <c r="M89" t="s">
        <v>219</v>
      </c>
      <c r="N89" t="s">
        <v>62</v>
      </c>
      <c r="O89" t="s">
        <v>62</v>
      </c>
      <c r="P89">
        <v>1</v>
      </c>
      <c r="Q89">
        <v>16.93</v>
      </c>
      <c r="R89">
        <v>6.3</v>
      </c>
      <c r="S89">
        <v>19.690000000000001</v>
      </c>
      <c r="T89">
        <v>1.22</v>
      </c>
      <c r="U89" s="50">
        <v>20.65</v>
      </c>
      <c r="V89" s="50">
        <v>49.99</v>
      </c>
      <c r="W89" t="s">
        <v>220</v>
      </c>
      <c r="X89" t="s">
        <v>221</v>
      </c>
      <c r="Y89">
        <v>600</v>
      </c>
      <c r="Z89" t="s">
        <v>83</v>
      </c>
      <c r="AA89">
        <v>7</v>
      </c>
      <c r="AB89" s="6" t="s">
        <v>788</v>
      </c>
      <c r="AC89" t="s">
        <v>62</v>
      </c>
      <c r="AD89" t="s">
        <v>62</v>
      </c>
      <c r="AE89" t="s">
        <v>219</v>
      </c>
      <c r="AF89" t="s">
        <v>62</v>
      </c>
      <c r="AG89" t="s">
        <v>62</v>
      </c>
      <c r="AH89" t="s">
        <v>62</v>
      </c>
      <c r="AI89" t="s">
        <v>219</v>
      </c>
      <c r="AJ89" t="s">
        <v>62</v>
      </c>
      <c r="AK89" t="s">
        <v>62</v>
      </c>
      <c r="AL89" t="s">
        <v>222</v>
      </c>
      <c r="AM89" t="s">
        <v>538</v>
      </c>
      <c r="AN89" t="s">
        <v>62</v>
      </c>
      <c r="AO89" t="s">
        <v>62</v>
      </c>
      <c r="AP89" t="s">
        <v>62</v>
      </c>
      <c r="AQ89" t="s">
        <v>223</v>
      </c>
    </row>
    <row r="90" spans="1:43" x14ac:dyDescent="0.25">
      <c r="A90" t="s">
        <v>647</v>
      </c>
      <c r="B90" t="s">
        <v>648</v>
      </c>
      <c r="C90" t="s">
        <v>638</v>
      </c>
      <c r="D90" t="s">
        <v>229</v>
      </c>
      <c r="E90" t="s">
        <v>534</v>
      </c>
      <c r="F90" t="s">
        <v>639</v>
      </c>
      <c r="G90" t="s">
        <v>232</v>
      </c>
      <c r="H90" t="s">
        <v>69</v>
      </c>
      <c r="I90" t="s">
        <v>640</v>
      </c>
      <c r="J90" t="s">
        <v>649</v>
      </c>
      <c r="K90" t="s">
        <v>217</v>
      </c>
      <c r="L90" t="s">
        <v>218</v>
      </c>
      <c r="M90" t="s">
        <v>219</v>
      </c>
      <c r="N90" t="s">
        <v>62</v>
      </c>
      <c r="O90" t="s">
        <v>62</v>
      </c>
      <c r="P90">
        <v>1</v>
      </c>
      <c r="Q90">
        <v>23.62</v>
      </c>
      <c r="R90">
        <v>7.09</v>
      </c>
      <c r="S90">
        <v>19.690000000000001</v>
      </c>
      <c r="T90">
        <v>1.91</v>
      </c>
      <c r="U90" s="50">
        <v>24.29</v>
      </c>
      <c r="V90" s="50">
        <v>54.99</v>
      </c>
      <c r="W90" t="s">
        <v>220</v>
      </c>
      <c r="X90" t="s">
        <v>225</v>
      </c>
      <c r="Y90">
        <v>600</v>
      </c>
      <c r="Z90" t="s">
        <v>83</v>
      </c>
      <c r="AA90">
        <v>7</v>
      </c>
      <c r="AB90" s="6" t="s">
        <v>788</v>
      </c>
      <c r="AC90" t="s">
        <v>62</v>
      </c>
      <c r="AD90" t="s">
        <v>62</v>
      </c>
      <c r="AE90" t="s">
        <v>219</v>
      </c>
      <c r="AF90" t="s">
        <v>62</v>
      </c>
      <c r="AG90" t="s">
        <v>62</v>
      </c>
      <c r="AH90" t="s">
        <v>62</v>
      </c>
      <c r="AI90" t="s">
        <v>219</v>
      </c>
      <c r="AJ90" t="s">
        <v>62</v>
      </c>
      <c r="AK90" t="s">
        <v>62</v>
      </c>
      <c r="AL90" t="s">
        <v>222</v>
      </c>
      <c r="AM90" t="s">
        <v>538</v>
      </c>
      <c r="AN90" t="s">
        <v>62</v>
      </c>
      <c r="AO90" t="s">
        <v>62</v>
      </c>
      <c r="AP90" t="s">
        <v>62</v>
      </c>
      <c r="AQ90" t="s">
        <v>223</v>
      </c>
    </row>
    <row r="91" spans="1:43" x14ac:dyDescent="0.25">
      <c r="A91" t="s">
        <v>650</v>
      </c>
      <c r="B91" t="s">
        <v>648</v>
      </c>
      <c r="C91" t="s">
        <v>638</v>
      </c>
      <c r="D91" t="s">
        <v>229</v>
      </c>
      <c r="E91" t="s">
        <v>534</v>
      </c>
      <c r="F91" t="s">
        <v>639</v>
      </c>
      <c r="G91" t="s">
        <v>232</v>
      </c>
      <c r="H91" t="s">
        <v>69</v>
      </c>
      <c r="I91" t="s">
        <v>644</v>
      </c>
      <c r="J91" t="s">
        <v>649</v>
      </c>
      <c r="K91" t="s">
        <v>217</v>
      </c>
      <c r="L91" t="s">
        <v>218</v>
      </c>
      <c r="M91" t="s">
        <v>219</v>
      </c>
      <c r="N91" t="s">
        <v>62</v>
      </c>
      <c r="O91" t="s">
        <v>62</v>
      </c>
      <c r="P91">
        <v>1</v>
      </c>
      <c r="Q91">
        <v>21.65</v>
      </c>
      <c r="R91">
        <v>7.09</v>
      </c>
      <c r="S91">
        <v>25.59</v>
      </c>
      <c r="T91">
        <v>2.27</v>
      </c>
      <c r="U91" s="50">
        <v>28.78</v>
      </c>
      <c r="V91" s="50">
        <v>59.99</v>
      </c>
      <c r="W91" t="s">
        <v>220</v>
      </c>
      <c r="X91" t="s">
        <v>225</v>
      </c>
      <c r="Y91">
        <v>600</v>
      </c>
      <c r="Z91" t="s">
        <v>83</v>
      </c>
      <c r="AA91">
        <v>7</v>
      </c>
      <c r="AB91" s="6" t="s">
        <v>788</v>
      </c>
      <c r="AC91" t="s">
        <v>62</v>
      </c>
      <c r="AD91" t="s">
        <v>62</v>
      </c>
      <c r="AE91" t="s">
        <v>219</v>
      </c>
      <c r="AF91" t="s">
        <v>62</v>
      </c>
      <c r="AG91" t="s">
        <v>62</v>
      </c>
      <c r="AH91" t="s">
        <v>62</v>
      </c>
      <c r="AI91" t="s">
        <v>219</v>
      </c>
      <c r="AJ91" t="s">
        <v>62</v>
      </c>
      <c r="AK91" t="s">
        <v>62</v>
      </c>
      <c r="AL91" t="s">
        <v>222</v>
      </c>
      <c r="AM91" t="s">
        <v>538</v>
      </c>
      <c r="AN91" t="s">
        <v>62</v>
      </c>
      <c r="AO91" t="s">
        <v>62</v>
      </c>
      <c r="AP91" t="s">
        <v>62</v>
      </c>
      <c r="AQ91" t="s">
        <v>223</v>
      </c>
    </row>
    <row r="92" spans="1:43" x14ac:dyDescent="0.25">
      <c r="A92" t="s">
        <v>651</v>
      </c>
      <c r="B92" t="s">
        <v>648</v>
      </c>
      <c r="C92" t="s">
        <v>638</v>
      </c>
      <c r="D92" t="s">
        <v>229</v>
      </c>
      <c r="E92" t="s">
        <v>534</v>
      </c>
      <c r="F92" t="s">
        <v>639</v>
      </c>
      <c r="G92" t="s">
        <v>232</v>
      </c>
      <c r="H92" t="s">
        <v>69</v>
      </c>
      <c r="I92" t="s">
        <v>646</v>
      </c>
      <c r="J92" t="s">
        <v>649</v>
      </c>
      <c r="K92" t="s">
        <v>217</v>
      </c>
      <c r="L92" t="s">
        <v>218</v>
      </c>
      <c r="M92" t="s">
        <v>219</v>
      </c>
      <c r="N92" t="s">
        <v>62</v>
      </c>
      <c r="O92" t="s">
        <v>62</v>
      </c>
      <c r="P92">
        <v>1</v>
      </c>
      <c r="Q92">
        <v>16.93</v>
      </c>
      <c r="R92">
        <v>6.3</v>
      </c>
      <c r="S92">
        <v>19.690000000000001</v>
      </c>
      <c r="T92">
        <v>1.22</v>
      </c>
      <c r="U92" s="50">
        <v>20.65</v>
      </c>
      <c r="V92" s="50">
        <v>49.99</v>
      </c>
      <c r="W92" t="s">
        <v>220</v>
      </c>
      <c r="X92" t="s">
        <v>224</v>
      </c>
      <c r="Y92">
        <v>600</v>
      </c>
      <c r="Z92" t="s">
        <v>83</v>
      </c>
      <c r="AA92">
        <v>7</v>
      </c>
      <c r="AB92" s="6" t="s">
        <v>788</v>
      </c>
      <c r="AC92" t="s">
        <v>62</v>
      </c>
      <c r="AD92" t="s">
        <v>62</v>
      </c>
      <c r="AE92" t="s">
        <v>219</v>
      </c>
      <c r="AF92" t="s">
        <v>62</v>
      </c>
      <c r="AG92" t="s">
        <v>62</v>
      </c>
      <c r="AH92" t="s">
        <v>62</v>
      </c>
      <c r="AI92" t="s">
        <v>219</v>
      </c>
      <c r="AJ92" t="s">
        <v>62</v>
      </c>
      <c r="AK92" t="s">
        <v>62</v>
      </c>
      <c r="AL92" t="s">
        <v>222</v>
      </c>
      <c r="AM92" t="s">
        <v>538</v>
      </c>
      <c r="AN92" t="s">
        <v>62</v>
      </c>
      <c r="AO92" t="s">
        <v>62</v>
      </c>
      <c r="AP92" t="s">
        <v>62</v>
      </c>
      <c r="AQ92" t="s">
        <v>223</v>
      </c>
    </row>
    <row r="93" spans="1:43" x14ac:dyDescent="0.25">
      <c r="A93" t="s">
        <v>652</v>
      </c>
      <c r="B93" t="s">
        <v>653</v>
      </c>
      <c r="C93" t="s">
        <v>638</v>
      </c>
      <c r="D93" t="s">
        <v>229</v>
      </c>
      <c r="E93" t="s">
        <v>534</v>
      </c>
      <c r="F93" t="s">
        <v>639</v>
      </c>
      <c r="G93" t="s">
        <v>232</v>
      </c>
      <c r="H93" t="s">
        <v>67</v>
      </c>
      <c r="I93" t="s">
        <v>640</v>
      </c>
      <c r="J93" t="s">
        <v>654</v>
      </c>
      <c r="K93" t="s">
        <v>217</v>
      </c>
      <c r="L93" t="s">
        <v>218</v>
      </c>
      <c r="M93" t="s">
        <v>219</v>
      </c>
      <c r="N93" t="s">
        <v>62</v>
      </c>
      <c r="O93" t="s">
        <v>62</v>
      </c>
      <c r="P93">
        <v>1</v>
      </c>
      <c r="Q93">
        <v>22.44</v>
      </c>
      <c r="R93">
        <v>6.5</v>
      </c>
      <c r="S93">
        <v>16.93</v>
      </c>
      <c r="T93">
        <v>1.43</v>
      </c>
      <c r="U93" s="50">
        <v>24.29</v>
      </c>
      <c r="V93" s="50">
        <v>54.99</v>
      </c>
      <c r="W93" t="s">
        <v>220</v>
      </c>
      <c r="X93" t="s">
        <v>225</v>
      </c>
      <c r="Y93">
        <v>600</v>
      </c>
      <c r="Z93" t="s">
        <v>83</v>
      </c>
      <c r="AA93">
        <v>7</v>
      </c>
      <c r="AB93" s="6" t="s">
        <v>788</v>
      </c>
      <c r="AC93" t="s">
        <v>62</v>
      </c>
      <c r="AD93" t="s">
        <v>62</v>
      </c>
      <c r="AE93" t="s">
        <v>219</v>
      </c>
      <c r="AF93" t="s">
        <v>62</v>
      </c>
      <c r="AG93" t="s">
        <v>62</v>
      </c>
      <c r="AH93" t="s">
        <v>62</v>
      </c>
      <c r="AI93" t="s">
        <v>219</v>
      </c>
      <c r="AJ93" t="s">
        <v>62</v>
      </c>
      <c r="AK93" t="s">
        <v>62</v>
      </c>
      <c r="AL93" t="s">
        <v>222</v>
      </c>
      <c r="AM93" t="s">
        <v>538</v>
      </c>
      <c r="AN93" t="s">
        <v>62</v>
      </c>
      <c r="AO93" t="s">
        <v>62</v>
      </c>
      <c r="AP93" t="s">
        <v>62</v>
      </c>
      <c r="AQ93" t="s">
        <v>223</v>
      </c>
    </row>
    <row r="94" spans="1:43" x14ac:dyDescent="0.25">
      <c r="A94" t="s">
        <v>655</v>
      </c>
      <c r="B94" t="s">
        <v>653</v>
      </c>
      <c r="C94" t="s">
        <v>638</v>
      </c>
      <c r="D94" t="s">
        <v>229</v>
      </c>
      <c r="E94" t="s">
        <v>534</v>
      </c>
      <c r="F94" t="s">
        <v>639</v>
      </c>
      <c r="G94" t="s">
        <v>232</v>
      </c>
      <c r="H94" t="s">
        <v>67</v>
      </c>
      <c r="I94" t="s">
        <v>644</v>
      </c>
      <c r="J94" t="s">
        <v>654</v>
      </c>
      <c r="K94" t="s">
        <v>217</v>
      </c>
      <c r="L94" t="s">
        <v>218</v>
      </c>
      <c r="M94" t="s">
        <v>219</v>
      </c>
      <c r="N94" t="s">
        <v>62</v>
      </c>
      <c r="O94" t="s">
        <v>62</v>
      </c>
      <c r="P94">
        <v>1</v>
      </c>
      <c r="Q94">
        <v>21.65</v>
      </c>
      <c r="R94">
        <v>7.09</v>
      </c>
      <c r="S94">
        <v>25.59</v>
      </c>
      <c r="T94">
        <v>2.27</v>
      </c>
      <c r="U94" s="50">
        <v>28.78</v>
      </c>
      <c r="V94" s="50">
        <v>59.99</v>
      </c>
      <c r="W94" t="s">
        <v>220</v>
      </c>
      <c r="X94" t="s">
        <v>225</v>
      </c>
      <c r="Y94">
        <v>600</v>
      </c>
      <c r="Z94" t="s">
        <v>83</v>
      </c>
      <c r="AA94">
        <v>7</v>
      </c>
      <c r="AB94" s="6" t="s">
        <v>788</v>
      </c>
      <c r="AC94" t="s">
        <v>62</v>
      </c>
      <c r="AD94" t="s">
        <v>62</v>
      </c>
      <c r="AE94" t="s">
        <v>219</v>
      </c>
      <c r="AF94" t="s">
        <v>62</v>
      </c>
      <c r="AG94" t="s">
        <v>62</v>
      </c>
      <c r="AH94" t="s">
        <v>62</v>
      </c>
      <c r="AI94" t="s">
        <v>219</v>
      </c>
      <c r="AJ94" t="s">
        <v>62</v>
      </c>
      <c r="AK94" t="s">
        <v>62</v>
      </c>
      <c r="AL94" t="s">
        <v>222</v>
      </c>
      <c r="AM94" t="s">
        <v>538</v>
      </c>
      <c r="AN94" t="s">
        <v>62</v>
      </c>
      <c r="AO94" t="s">
        <v>62</v>
      </c>
      <c r="AP94" t="s">
        <v>62</v>
      </c>
      <c r="AQ94" t="s">
        <v>223</v>
      </c>
    </row>
    <row r="95" spans="1:43" x14ac:dyDescent="0.25">
      <c r="A95" t="s">
        <v>656</v>
      </c>
      <c r="B95" t="s">
        <v>653</v>
      </c>
      <c r="C95" t="s">
        <v>638</v>
      </c>
      <c r="D95" t="s">
        <v>229</v>
      </c>
      <c r="E95" t="s">
        <v>534</v>
      </c>
      <c r="F95" t="s">
        <v>639</v>
      </c>
      <c r="G95" t="s">
        <v>232</v>
      </c>
      <c r="H95" t="s">
        <v>67</v>
      </c>
      <c r="I95" t="s">
        <v>646</v>
      </c>
      <c r="J95" t="s">
        <v>654</v>
      </c>
      <c r="K95" t="s">
        <v>217</v>
      </c>
      <c r="L95" t="s">
        <v>218</v>
      </c>
      <c r="M95" t="s">
        <v>219</v>
      </c>
      <c r="N95" t="s">
        <v>62</v>
      </c>
      <c r="O95" t="s">
        <v>62</v>
      </c>
      <c r="P95">
        <v>1</v>
      </c>
      <c r="Q95">
        <v>19.690000000000001</v>
      </c>
      <c r="R95">
        <v>6.3</v>
      </c>
      <c r="S95">
        <v>16.93</v>
      </c>
      <c r="T95">
        <v>1.21</v>
      </c>
      <c r="U95" s="50">
        <v>20.65</v>
      </c>
      <c r="V95" s="50">
        <v>49.99</v>
      </c>
      <c r="W95" t="s">
        <v>220</v>
      </c>
      <c r="X95" t="s">
        <v>225</v>
      </c>
      <c r="Y95">
        <v>600</v>
      </c>
      <c r="Z95" t="s">
        <v>83</v>
      </c>
      <c r="AA95">
        <v>7</v>
      </c>
      <c r="AB95" s="6" t="s">
        <v>788</v>
      </c>
      <c r="AC95" t="s">
        <v>62</v>
      </c>
      <c r="AD95" t="s">
        <v>62</v>
      </c>
      <c r="AE95" t="s">
        <v>219</v>
      </c>
      <c r="AF95" t="s">
        <v>62</v>
      </c>
      <c r="AG95" t="s">
        <v>62</v>
      </c>
      <c r="AH95" t="s">
        <v>62</v>
      </c>
      <c r="AI95" t="s">
        <v>219</v>
      </c>
      <c r="AJ95" t="s">
        <v>62</v>
      </c>
      <c r="AK95" t="s">
        <v>62</v>
      </c>
      <c r="AL95" t="s">
        <v>222</v>
      </c>
      <c r="AM95" t="s">
        <v>538</v>
      </c>
      <c r="AN95" t="s">
        <v>62</v>
      </c>
      <c r="AO95" t="s">
        <v>62</v>
      </c>
      <c r="AP95" t="s">
        <v>62</v>
      </c>
      <c r="AQ95" t="s">
        <v>223</v>
      </c>
    </row>
    <row r="96" spans="1:43" x14ac:dyDescent="0.25">
      <c r="A96" t="s">
        <v>657</v>
      </c>
      <c r="B96" t="s">
        <v>658</v>
      </c>
      <c r="C96" t="s">
        <v>638</v>
      </c>
      <c r="D96" t="s">
        <v>229</v>
      </c>
      <c r="E96" t="s">
        <v>534</v>
      </c>
      <c r="F96" t="s">
        <v>659</v>
      </c>
      <c r="G96" t="s">
        <v>232</v>
      </c>
      <c r="H96" t="s">
        <v>238</v>
      </c>
      <c r="I96" t="s">
        <v>233</v>
      </c>
      <c r="J96" t="s">
        <v>660</v>
      </c>
      <c r="K96" t="s">
        <v>217</v>
      </c>
      <c r="L96" t="s">
        <v>218</v>
      </c>
      <c r="M96" t="s">
        <v>219</v>
      </c>
      <c r="N96" t="s">
        <v>62</v>
      </c>
      <c r="O96" t="s">
        <v>62</v>
      </c>
      <c r="P96">
        <v>1</v>
      </c>
      <c r="Q96">
        <v>16.93</v>
      </c>
      <c r="R96">
        <v>8.27</v>
      </c>
      <c r="S96">
        <v>27.56</v>
      </c>
      <c r="T96">
        <v>2.23</v>
      </c>
      <c r="U96" s="50">
        <v>44.05</v>
      </c>
      <c r="V96" s="50">
        <v>99.99</v>
      </c>
      <c r="W96" t="s">
        <v>220</v>
      </c>
      <c r="X96" t="s">
        <v>225</v>
      </c>
      <c r="Y96">
        <v>600</v>
      </c>
      <c r="Z96" t="s">
        <v>83</v>
      </c>
      <c r="AA96">
        <v>7</v>
      </c>
      <c r="AB96" s="6" t="s">
        <v>788</v>
      </c>
      <c r="AC96" t="s">
        <v>62</v>
      </c>
      <c r="AD96" t="s">
        <v>62</v>
      </c>
      <c r="AE96" t="s">
        <v>219</v>
      </c>
      <c r="AF96" t="s">
        <v>62</v>
      </c>
      <c r="AG96" t="s">
        <v>62</v>
      </c>
      <c r="AH96" t="s">
        <v>62</v>
      </c>
      <c r="AI96" t="s">
        <v>219</v>
      </c>
      <c r="AJ96" t="s">
        <v>62</v>
      </c>
      <c r="AK96" t="s">
        <v>62</v>
      </c>
      <c r="AL96" t="s">
        <v>222</v>
      </c>
      <c r="AM96" t="s">
        <v>538</v>
      </c>
      <c r="AN96" t="s">
        <v>62</v>
      </c>
      <c r="AO96" t="s">
        <v>62</v>
      </c>
      <c r="AP96" t="s">
        <v>62</v>
      </c>
      <c r="AQ96" t="s">
        <v>223</v>
      </c>
    </row>
    <row r="97" spans="1:43" x14ac:dyDescent="0.25">
      <c r="A97" t="s">
        <v>661</v>
      </c>
      <c r="B97" t="s">
        <v>658</v>
      </c>
      <c r="C97" t="s">
        <v>638</v>
      </c>
      <c r="D97" t="s">
        <v>229</v>
      </c>
      <c r="E97" t="s">
        <v>534</v>
      </c>
      <c r="F97" t="s">
        <v>659</v>
      </c>
      <c r="G97" t="s">
        <v>232</v>
      </c>
      <c r="H97" t="s">
        <v>238</v>
      </c>
      <c r="I97" t="s">
        <v>254</v>
      </c>
      <c r="J97" t="s">
        <v>660</v>
      </c>
      <c r="K97" t="s">
        <v>217</v>
      </c>
      <c r="L97" t="s">
        <v>218</v>
      </c>
      <c r="M97" t="s">
        <v>219</v>
      </c>
      <c r="N97" t="s">
        <v>62</v>
      </c>
      <c r="O97" t="s">
        <v>62</v>
      </c>
      <c r="P97">
        <v>1</v>
      </c>
      <c r="Q97">
        <v>19.690000000000001</v>
      </c>
      <c r="R97">
        <v>11.42</v>
      </c>
      <c r="S97">
        <v>6.69</v>
      </c>
      <c r="T97">
        <v>0.87</v>
      </c>
      <c r="U97" s="50">
        <v>27.53</v>
      </c>
      <c r="V97" s="50">
        <v>59.99</v>
      </c>
      <c r="W97" t="s">
        <v>220</v>
      </c>
      <c r="X97" t="s">
        <v>225</v>
      </c>
      <c r="Y97">
        <v>600</v>
      </c>
      <c r="Z97" t="s">
        <v>83</v>
      </c>
      <c r="AA97">
        <v>7</v>
      </c>
      <c r="AB97" s="6" t="s">
        <v>788</v>
      </c>
      <c r="AC97" t="s">
        <v>62</v>
      </c>
      <c r="AD97" t="s">
        <v>62</v>
      </c>
      <c r="AE97" t="s">
        <v>219</v>
      </c>
      <c r="AF97" t="s">
        <v>62</v>
      </c>
      <c r="AG97" t="s">
        <v>62</v>
      </c>
      <c r="AH97" t="s">
        <v>62</v>
      </c>
      <c r="AI97" t="s">
        <v>219</v>
      </c>
      <c r="AJ97" t="s">
        <v>62</v>
      </c>
      <c r="AK97" t="s">
        <v>62</v>
      </c>
      <c r="AL97" t="s">
        <v>222</v>
      </c>
      <c r="AM97" t="s">
        <v>538</v>
      </c>
      <c r="AN97" t="s">
        <v>62</v>
      </c>
      <c r="AO97" t="s">
        <v>62</v>
      </c>
      <c r="AP97" t="s">
        <v>62</v>
      </c>
      <c r="AQ97" t="s">
        <v>223</v>
      </c>
    </row>
    <row r="98" spans="1:43" x14ac:dyDescent="0.25">
      <c r="A98" t="s">
        <v>662</v>
      </c>
      <c r="B98" t="s">
        <v>663</v>
      </c>
      <c r="C98" t="s">
        <v>638</v>
      </c>
      <c r="D98" t="s">
        <v>229</v>
      </c>
      <c r="E98" t="s">
        <v>534</v>
      </c>
      <c r="F98" t="s">
        <v>659</v>
      </c>
      <c r="G98" t="s">
        <v>232</v>
      </c>
      <c r="H98" t="s">
        <v>69</v>
      </c>
      <c r="I98" t="s">
        <v>233</v>
      </c>
      <c r="J98" t="s">
        <v>664</v>
      </c>
      <c r="K98" t="s">
        <v>217</v>
      </c>
      <c r="L98" t="s">
        <v>218</v>
      </c>
      <c r="M98" t="s">
        <v>219</v>
      </c>
      <c r="N98" t="s">
        <v>62</v>
      </c>
      <c r="O98" t="s">
        <v>62</v>
      </c>
      <c r="P98">
        <v>1</v>
      </c>
      <c r="Q98">
        <v>16.93</v>
      </c>
      <c r="R98">
        <v>8.27</v>
      </c>
      <c r="S98">
        <v>27.56</v>
      </c>
      <c r="T98">
        <v>2.23</v>
      </c>
      <c r="U98" s="50">
        <v>44.05</v>
      </c>
      <c r="V98" s="50">
        <v>99.99</v>
      </c>
      <c r="W98" t="s">
        <v>220</v>
      </c>
      <c r="X98" t="s">
        <v>225</v>
      </c>
      <c r="Y98">
        <v>600</v>
      </c>
      <c r="Z98" t="s">
        <v>83</v>
      </c>
      <c r="AA98">
        <v>7</v>
      </c>
      <c r="AB98" s="6" t="s">
        <v>788</v>
      </c>
      <c r="AC98" t="s">
        <v>62</v>
      </c>
      <c r="AD98" t="s">
        <v>62</v>
      </c>
      <c r="AE98" t="s">
        <v>219</v>
      </c>
      <c r="AF98" t="s">
        <v>62</v>
      </c>
      <c r="AG98" t="s">
        <v>62</v>
      </c>
      <c r="AH98" t="s">
        <v>62</v>
      </c>
      <c r="AI98" t="s">
        <v>219</v>
      </c>
      <c r="AJ98" t="s">
        <v>62</v>
      </c>
      <c r="AK98" t="s">
        <v>62</v>
      </c>
      <c r="AL98" t="s">
        <v>222</v>
      </c>
      <c r="AM98" t="s">
        <v>538</v>
      </c>
      <c r="AN98" t="s">
        <v>62</v>
      </c>
      <c r="AO98" t="s">
        <v>62</v>
      </c>
      <c r="AP98" t="s">
        <v>62</v>
      </c>
      <c r="AQ98" t="s">
        <v>223</v>
      </c>
    </row>
    <row r="99" spans="1:43" x14ac:dyDescent="0.25">
      <c r="A99" t="s">
        <v>665</v>
      </c>
      <c r="B99" t="s">
        <v>663</v>
      </c>
      <c r="C99" t="s">
        <v>638</v>
      </c>
      <c r="D99" t="s">
        <v>229</v>
      </c>
      <c r="E99" t="s">
        <v>534</v>
      </c>
      <c r="F99" t="s">
        <v>659</v>
      </c>
      <c r="G99" t="s">
        <v>232</v>
      </c>
      <c r="H99" t="s">
        <v>69</v>
      </c>
      <c r="I99" t="s">
        <v>254</v>
      </c>
      <c r="J99" t="s">
        <v>664</v>
      </c>
      <c r="K99" t="s">
        <v>217</v>
      </c>
      <c r="L99" t="s">
        <v>218</v>
      </c>
      <c r="M99" t="s">
        <v>219</v>
      </c>
      <c r="N99" t="s">
        <v>62</v>
      </c>
      <c r="O99" t="s">
        <v>62</v>
      </c>
      <c r="P99">
        <v>1</v>
      </c>
      <c r="Q99">
        <v>19.690000000000001</v>
      </c>
      <c r="R99">
        <v>11.42</v>
      </c>
      <c r="S99">
        <v>6.69</v>
      </c>
      <c r="T99">
        <v>0.87</v>
      </c>
      <c r="U99" s="50">
        <v>27.53</v>
      </c>
      <c r="V99" s="50">
        <v>59.99</v>
      </c>
      <c r="W99" t="s">
        <v>220</v>
      </c>
      <c r="X99" t="s">
        <v>225</v>
      </c>
      <c r="Y99">
        <v>600</v>
      </c>
      <c r="Z99" t="s">
        <v>83</v>
      </c>
      <c r="AA99">
        <v>7</v>
      </c>
      <c r="AB99" s="6" t="s">
        <v>788</v>
      </c>
      <c r="AC99" t="s">
        <v>62</v>
      </c>
      <c r="AD99" t="s">
        <v>62</v>
      </c>
      <c r="AE99" t="s">
        <v>219</v>
      </c>
      <c r="AF99" t="s">
        <v>62</v>
      </c>
      <c r="AG99" t="s">
        <v>62</v>
      </c>
      <c r="AH99" t="s">
        <v>62</v>
      </c>
      <c r="AI99" t="s">
        <v>219</v>
      </c>
      <c r="AJ99" t="s">
        <v>62</v>
      </c>
      <c r="AK99" t="s">
        <v>62</v>
      </c>
      <c r="AL99" t="s">
        <v>222</v>
      </c>
      <c r="AM99" t="s">
        <v>538</v>
      </c>
      <c r="AN99" t="s">
        <v>62</v>
      </c>
      <c r="AO99" t="s">
        <v>62</v>
      </c>
      <c r="AP99" t="s">
        <v>62</v>
      </c>
      <c r="AQ99" t="s">
        <v>223</v>
      </c>
    </row>
    <row r="100" spans="1:43" x14ac:dyDescent="0.25">
      <c r="A100" t="s">
        <v>666</v>
      </c>
      <c r="B100" t="s">
        <v>667</v>
      </c>
      <c r="C100" t="s">
        <v>638</v>
      </c>
      <c r="D100" t="s">
        <v>229</v>
      </c>
      <c r="E100" t="s">
        <v>534</v>
      </c>
      <c r="F100" t="s">
        <v>659</v>
      </c>
      <c r="G100" t="s">
        <v>232</v>
      </c>
      <c r="H100" t="s">
        <v>67</v>
      </c>
      <c r="I100" t="s">
        <v>233</v>
      </c>
      <c r="J100" t="s">
        <v>668</v>
      </c>
      <c r="K100" t="s">
        <v>217</v>
      </c>
      <c r="L100" t="s">
        <v>218</v>
      </c>
      <c r="M100" t="s">
        <v>219</v>
      </c>
      <c r="N100" t="s">
        <v>62</v>
      </c>
      <c r="O100" t="s">
        <v>62</v>
      </c>
      <c r="P100">
        <v>1</v>
      </c>
      <c r="Q100">
        <v>16.93</v>
      </c>
      <c r="R100">
        <v>8.27</v>
      </c>
      <c r="S100">
        <v>27.56</v>
      </c>
      <c r="T100">
        <v>2.23</v>
      </c>
      <c r="U100" s="50">
        <v>44.05</v>
      </c>
      <c r="V100" s="50">
        <v>99.99</v>
      </c>
      <c r="W100" t="s">
        <v>220</v>
      </c>
      <c r="X100" t="s">
        <v>225</v>
      </c>
      <c r="Y100">
        <v>600</v>
      </c>
      <c r="Z100" t="s">
        <v>83</v>
      </c>
      <c r="AA100">
        <v>7</v>
      </c>
      <c r="AB100" s="6" t="s">
        <v>788</v>
      </c>
      <c r="AC100" t="s">
        <v>62</v>
      </c>
      <c r="AD100" t="s">
        <v>62</v>
      </c>
      <c r="AE100" t="s">
        <v>219</v>
      </c>
      <c r="AF100" t="s">
        <v>62</v>
      </c>
      <c r="AG100" t="s">
        <v>62</v>
      </c>
      <c r="AH100" t="s">
        <v>62</v>
      </c>
      <c r="AI100" t="s">
        <v>219</v>
      </c>
      <c r="AJ100" t="s">
        <v>62</v>
      </c>
      <c r="AK100" t="s">
        <v>62</v>
      </c>
      <c r="AL100" t="s">
        <v>222</v>
      </c>
      <c r="AM100" t="s">
        <v>538</v>
      </c>
      <c r="AN100" t="s">
        <v>62</v>
      </c>
      <c r="AO100" t="s">
        <v>62</v>
      </c>
      <c r="AP100" t="s">
        <v>62</v>
      </c>
      <c r="AQ100" t="s">
        <v>223</v>
      </c>
    </row>
    <row r="101" spans="1:43" x14ac:dyDescent="0.25">
      <c r="A101" t="s">
        <v>669</v>
      </c>
      <c r="B101" t="s">
        <v>667</v>
      </c>
      <c r="C101" t="s">
        <v>638</v>
      </c>
      <c r="D101" t="s">
        <v>229</v>
      </c>
      <c r="E101" t="s">
        <v>534</v>
      </c>
      <c r="F101" t="s">
        <v>659</v>
      </c>
      <c r="G101" t="s">
        <v>232</v>
      </c>
      <c r="H101" t="s">
        <v>67</v>
      </c>
      <c r="I101" t="s">
        <v>254</v>
      </c>
      <c r="J101" t="s">
        <v>668</v>
      </c>
      <c r="K101" t="s">
        <v>217</v>
      </c>
      <c r="L101" t="s">
        <v>218</v>
      </c>
      <c r="M101" t="s">
        <v>219</v>
      </c>
      <c r="N101" t="s">
        <v>62</v>
      </c>
      <c r="O101" t="s">
        <v>62</v>
      </c>
      <c r="P101">
        <v>1</v>
      </c>
      <c r="Q101">
        <v>19.690000000000001</v>
      </c>
      <c r="R101">
        <v>11.42</v>
      </c>
      <c r="S101">
        <v>6.69</v>
      </c>
      <c r="T101">
        <v>0.87</v>
      </c>
      <c r="U101" s="50">
        <v>27.53</v>
      </c>
      <c r="V101" s="50">
        <v>59.99</v>
      </c>
      <c r="W101" t="s">
        <v>220</v>
      </c>
      <c r="X101" t="s">
        <v>225</v>
      </c>
      <c r="Y101">
        <v>600</v>
      </c>
      <c r="Z101" t="s">
        <v>83</v>
      </c>
      <c r="AA101">
        <v>7</v>
      </c>
      <c r="AB101" s="6" t="s">
        <v>788</v>
      </c>
      <c r="AC101" t="s">
        <v>62</v>
      </c>
      <c r="AD101" t="s">
        <v>62</v>
      </c>
      <c r="AE101" t="s">
        <v>219</v>
      </c>
      <c r="AF101" t="s">
        <v>62</v>
      </c>
      <c r="AG101" t="s">
        <v>62</v>
      </c>
      <c r="AH101" t="s">
        <v>62</v>
      </c>
      <c r="AI101" t="s">
        <v>219</v>
      </c>
      <c r="AJ101" t="s">
        <v>62</v>
      </c>
      <c r="AK101" t="s">
        <v>62</v>
      </c>
      <c r="AL101" t="s">
        <v>222</v>
      </c>
      <c r="AM101" t="s">
        <v>538</v>
      </c>
      <c r="AN101" t="s">
        <v>62</v>
      </c>
      <c r="AO101" t="s">
        <v>62</v>
      </c>
      <c r="AP101" t="s">
        <v>62</v>
      </c>
      <c r="AQ101" t="s">
        <v>223</v>
      </c>
    </row>
    <row r="102" spans="1:43" x14ac:dyDescent="0.25">
      <c r="A102" t="s">
        <v>670</v>
      </c>
      <c r="B102" t="s">
        <v>671</v>
      </c>
      <c r="C102" t="s">
        <v>62</v>
      </c>
      <c r="D102" t="s">
        <v>229</v>
      </c>
      <c r="E102" t="s">
        <v>534</v>
      </c>
      <c r="F102" t="s">
        <v>672</v>
      </c>
      <c r="G102" t="s">
        <v>232</v>
      </c>
      <c r="H102" t="s">
        <v>673</v>
      </c>
      <c r="I102" t="s">
        <v>674</v>
      </c>
      <c r="J102" t="s">
        <v>675</v>
      </c>
      <c r="K102" t="s">
        <v>217</v>
      </c>
      <c r="L102" t="s">
        <v>227</v>
      </c>
      <c r="M102" t="s">
        <v>219</v>
      </c>
      <c r="N102" t="s">
        <v>62</v>
      </c>
      <c r="O102" t="s">
        <v>62</v>
      </c>
      <c r="P102">
        <v>1</v>
      </c>
      <c r="Q102">
        <v>9.06</v>
      </c>
      <c r="R102">
        <v>9.06</v>
      </c>
      <c r="S102">
        <v>42.52</v>
      </c>
      <c r="T102">
        <v>2.02</v>
      </c>
      <c r="U102" s="50">
        <v>30.95</v>
      </c>
      <c r="V102" s="50">
        <v>54.99</v>
      </c>
      <c r="W102" t="s">
        <v>220</v>
      </c>
      <c r="X102" t="s">
        <v>225</v>
      </c>
      <c r="Y102">
        <v>2000</v>
      </c>
      <c r="Z102" t="s">
        <v>83</v>
      </c>
      <c r="AA102">
        <v>9</v>
      </c>
      <c r="AB102" s="6" t="s">
        <v>788</v>
      </c>
      <c r="AC102">
        <v>17</v>
      </c>
      <c r="AD102" t="s">
        <v>676</v>
      </c>
      <c r="AE102" t="s">
        <v>219</v>
      </c>
      <c r="AF102" t="s">
        <v>62</v>
      </c>
      <c r="AG102" t="s">
        <v>62</v>
      </c>
      <c r="AH102" t="s">
        <v>62</v>
      </c>
      <c r="AI102" t="s">
        <v>219</v>
      </c>
      <c r="AJ102" t="s">
        <v>62</v>
      </c>
      <c r="AK102" t="s">
        <v>62</v>
      </c>
      <c r="AL102" t="s">
        <v>222</v>
      </c>
      <c r="AM102" t="s">
        <v>677</v>
      </c>
      <c r="AN102" t="s">
        <v>62</v>
      </c>
      <c r="AO102" t="s">
        <v>678</v>
      </c>
      <c r="AP102" t="s">
        <v>62</v>
      </c>
      <c r="AQ102" t="s">
        <v>223</v>
      </c>
    </row>
    <row r="103" spans="1:43" x14ac:dyDescent="0.25">
      <c r="A103" t="s">
        <v>679</v>
      </c>
      <c r="B103" t="s">
        <v>671</v>
      </c>
      <c r="C103" t="s">
        <v>62</v>
      </c>
      <c r="D103" t="s">
        <v>229</v>
      </c>
      <c r="E103" t="s">
        <v>534</v>
      </c>
      <c r="F103" t="s">
        <v>672</v>
      </c>
      <c r="G103" t="s">
        <v>232</v>
      </c>
      <c r="H103" t="s">
        <v>673</v>
      </c>
      <c r="I103" t="s">
        <v>680</v>
      </c>
      <c r="J103" t="s">
        <v>675</v>
      </c>
      <c r="K103" t="s">
        <v>217</v>
      </c>
      <c r="L103" t="s">
        <v>227</v>
      </c>
      <c r="M103" t="s">
        <v>219</v>
      </c>
      <c r="N103" t="s">
        <v>62</v>
      </c>
      <c r="O103" t="s">
        <v>62</v>
      </c>
      <c r="P103">
        <v>1</v>
      </c>
      <c r="Q103">
        <v>48.03</v>
      </c>
      <c r="R103">
        <v>40.159999999999997</v>
      </c>
      <c r="S103">
        <v>44.88</v>
      </c>
      <c r="T103">
        <v>50.1</v>
      </c>
      <c r="U103" s="50">
        <v>22.7</v>
      </c>
      <c r="V103" s="50">
        <v>44.99</v>
      </c>
      <c r="W103" t="s">
        <v>220</v>
      </c>
      <c r="X103" t="s">
        <v>221</v>
      </c>
      <c r="Y103">
        <v>2000</v>
      </c>
      <c r="Z103" t="s">
        <v>83</v>
      </c>
      <c r="AA103">
        <v>9</v>
      </c>
      <c r="AB103" s="6" t="s">
        <v>788</v>
      </c>
      <c r="AC103">
        <v>9</v>
      </c>
      <c r="AD103" t="s">
        <v>676</v>
      </c>
      <c r="AE103" t="s">
        <v>219</v>
      </c>
      <c r="AF103" t="s">
        <v>62</v>
      </c>
      <c r="AG103" t="s">
        <v>62</v>
      </c>
      <c r="AH103" t="s">
        <v>62</v>
      </c>
      <c r="AI103" t="s">
        <v>219</v>
      </c>
      <c r="AJ103" t="s">
        <v>62</v>
      </c>
      <c r="AK103" t="s">
        <v>62</v>
      </c>
      <c r="AL103" t="s">
        <v>222</v>
      </c>
      <c r="AM103" t="s">
        <v>677</v>
      </c>
      <c r="AN103" t="s">
        <v>62</v>
      </c>
      <c r="AO103" t="s">
        <v>678</v>
      </c>
      <c r="AP103" t="s">
        <v>62</v>
      </c>
      <c r="AQ103" t="s">
        <v>223</v>
      </c>
    </row>
    <row r="104" spans="1:43" x14ac:dyDescent="0.25">
      <c r="A104" t="s">
        <v>681</v>
      </c>
      <c r="B104" t="s">
        <v>682</v>
      </c>
      <c r="C104" t="s">
        <v>62</v>
      </c>
      <c r="D104" t="s">
        <v>229</v>
      </c>
      <c r="E104" t="s">
        <v>534</v>
      </c>
      <c r="F104" t="s">
        <v>672</v>
      </c>
      <c r="G104" t="s">
        <v>232</v>
      </c>
      <c r="H104" t="s">
        <v>683</v>
      </c>
      <c r="I104" t="s">
        <v>674</v>
      </c>
      <c r="J104" t="s">
        <v>675</v>
      </c>
      <c r="K104" t="s">
        <v>217</v>
      </c>
      <c r="L104" t="s">
        <v>227</v>
      </c>
      <c r="M104" t="s">
        <v>219</v>
      </c>
      <c r="N104" t="s">
        <v>62</v>
      </c>
      <c r="O104" t="s">
        <v>62</v>
      </c>
      <c r="P104">
        <v>1</v>
      </c>
      <c r="Q104">
        <v>9.06</v>
      </c>
      <c r="R104">
        <v>9.06</v>
      </c>
      <c r="S104">
        <v>42.52</v>
      </c>
      <c r="T104">
        <v>2.02</v>
      </c>
      <c r="U104" s="50">
        <v>30.95</v>
      </c>
      <c r="V104" s="50">
        <v>54.99</v>
      </c>
      <c r="W104" t="s">
        <v>220</v>
      </c>
      <c r="X104" t="s">
        <v>225</v>
      </c>
      <c r="Y104">
        <v>2000</v>
      </c>
      <c r="Z104" t="s">
        <v>83</v>
      </c>
      <c r="AA104">
        <v>9</v>
      </c>
      <c r="AB104" s="6" t="s">
        <v>788</v>
      </c>
      <c r="AC104">
        <v>17</v>
      </c>
      <c r="AD104" t="s">
        <v>676</v>
      </c>
      <c r="AE104" t="s">
        <v>219</v>
      </c>
      <c r="AF104" t="s">
        <v>62</v>
      </c>
      <c r="AG104" t="s">
        <v>62</v>
      </c>
      <c r="AH104" t="s">
        <v>62</v>
      </c>
      <c r="AI104" t="s">
        <v>219</v>
      </c>
      <c r="AJ104" t="s">
        <v>62</v>
      </c>
      <c r="AK104" t="s">
        <v>62</v>
      </c>
      <c r="AL104" t="s">
        <v>222</v>
      </c>
      <c r="AM104" t="s">
        <v>677</v>
      </c>
      <c r="AN104" t="s">
        <v>62</v>
      </c>
      <c r="AO104" t="s">
        <v>678</v>
      </c>
      <c r="AP104" t="s">
        <v>62</v>
      </c>
      <c r="AQ104" t="s">
        <v>223</v>
      </c>
    </row>
    <row r="105" spans="1:43" x14ac:dyDescent="0.25">
      <c r="A105" t="s">
        <v>684</v>
      </c>
      <c r="B105" t="s">
        <v>682</v>
      </c>
      <c r="C105" t="s">
        <v>62</v>
      </c>
      <c r="D105" t="s">
        <v>229</v>
      </c>
      <c r="E105" t="s">
        <v>534</v>
      </c>
      <c r="F105" t="s">
        <v>672</v>
      </c>
      <c r="G105" t="s">
        <v>232</v>
      </c>
      <c r="H105" t="s">
        <v>683</v>
      </c>
      <c r="I105" t="s">
        <v>680</v>
      </c>
      <c r="J105" t="s">
        <v>675</v>
      </c>
      <c r="K105" t="s">
        <v>217</v>
      </c>
      <c r="L105" t="s">
        <v>227</v>
      </c>
      <c r="M105" t="s">
        <v>219</v>
      </c>
      <c r="N105" t="s">
        <v>62</v>
      </c>
      <c r="O105" t="s">
        <v>62</v>
      </c>
      <c r="P105">
        <v>1</v>
      </c>
      <c r="Q105">
        <v>48.03</v>
      </c>
      <c r="R105">
        <v>40.159999999999997</v>
      </c>
      <c r="S105">
        <v>44.88</v>
      </c>
      <c r="T105">
        <v>50.1</v>
      </c>
      <c r="U105" s="50">
        <v>22.7</v>
      </c>
      <c r="V105" s="50">
        <v>44.99</v>
      </c>
      <c r="W105" t="s">
        <v>220</v>
      </c>
      <c r="X105" t="s">
        <v>221</v>
      </c>
      <c r="Y105">
        <v>2000</v>
      </c>
      <c r="Z105" t="s">
        <v>83</v>
      </c>
      <c r="AA105">
        <v>9</v>
      </c>
      <c r="AB105" s="6" t="s">
        <v>788</v>
      </c>
      <c r="AC105">
        <v>9</v>
      </c>
      <c r="AD105" t="s">
        <v>676</v>
      </c>
      <c r="AE105" t="s">
        <v>219</v>
      </c>
      <c r="AF105" t="s">
        <v>62</v>
      </c>
      <c r="AG105" t="s">
        <v>62</v>
      </c>
      <c r="AH105" t="s">
        <v>62</v>
      </c>
      <c r="AI105" t="s">
        <v>219</v>
      </c>
      <c r="AJ105" t="s">
        <v>62</v>
      </c>
      <c r="AK105" t="s">
        <v>62</v>
      </c>
      <c r="AL105" t="s">
        <v>222</v>
      </c>
      <c r="AM105" t="s">
        <v>677</v>
      </c>
      <c r="AN105" t="s">
        <v>62</v>
      </c>
      <c r="AO105" t="s">
        <v>678</v>
      </c>
      <c r="AP105" t="s">
        <v>62</v>
      </c>
      <c r="AQ105" t="s">
        <v>223</v>
      </c>
    </row>
    <row r="106" spans="1:43" x14ac:dyDescent="0.25">
      <c r="A106" t="s">
        <v>685</v>
      </c>
      <c r="B106" t="s">
        <v>686</v>
      </c>
      <c r="C106" t="s">
        <v>62</v>
      </c>
      <c r="D106" t="s">
        <v>229</v>
      </c>
      <c r="E106" t="s">
        <v>534</v>
      </c>
      <c r="F106" t="s">
        <v>672</v>
      </c>
      <c r="G106" t="s">
        <v>232</v>
      </c>
      <c r="H106" t="s">
        <v>687</v>
      </c>
      <c r="I106" t="s">
        <v>674</v>
      </c>
      <c r="J106" t="s">
        <v>675</v>
      </c>
      <c r="K106" t="s">
        <v>217</v>
      </c>
      <c r="L106" t="s">
        <v>227</v>
      </c>
      <c r="M106" t="s">
        <v>219</v>
      </c>
      <c r="N106" t="s">
        <v>62</v>
      </c>
      <c r="O106" t="s">
        <v>62</v>
      </c>
      <c r="P106">
        <v>1</v>
      </c>
      <c r="Q106">
        <v>9.06</v>
      </c>
      <c r="R106">
        <v>9.06</v>
      </c>
      <c r="S106">
        <v>42.52</v>
      </c>
      <c r="T106">
        <v>2.02</v>
      </c>
      <c r="U106" s="50">
        <v>30.95</v>
      </c>
      <c r="V106" s="50">
        <v>54.99</v>
      </c>
      <c r="W106" t="s">
        <v>220</v>
      </c>
      <c r="X106" t="s">
        <v>225</v>
      </c>
      <c r="Y106">
        <v>2000</v>
      </c>
      <c r="Z106" t="s">
        <v>83</v>
      </c>
      <c r="AA106">
        <v>9</v>
      </c>
      <c r="AB106" s="6" t="s">
        <v>788</v>
      </c>
      <c r="AC106">
        <v>17</v>
      </c>
      <c r="AD106" t="s">
        <v>676</v>
      </c>
      <c r="AE106" t="s">
        <v>219</v>
      </c>
      <c r="AF106" t="s">
        <v>62</v>
      </c>
      <c r="AG106" t="s">
        <v>62</v>
      </c>
      <c r="AH106" t="s">
        <v>62</v>
      </c>
      <c r="AI106" t="s">
        <v>219</v>
      </c>
      <c r="AJ106" t="s">
        <v>62</v>
      </c>
      <c r="AK106" t="s">
        <v>62</v>
      </c>
      <c r="AL106" t="s">
        <v>222</v>
      </c>
      <c r="AM106" t="s">
        <v>677</v>
      </c>
      <c r="AN106" t="s">
        <v>62</v>
      </c>
      <c r="AO106" t="s">
        <v>678</v>
      </c>
      <c r="AP106" t="s">
        <v>62</v>
      </c>
      <c r="AQ106" t="s">
        <v>223</v>
      </c>
    </row>
    <row r="107" spans="1:43" x14ac:dyDescent="0.25">
      <c r="A107" t="s">
        <v>688</v>
      </c>
      <c r="B107" t="s">
        <v>686</v>
      </c>
      <c r="C107" t="s">
        <v>62</v>
      </c>
      <c r="D107" t="s">
        <v>229</v>
      </c>
      <c r="E107" t="s">
        <v>534</v>
      </c>
      <c r="F107" t="s">
        <v>672</v>
      </c>
      <c r="G107" t="s">
        <v>232</v>
      </c>
      <c r="H107" t="s">
        <v>687</v>
      </c>
      <c r="I107" t="s">
        <v>680</v>
      </c>
      <c r="J107" t="s">
        <v>675</v>
      </c>
      <c r="K107" t="s">
        <v>217</v>
      </c>
      <c r="L107" t="s">
        <v>227</v>
      </c>
      <c r="M107" t="s">
        <v>219</v>
      </c>
      <c r="N107" t="s">
        <v>62</v>
      </c>
      <c r="O107" t="s">
        <v>62</v>
      </c>
      <c r="P107">
        <v>1</v>
      </c>
      <c r="Q107">
        <v>48.03</v>
      </c>
      <c r="R107">
        <v>40.159999999999997</v>
      </c>
      <c r="S107">
        <v>44.88</v>
      </c>
      <c r="T107">
        <v>50.1</v>
      </c>
      <c r="U107" s="50">
        <v>22.7</v>
      </c>
      <c r="V107" s="50">
        <v>44.99</v>
      </c>
      <c r="W107" t="s">
        <v>220</v>
      </c>
      <c r="X107" t="s">
        <v>221</v>
      </c>
      <c r="Y107">
        <v>2000</v>
      </c>
      <c r="Z107" t="s">
        <v>83</v>
      </c>
      <c r="AA107">
        <v>9</v>
      </c>
      <c r="AB107" s="6" t="s">
        <v>788</v>
      </c>
      <c r="AC107">
        <v>9</v>
      </c>
      <c r="AD107" t="s">
        <v>676</v>
      </c>
      <c r="AE107" t="s">
        <v>219</v>
      </c>
      <c r="AF107" t="s">
        <v>62</v>
      </c>
      <c r="AG107" t="s">
        <v>62</v>
      </c>
      <c r="AH107" t="s">
        <v>62</v>
      </c>
      <c r="AI107" t="s">
        <v>219</v>
      </c>
      <c r="AJ107" t="s">
        <v>62</v>
      </c>
      <c r="AK107" t="s">
        <v>62</v>
      </c>
      <c r="AL107" t="s">
        <v>222</v>
      </c>
      <c r="AM107" t="s">
        <v>677</v>
      </c>
      <c r="AN107" t="s">
        <v>62</v>
      </c>
      <c r="AO107" t="s">
        <v>678</v>
      </c>
      <c r="AP107" t="s">
        <v>62</v>
      </c>
      <c r="AQ107" t="s">
        <v>223</v>
      </c>
    </row>
    <row r="108" spans="1:43" x14ac:dyDescent="0.25">
      <c r="A108" t="s">
        <v>689</v>
      </c>
      <c r="B108" t="s">
        <v>690</v>
      </c>
      <c r="C108" t="s">
        <v>62</v>
      </c>
      <c r="D108" t="s">
        <v>229</v>
      </c>
      <c r="E108" t="s">
        <v>534</v>
      </c>
      <c r="F108" t="s">
        <v>672</v>
      </c>
      <c r="G108" t="s">
        <v>232</v>
      </c>
      <c r="H108" t="s">
        <v>691</v>
      </c>
      <c r="I108" t="s">
        <v>674</v>
      </c>
      <c r="J108" t="s">
        <v>675</v>
      </c>
      <c r="K108" t="s">
        <v>217</v>
      </c>
      <c r="L108" t="s">
        <v>227</v>
      </c>
      <c r="M108" t="s">
        <v>219</v>
      </c>
      <c r="N108" t="s">
        <v>62</v>
      </c>
      <c r="O108" t="s">
        <v>62</v>
      </c>
      <c r="P108">
        <v>1</v>
      </c>
      <c r="Q108">
        <v>9.06</v>
      </c>
      <c r="R108">
        <v>9.06</v>
      </c>
      <c r="S108">
        <v>42.52</v>
      </c>
      <c r="T108">
        <v>2.02</v>
      </c>
      <c r="U108" s="50">
        <v>30.95</v>
      </c>
      <c r="V108" s="50">
        <v>54.99</v>
      </c>
      <c r="W108" t="s">
        <v>220</v>
      </c>
      <c r="X108" t="s">
        <v>225</v>
      </c>
      <c r="Y108">
        <v>2000</v>
      </c>
      <c r="Z108" t="s">
        <v>83</v>
      </c>
      <c r="AA108">
        <v>9</v>
      </c>
      <c r="AB108" s="6" t="s">
        <v>788</v>
      </c>
      <c r="AC108">
        <v>17</v>
      </c>
      <c r="AD108" t="s">
        <v>676</v>
      </c>
      <c r="AE108" t="s">
        <v>219</v>
      </c>
      <c r="AF108" t="s">
        <v>62</v>
      </c>
      <c r="AG108" t="s">
        <v>62</v>
      </c>
      <c r="AH108" t="s">
        <v>62</v>
      </c>
      <c r="AI108" t="s">
        <v>219</v>
      </c>
      <c r="AJ108" t="s">
        <v>62</v>
      </c>
      <c r="AK108" t="s">
        <v>62</v>
      </c>
      <c r="AL108" t="s">
        <v>222</v>
      </c>
      <c r="AM108" t="s">
        <v>677</v>
      </c>
      <c r="AN108" t="s">
        <v>62</v>
      </c>
      <c r="AO108" t="s">
        <v>678</v>
      </c>
      <c r="AP108" t="s">
        <v>62</v>
      </c>
      <c r="AQ108" t="s">
        <v>223</v>
      </c>
    </row>
    <row r="109" spans="1:43" x14ac:dyDescent="0.25">
      <c r="A109" t="s">
        <v>692</v>
      </c>
      <c r="B109" t="s">
        <v>690</v>
      </c>
      <c r="C109" t="s">
        <v>62</v>
      </c>
      <c r="D109" t="s">
        <v>229</v>
      </c>
      <c r="E109" t="s">
        <v>534</v>
      </c>
      <c r="F109" t="s">
        <v>672</v>
      </c>
      <c r="G109" t="s">
        <v>232</v>
      </c>
      <c r="H109" t="s">
        <v>691</v>
      </c>
      <c r="I109" t="s">
        <v>680</v>
      </c>
      <c r="J109" t="s">
        <v>675</v>
      </c>
      <c r="K109" t="s">
        <v>217</v>
      </c>
      <c r="L109" t="s">
        <v>227</v>
      </c>
      <c r="M109" t="s">
        <v>219</v>
      </c>
      <c r="N109" t="s">
        <v>62</v>
      </c>
      <c r="O109" t="s">
        <v>62</v>
      </c>
      <c r="P109">
        <v>1</v>
      </c>
      <c r="Q109">
        <v>48.03</v>
      </c>
      <c r="R109">
        <v>40.159999999999997</v>
      </c>
      <c r="S109">
        <v>44.88</v>
      </c>
      <c r="T109">
        <v>50.1</v>
      </c>
      <c r="U109" s="50">
        <v>22.7</v>
      </c>
      <c r="V109" s="50">
        <v>44.99</v>
      </c>
      <c r="W109" t="s">
        <v>220</v>
      </c>
      <c r="X109" t="s">
        <v>221</v>
      </c>
      <c r="Y109">
        <v>2000</v>
      </c>
      <c r="Z109" t="s">
        <v>83</v>
      </c>
      <c r="AA109">
        <v>9</v>
      </c>
      <c r="AB109" s="6" t="s">
        <v>788</v>
      </c>
      <c r="AC109">
        <v>9</v>
      </c>
      <c r="AD109" t="s">
        <v>676</v>
      </c>
      <c r="AE109" t="s">
        <v>219</v>
      </c>
      <c r="AF109" t="s">
        <v>62</v>
      </c>
      <c r="AG109" t="s">
        <v>62</v>
      </c>
      <c r="AH109" t="s">
        <v>62</v>
      </c>
      <c r="AI109" t="s">
        <v>219</v>
      </c>
      <c r="AJ109" t="s">
        <v>62</v>
      </c>
      <c r="AK109" t="s">
        <v>62</v>
      </c>
      <c r="AL109" t="s">
        <v>222</v>
      </c>
      <c r="AM109" t="s">
        <v>677</v>
      </c>
      <c r="AN109" t="s">
        <v>62</v>
      </c>
      <c r="AO109" t="s">
        <v>678</v>
      </c>
      <c r="AP109" t="s">
        <v>62</v>
      </c>
      <c r="AQ109" t="s">
        <v>223</v>
      </c>
    </row>
    <row r="110" spans="1:43" x14ac:dyDescent="0.25">
      <c r="A110" t="s">
        <v>693</v>
      </c>
      <c r="B110" t="s">
        <v>694</v>
      </c>
      <c r="C110" t="s">
        <v>62</v>
      </c>
      <c r="D110" t="s">
        <v>229</v>
      </c>
      <c r="E110" t="s">
        <v>534</v>
      </c>
      <c r="F110" t="s">
        <v>672</v>
      </c>
      <c r="G110" t="s">
        <v>232</v>
      </c>
      <c r="H110" t="s">
        <v>695</v>
      </c>
      <c r="I110" t="s">
        <v>674</v>
      </c>
      <c r="J110" t="s">
        <v>675</v>
      </c>
      <c r="K110" t="s">
        <v>217</v>
      </c>
      <c r="L110" t="s">
        <v>227</v>
      </c>
      <c r="M110" t="s">
        <v>219</v>
      </c>
      <c r="N110" t="s">
        <v>62</v>
      </c>
      <c r="O110" t="s">
        <v>62</v>
      </c>
      <c r="P110">
        <v>1</v>
      </c>
      <c r="Q110">
        <v>9.06</v>
      </c>
      <c r="R110">
        <v>9.06</v>
      </c>
      <c r="S110">
        <v>42.52</v>
      </c>
      <c r="T110">
        <v>2.02</v>
      </c>
      <c r="U110" s="50">
        <v>30.95</v>
      </c>
      <c r="V110" s="50">
        <v>54.99</v>
      </c>
      <c r="W110" t="s">
        <v>220</v>
      </c>
      <c r="X110" t="s">
        <v>225</v>
      </c>
      <c r="Y110">
        <v>2000</v>
      </c>
      <c r="Z110" t="s">
        <v>83</v>
      </c>
      <c r="AA110">
        <v>9</v>
      </c>
      <c r="AB110" s="6" t="s">
        <v>788</v>
      </c>
      <c r="AC110">
        <v>17</v>
      </c>
      <c r="AD110" t="s">
        <v>676</v>
      </c>
      <c r="AE110" t="s">
        <v>219</v>
      </c>
      <c r="AF110" t="s">
        <v>62</v>
      </c>
      <c r="AG110" t="s">
        <v>62</v>
      </c>
      <c r="AH110" t="s">
        <v>62</v>
      </c>
      <c r="AI110" t="s">
        <v>219</v>
      </c>
      <c r="AJ110" t="s">
        <v>62</v>
      </c>
      <c r="AK110" t="s">
        <v>62</v>
      </c>
      <c r="AL110" t="s">
        <v>222</v>
      </c>
      <c r="AM110" t="s">
        <v>677</v>
      </c>
      <c r="AN110" t="s">
        <v>62</v>
      </c>
      <c r="AO110" t="s">
        <v>678</v>
      </c>
      <c r="AP110" t="s">
        <v>62</v>
      </c>
      <c r="AQ110" t="s">
        <v>223</v>
      </c>
    </row>
    <row r="111" spans="1:43" x14ac:dyDescent="0.25">
      <c r="A111" t="s">
        <v>696</v>
      </c>
      <c r="B111" t="s">
        <v>694</v>
      </c>
      <c r="C111" t="s">
        <v>62</v>
      </c>
      <c r="D111" t="s">
        <v>229</v>
      </c>
      <c r="E111" t="s">
        <v>534</v>
      </c>
      <c r="F111" t="s">
        <v>672</v>
      </c>
      <c r="G111" t="s">
        <v>232</v>
      </c>
      <c r="H111" t="s">
        <v>695</v>
      </c>
      <c r="I111" t="s">
        <v>680</v>
      </c>
      <c r="J111" t="s">
        <v>675</v>
      </c>
      <c r="K111" t="s">
        <v>217</v>
      </c>
      <c r="L111" t="s">
        <v>227</v>
      </c>
      <c r="M111" t="s">
        <v>219</v>
      </c>
      <c r="N111" t="s">
        <v>62</v>
      </c>
      <c r="O111" t="s">
        <v>62</v>
      </c>
      <c r="P111">
        <v>1</v>
      </c>
      <c r="Q111">
        <v>48.03</v>
      </c>
      <c r="R111">
        <v>40.159999999999997</v>
      </c>
      <c r="S111">
        <v>44.88</v>
      </c>
      <c r="T111">
        <v>50.1</v>
      </c>
      <c r="U111" s="50">
        <v>22.7</v>
      </c>
      <c r="V111" s="50">
        <v>44.99</v>
      </c>
      <c r="W111" t="s">
        <v>220</v>
      </c>
      <c r="X111" t="s">
        <v>221</v>
      </c>
      <c r="Y111">
        <v>2000</v>
      </c>
      <c r="Z111" t="s">
        <v>83</v>
      </c>
      <c r="AA111">
        <v>9</v>
      </c>
      <c r="AB111" s="6" t="s">
        <v>788</v>
      </c>
      <c r="AC111">
        <v>9</v>
      </c>
      <c r="AD111" t="s">
        <v>676</v>
      </c>
      <c r="AE111" t="s">
        <v>219</v>
      </c>
      <c r="AF111" t="s">
        <v>62</v>
      </c>
      <c r="AG111" t="s">
        <v>62</v>
      </c>
      <c r="AH111" t="s">
        <v>62</v>
      </c>
      <c r="AI111" t="s">
        <v>219</v>
      </c>
      <c r="AJ111" t="s">
        <v>62</v>
      </c>
      <c r="AK111" t="s">
        <v>62</v>
      </c>
      <c r="AL111" t="s">
        <v>222</v>
      </c>
      <c r="AM111" t="s">
        <v>677</v>
      </c>
      <c r="AN111" t="s">
        <v>62</v>
      </c>
      <c r="AO111" t="s">
        <v>678</v>
      </c>
      <c r="AP111" t="s">
        <v>62</v>
      </c>
      <c r="AQ111" t="s">
        <v>223</v>
      </c>
    </row>
    <row r="112" spans="1:43" x14ac:dyDescent="0.25">
      <c r="A112" t="s">
        <v>697</v>
      </c>
      <c r="B112" t="s">
        <v>698</v>
      </c>
      <c r="C112" t="s">
        <v>62</v>
      </c>
      <c r="D112" t="s">
        <v>229</v>
      </c>
      <c r="E112" t="s">
        <v>534</v>
      </c>
      <c r="F112" t="s">
        <v>672</v>
      </c>
      <c r="G112" t="s">
        <v>232</v>
      </c>
      <c r="H112" t="s">
        <v>699</v>
      </c>
      <c r="I112" t="s">
        <v>674</v>
      </c>
      <c r="J112" t="s">
        <v>675</v>
      </c>
      <c r="K112" t="s">
        <v>217</v>
      </c>
      <c r="L112" t="s">
        <v>227</v>
      </c>
      <c r="M112" t="s">
        <v>219</v>
      </c>
      <c r="N112" t="s">
        <v>62</v>
      </c>
      <c r="O112" t="s">
        <v>62</v>
      </c>
      <c r="P112">
        <v>1</v>
      </c>
      <c r="Q112">
        <v>9.06</v>
      </c>
      <c r="R112">
        <v>9.06</v>
      </c>
      <c r="S112">
        <v>42.52</v>
      </c>
      <c r="T112">
        <v>2.02</v>
      </c>
      <c r="U112" s="50">
        <v>30.95</v>
      </c>
      <c r="V112" s="50">
        <v>54.99</v>
      </c>
      <c r="W112" t="s">
        <v>220</v>
      </c>
      <c r="X112" t="s">
        <v>221</v>
      </c>
      <c r="Y112">
        <v>2000</v>
      </c>
      <c r="Z112" t="s">
        <v>83</v>
      </c>
      <c r="AA112">
        <v>9</v>
      </c>
      <c r="AB112" s="6" t="s">
        <v>788</v>
      </c>
      <c r="AC112">
        <v>17</v>
      </c>
      <c r="AD112" t="s">
        <v>676</v>
      </c>
      <c r="AE112" t="s">
        <v>219</v>
      </c>
      <c r="AF112" t="s">
        <v>62</v>
      </c>
      <c r="AG112" t="s">
        <v>62</v>
      </c>
      <c r="AH112" t="s">
        <v>62</v>
      </c>
      <c r="AI112" t="s">
        <v>219</v>
      </c>
      <c r="AJ112" t="s">
        <v>62</v>
      </c>
      <c r="AK112" t="s">
        <v>62</v>
      </c>
      <c r="AL112" t="s">
        <v>222</v>
      </c>
      <c r="AM112" t="s">
        <v>677</v>
      </c>
      <c r="AN112" t="s">
        <v>62</v>
      </c>
      <c r="AO112" t="s">
        <v>678</v>
      </c>
      <c r="AP112" t="s">
        <v>62</v>
      </c>
      <c r="AQ112" t="s">
        <v>223</v>
      </c>
    </row>
    <row r="113" spans="1:43" x14ac:dyDescent="0.25">
      <c r="A113" t="s">
        <v>700</v>
      </c>
      <c r="B113" t="s">
        <v>698</v>
      </c>
      <c r="C113" t="s">
        <v>62</v>
      </c>
      <c r="D113" t="s">
        <v>229</v>
      </c>
      <c r="E113" t="s">
        <v>534</v>
      </c>
      <c r="F113" t="s">
        <v>672</v>
      </c>
      <c r="G113" t="s">
        <v>232</v>
      </c>
      <c r="H113" t="s">
        <v>699</v>
      </c>
      <c r="I113" t="s">
        <v>680</v>
      </c>
      <c r="J113" t="s">
        <v>675</v>
      </c>
      <c r="K113" t="s">
        <v>217</v>
      </c>
      <c r="L113" t="s">
        <v>227</v>
      </c>
      <c r="M113" t="s">
        <v>219</v>
      </c>
      <c r="N113" t="s">
        <v>62</v>
      </c>
      <c r="O113" t="s">
        <v>62</v>
      </c>
      <c r="P113">
        <v>1</v>
      </c>
      <c r="Q113">
        <v>48.03</v>
      </c>
      <c r="R113">
        <v>40.159999999999997</v>
      </c>
      <c r="S113">
        <v>44.88</v>
      </c>
      <c r="T113">
        <v>50.1</v>
      </c>
      <c r="U113" s="50">
        <v>22.7</v>
      </c>
      <c r="V113" s="50">
        <v>44.99</v>
      </c>
      <c r="W113" t="s">
        <v>220</v>
      </c>
      <c r="X113" t="s">
        <v>221</v>
      </c>
      <c r="Y113">
        <v>2000</v>
      </c>
      <c r="Z113" t="s">
        <v>83</v>
      </c>
      <c r="AA113">
        <v>9</v>
      </c>
      <c r="AB113" s="6" t="s">
        <v>788</v>
      </c>
      <c r="AC113">
        <v>10</v>
      </c>
      <c r="AD113" t="s">
        <v>676</v>
      </c>
      <c r="AE113" t="s">
        <v>219</v>
      </c>
      <c r="AF113" t="s">
        <v>62</v>
      </c>
      <c r="AG113" t="s">
        <v>62</v>
      </c>
      <c r="AH113" t="s">
        <v>62</v>
      </c>
      <c r="AI113" t="s">
        <v>219</v>
      </c>
      <c r="AJ113" t="s">
        <v>62</v>
      </c>
      <c r="AK113" t="s">
        <v>62</v>
      </c>
      <c r="AL113" t="s">
        <v>222</v>
      </c>
      <c r="AM113" t="s">
        <v>677</v>
      </c>
      <c r="AN113" t="s">
        <v>62</v>
      </c>
      <c r="AO113" t="s">
        <v>678</v>
      </c>
      <c r="AP113" t="s">
        <v>62</v>
      </c>
      <c r="AQ113" t="s">
        <v>223</v>
      </c>
    </row>
    <row r="114" spans="1:43" x14ac:dyDescent="0.25">
      <c r="A114" t="s">
        <v>372</v>
      </c>
      <c r="B114" t="s">
        <v>701</v>
      </c>
      <c r="C114" t="s">
        <v>62</v>
      </c>
      <c r="D114" t="s">
        <v>229</v>
      </c>
      <c r="E114" t="s">
        <v>534</v>
      </c>
      <c r="F114" t="s">
        <v>369</v>
      </c>
      <c r="G114" t="s">
        <v>232</v>
      </c>
      <c r="H114" t="s">
        <v>368</v>
      </c>
      <c r="I114" t="s">
        <v>702</v>
      </c>
      <c r="J114" t="s">
        <v>703</v>
      </c>
      <c r="K114" t="s">
        <v>217</v>
      </c>
      <c r="L114" t="s">
        <v>227</v>
      </c>
      <c r="M114" t="s">
        <v>219</v>
      </c>
      <c r="N114" t="s">
        <v>62</v>
      </c>
      <c r="O114" t="s">
        <v>62</v>
      </c>
      <c r="P114">
        <v>1</v>
      </c>
      <c r="Q114">
        <v>29.92</v>
      </c>
      <c r="R114">
        <v>7.48</v>
      </c>
      <c r="S114">
        <v>20.87</v>
      </c>
      <c r="T114">
        <v>2.7</v>
      </c>
      <c r="U114" s="50">
        <v>23.32</v>
      </c>
      <c r="V114" s="50">
        <v>0</v>
      </c>
      <c r="W114" t="s">
        <v>368</v>
      </c>
      <c r="X114" t="s">
        <v>225</v>
      </c>
      <c r="Y114">
        <v>1120</v>
      </c>
      <c r="Z114" t="s">
        <v>83</v>
      </c>
      <c r="AA114">
        <v>9</v>
      </c>
      <c r="AB114" s="6" t="s">
        <v>788</v>
      </c>
      <c r="AC114">
        <v>17</v>
      </c>
      <c r="AD114" t="s">
        <v>676</v>
      </c>
      <c r="AE114" t="s">
        <v>219</v>
      </c>
      <c r="AF114" t="s">
        <v>62</v>
      </c>
      <c r="AG114" t="s">
        <v>62</v>
      </c>
      <c r="AH114" t="s">
        <v>62</v>
      </c>
      <c r="AI114" t="s">
        <v>219</v>
      </c>
      <c r="AJ114" t="s">
        <v>62</v>
      </c>
      <c r="AK114" t="s">
        <v>62</v>
      </c>
      <c r="AL114" t="s">
        <v>222</v>
      </c>
      <c r="AM114" t="s">
        <v>677</v>
      </c>
      <c r="AN114" t="s">
        <v>62</v>
      </c>
      <c r="AO114" t="s">
        <v>678</v>
      </c>
      <c r="AP114" t="s">
        <v>62</v>
      </c>
      <c r="AQ114" t="s">
        <v>223</v>
      </c>
    </row>
    <row r="115" spans="1:43" x14ac:dyDescent="0.25">
      <c r="A115" t="s">
        <v>374</v>
      </c>
      <c r="B115" t="s">
        <v>704</v>
      </c>
      <c r="C115" t="s">
        <v>62</v>
      </c>
      <c r="D115" t="s">
        <v>229</v>
      </c>
      <c r="E115" t="s">
        <v>534</v>
      </c>
      <c r="F115" t="s">
        <v>369</v>
      </c>
      <c r="G115" t="s">
        <v>232</v>
      </c>
      <c r="H115" t="s">
        <v>368</v>
      </c>
      <c r="I115" t="s">
        <v>702</v>
      </c>
      <c r="J115" t="s">
        <v>703</v>
      </c>
      <c r="K115" t="s">
        <v>217</v>
      </c>
      <c r="L115" t="s">
        <v>227</v>
      </c>
      <c r="M115" t="s">
        <v>219</v>
      </c>
      <c r="N115" t="s">
        <v>62</v>
      </c>
      <c r="O115" t="s">
        <v>62</v>
      </c>
      <c r="P115">
        <v>1</v>
      </c>
      <c r="Q115">
        <v>29.92</v>
      </c>
      <c r="R115">
        <v>7.48</v>
      </c>
      <c r="S115">
        <v>20.87</v>
      </c>
      <c r="T115">
        <v>2.7</v>
      </c>
      <c r="U115" s="50">
        <v>23.32</v>
      </c>
      <c r="V115" s="50">
        <v>0</v>
      </c>
      <c r="W115" t="s">
        <v>368</v>
      </c>
      <c r="X115" t="s">
        <v>225</v>
      </c>
      <c r="Y115">
        <v>1120</v>
      </c>
      <c r="Z115" t="s">
        <v>83</v>
      </c>
      <c r="AA115">
        <v>9</v>
      </c>
      <c r="AB115" s="6" t="s">
        <v>788</v>
      </c>
      <c r="AC115">
        <v>17</v>
      </c>
      <c r="AD115" t="s">
        <v>676</v>
      </c>
      <c r="AE115" t="s">
        <v>219</v>
      </c>
      <c r="AF115" t="s">
        <v>62</v>
      </c>
      <c r="AG115" t="s">
        <v>62</v>
      </c>
      <c r="AH115" t="s">
        <v>62</v>
      </c>
      <c r="AI115" t="s">
        <v>219</v>
      </c>
      <c r="AJ115" t="s">
        <v>62</v>
      </c>
      <c r="AK115" t="s">
        <v>62</v>
      </c>
      <c r="AL115" t="s">
        <v>222</v>
      </c>
      <c r="AM115" t="s">
        <v>677</v>
      </c>
      <c r="AN115" t="s">
        <v>62</v>
      </c>
      <c r="AO115" t="s">
        <v>678</v>
      </c>
      <c r="AP115" t="s">
        <v>62</v>
      </c>
      <c r="AQ115" t="s">
        <v>223</v>
      </c>
    </row>
    <row r="116" spans="1:43" x14ac:dyDescent="0.25">
      <c r="A116" t="s">
        <v>376</v>
      </c>
      <c r="B116" t="s">
        <v>705</v>
      </c>
      <c r="C116" t="s">
        <v>62</v>
      </c>
      <c r="D116" t="s">
        <v>229</v>
      </c>
      <c r="E116" t="s">
        <v>534</v>
      </c>
      <c r="F116" t="s">
        <v>369</v>
      </c>
      <c r="G116" t="s">
        <v>232</v>
      </c>
      <c r="H116" t="s">
        <v>368</v>
      </c>
      <c r="I116" t="s">
        <v>702</v>
      </c>
      <c r="J116" t="s">
        <v>703</v>
      </c>
      <c r="K116" t="s">
        <v>217</v>
      </c>
      <c r="L116" t="s">
        <v>227</v>
      </c>
      <c r="M116" t="s">
        <v>219</v>
      </c>
      <c r="N116" t="s">
        <v>62</v>
      </c>
      <c r="O116" t="s">
        <v>62</v>
      </c>
      <c r="P116">
        <v>1</v>
      </c>
      <c r="Q116">
        <v>29.92</v>
      </c>
      <c r="R116">
        <v>7.48</v>
      </c>
      <c r="S116">
        <v>20.87</v>
      </c>
      <c r="T116">
        <v>2.7</v>
      </c>
      <c r="U116" s="50">
        <v>23.32</v>
      </c>
      <c r="V116" s="50">
        <v>0</v>
      </c>
      <c r="W116" t="s">
        <v>368</v>
      </c>
      <c r="X116" t="s">
        <v>225</v>
      </c>
      <c r="Y116">
        <v>1120</v>
      </c>
      <c r="Z116" t="s">
        <v>83</v>
      </c>
      <c r="AA116">
        <v>9</v>
      </c>
      <c r="AB116" s="6" t="s">
        <v>788</v>
      </c>
      <c r="AC116">
        <v>17</v>
      </c>
      <c r="AD116" t="s">
        <v>676</v>
      </c>
      <c r="AE116" t="s">
        <v>219</v>
      </c>
      <c r="AF116" t="s">
        <v>62</v>
      </c>
      <c r="AG116" t="s">
        <v>62</v>
      </c>
      <c r="AH116" t="s">
        <v>62</v>
      </c>
      <c r="AI116" t="s">
        <v>219</v>
      </c>
      <c r="AJ116" t="s">
        <v>62</v>
      </c>
      <c r="AK116" t="s">
        <v>62</v>
      </c>
      <c r="AL116" t="s">
        <v>222</v>
      </c>
      <c r="AM116" t="s">
        <v>677</v>
      </c>
      <c r="AN116" t="s">
        <v>62</v>
      </c>
      <c r="AO116" t="s">
        <v>678</v>
      </c>
      <c r="AP116" t="s">
        <v>62</v>
      </c>
      <c r="AQ116" t="s">
        <v>223</v>
      </c>
    </row>
    <row r="117" spans="1:43" x14ac:dyDescent="0.25">
      <c r="A117" t="s">
        <v>706</v>
      </c>
      <c r="B117" t="s">
        <v>707</v>
      </c>
      <c r="C117" t="s">
        <v>62</v>
      </c>
      <c r="D117" t="s">
        <v>229</v>
      </c>
      <c r="E117" t="s">
        <v>534</v>
      </c>
      <c r="F117" t="s">
        <v>369</v>
      </c>
      <c r="G117" t="s">
        <v>232</v>
      </c>
      <c r="H117" t="s">
        <v>368</v>
      </c>
      <c r="I117" t="s">
        <v>702</v>
      </c>
      <c r="J117" t="s">
        <v>703</v>
      </c>
      <c r="K117" t="s">
        <v>217</v>
      </c>
      <c r="L117" t="s">
        <v>227</v>
      </c>
      <c r="M117" t="s">
        <v>219</v>
      </c>
      <c r="N117" t="s">
        <v>62</v>
      </c>
      <c r="O117" t="s">
        <v>62</v>
      </c>
      <c r="P117">
        <v>1</v>
      </c>
      <c r="Q117">
        <v>29.92</v>
      </c>
      <c r="R117">
        <v>7.48</v>
      </c>
      <c r="S117">
        <v>20.87</v>
      </c>
      <c r="T117">
        <v>2.7</v>
      </c>
      <c r="U117" s="50">
        <v>23.32</v>
      </c>
      <c r="V117" s="50">
        <v>0</v>
      </c>
      <c r="W117" t="s">
        <v>220</v>
      </c>
      <c r="X117" t="s">
        <v>225</v>
      </c>
      <c r="Y117">
        <v>1120</v>
      </c>
      <c r="Z117" t="s">
        <v>83</v>
      </c>
      <c r="AA117">
        <v>9</v>
      </c>
      <c r="AB117" s="6" t="s">
        <v>788</v>
      </c>
      <c r="AC117">
        <v>17</v>
      </c>
      <c r="AD117" t="s">
        <v>676</v>
      </c>
      <c r="AE117" t="s">
        <v>219</v>
      </c>
      <c r="AF117" t="s">
        <v>62</v>
      </c>
      <c r="AG117" t="s">
        <v>62</v>
      </c>
      <c r="AH117" t="s">
        <v>62</v>
      </c>
      <c r="AI117" t="s">
        <v>219</v>
      </c>
      <c r="AJ117" t="s">
        <v>62</v>
      </c>
      <c r="AK117" t="s">
        <v>62</v>
      </c>
      <c r="AL117" t="s">
        <v>222</v>
      </c>
      <c r="AM117" t="s">
        <v>677</v>
      </c>
      <c r="AN117" t="s">
        <v>62</v>
      </c>
      <c r="AO117" t="s">
        <v>678</v>
      </c>
      <c r="AP117" t="s">
        <v>62</v>
      </c>
      <c r="AQ117" t="s">
        <v>223</v>
      </c>
    </row>
    <row r="118" spans="1:43" x14ac:dyDescent="0.25">
      <c r="A118" t="s">
        <v>378</v>
      </c>
      <c r="B118" t="s">
        <v>708</v>
      </c>
      <c r="C118" t="s">
        <v>62</v>
      </c>
      <c r="D118" t="s">
        <v>229</v>
      </c>
      <c r="E118" t="s">
        <v>534</v>
      </c>
      <c r="F118" t="s">
        <v>369</v>
      </c>
      <c r="G118" t="s">
        <v>232</v>
      </c>
      <c r="H118" t="s">
        <v>368</v>
      </c>
      <c r="I118" t="s">
        <v>702</v>
      </c>
      <c r="J118" t="s">
        <v>703</v>
      </c>
      <c r="K118" t="s">
        <v>217</v>
      </c>
      <c r="L118" t="s">
        <v>227</v>
      </c>
      <c r="M118" t="s">
        <v>219</v>
      </c>
      <c r="N118" t="s">
        <v>62</v>
      </c>
      <c r="O118" t="s">
        <v>62</v>
      </c>
      <c r="P118">
        <v>1</v>
      </c>
      <c r="Q118">
        <v>29.92</v>
      </c>
      <c r="R118">
        <v>7.48</v>
      </c>
      <c r="S118">
        <v>20.87</v>
      </c>
      <c r="T118">
        <v>2.7</v>
      </c>
      <c r="U118" s="50">
        <v>23.32</v>
      </c>
      <c r="V118" s="50">
        <v>0</v>
      </c>
      <c r="W118" t="s">
        <v>368</v>
      </c>
      <c r="X118" t="s">
        <v>225</v>
      </c>
      <c r="Y118">
        <v>1120</v>
      </c>
      <c r="Z118" t="s">
        <v>83</v>
      </c>
      <c r="AA118">
        <v>9</v>
      </c>
      <c r="AB118" s="6" t="s">
        <v>788</v>
      </c>
      <c r="AC118">
        <v>17</v>
      </c>
      <c r="AD118" t="s">
        <v>676</v>
      </c>
      <c r="AE118" t="s">
        <v>219</v>
      </c>
      <c r="AF118" t="s">
        <v>62</v>
      </c>
      <c r="AG118" t="s">
        <v>62</v>
      </c>
      <c r="AH118" t="s">
        <v>62</v>
      </c>
      <c r="AI118" t="s">
        <v>219</v>
      </c>
      <c r="AJ118" t="s">
        <v>62</v>
      </c>
      <c r="AK118" t="s">
        <v>62</v>
      </c>
      <c r="AL118" t="s">
        <v>222</v>
      </c>
      <c r="AM118" t="s">
        <v>677</v>
      </c>
      <c r="AN118" t="s">
        <v>62</v>
      </c>
      <c r="AO118" t="s">
        <v>678</v>
      </c>
      <c r="AP118" t="s">
        <v>62</v>
      </c>
      <c r="AQ118" t="s">
        <v>223</v>
      </c>
    </row>
    <row r="119" spans="1:43" x14ac:dyDescent="0.25">
      <c r="A119" t="s">
        <v>709</v>
      </c>
      <c r="B119" t="s">
        <v>710</v>
      </c>
      <c r="C119" t="s">
        <v>62</v>
      </c>
      <c r="D119" t="s">
        <v>229</v>
      </c>
      <c r="E119" t="s">
        <v>534</v>
      </c>
      <c r="F119" t="s">
        <v>369</v>
      </c>
      <c r="G119" t="s">
        <v>232</v>
      </c>
      <c r="H119" t="s">
        <v>368</v>
      </c>
      <c r="I119" t="s">
        <v>702</v>
      </c>
      <c r="J119" t="s">
        <v>703</v>
      </c>
      <c r="K119" t="s">
        <v>217</v>
      </c>
      <c r="L119" t="s">
        <v>227</v>
      </c>
      <c r="M119" t="s">
        <v>219</v>
      </c>
      <c r="N119" t="s">
        <v>62</v>
      </c>
      <c r="O119" t="s">
        <v>62</v>
      </c>
      <c r="P119">
        <v>1</v>
      </c>
      <c r="Q119">
        <v>29.92</v>
      </c>
      <c r="R119">
        <v>7.48</v>
      </c>
      <c r="S119">
        <v>20.87</v>
      </c>
      <c r="T119">
        <v>2.7</v>
      </c>
      <c r="U119" s="50">
        <v>23.32</v>
      </c>
      <c r="V119" s="50">
        <v>0</v>
      </c>
      <c r="W119" t="s">
        <v>220</v>
      </c>
      <c r="X119" t="s">
        <v>225</v>
      </c>
      <c r="Y119">
        <v>1120</v>
      </c>
      <c r="Z119" t="s">
        <v>83</v>
      </c>
      <c r="AA119">
        <v>9</v>
      </c>
      <c r="AB119" s="6" t="s">
        <v>788</v>
      </c>
      <c r="AC119">
        <v>17</v>
      </c>
      <c r="AD119" t="s">
        <v>676</v>
      </c>
      <c r="AE119" t="s">
        <v>219</v>
      </c>
      <c r="AF119" t="s">
        <v>62</v>
      </c>
      <c r="AG119" t="s">
        <v>62</v>
      </c>
      <c r="AH119" t="s">
        <v>62</v>
      </c>
      <c r="AI119" t="s">
        <v>219</v>
      </c>
      <c r="AJ119" t="s">
        <v>62</v>
      </c>
      <c r="AK119" t="s">
        <v>62</v>
      </c>
      <c r="AL119" t="s">
        <v>222</v>
      </c>
      <c r="AM119" t="s">
        <v>677</v>
      </c>
      <c r="AN119" t="s">
        <v>62</v>
      </c>
      <c r="AO119" t="s">
        <v>678</v>
      </c>
      <c r="AP119" t="s">
        <v>62</v>
      </c>
      <c r="AQ119" t="s">
        <v>223</v>
      </c>
    </row>
    <row r="120" spans="1:43" x14ac:dyDescent="0.25">
      <c r="A120" t="s">
        <v>416</v>
      </c>
      <c r="B120" t="s">
        <v>711</v>
      </c>
      <c r="C120" t="s">
        <v>230</v>
      </c>
      <c r="D120" t="s">
        <v>229</v>
      </c>
      <c r="E120" t="s">
        <v>534</v>
      </c>
      <c r="F120" t="s">
        <v>413</v>
      </c>
      <c r="G120" t="s">
        <v>232</v>
      </c>
      <c r="H120" t="s">
        <v>414</v>
      </c>
      <c r="I120" t="s">
        <v>712</v>
      </c>
      <c r="J120" t="s">
        <v>713</v>
      </c>
      <c r="K120" t="s">
        <v>217</v>
      </c>
      <c r="L120" t="s">
        <v>218</v>
      </c>
      <c r="M120" t="s">
        <v>219</v>
      </c>
      <c r="N120" t="s">
        <v>62</v>
      </c>
      <c r="O120" t="s">
        <v>62</v>
      </c>
      <c r="P120">
        <v>6</v>
      </c>
      <c r="Q120">
        <v>19.690000000000001</v>
      </c>
      <c r="R120">
        <v>11.81</v>
      </c>
      <c r="S120">
        <v>6.3</v>
      </c>
      <c r="T120">
        <v>0.14000000000000001</v>
      </c>
      <c r="U120" s="50">
        <v>9.27</v>
      </c>
      <c r="V120" s="50">
        <v>19.989999999999998</v>
      </c>
      <c r="W120" t="s">
        <v>179</v>
      </c>
      <c r="X120" t="s">
        <v>225</v>
      </c>
      <c r="Y120">
        <v>600</v>
      </c>
      <c r="Z120" t="s">
        <v>83</v>
      </c>
      <c r="AA120">
        <v>9</v>
      </c>
      <c r="AB120" s="6" t="s">
        <v>788</v>
      </c>
      <c r="AC120">
        <v>20</v>
      </c>
      <c r="AD120" t="s">
        <v>62</v>
      </c>
      <c r="AE120" t="s">
        <v>219</v>
      </c>
      <c r="AF120" t="s">
        <v>62</v>
      </c>
      <c r="AG120" t="s">
        <v>62</v>
      </c>
      <c r="AH120" t="s">
        <v>62</v>
      </c>
      <c r="AI120" t="s">
        <v>219</v>
      </c>
      <c r="AJ120" t="s">
        <v>62</v>
      </c>
      <c r="AK120" t="s">
        <v>62</v>
      </c>
      <c r="AL120" t="s">
        <v>222</v>
      </c>
      <c r="AM120" t="s">
        <v>677</v>
      </c>
      <c r="AN120" t="s">
        <v>62</v>
      </c>
      <c r="AO120" t="s">
        <v>539</v>
      </c>
      <c r="AP120" t="s">
        <v>62</v>
      </c>
      <c r="AQ120" t="s">
        <v>223</v>
      </c>
    </row>
    <row r="121" spans="1:43" x14ac:dyDescent="0.25">
      <c r="A121" t="s">
        <v>418</v>
      </c>
      <c r="B121" t="s">
        <v>711</v>
      </c>
      <c r="C121" t="s">
        <v>230</v>
      </c>
      <c r="D121" t="s">
        <v>229</v>
      </c>
      <c r="E121" t="s">
        <v>534</v>
      </c>
      <c r="F121" t="s">
        <v>413</v>
      </c>
      <c r="G121" t="s">
        <v>232</v>
      </c>
      <c r="H121" t="s">
        <v>414</v>
      </c>
      <c r="I121" t="s">
        <v>600</v>
      </c>
      <c r="J121" t="s">
        <v>713</v>
      </c>
      <c r="K121" t="s">
        <v>217</v>
      </c>
      <c r="L121" t="s">
        <v>218</v>
      </c>
      <c r="M121" t="s">
        <v>219</v>
      </c>
      <c r="N121" t="s">
        <v>62</v>
      </c>
      <c r="O121" t="s">
        <v>62</v>
      </c>
      <c r="P121">
        <v>6</v>
      </c>
      <c r="Q121">
        <v>19.690000000000001</v>
      </c>
      <c r="R121">
        <v>11.81</v>
      </c>
      <c r="S121">
        <v>7.09</v>
      </c>
      <c r="T121">
        <v>0.16</v>
      </c>
      <c r="U121" s="50">
        <v>11.12</v>
      </c>
      <c r="V121" s="50">
        <v>25.99</v>
      </c>
      <c r="W121" t="s">
        <v>179</v>
      </c>
      <c r="X121" t="s">
        <v>225</v>
      </c>
      <c r="Y121">
        <v>600</v>
      </c>
      <c r="Z121" t="s">
        <v>83</v>
      </c>
      <c r="AA121">
        <v>9</v>
      </c>
      <c r="AB121" s="6" t="s">
        <v>788</v>
      </c>
      <c r="AC121">
        <v>20</v>
      </c>
      <c r="AD121" t="s">
        <v>62</v>
      </c>
      <c r="AE121" t="s">
        <v>219</v>
      </c>
      <c r="AF121" t="s">
        <v>62</v>
      </c>
      <c r="AG121" t="s">
        <v>62</v>
      </c>
      <c r="AH121" t="s">
        <v>62</v>
      </c>
      <c r="AI121" t="s">
        <v>219</v>
      </c>
      <c r="AJ121" t="s">
        <v>62</v>
      </c>
      <c r="AK121" t="s">
        <v>62</v>
      </c>
      <c r="AL121" t="s">
        <v>222</v>
      </c>
      <c r="AM121" t="s">
        <v>677</v>
      </c>
      <c r="AN121" t="s">
        <v>62</v>
      </c>
      <c r="AO121" t="s">
        <v>539</v>
      </c>
      <c r="AP121" t="s">
        <v>62</v>
      </c>
      <c r="AQ121" t="s">
        <v>223</v>
      </c>
    </row>
    <row r="122" spans="1:43" x14ac:dyDescent="0.25">
      <c r="A122" t="s">
        <v>420</v>
      </c>
      <c r="B122" t="s">
        <v>711</v>
      </c>
      <c r="C122" t="s">
        <v>230</v>
      </c>
      <c r="D122" t="s">
        <v>229</v>
      </c>
      <c r="E122" t="s">
        <v>534</v>
      </c>
      <c r="F122" t="s">
        <v>413</v>
      </c>
      <c r="G122" t="s">
        <v>232</v>
      </c>
      <c r="H122" t="s">
        <v>414</v>
      </c>
      <c r="I122" t="s">
        <v>603</v>
      </c>
      <c r="J122" t="s">
        <v>713</v>
      </c>
      <c r="K122" t="s">
        <v>217</v>
      </c>
      <c r="L122" t="s">
        <v>218</v>
      </c>
      <c r="M122" t="s">
        <v>219</v>
      </c>
      <c r="N122" t="s">
        <v>62</v>
      </c>
      <c r="O122" t="s">
        <v>62</v>
      </c>
      <c r="P122">
        <v>6</v>
      </c>
      <c r="Q122">
        <v>19.690000000000001</v>
      </c>
      <c r="R122">
        <v>11.81</v>
      </c>
      <c r="S122">
        <v>9.84</v>
      </c>
      <c r="T122">
        <v>0.22</v>
      </c>
      <c r="U122" s="50">
        <v>14.04</v>
      </c>
      <c r="V122" s="50">
        <v>29.99</v>
      </c>
      <c r="W122" t="s">
        <v>179</v>
      </c>
      <c r="X122" t="s">
        <v>225</v>
      </c>
      <c r="Y122">
        <v>600</v>
      </c>
      <c r="Z122" t="s">
        <v>83</v>
      </c>
      <c r="AA122">
        <v>9</v>
      </c>
      <c r="AB122" s="6" t="s">
        <v>788</v>
      </c>
      <c r="AC122">
        <v>20</v>
      </c>
      <c r="AD122" t="s">
        <v>62</v>
      </c>
      <c r="AE122" t="s">
        <v>219</v>
      </c>
      <c r="AF122" t="s">
        <v>62</v>
      </c>
      <c r="AG122" t="s">
        <v>62</v>
      </c>
      <c r="AH122" t="s">
        <v>62</v>
      </c>
      <c r="AI122" t="s">
        <v>219</v>
      </c>
      <c r="AJ122" t="s">
        <v>62</v>
      </c>
      <c r="AK122" t="s">
        <v>62</v>
      </c>
      <c r="AL122" t="s">
        <v>222</v>
      </c>
      <c r="AM122" t="s">
        <v>677</v>
      </c>
      <c r="AN122" t="s">
        <v>62</v>
      </c>
      <c r="AO122" t="s">
        <v>539</v>
      </c>
      <c r="AP122" t="s">
        <v>62</v>
      </c>
      <c r="AQ122" t="s">
        <v>223</v>
      </c>
    </row>
    <row r="123" spans="1:43" x14ac:dyDescent="0.25">
      <c r="A123" t="s">
        <v>422</v>
      </c>
      <c r="B123" t="s">
        <v>711</v>
      </c>
      <c r="C123" t="s">
        <v>230</v>
      </c>
      <c r="D123" t="s">
        <v>229</v>
      </c>
      <c r="E123" t="s">
        <v>534</v>
      </c>
      <c r="F123" t="s">
        <v>413</v>
      </c>
      <c r="G123" t="s">
        <v>232</v>
      </c>
      <c r="H123" t="s">
        <v>414</v>
      </c>
      <c r="I123" t="s">
        <v>714</v>
      </c>
      <c r="J123" t="s">
        <v>713</v>
      </c>
      <c r="K123" t="s">
        <v>217</v>
      </c>
      <c r="L123" t="s">
        <v>218</v>
      </c>
      <c r="M123" t="s">
        <v>219</v>
      </c>
      <c r="N123" t="s">
        <v>62</v>
      </c>
      <c r="O123" t="s">
        <v>62</v>
      </c>
      <c r="P123">
        <v>6</v>
      </c>
      <c r="Q123">
        <v>29.53</v>
      </c>
      <c r="R123">
        <v>11.81</v>
      </c>
      <c r="S123">
        <v>8.27</v>
      </c>
      <c r="T123">
        <v>0.28000000000000003</v>
      </c>
      <c r="U123" s="50">
        <v>16.45</v>
      </c>
      <c r="V123" s="50">
        <v>34.99</v>
      </c>
      <c r="W123" t="s">
        <v>179</v>
      </c>
      <c r="X123" t="s">
        <v>225</v>
      </c>
      <c r="Y123">
        <v>600</v>
      </c>
      <c r="Z123" t="s">
        <v>83</v>
      </c>
      <c r="AA123">
        <v>9</v>
      </c>
      <c r="AB123" s="6" t="s">
        <v>788</v>
      </c>
      <c r="AC123">
        <v>20</v>
      </c>
      <c r="AD123" t="s">
        <v>62</v>
      </c>
      <c r="AE123" t="s">
        <v>219</v>
      </c>
      <c r="AF123" t="s">
        <v>62</v>
      </c>
      <c r="AG123" t="s">
        <v>62</v>
      </c>
      <c r="AH123" t="s">
        <v>62</v>
      </c>
      <c r="AI123" t="s">
        <v>219</v>
      </c>
      <c r="AJ123" t="s">
        <v>62</v>
      </c>
      <c r="AK123" t="s">
        <v>62</v>
      </c>
      <c r="AL123" t="s">
        <v>222</v>
      </c>
      <c r="AM123" t="s">
        <v>677</v>
      </c>
      <c r="AN123" t="s">
        <v>62</v>
      </c>
      <c r="AO123" t="s">
        <v>539</v>
      </c>
      <c r="AP123" t="s">
        <v>62</v>
      </c>
      <c r="AQ123" t="s">
        <v>223</v>
      </c>
    </row>
    <row r="124" spans="1:43" x14ac:dyDescent="0.25">
      <c r="A124" t="s">
        <v>313</v>
      </c>
      <c r="B124" t="s">
        <v>715</v>
      </c>
      <c r="C124" t="s">
        <v>230</v>
      </c>
      <c r="D124" t="s">
        <v>229</v>
      </c>
      <c r="E124" t="s">
        <v>534</v>
      </c>
      <c r="F124" t="s">
        <v>311</v>
      </c>
      <c r="G124" t="s">
        <v>232</v>
      </c>
      <c r="H124" t="s">
        <v>69</v>
      </c>
      <c r="I124" t="s">
        <v>312</v>
      </c>
      <c r="J124" t="s">
        <v>716</v>
      </c>
      <c r="K124" t="s">
        <v>217</v>
      </c>
      <c r="L124" t="s">
        <v>218</v>
      </c>
      <c r="M124" t="s">
        <v>219</v>
      </c>
      <c r="N124" t="s">
        <v>62</v>
      </c>
      <c r="O124" t="s">
        <v>62</v>
      </c>
      <c r="P124">
        <v>6</v>
      </c>
      <c r="Q124">
        <v>29.53</v>
      </c>
      <c r="R124">
        <v>20.47</v>
      </c>
      <c r="S124">
        <v>9.4499999999999993</v>
      </c>
      <c r="T124">
        <v>0.55000000000000004</v>
      </c>
      <c r="U124" s="50">
        <v>9.51</v>
      </c>
      <c r="V124" s="50">
        <v>24.99</v>
      </c>
      <c r="W124" t="s">
        <v>68</v>
      </c>
      <c r="X124" t="s">
        <v>225</v>
      </c>
      <c r="Y124">
        <v>600</v>
      </c>
      <c r="Z124" t="s">
        <v>83</v>
      </c>
      <c r="AA124">
        <v>9</v>
      </c>
      <c r="AB124" s="6" t="s">
        <v>788</v>
      </c>
      <c r="AC124">
        <v>20</v>
      </c>
      <c r="AD124" t="s">
        <v>62</v>
      </c>
      <c r="AE124" t="s">
        <v>219</v>
      </c>
      <c r="AF124" t="s">
        <v>62</v>
      </c>
      <c r="AG124" t="s">
        <v>62</v>
      </c>
      <c r="AH124" t="s">
        <v>62</v>
      </c>
      <c r="AI124" t="s">
        <v>219</v>
      </c>
      <c r="AJ124" t="s">
        <v>62</v>
      </c>
      <c r="AK124" t="s">
        <v>62</v>
      </c>
      <c r="AL124" t="s">
        <v>222</v>
      </c>
      <c r="AM124" t="s">
        <v>677</v>
      </c>
      <c r="AN124" t="s">
        <v>62</v>
      </c>
      <c r="AO124" t="s">
        <v>539</v>
      </c>
      <c r="AP124" t="s">
        <v>62</v>
      </c>
      <c r="AQ124" t="s">
        <v>223</v>
      </c>
    </row>
    <row r="125" spans="1:43" x14ac:dyDescent="0.25">
      <c r="A125" t="s">
        <v>315</v>
      </c>
      <c r="B125" t="s">
        <v>715</v>
      </c>
      <c r="C125" t="s">
        <v>230</v>
      </c>
      <c r="D125" t="s">
        <v>229</v>
      </c>
      <c r="E125" t="s">
        <v>534</v>
      </c>
      <c r="F125" t="s">
        <v>311</v>
      </c>
      <c r="G125" t="s">
        <v>232</v>
      </c>
      <c r="H125" t="s">
        <v>69</v>
      </c>
      <c r="I125" t="s">
        <v>314</v>
      </c>
      <c r="J125" t="s">
        <v>717</v>
      </c>
      <c r="K125" t="s">
        <v>217</v>
      </c>
      <c r="L125" t="s">
        <v>218</v>
      </c>
      <c r="M125" t="s">
        <v>219</v>
      </c>
      <c r="N125" t="s">
        <v>62</v>
      </c>
      <c r="O125" t="s">
        <v>62</v>
      </c>
      <c r="P125">
        <v>2</v>
      </c>
      <c r="Q125">
        <v>30.32</v>
      </c>
      <c r="R125">
        <v>21.65</v>
      </c>
      <c r="S125">
        <v>6.69</v>
      </c>
      <c r="T125">
        <v>1.27</v>
      </c>
      <c r="U125" s="50">
        <v>16.010000000000002</v>
      </c>
      <c r="V125" s="50">
        <v>34.99</v>
      </c>
      <c r="W125" t="s">
        <v>68</v>
      </c>
      <c r="X125" t="s">
        <v>225</v>
      </c>
      <c r="Y125">
        <v>600</v>
      </c>
      <c r="Z125" t="s">
        <v>83</v>
      </c>
      <c r="AA125">
        <v>9</v>
      </c>
      <c r="AB125" s="6" t="s">
        <v>788</v>
      </c>
      <c r="AC125">
        <v>20</v>
      </c>
      <c r="AD125" t="s">
        <v>62</v>
      </c>
      <c r="AE125" t="s">
        <v>219</v>
      </c>
      <c r="AF125" t="s">
        <v>62</v>
      </c>
      <c r="AG125" t="s">
        <v>62</v>
      </c>
      <c r="AH125" t="s">
        <v>62</v>
      </c>
      <c r="AI125" t="s">
        <v>219</v>
      </c>
      <c r="AJ125" t="s">
        <v>62</v>
      </c>
      <c r="AK125" t="s">
        <v>62</v>
      </c>
      <c r="AL125" t="s">
        <v>222</v>
      </c>
      <c r="AM125" t="s">
        <v>677</v>
      </c>
      <c r="AN125" t="s">
        <v>62</v>
      </c>
      <c r="AO125" t="s">
        <v>539</v>
      </c>
      <c r="AP125" t="s">
        <v>62</v>
      </c>
      <c r="AQ125" t="s">
        <v>223</v>
      </c>
    </row>
    <row r="126" spans="1:43" x14ac:dyDescent="0.25">
      <c r="A126" t="s">
        <v>426</v>
      </c>
      <c r="B126" t="s">
        <v>718</v>
      </c>
      <c r="C126" t="s">
        <v>230</v>
      </c>
      <c r="D126" t="s">
        <v>229</v>
      </c>
      <c r="E126" t="s">
        <v>534</v>
      </c>
      <c r="F126" t="s">
        <v>423</v>
      </c>
      <c r="G126" t="s">
        <v>232</v>
      </c>
      <c r="H126" t="s">
        <v>719</v>
      </c>
      <c r="I126" t="s">
        <v>712</v>
      </c>
      <c r="J126" t="s">
        <v>720</v>
      </c>
      <c r="K126" t="s">
        <v>217</v>
      </c>
      <c r="L126" t="s">
        <v>218</v>
      </c>
      <c r="M126" t="s">
        <v>219</v>
      </c>
      <c r="N126" t="s">
        <v>62</v>
      </c>
      <c r="O126" t="s">
        <v>62</v>
      </c>
      <c r="P126">
        <v>6</v>
      </c>
      <c r="Q126">
        <v>29.53</v>
      </c>
      <c r="R126">
        <v>19.29</v>
      </c>
      <c r="S126">
        <v>9.06</v>
      </c>
      <c r="T126">
        <v>0.5</v>
      </c>
      <c r="U126" s="50">
        <v>11.19</v>
      </c>
      <c r="V126" s="50">
        <v>21.99</v>
      </c>
      <c r="W126" t="s">
        <v>179</v>
      </c>
      <c r="X126" t="s">
        <v>225</v>
      </c>
      <c r="Y126">
        <v>2004</v>
      </c>
      <c r="Z126" t="s">
        <v>83</v>
      </c>
      <c r="AA126">
        <v>9</v>
      </c>
      <c r="AB126" s="6" t="s">
        <v>788</v>
      </c>
      <c r="AC126">
        <v>20</v>
      </c>
      <c r="AD126" t="s">
        <v>62</v>
      </c>
      <c r="AE126" t="s">
        <v>219</v>
      </c>
      <c r="AF126" t="s">
        <v>62</v>
      </c>
      <c r="AG126" t="s">
        <v>62</v>
      </c>
      <c r="AH126" t="s">
        <v>62</v>
      </c>
      <c r="AI126" t="s">
        <v>219</v>
      </c>
      <c r="AJ126" t="s">
        <v>62</v>
      </c>
      <c r="AK126" t="s">
        <v>62</v>
      </c>
      <c r="AL126" t="s">
        <v>222</v>
      </c>
      <c r="AM126" t="s">
        <v>677</v>
      </c>
      <c r="AN126" t="s">
        <v>62</v>
      </c>
      <c r="AO126" t="s">
        <v>539</v>
      </c>
      <c r="AP126" t="s">
        <v>62</v>
      </c>
      <c r="AQ126" t="s">
        <v>223</v>
      </c>
    </row>
    <row r="127" spans="1:43" x14ac:dyDescent="0.25">
      <c r="A127" t="s">
        <v>428</v>
      </c>
      <c r="B127" t="s">
        <v>718</v>
      </c>
      <c r="C127" t="s">
        <v>230</v>
      </c>
      <c r="D127" t="s">
        <v>229</v>
      </c>
      <c r="E127" t="s">
        <v>534</v>
      </c>
      <c r="F127" t="s">
        <v>423</v>
      </c>
      <c r="G127" t="s">
        <v>232</v>
      </c>
      <c r="H127" t="s">
        <v>719</v>
      </c>
      <c r="I127" t="s">
        <v>600</v>
      </c>
      <c r="J127" t="s">
        <v>720</v>
      </c>
      <c r="K127" t="s">
        <v>217</v>
      </c>
      <c r="L127" t="s">
        <v>218</v>
      </c>
      <c r="M127" t="s">
        <v>219</v>
      </c>
      <c r="N127" t="s">
        <v>62</v>
      </c>
      <c r="O127" t="s">
        <v>62</v>
      </c>
      <c r="P127">
        <v>6</v>
      </c>
      <c r="Q127">
        <v>35.43</v>
      </c>
      <c r="R127">
        <v>22.83</v>
      </c>
      <c r="S127">
        <v>9.06</v>
      </c>
      <c r="T127">
        <v>0.71</v>
      </c>
      <c r="U127" s="50">
        <v>13.49</v>
      </c>
      <c r="V127" s="50">
        <v>24.99</v>
      </c>
      <c r="W127" t="s">
        <v>179</v>
      </c>
      <c r="X127" t="s">
        <v>225</v>
      </c>
      <c r="Y127">
        <v>2004</v>
      </c>
      <c r="Z127" t="s">
        <v>83</v>
      </c>
      <c r="AA127">
        <v>9</v>
      </c>
      <c r="AB127" s="6" t="s">
        <v>788</v>
      </c>
      <c r="AC127">
        <v>20</v>
      </c>
      <c r="AD127" t="s">
        <v>62</v>
      </c>
      <c r="AE127" t="s">
        <v>219</v>
      </c>
      <c r="AF127" t="s">
        <v>62</v>
      </c>
      <c r="AG127" t="s">
        <v>62</v>
      </c>
      <c r="AH127" t="s">
        <v>62</v>
      </c>
      <c r="AI127" t="s">
        <v>219</v>
      </c>
      <c r="AJ127" t="s">
        <v>62</v>
      </c>
      <c r="AK127" t="s">
        <v>62</v>
      </c>
      <c r="AL127" t="s">
        <v>222</v>
      </c>
      <c r="AM127" t="s">
        <v>677</v>
      </c>
      <c r="AN127" t="s">
        <v>62</v>
      </c>
      <c r="AO127" t="s">
        <v>539</v>
      </c>
      <c r="AP127" t="s">
        <v>62</v>
      </c>
      <c r="AQ127" t="s">
        <v>223</v>
      </c>
    </row>
    <row r="128" spans="1:43" x14ac:dyDescent="0.25">
      <c r="A128" t="s">
        <v>430</v>
      </c>
      <c r="B128" t="s">
        <v>718</v>
      </c>
      <c r="C128" t="s">
        <v>230</v>
      </c>
      <c r="D128" t="s">
        <v>229</v>
      </c>
      <c r="E128" t="s">
        <v>534</v>
      </c>
      <c r="F128" t="s">
        <v>423</v>
      </c>
      <c r="G128" t="s">
        <v>232</v>
      </c>
      <c r="H128" t="s">
        <v>719</v>
      </c>
      <c r="I128" t="s">
        <v>603</v>
      </c>
      <c r="J128" t="s">
        <v>720</v>
      </c>
      <c r="K128" t="s">
        <v>217</v>
      </c>
      <c r="L128" t="s">
        <v>218</v>
      </c>
      <c r="M128" t="s">
        <v>219</v>
      </c>
      <c r="N128" t="s">
        <v>62</v>
      </c>
      <c r="O128" t="s">
        <v>62</v>
      </c>
      <c r="P128">
        <v>6</v>
      </c>
      <c r="Q128">
        <v>28.35</v>
      </c>
      <c r="R128">
        <v>24.02</v>
      </c>
      <c r="S128">
        <v>20.47</v>
      </c>
      <c r="T128">
        <v>1.34</v>
      </c>
      <c r="U128" s="50">
        <v>18.649999999999999</v>
      </c>
      <c r="V128" s="50">
        <v>26.99</v>
      </c>
      <c r="W128" t="s">
        <v>179</v>
      </c>
      <c r="X128" t="s">
        <v>225</v>
      </c>
      <c r="Y128">
        <v>2004</v>
      </c>
      <c r="Z128" t="s">
        <v>83</v>
      </c>
      <c r="AA128">
        <v>9</v>
      </c>
      <c r="AB128" s="6" t="s">
        <v>788</v>
      </c>
      <c r="AC128">
        <v>20</v>
      </c>
      <c r="AD128" t="s">
        <v>62</v>
      </c>
      <c r="AE128" t="s">
        <v>219</v>
      </c>
      <c r="AF128" t="s">
        <v>62</v>
      </c>
      <c r="AG128" t="s">
        <v>62</v>
      </c>
      <c r="AH128" t="s">
        <v>62</v>
      </c>
      <c r="AI128" t="s">
        <v>219</v>
      </c>
      <c r="AJ128" t="s">
        <v>62</v>
      </c>
      <c r="AK128" t="s">
        <v>62</v>
      </c>
      <c r="AL128" t="s">
        <v>222</v>
      </c>
      <c r="AM128" t="s">
        <v>677</v>
      </c>
      <c r="AN128" t="s">
        <v>62</v>
      </c>
      <c r="AO128" t="s">
        <v>539</v>
      </c>
      <c r="AP128" t="s">
        <v>62</v>
      </c>
      <c r="AQ128" t="s">
        <v>223</v>
      </c>
    </row>
    <row r="129" spans="1:43" x14ac:dyDescent="0.25">
      <c r="A129" t="s">
        <v>432</v>
      </c>
      <c r="B129" t="s">
        <v>718</v>
      </c>
      <c r="C129" t="s">
        <v>230</v>
      </c>
      <c r="D129" t="s">
        <v>229</v>
      </c>
      <c r="E129" t="s">
        <v>534</v>
      </c>
      <c r="F129" t="s">
        <v>423</v>
      </c>
      <c r="G129" t="s">
        <v>232</v>
      </c>
      <c r="H129" t="s">
        <v>719</v>
      </c>
      <c r="I129" t="s">
        <v>714</v>
      </c>
      <c r="J129" t="s">
        <v>720</v>
      </c>
      <c r="K129" t="s">
        <v>217</v>
      </c>
      <c r="L129" t="s">
        <v>218</v>
      </c>
      <c r="M129" t="s">
        <v>219</v>
      </c>
      <c r="N129" t="s">
        <v>62</v>
      </c>
      <c r="O129" t="s">
        <v>62</v>
      </c>
      <c r="P129">
        <v>6</v>
      </c>
      <c r="Q129">
        <v>29.53</v>
      </c>
      <c r="R129">
        <v>24.02</v>
      </c>
      <c r="S129">
        <v>23.62</v>
      </c>
      <c r="T129">
        <v>1.62</v>
      </c>
      <c r="U129" s="50">
        <v>20.9</v>
      </c>
      <c r="V129" s="50">
        <v>29.99</v>
      </c>
      <c r="W129" t="s">
        <v>179</v>
      </c>
      <c r="X129" t="s">
        <v>225</v>
      </c>
      <c r="Y129">
        <v>2004</v>
      </c>
      <c r="Z129" t="s">
        <v>83</v>
      </c>
      <c r="AA129">
        <v>9</v>
      </c>
      <c r="AB129" s="6" t="s">
        <v>788</v>
      </c>
      <c r="AC129">
        <v>20</v>
      </c>
      <c r="AD129" t="s">
        <v>62</v>
      </c>
      <c r="AE129" t="s">
        <v>219</v>
      </c>
      <c r="AF129" t="s">
        <v>62</v>
      </c>
      <c r="AG129" t="s">
        <v>62</v>
      </c>
      <c r="AH129" t="s">
        <v>62</v>
      </c>
      <c r="AI129" t="s">
        <v>219</v>
      </c>
      <c r="AJ129" t="s">
        <v>62</v>
      </c>
      <c r="AK129" t="s">
        <v>62</v>
      </c>
      <c r="AL129" t="s">
        <v>222</v>
      </c>
      <c r="AM129" t="s">
        <v>677</v>
      </c>
      <c r="AN129" t="s">
        <v>62</v>
      </c>
      <c r="AO129" t="s">
        <v>539</v>
      </c>
      <c r="AP129" t="s">
        <v>62</v>
      </c>
      <c r="AQ129" t="s">
        <v>223</v>
      </c>
    </row>
    <row r="130" spans="1:43" x14ac:dyDescent="0.25">
      <c r="A130" t="s">
        <v>433</v>
      </c>
      <c r="B130" t="s">
        <v>721</v>
      </c>
      <c r="C130" t="s">
        <v>230</v>
      </c>
      <c r="D130" t="s">
        <v>229</v>
      </c>
      <c r="E130" t="s">
        <v>534</v>
      </c>
      <c r="F130" t="s">
        <v>423</v>
      </c>
      <c r="G130" t="s">
        <v>232</v>
      </c>
      <c r="H130" t="s">
        <v>69</v>
      </c>
      <c r="I130" t="s">
        <v>712</v>
      </c>
      <c r="J130" t="s">
        <v>722</v>
      </c>
      <c r="K130" t="s">
        <v>217</v>
      </c>
      <c r="L130" t="s">
        <v>218</v>
      </c>
      <c r="M130" t="s">
        <v>219</v>
      </c>
      <c r="N130" t="s">
        <v>62</v>
      </c>
      <c r="O130" t="s">
        <v>62</v>
      </c>
      <c r="P130">
        <v>6</v>
      </c>
      <c r="Q130">
        <v>29.53</v>
      </c>
      <c r="R130">
        <v>19.29</v>
      </c>
      <c r="S130">
        <v>9.06</v>
      </c>
      <c r="T130">
        <v>0.5</v>
      </c>
      <c r="U130" s="50">
        <v>8.66</v>
      </c>
      <c r="V130" s="50">
        <v>19.989999999999998</v>
      </c>
      <c r="W130" t="s">
        <v>179</v>
      </c>
      <c r="X130" t="s">
        <v>225</v>
      </c>
      <c r="Y130">
        <v>2004</v>
      </c>
      <c r="Z130" t="s">
        <v>83</v>
      </c>
      <c r="AA130">
        <v>9</v>
      </c>
      <c r="AB130" s="6" t="s">
        <v>788</v>
      </c>
      <c r="AC130">
        <v>20</v>
      </c>
      <c r="AD130" t="s">
        <v>62</v>
      </c>
      <c r="AE130" t="s">
        <v>219</v>
      </c>
      <c r="AF130" t="s">
        <v>62</v>
      </c>
      <c r="AG130" t="s">
        <v>62</v>
      </c>
      <c r="AH130" t="s">
        <v>62</v>
      </c>
      <c r="AI130" t="s">
        <v>219</v>
      </c>
      <c r="AJ130" t="s">
        <v>62</v>
      </c>
      <c r="AK130" t="s">
        <v>62</v>
      </c>
      <c r="AL130" t="s">
        <v>222</v>
      </c>
      <c r="AM130" t="s">
        <v>677</v>
      </c>
      <c r="AN130" t="s">
        <v>62</v>
      </c>
      <c r="AO130" t="s">
        <v>539</v>
      </c>
      <c r="AP130" t="s">
        <v>62</v>
      </c>
      <c r="AQ130" t="s">
        <v>223</v>
      </c>
    </row>
    <row r="131" spans="1:43" x14ac:dyDescent="0.25">
      <c r="A131" t="s">
        <v>434</v>
      </c>
      <c r="B131" t="s">
        <v>721</v>
      </c>
      <c r="C131" t="s">
        <v>230</v>
      </c>
      <c r="D131" t="s">
        <v>229</v>
      </c>
      <c r="E131" t="s">
        <v>534</v>
      </c>
      <c r="F131" t="s">
        <v>423</v>
      </c>
      <c r="G131" t="s">
        <v>232</v>
      </c>
      <c r="H131" t="s">
        <v>69</v>
      </c>
      <c r="I131" t="s">
        <v>600</v>
      </c>
      <c r="J131" t="s">
        <v>722</v>
      </c>
      <c r="K131" t="s">
        <v>217</v>
      </c>
      <c r="L131" t="s">
        <v>218</v>
      </c>
      <c r="M131" t="s">
        <v>219</v>
      </c>
      <c r="N131" t="s">
        <v>62</v>
      </c>
      <c r="O131" t="s">
        <v>62</v>
      </c>
      <c r="P131">
        <v>6</v>
      </c>
      <c r="Q131">
        <v>35.43</v>
      </c>
      <c r="R131">
        <v>22.83</v>
      </c>
      <c r="S131">
        <v>9.06</v>
      </c>
      <c r="T131">
        <v>0.71</v>
      </c>
      <c r="U131" s="50">
        <v>10.57</v>
      </c>
      <c r="V131" s="50">
        <v>23.99</v>
      </c>
      <c r="W131" t="s">
        <v>179</v>
      </c>
      <c r="X131" t="s">
        <v>225</v>
      </c>
      <c r="Y131">
        <v>2004</v>
      </c>
      <c r="Z131" t="s">
        <v>83</v>
      </c>
      <c r="AA131">
        <v>9</v>
      </c>
      <c r="AB131" s="6" t="s">
        <v>788</v>
      </c>
      <c r="AC131">
        <v>20</v>
      </c>
      <c r="AD131" t="s">
        <v>62</v>
      </c>
      <c r="AE131" t="s">
        <v>219</v>
      </c>
      <c r="AF131" t="s">
        <v>62</v>
      </c>
      <c r="AG131" t="s">
        <v>62</v>
      </c>
      <c r="AH131" t="s">
        <v>62</v>
      </c>
      <c r="AI131" t="s">
        <v>219</v>
      </c>
      <c r="AJ131" t="s">
        <v>62</v>
      </c>
      <c r="AK131" t="s">
        <v>62</v>
      </c>
      <c r="AL131" t="s">
        <v>222</v>
      </c>
      <c r="AM131" t="s">
        <v>677</v>
      </c>
      <c r="AN131" t="s">
        <v>62</v>
      </c>
      <c r="AO131" t="s">
        <v>539</v>
      </c>
      <c r="AP131" t="s">
        <v>62</v>
      </c>
      <c r="AQ131" t="s">
        <v>223</v>
      </c>
    </row>
    <row r="132" spans="1:43" x14ac:dyDescent="0.25">
      <c r="A132" t="s">
        <v>435</v>
      </c>
      <c r="B132" t="s">
        <v>721</v>
      </c>
      <c r="C132" t="s">
        <v>230</v>
      </c>
      <c r="D132" t="s">
        <v>229</v>
      </c>
      <c r="E132" t="s">
        <v>534</v>
      </c>
      <c r="F132" t="s">
        <v>423</v>
      </c>
      <c r="G132" t="s">
        <v>232</v>
      </c>
      <c r="H132" t="s">
        <v>69</v>
      </c>
      <c r="I132" t="s">
        <v>603</v>
      </c>
      <c r="J132" t="s">
        <v>722</v>
      </c>
      <c r="K132" t="s">
        <v>217</v>
      </c>
      <c r="L132" t="s">
        <v>218</v>
      </c>
      <c r="M132" t="s">
        <v>219</v>
      </c>
      <c r="N132" t="s">
        <v>62</v>
      </c>
      <c r="O132" t="s">
        <v>62</v>
      </c>
      <c r="P132">
        <v>6</v>
      </c>
      <c r="Q132">
        <v>28.35</v>
      </c>
      <c r="R132">
        <v>24.02</v>
      </c>
      <c r="S132">
        <v>20.47</v>
      </c>
      <c r="T132">
        <v>1.34</v>
      </c>
      <c r="U132" s="50">
        <v>13.42</v>
      </c>
      <c r="V132" s="50">
        <v>29.99</v>
      </c>
      <c r="W132" t="s">
        <v>179</v>
      </c>
      <c r="X132" t="s">
        <v>225</v>
      </c>
      <c r="Y132">
        <v>2004</v>
      </c>
      <c r="Z132" t="s">
        <v>83</v>
      </c>
      <c r="AA132">
        <v>9</v>
      </c>
      <c r="AB132" s="6" t="s">
        <v>788</v>
      </c>
      <c r="AC132">
        <v>20</v>
      </c>
      <c r="AD132" t="s">
        <v>62</v>
      </c>
      <c r="AE132" t="s">
        <v>219</v>
      </c>
      <c r="AF132" t="s">
        <v>62</v>
      </c>
      <c r="AG132" t="s">
        <v>62</v>
      </c>
      <c r="AH132" t="s">
        <v>62</v>
      </c>
      <c r="AI132" t="s">
        <v>219</v>
      </c>
      <c r="AJ132" t="s">
        <v>62</v>
      </c>
      <c r="AK132" t="s">
        <v>62</v>
      </c>
      <c r="AL132" t="s">
        <v>222</v>
      </c>
      <c r="AM132" t="s">
        <v>677</v>
      </c>
      <c r="AN132" t="s">
        <v>62</v>
      </c>
      <c r="AO132" t="s">
        <v>539</v>
      </c>
      <c r="AP132" t="s">
        <v>62</v>
      </c>
      <c r="AQ132" t="s">
        <v>223</v>
      </c>
    </row>
    <row r="133" spans="1:43" x14ac:dyDescent="0.25">
      <c r="A133" t="s">
        <v>436</v>
      </c>
      <c r="B133" t="s">
        <v>721</v>
      </c>
      <c r="C133" t="s">
        <v>230</v>
      </c>
      <c r="D133" t="s">
        <v>229</v>
      </c>
      <c r="E133" t="s">
        <v>534</v>
      </c>
      <c r="F133" t="s">
        <v>423</v>
      </c>
      <c r="G133" t="s">
        <v>232</v>
      </c>
      <c r="H133" t="s">
        <v>69</v>
      </c>
      <c r="I133" t="s">
        <v>714</v>
      </c>
      <c r="J133" t="s">
        <v>722</v>
      </c>
      <c r="K133" t="s">
        <v>217</v>
      </c>
      <c r="L133" t="s">
        <v>218</v>
      </c>
      <c r="M133" t="s">
        <v>219</v>
      </c>
      <c r="N133" t="s">
        <v>62</v>
      </c>
      <c r="O133" t="s">
        <v>62</v>
      </c>
      <c r="P133">
        <v>6</v>
      </c>
      <c r="Q133">
        <v>29.53</v>
      </c>
      <c r="R133">
        <v>24.02</v>
      </c>
      <c r="S133">
        <v>23.62</v>
      </c>
      <c r="T133">
        <v>1.62</v>
      </c>
      <c r="U133" s="50">
        <v>15.03</v>
      </c>
      <c r="V133" s="50">
        <v>34.99</v>
      </c>
      <c r="W133" t="s">
        <v>179</v>
      </c>
      <c r="X133" t="s">
        <v>225</v>
      </c>
      <c r="Y133">
        <v>2004</v>
      </c>
      <c r="Z133" t="s">
        <v>83</v>
      </c>
      <c r="AA133">
        <v>9</v>
      </c>
      <c r="AB133" s="6" t="s">
        <v>788</v>
      </c>
      <c r="AC133">
        <v>20</v>
      </c>
      <c r="AD133" t="s">
        <v>62</v>
      </c>
      <c r="AE133" t="s">
        <v>219</v>
      </c>
      <c r="AF133" t="s">
        <v>62</v>
      </c>
      <c r="AG133" t="s">
        <v>62</v>
      </c>
      <c r="AH133" t="s">
        <v>62</v>
      </c>
      <c r="AI133" t="s">
        <v>219</v>
      </c>
      <c r="AJ133" t="s">
        <v>62</v>
      </c>
      <c r="AK133" t="s">
        <v>62</v>
      </c>
      <c r="AL133" t="s">
        <v>222</v>
      </c>
      <c r="AM133" t="s">
        <v>677</v>
      </c>
      <c r="AN133" t="s">
        <v>62</v>
      </c>
      <c r="AO133" t="s">
        <v>539</v>
      </c>
      <c r="AP133" t="s">
        <v>62</v>
      </c>
      <c r="AQ133" t="s">
        <v>223</v>
      </c>
    </row>
    <row r="134" spans="1:43" x14ac:dyDescent="0.25">
      <c r="A134" t="s">
        <v>381</v>
      </c>
      <c r="B134" t="s">
        <v>723</v>
      </c>
      <c r="C134" t="s">
        <v>230</v>
      </c>
      <c r="D134" t="s">
        <v>259</v>
      </c>
      <c r="E134" t="s">
        <v>554</v>
      </c>
      <c r="F134" t="s">
        <v>379</v>
      </c>
      <c r="G134" t="s">
        <v>261</v>
      </c>
      <c r="H134" t="s">
        <v>69</v>
      </c>
      <c r="I134" t="s">
        <v>724</v>
      </c>
      <c r="J134" t="s">
        <v>725</v>
      </c>
      <c r="K134" t="s">
        <v>217</v>
      </c>
      <c r="L134" t="s">
        <v>218</v>
      </c>
      <c r="M134" t="s">
        <v>219</v>
      </c>
      <c r="N134" t="s">
        <v>62</v>
      </c>
      <c r="O134" t="s">
        <v>62</v>
      </c>
      <c r="P134">
        <v>10</v>
      </c>
      <c r="Q134">
        <v>18.5</v>
      </c>
      <c r="R134">
        <v>14.17</v>
      </c>
      <c r="S134">
        <v>20.87</v>
      </c>
      <c r="T134">
        <v>0.32</v>
      </c>
      <c r="U134" s="50">
        <v>21.46</v>
      </c>
      <c r="V134" s="50">
        <v>29.99</v>
      </c>
      <c r="W134" t="s">
        <v>179</v>
      </c>
      <c r="X134" t="s">
        <v>225</v>
      </c>
      <c r="Y134">
        <v>600</v>
      </c>
      <c r="Z134" t="s">
        <v>83</v>
      </c>
      <c r="AA134">
        <v>9</v>
      </c>
      <c r="AB134" s="6" t="s">
        <v>757</v>
      </c>
      <c r="AC134">
        <v>20</v>
      </c>
      <c r="AD134" t="s">
        <v>62</v>
      </c>
      <c r="AE134" t="s">
        <v>219</v>
      </c>
      <c r="AF134" t="s">
        <v>62</v>
      </c>
      <c r="AG134" t="s">
        <v>62</v>
      </c>
      <c r="AH134" t="s">
        <v>62</v>
      </c>
      <c r="AI134" t="s">
        <v>219</v>
      </c>
      <c r="AJ134" t="s">
        <v>62</v>
      </c>
      <c r="AK134" t="s">
        <v>62</v>
      </c>
      <c r="AL134" t="s">
        <v>222</v>
      </c>
      <c r="AM134" t="s">
        <v>677</v>
      </c>
      <c r="AN134" t="s">
        <v>62</v>
      </c>
      <c r="AO134" t="s">
        <v>539</v>
      </c>
      <c r="AP134" t="s">
        <v>62</v>
      </c>
      <c r="AQ134" t="s">
        <v>223</v>
      </c>
    </row>
    <row r="135" spans="1:43" x14ac:dyDescent="0.25">
      <c r="A135" t="s">
        <v>385</v>
      </c>
      <c r="B135" t="s">
        <v>726</v>
      </c>
      <c r="C135" t="s">
        <v>230</v>
      </c>
      <c r="D135" t="s">
        <v>259</v>
      </c>
      <c r="E135" t="s">
        <v>554</v>
      </c>
      <c r="F135" t="s">
        <v>382</v>
      </c>
      <c r="G135" t="s">
        <v>261</v>
      </c>
      <c r="H135" t="s">
        <v>61</v>
      </c>
      <c r="I135" t="s">
        <v>724</v>
      </c>
      <c r="J135" t="s">
        <v>727</v>
      </c>
      <c r="K135" t="s">
        <v>217</v>
      </c>
      <c r="L135" t="s">
        <v>218</v>
      </c>
      <c r="M135" t="s">
        <v>219</v>
      </c>
      <c r="N135" t="s">
        <v>62</v>
      </c>
      <c r="O135" t="s">
        <v>62</v>
      </c>
      <c r="P135">
        <v>60</v>
      </c>
      <c r="Q135">
        <v>13.39</v>
      </c>
      <c r="R135">
        <v>11.81</v>
      </c>
      <c r="S135">
        <v>12.6</v>
      </c>
      <c r="T135">
        <v>0.02</v>
      </c>
      <c r="U135" s="50">
        <v>6.54</v>
      </c>
      <c r="V135" s="50">
        <v>14.99</v>
      </c>
      <c r="W135" t="s">
        <v>179</v>
      </c>
      <c r="X135" t="s">
        <v>225</v>
      </c>
      <c r="Y135">
        <v>600</v>
      </c>
      <c r="Z135" t="s">
        <v>83</v>
      </c>
      <c r="AA135">
        <v>9</v>
      </c>
      <c r="AB135" s="6" t="s">
        <v>757</v>
      </c>
      <c r="AC135">
        <v>20</v>
      </c>
      <c r="AD135" t="s">
        <v>62</v>
      </c>
      <c r="AE135" t="s">
        <v>219</v>
      </c>
      <c r="AF135" t="s">
        <v>62</v>
      </c>
      <c r="AG135" t="s">
        <v>62</v>
      </c>
      <c r="AH135" t="s">
        <v>62</v>
      </c>
      <c r="AI135" t="s">
        <v>219</v>
      </c>
      <c r="AJ135" t="s">
        <v>62</v>
      </c>
      <c r="AK135" t="s">
        <v>62</v>
      </c>
      <c r="AL135" t="s">
        <v>222</v>
      </c>
      <c r="AM135" t="s">
        <v>677</v>
      </c>
      <c r="AN135" t="s">
        <v>62</v>
      </c>
      <c r="AO135" t="s">
        <v>539</v>
      </c>
      <c r="AP135" t="s">
        <v>62</v>
      </c>
      <c r="AQ135" t="s">
        <v>223</v>
      </c>
    </row>
    <row r="136" spans="1:43" x14ac:dyDescent="0.25">
      <c r="A136" t="s">
        <v>440</v>
      </c>
      <c r="B136" t="s">
        <v>728</v>
      </c>
      <c r="C136" t="s">
        <v>230</v>
      </c>
      <c r="D136" t="s">
        <v>229</v>
      </c>
      <c r="E136" t="s">
        <v>534</v>
      </c>
      <c r="F136" t="s">
        <v>437</v>
      </c>
      <c r="G136" t="s">
        <v>232</v>
      </c>
      <c r="H136" t="s">
        <v>438</v>
      </c>
      <c r="I136" t="s">
        <v>724</v>
      </c>
      <c r="J136" t="s">
        <v>729</v>
      </c>
      <c r="K136" t="s">
        <v>217</v>
      </c>
      <c r="L136" t="s">
        <v>218</v>
      </c>
      <c r="M136" t="s">
        <v>219</v>
      </c>
      <c r="N136" t="s">
        <v>62</v>
      </c>
      <c r="O136" t="s">
        <v>62</v>
      </c>
      <c r="P136">
        <v>10</v>
      </c>
      <c r="Q136">
        <v>20.079999999999998</v>
      </c>
      <c r="R136">
        <v>20.079999999999998</v>
      </c>
      <c r="S136">
        <v>18.5</v>
      </c>
      <c r="T136">
        <v>0.43</v>
      </c>
      <c r="U136" s="50">
        <v>20.81</v>
      </c>
      <c r="V136" s="50">
        <v>29.99</v>
      </c>
      <c r="W136" t="s">
        <v>179</v>
      </c>
      <c r="X136" t="s">
        <v>225</v>
      </c>
      <c r="Y136">
        <v>600</v>
      </c>
      <c r="Z136" t="s">
        <v>83</v>
      </c>
      <c r="AA136">
        <v>9</v>
      </c>
      <c r="AB136" s="6" t="s">
        <v>788</v>
      </c>
      <c r="AC136">
        <v>20</v>
      </c>
      <c r="AD136" t="s">
        <v>62</v>
      </c>
      <c r="AE136" t="s">
        <v>219</v>
      </c>
      <c r="AF136" t="s">
        <v>62</v>
      </c>
      <c r="AG136" t="s">
        <v>62</v>
      </c>
      <c r="AH136" t="s">
        <v>62</v>
      </c>
      <c r="AI136" t="s">
        <v>219</v>
      </c>
      <c r="AJ136" t="s">
        <v>62</v>
      </c>
      <c r="AK136" t="s">
        <v>62</v>
      </c>
      <c r="AL136" t="s">
        <v>222</v>
      </c>
      <c r="AM136" t="s">
        <v>677</v>
      </c>
      <c r="AN136" t="s">
        <v>62</v>
      </c>
      <c r="AO136" t="s">
        <v>539</v>
      </c>
      <c r="AP136" t="s">
        <v>62</v>
      </c>
      <c r="AQ136" t="s">
        <v>223</v>
      </c>
    </row>
    <row r="137" spans="1:43" x14ac:dyDescent="0.25">
      <c r="A137" t="s">
        <v>444</v>
      </c>
      <c r="B137" t="s">
        <v>730</v>
      </c>
      <c r="C137" t="s">
        <v>230</v>
      </c>
      <c r="D137" t="s">
        <v>229</v>
      </c>
      <c r="E137" t="s">
        <v>534</v>
      </c>
      <c r="F137" t="s">
        <v>441</v>
      </c>
      <c r="G137" t="s">
        <v>232</v>
      </c>
      <c r="H137" t="s">
        <v>238</v>
      </c>
      <c r="I137" t="s">
        <v>724</v>
      </c>
      <c r="J137" t="s">
        <v>731</v>
      </c>
      <c r="K137" t="s">
        <v>217</v>
      </c>
      <c r="L137" t="s">
        <v>218</v>
      </c>
      <c r="M137" t="s">
        <v>219</v>
      </c>
      <c r="N137" t="s">
        <v>62</v>
      </c>
      <c r="O137" t="s">
        <v>62</v>
      </c>
      <c r="P137">
        <v>2</v>
      </c>
      <c r="Q137">
        <v>30.32</v>
      </c>
      <c r="R137">
        <v>19.690000000000001</v>
      </c>
      <c r="S137">
        <v>10.24</v>
      </c>
      <c r="T137">
        <v>1.77</v>
      </c>
      <c r="U137" s="50">
        <v>22.43</v>
      </c>
      <c r="V137" s="50">
        <v>39.99</v>
      </c>
      <c r="W137" t="s">
        <v>179</v>
      </c>
      <c r="X137" t="s">
        <v>225</v>
      </c>
      <c r="Y137">
        <v>600</v>
      </c>
      <c r="Z137" t="s">
        <v>83</v>
      </c>
      <c r="AA137">
        <v>9</v>
      </c>
      <c r="AB137" s="6" t="s">
        <v>788</v>
      </c>
      <c r="AC137">
        <v>20</v>
      </c>
      <c r="AD137" t="s">
        <v>62</v>
      </c>
      <c r="AE137" t="s">
        <v>219</v>
      </c>
      <c r="AF137" t="s">
        <v>62</v>
      </c>
      <c r="AG137" t="s">
        <v>62</v>
      </c>
      <c r="AH137" t="s">
        <v>62</v>
      </c>
      <c r="AI137" t="s">
        <v>219</v>
      </c>
      <c r="AJ137" t="s">
        <v>62</v>
      </c>
      <c r="AK137" t="s">
        <v>62</v>
      </c>
      <c r="AL137" t="s">
        <v>222</v>
      </c>
      <c r="AM137" t="s">
        <v>677</v>
      </c>
      <c r="AN137" t="s">
        <v>62</v>
      </c>
      <c r="AO137" t="s">
        <v>539</v>
      </c>
      <c r="AP137" t="s">
        <v>62</v>
      </c>
      <c r="AQ137" t="s">
        <v>223</v>
      </c>
    </row>
    <row r="138" spans="1:43" x14ac:dyDescent="0.25">
      <c r="A138" t="s">
        <v>389</v>
      </c>
      <c r="B138" t="s">
        <v>732</v>
      </c>
      <c r="C138" t="s">
        <v>230</v>
      </c>
      <c r="D138" t="s">
        <v>259</v>
      </c>
      <c r="E138" t="s">
        <v>554</v>
      </c>
      <c r="F138" t="s">
        <v>386</v>
      </c>
      <c r="G138" t="s">
        <v>261</v>
      </c>
      <c r="H138" t="s">
        <v>733</v>
      </c>
      <c r="I138" t="s">
        <v>724</v>
      </c>
      <c r="J138" t="s">
        <v>734</v>
      </c>
      <c r="K138" t="s">
        <v>217</v>
      </c>
      <c r="L138" t="s">
        <v>218</v>
      </c>
      <c r="M138" t="s">
        <v>219</v>
      </c>
      <c r="N138" t="s">
        <v>62</v>
      </c>
      <c r="O138" t="s">
        <v>62</v>
      </c>
      <c r="P138">
        <v>24</v>
      </c>
      <c r="Q138">
        <v>21.65</v>
      </c>
      <c r="R138">
        <v>15.55</v>
      </c>
      <c r="S138">
        <v>11.42</v>
      </c>
      <c r="T138">
        <v>0.09</v>
      </c>
      <c r="U138" s="50">
        <v>10.39</v>
      </c>
      <c r="V138" s="50">
        <v>18.989999999999998</v>
      </c>
      <c r="W138" t="s">
        <v>179</v>
      </c>
      <c r="X138" t="s">
        <v>225</v>
      </c>
      <c r="Y138">
        <v>600</v>
      </c>
      <c r="Z138" t="s">
        <v>83</v>
      </c>
      <c r="AA138">
        <v>9</v>
      </c>
      <c r="AB138" s="6" t="s">
        <v>757</v>
      </c>
      <c r="AC138">
        <v>20</v>
      </c>
      <c r="AD138" t="s">
        <v>62</v>
      </c>
      <c r="AE138" t="s">
        <v>219</v>
      </c>
      <c r="AF138" t="s">
        <v>62</v>
      </c>
      <c r="AG138" t="s">
        <v>62</v>
      </c>
      <c r="AH138" t="s">
        <v>62</v>
      </c>
      <c r="AI138" t="s">
        <v>219</v>
      </c>
      <c r="AJ138" t="s">
        <v>62</v>
      </c>
      <c r="AK138" t="s">
        <v>62</v>
      </c>
      <c r="AL138" t="s">
        <v>222</v>
      </c>
      <c r="AM138" t="s">
        <v>677</v>
      </c>
      <c r="AN138" t="s">
        <v>62</v>
      </c>
      <c r="AO138" t="s">
        <v>539</v>
      </c>
      <c r="AP138" t="s">
        <v>62</v>
      </c>
      <c r="AQ138" t="s">
        <v>223</v>
      </c>
    </row>
    <row r="139" spans="1:43" x14ac:dyDescent="0.25">
      <c r="A139" t="s">
        <v>392</v>
      </c>
      <c r="B139" t="s">
        <v>732</v>
      </c>
      <c r="C139" t="s">
        <v>230</v>
      </c>
      <c r="D139" t="s">
        <v>259</v>
      </c>
      <c r="E139" t="s">
        <v>554</v>
      </c>
      <c r="F139" t="s">
        <v>386</v>
      </c>
      <c r="G139" t="s">
        <v>261</v>
      </c>
      <c r="H139" t="s">
        <v>735</v>
      </c>
      <c r="I139" t="s">
        <v>724</v>
      </c>
      <c r="J139" t="s">
        <v>736</v>
      </c>
      <c r="K139" t="s">
        <v>217</v>
      </c>
      <c r="L139" t="s">
        <v>218</v>
      </c>
      <c r="M139" t="s">
        <v>219</v>
      </c>
      <c r="N139" t="s">
        <v>62</v>
      </c>
      <c r="O139" t="s">
        <v>62</v>
      </c>
      <c r="P139">
        <v>24</v>
      </c>
      <c r="Q139">
        <v>13.58</v>
      </c>
      <c r="R139">
        <v>12.6</v>
      </c>
      <c r="S139">
        <v>12.6</v>
      </c>
      <c r="T139">
        <v>0.05</v>
      </c>
      <c r="U139" s="50">
        <v>9.92</v>
      </c>
      <c r="V139" s="50">
        <v>18.989999999999998</v>
      </c>
      <c r="W139" t="s">
        <v>179</v>
      </c>
      <c r="X139" t="s">
        <v>225</v>
      </c>
      <c r="Y139">
        <v>600</v>
      </c>
      <c r="Z139" t="s">
        <v>83</v>
      </c>
      <c r="AA139">
        <v>9</v>
      </c>
      <c r="AB139" s="6" t="s">
        <v>757</v>
      </c>
      <c r="AC139">
        <v>20</v>
      </c>
      <c r="AD139" t="s">
        <v>62</v>
      </c>
      <c r="AE139" t="s">
        <v>219</v>
      </c>
      <c r="AF139" t="s">
        <v>62</v>
      </c>
      <c r="AG139" t="s">
        <v>62</v>
      </c>
      <c r="AH139" t="s">
        <v>62</v>
      </c>
      <c r="AI139" t="s">
        <v>219</v>
      </c>
      <c r="AJ139" t="s">
        <v>62</v>
      </c>
      <c r="AK139" t="s">
        <v>62</v>
      </c>
      <c r="AL139" t="s">
        <v>222</v>
      </c>
      <c r="AM139" t="s">
        <v>677</v>
      </c>
      <c r="AN139" t="s">
        <v>62</v>
      </c>
      <c r="AO139" t="s">
        <v>539</v>
      </c>
      <c r="AP139" t="s">
        <v>62</v>
      </c>
      <c r="AQ139" t="s">
        <v>223</v>
      </c>
    </row>
    <row r="140" spans="1:43" x14ac:dyDescent="0.25">
      <c r="A140" t="s">
        <v>395</v>
      </c>
      <c r="B140" t="s">
        <v>732</v>
      </c>
      <c r="C140" t="s">
        <v>230</v>
      </c>
      <c r="D140" t="s">
        <v>259</v>
      </c>
      <c r="E140" t="s">
        <v>554</v>
      </c>
      <c r="F140" t="s">
        <v>386</v>
      </c>
      <c r="G140" t="s">
        <v>261</v>
      </c>
      <c r="H140" t="s">
        <v>737</v>
      </c>
      <c r="I140" t="s">
        <v>724</v>
      </c>
      <c r="J140" t="s">
        <v>738</v>
      </c>
      <c r="K140" t="s">
        <v>217</v>
      </c>
      <c r="L140" t="s">
        <v>218</v>
      </c>
      <c r="M140" t="s">
        <v>219</v>
      </c>
      <c r="N140" t="s">
        <v>62</v>
      </c>
      <c r="O140" t="s">
        <v>62</v>
      </c>
      <c r="P140">
        <v>24</v>
      </c>
      <c r="Q140">
        <v>15.75</v>
      </c>
      <c r="R140">
        <v>13.39</v>
      </c>
      <c r="S140">
        <v>11.02</v>
      </c>
      <c r="T140">
        <v>0.06</v>
      </c>
      <c r="U140" s="50">
        <v>9.5399999999999991</v>
      </c>
      <c r="V140" s="50">
        <v>18.989999999999998</v>
      </c>
      <c r="W140" t="s">
        <v>179</v>
      </c>
      <c r="X140" t="s">
        <v>225</v>
      </c>
      <c r="Y140">
        <v>600</v>
      </c>
      <c r="Z140" t="s">
        <v>83</v>
      </c>
      <c r="AA140">
        <v>9</v>
      </c>
      <c r="AB140" s="6" t="s">
        <v>757</v>
      </c>
      <c r="AC140">
        <v>20</v>
      </c>
      <c r="AD140" t="s">
        <v>62</v>
      </c>
      <c r="AE140" t="s">
        <v>219</v>
      </c>
      <c r="AF140" t="s">
        <v>62</v>
      </c>
      <c r="AG140" t="s">
        <v>62</v>
      </c>
      <c r="AH140" t="s">
        <v>62</v>
      </c>
      <c r="AI140" t="s">
        <v>219</v>
      </c>
      <c r="AJ140" t="s">
        <v>62</v>
      </c>
      <c r="AK140" t="s">
        <v>62</v>
      </c>
      <c r="AL140" t="s">
        <v>222</v>
      </c>
      <c r="AM140" t="s">
        <v>677</v>
      </c>
      <c r="AN140" t="s">
        <v>62</v>
      </c>
      <c r="AO140" t="s">
        <v>539</v>
      </c>
      <c r="AP140" t="s">
        <v>62</v>
      </c>
      <c r="AQ140" t="s">
        <v>223</v>
      </c>
    </row>
    <row r="141" spans="1:43" x14ac:dyDescent="0.25">
      <c r="A141" t="s">
        <v>398</v>
      </c>
      <c r="B141" t="s">
        <v>732</v>
      </c>
      <c r="C141" t="s">
        <v>230</v>
      </c>
      <c r="D141" t="s">
        <v>259</v>
      </c>
      <c r="E141" t="s">
        <v>554</v>
      </c>
      <c r="F141" t="s">
        <v>386</v>
      </c>
      <c r="G141" t="s">
        <v>261</v>
      </c>
      <c r="H141" t="s">
        <v>396</v>
      </c>
      <c r="I141" t="s">
        <v>724</v>
      </c>
      <c r="J141" t="s">
        <v>739</v>
      </c>
      <c r="K141" t="s">
        <v>217</v>
      </c>
      <c r="L141" t="s">
        <v>218</v>
      </c>
      <c r="M141" t="s">
        <v>219</v>
      </c>
      <c r="N141" t="s">
        <v>62</v>
      </c>
      <c r="O141" t="s">
        <v>62</v>
      </c>
      <c r="P141">
        <v>24</v>
      </c>
      <c r="Q141">
        <v>13.39</v>
      </c>
      <c r="R141">
        <v>13.39</v>
      </c>
      <c r="S141">
        <v>9.25</v>
      </c>
      <c r="T141">
        <v>0.04</v>
      </c>
      <c r="U141" s="50">
        <v>8.06</v>
      </c>
      <c r="V141" s="50">
        <v>14.99</v>
      </c>
      <c r="W141" t="s">
        <v>179</v>
      </c>
      <c r="X141" t="s">
        <v>225</v>
      </c>
      <c r="Y141">
        <v>600</v>
      </c>
      <c r="Z141" t="s">
        <v>83</v>
      </c>
      <c r="AA141">
        <v>9</v>
      </c>
      <c r="AB141" s="6" t="s">
        <v>757</v>
      </c>
      <c r="AC141">
        <v>20</v>
      </c>
      <c r="AD141" t="s">
        <v>62</v>
      </c>
      <c r="AE141" t="s">
        <v>219</v>
      </c>
      <c r="AF141" t="s">
        <v>62</v>
      </c>
      <c r="AG141" t="s">
        <v>62</v>
      </c>
      <c r="AH141" t="s">
        <v>62</v>
      </c>
      <c r="AI141" t="s">
        <v>219</v>
      </c>
      <c r="AJ141" t="s">
        <v>62</v>
      </c>
      <c r="AK141" t="s">
        <v>62</v>
      </c>
      <c r="AL141" t="s">
        <v>222</v>
      </c>
      <c r="AM141" t="s">
        <v>677</v>
      </c>
      <c r="AN141" t="s">
        <v>62</v>
      </c>
      <c r="AO141" t="s">
        <v>539</v>
      </c>
      <c r="AP141" t="s">
        <v>62</v>
      </c>
      <c r="AQ141" t="s">
        <v>223</v>
      </c>
    </row>
    <row r="142" spans="1:43" x14ac:dyDescent="0.25">
      <c r="A142" t="s">
        <v>401</v>
      </c>
      <c r="B142" t="s">
        <v>732</v>
      </c>
      <c r="C142" t="s">
        <v>230</v>
      </c>
      <c r="D142" t="s">
        <v>259</v>
      </c>
      <c r="E142" t="s">
        <v>554</v>
      </c>
      <c r="F142" t="s">
        <v>386</v>
      </c>
      <c r="G142" t="s">
        <v>261</v>
      </c>
      <c r="H142" t="s">
        <v>399</v>
      </c>
      <c r="I142" t="s">
        <v>724</v>
      </c>
      <c r="J142" t="s">
        <v>740</v>
      </c>
      <c r="K142" t="s">
        <v>217</v>
      </c>
      <c r="L142" t="s">
        <v>218</v>
      </c>
      <c r="M142" t="s">
        <v>219</v>
      </c>
      <c r="N142" t="s">
        <v>62</v>
      </c>
      <c r="O142" t="s">
        <v>62</v>
      </c>
      <c r="P142">
        <v>24</v>
      </c>
      <c r="Q142">
        <v>10.24</v>
      </c>
      <c r="R142">
        <v>9.84</v>
      </c>
      <c r="S142">
        <v>7.09</v>
      </c>
      <c r="T142">
        <v>0.02</v>
      </c>
      <c r="U142" s="50">
        <v>6.36</v>
      </c>
      <c r="V142" s="50">
        <v>12.99</v>
      </c>
      <c r="W142" t="s">
        <v>179</v>
      </c>
      <c r="X142" t="s">
        <v>225</v>
      </c>
      <c r="Y142">
        <v>600</v>
      </c>
      <c r="Z142" t="s">
        <v>83</v>
      </c>
      <c r="AA142">
        <v>9</v>
      </c>
      <c r="AB142" s="6" t="s">
        <v>757</v>
      </c>
      <c r="AC142">
        <v>20</v>
      </c>
      <c r="AD142" t="s">
        <v>62</v>
      </c>
      <c r="AE142" t="s">
        <v>219</v>
      </c>
      <c r="AF142" t="s">
        <v>62</v>
      </c>
      <c r="AG142" t="s">
        <v>62</v>
      </c>
      <c r="AH142" t="s">
        <v>62</v>
      </c>
      <c r="AI142" t="s">
        <v>219</v>
      </c>
      <c r="AJ142" t="s">
        <v>62</v>
      </c>
      <c r="AK142" t="s">
        <v>62</v>
      </c>
      <c r="AL142" t="s">
        <v>222</v>
      </c>
      <c r="AM142" t="s">
        <v>677</v>
      </c>
      <c r="AN142" t="s">
        <v>62</v>
      </c>
      <c r="AO142" t="s">
        <v>539</v>
      </c>
      <c r="AP142" t="s">
        <v>62</v>
      </c>
      <c r="AQ142" t="s">
        <v>223</v>
      </c>
    </row>
    <row r="143" spans="1:43" x14ac:dyDescent="0.25">
      <c r="A143" t="s">
        <v>447</v>
      </c>
      <c r="B143" t="s">
        <v>741</v>
      </c>
      <c r="C143" t="s">
        <v>230</v>
      </c>
      <c r="D143" t="s">
        <v>229</v>
      </c>
      <c r="E143" t="s">
        <v>534</v>
      </c>
      <c r="F143" t="s">
        <v>445</v>
      </c>
      <c r="G143" t="s">
        <v>232</v>
      </c>
      <c r="H143" t="s">
        <v>69</v>
      </c>
      <c r="I143" t="s">
        <v>603</v>
      </c>
      <c r="J143" t="s">
        <v>742</v>
      </c>
      <c r="K143" t="s">
        <v>217</v>
      </c>
      <c r="L143" t="s">
        <v>218</v>
      </c>
      <c r="M143" t="s">
        <v>219</v>
      </c>
      <c r="N143" t="s">
        <v>62</v>
      </c>
      <c r="O143" t="s">
        <v>62</v>
      </c>
      <c r="P143">
        <v>6</v>
      </c>
      <c r="Q143">
        <v>15.35</v>
      </c>
      <c r="R143">
        <v>22.05</v>
      </c>
      <c r="S143">
        <v>15.75</v>
      </c>
      <c r="T143">
        <v>0.51</v>
      </c>
      <c r="U143" s="50">
        <v>17.07</v>
      </c>
      <c r="V143" s="50">
        <v>37.99</v>
      </c>
      <c r="W143" t="s">
        <v>179</v>
      </c>
      <c r="X143" t="s">
        <v>225</v>
      </c>
      <c r="Y143">
        <v>600</v>
      </c>
      <c r="Z143" t="s">
        <v>83</v>
      </c>
      <c r="AA143">
        <v>9</v>
      </c>
      <c r="AB143" s="6" t="s">
        <v>788</v>
      </c>
      <c r="AC143">
        <v>3</v>
      </c>
      <c r="AD143" t="s">
        <v>62</v>
      </c>
      <c r="AE143" t="s">
        <v>219</v>
      </c>
      <c r="AF143" t="s">
        <v>62</v>
      </c>
      <c r="AG143" t="s">
        <v>62</v>
      </c>
      <c r="AH143" t="s">
        <v>62</v>
      </c>
      <c r="AI143" t="s">
        <v>219</v>
      </c>
      <c r="AJ143" t="s">
        <v>62</v>
      </c>
      <c r="AK143" t="s">
        <v>62</v>
      </c>
      <c r="AL143" t="s">
        <v>222</v>
      </c>
      <c r="AM143" t="s">
        <v>677</v>
      </c>
      <c r="AN143" t="s">
        <v>62</v>
      </c>
      <c r="AO143" t="s">
        <v>743</v>
      </c>
      <c r="AP143" t="s">
        <v>62</v>
      </c>
      <c r="AQ143" t="s">
        <v>223</v>
      </c>
    </row>
    <row r="144" spans="1:43" x14ac:dyDescent="0.25">
      <c r="A144" t="s">
        <v>449</v>
      </c>
      <c r="B144" t="s">
        <v>741</v>
      </c>
      <c r="C144" t="s">
        <v>230</v>
      </c>
      <c r="D144" t="s">
        <v>229</v>
      </c>
      <c r="E144" t="s">
        <v>534</v>
      </c>
      <c r="F144" t="s">
        <v>445</v>
      </c>
      <c r="G144" t="s">
        <v>232</v>
      </c>
      <c r="H144" t="s">
        <v>69</v>
      </c>
      <c r="I144" t="s">
        <v>600</v>
      </c>
      <c r="J144" t="s">
        <v>744</v>
      </c>
      <c r="K144" t="s">
        <v>217</v>
      </c>
      <c r="L144" t="s">
        <v>218</v>
      </c>
      <c r="M144" t="s">
        <v>219</v>
      </c>
      <c r="N144" t="s">
        <v>62</v>
      </c>
      <c r="O144" t="s">
        <v>62</v>
      </c>
      <c r="P144">
        <v>6</v>
      </c>
      <c r="Q144">
        <v>19.690000000000001</v>
      </c>
      <c r="R144">
        <v>11.81</v>
      </c>
      <c r="S144">
        <v>14.17</v>
      </c>
      <c r="T144">
        <v>0.32</v>
      </c>
      <c r="U144" s="50">
        <v>13.72</v>
      </c>
      <c r="V144" s="50">
        <v>30.99</v>
      </c>
      <c r="W144" t="s">
        <v>179</v>
      </c>
      <c r="X144" t="s">
        <v>225</v>
      </c>
      <c r="Y144">
        <v>600</v>
      </c>
      <c r="Z144" t="s">
        <v>83</v>
      </c>
      <c r="AA144">
        <v>9</v>
      </c>
      <c r="AB144" s="6" t="s">
        <v>788</v>
      </c>
      <c r="AC144">
        <v>3</v>
      </c>
      <c r="AD144" t="s">
        <v>62</v>
      </c>
      <c r="AE144" t="s">
        <v>219</v>
      </c>
      <c r="AF144" t="s">
        <v>62</v>
      </c>
      <c r="AG144" t="s">
        <v>62</v>
      </c>
      <c r="AH144" t="s">
        <v>62</v>
      </c>
      <c r="AI144" t="s">
        <v>219</v>
      </c>
      <c r="AJ144" t="s">
        <v>62</v>
      </c>
      <c r="AK144" t="s">
        <v>62</v>
      </c>
      <c r="AL144" t="s">
        <v>222</v>
      </c>
      <c r="AM144" t="s">
        <v>677</v>
      </c>
      <c r="AN144" t="s">
        <v>62</v>
      </c>
      <c r="AO144" t="s">
        <v>743</v>
      </c>
      <c r="AP144" t="s">
        <v>62</v>
      </c>
      <c r="AQ144" t="s">
        <v>223</v>
      </c>
    </row>
    <row r="145" spans="1:43" x14ac:dyDescent="0.25">
      <c r="A145" t="s">
        <v>451</v>
      </c>
      <c r="B145" t="s">
        <v>741</v>
      </c>
      <c r="C145" t="s">
        <v>230</v>
      </c>
      <c r="D145" t="s">
        <v>229</v>
      </c>
      <c r="E145" t="s">
        <v>534</v>
      </c>
      <c r="F145" t="s">
        <v>445</v>
      </c>
      <c r="G145" t="s">
        <v>232</v>
      </c>
      <c r="H145" t="s">
        <v>69</v>
      </c>
      <c r="I145" t="s">
        <v>714</v>
      </c>
      <c r="J145" t="s">
        <v>745</v>
      </c>
      <c r="K145" t="s">
        <v>217</v>
      </c>
      <c r="L145" t="s">
        <v>218</v>
      </c>
      <c r="M145" t="s">
        <v>219</v>
      </c>
      <c r="N145" t="s">
        <v>62</v>
      </c>
      <c r="O145" t="s">
        <v>62</v>
      </c>
      <c r="P145">
        <v>4</v>
      </c>
      <c r="Q145">
        <v>17.72</v>
      </c>
      <c r="R145">
        <v>15.35</v>
      </c>
      <c r="S145">
        <v>16.54</v>
      </c>
      <c r="T145">
        <v>0.65</v>
      </c>
      <c r="U145" s="50">
        <v>23.36</v>
      </c>
      <c r="V145" s="50">
        <v>51.99</v>
      </c>
      <c r="W145" t="s">
        <v>179</v>
      </c>
      <c r="X145" t="s">
        <v>225</v>
      </c>
      <c r="Y145">
        <v>600</v>
      </c>
      <c r="Z145" t="s">
        <v>83</v>
      </c>
      <c r="AA145">
        <v>9</v>
      </c>
      <c r="AB145" s="6" t="s">
        <v>788</v>
      </c>
      <c r="AC145">
        <v>3</v>
      </c>
      <c r="AD145" t="s">
        <v>62</v>
      </c>
      <c r="AE145" t="s">
        <v>219</v>
      </c>
      <c r="AF145" t="s">
        <v>62</v>
      </c>
      <c r="AG145" t="s">
        <v>62</v>
      </c>
      <c r="AH145" t="s">
        <v>62</v>
      </c>
      <c r="AI145" t="s">
        <v>219</v>
      </c>
      <c r="AJ145" t="s">
        <v>62</v>
      </c>
      <c r="AK145" t="s">
        <v>62</v>
      </c>
      <c r="AL145" t="s">
        <v>222</v>
      </c>
      <c r="AM145" t="s">
        <v>677</v>
      </c>
      <c r="AN145" t="s">
        <v>62</v>
      </c>
      <c r="AO145" t="s">
        <v>743</v>
      </c>
      <c r="AP145" t="s">
        <v>62</v>
      </c>
      <c r="AQ145" t="s">
        <v>223</v>
      </c>
    </row>
    <row r="146" spans="1:43" x14ac:dyDescent="0.25">
      <c r="A146" t="s">
        <v>452</v>
      </c>
      <c r="B146" t="s">
        <v>746</v>
      </c>
      <c r="C146" t="s">
        <v>230</v>
      </c>
      <c r="D146" t="s">
        <v>229</v>
      </c>
      <c r="E146" t="s">
        <v>534</v>
      </c>
      <c r="F146" t="s">
        <v>445</v>
      </c>
      <c r="G146" t="s">
        <v>232</v>
      </c>
      <c r="H146" t="s">
        <v>361</v>
      </c>
      <c r="I146" t="s">
        <v>603</v>
      </c>
      <c r="J146" t="s">
        <v>742</v>
      </c>
      <c r="K146" t="s">
        <v>217</v>
      </c>
      <c r="L146" t="s">
        <v>218</v>
      </c>
      <c r="M146" t="s">
        <v>219</v>
      </c>
      <c r="N146" t="s">
        <v>62</v>
      </c>
      <c r="O146" t="s">
        <v>62</v>
      </c>
      <c r="P146">
        <v>6</v>
      </c>
      <c r="Q146">
        <v>22.05</v>
      </c>
      <c r="R146">
        <v>15.35</v>
      </c>
      <c r="S146">
        <v>15.75</v>
      </c>
      <c r="T146">
        <v>0.51</v>
      </c>
      <c r="U146" s="50">
        <v>17.07</v>
      </c>
      <c r="V146" s="50">
        <v>37.99</v>
      </c>
      <c r="W146" t="s">
        <v>179</v>
      </c>
      <c r="X146" t="s">
        <v>225</v>
      </c>
      <c r="Y146">
        <v>600</v>
      </c>
      <c r="Z146" t="s">
        <v>83</v>
      </c>
      <c r="AA146">
        <v>9</v>
      </c>
      <c r="AB146" s="6" t="s">
        <v>788</v>
      </c>
      <c r="AC146">
        <v>3</v>
      </c>
      <c r="AD146" t="s">
        <v>62</v>
      </c>
      <c r="AE146" t="s">
        <v>219</v>
      </c>
      <c r="AF146" t="s">
        <v>62</v>
      </c>
      <c r="AG146" t="s">
        <v>62</v>
      </c>
      <c r="AH146" t="s">
        <v>62</v>
      </c>
      <c r="AI146" t="s">
        <v>219</v>
      </c>
      <c r="AJ146" t="s">
        <v>62</v>
      </c>
      <c r="AK146" t="s">
        <v>62</v>
      </c>
      <c r="AL146" t="s">
        <v>222</v>
      </c>
      <c r="AM146" t="s">
        <v>677</v>
      </c>
      <c r="AN146" t="s">
        <v>62</v>
      </c>
      <c r="AO146" t="s">
        <v>743</v>
      </c>
      <c r="AP146" t="s">
        <v>62</v>
      </c>
      <c r="AQ146" t="s">
        <v>223</v>
      </c>
    </row>
    <row r="147" spans="1:43" x14ac:dyDescent="0.25">
      <c r="A147" t="s">
        <v>453</v>
      </c>
      <c r="B147" t="s">
        <v>746</v>
      </c>
      <c r="C147" t="s">
        <v>230</v>
      </c>
      <c r="D147" t="s">
        <v>229</v>
      </c>
      <c r="E147" t="s">
        <v>534</v>
      </c>
      <c r="F147" t="s">
        <v>445</v>
      </c>
      <c r="G147" t="s">
        <v>232</v>
      </c>
      <c r="H147" t="s">
        <v>361</v>
      </c>
      <c r="I147" t="s">
        <v>600</v>
      </c>
      <c r="J147" t="s">
        <v>744</v>
      </c>
      <c r="K147" t="s">
        <v>217</v>
      </c>
      <c r="L147" t="s">
        <v>218</v>
      </c>
      <c r="M147" t="s">
        <v>219</v>
      </c>
      <c r="N147" t="s">
        <v>62</v>
      </c>
      <c r="O147" t="s">
        <v>62</v>
      </c>
      <c r="P147">
        <v>6</v>
      </c>
      <c r="Q147">
        <v>19.690000000000001</v>
      </c>
      <c r="R147">
        <v>11.81</v>
      </c>
      <c r="S147">
        <v>14.17</v>
      </c>
      <c r="T147">
        <v>0.32</v>
      </c>
      <c r="U147" s="50">
        <v>13.72</v>
      </c>
      <c r="V147" s="50">
        <v>30.99</v>
      </c>
      <c r="W147" t="s">
        <v>179</v>
      </c>
      <c r="X147" t="s">
        <v>225</v>
      </c>
      <c r="Y147">
        <v>600</v>
      </c>
      <c r="Z147" t="s">
        <v>83</v>
      </c>
      <c r="AA147">
        <v>9</v>
      </c>
      <c r="AB147" s="6" t="s">
        <v>788</v>
      </c>
      <c r="AC147">
        <v>3</v>
      </c>
      <c r="AD147" t="s">
        <v>62</v>
      </c>
      <c r="AE147" t="s">
        <v>219</v>
      </c>
      <c r="AF147" t="s">
        <v>62</v>
      </c>
      <c r="AG147" t="s">
        <v>62</v>
      </c>
      <c r="AH147" t="s">
        <v>62</v>
      </c>
      <c r="AI147" t="s">
        <v>219</v>
      </c>
      <c r="AJ147" t="s">
        <v>62</v>
      </c>
      <c r="AK147" t="s">
        <v>62</v>
      </c>
      <c r="AL147" t="s">
        <v>222</v>
      </c>
      <c r="AM147" t="s">
        <v>677</v>
      </c>
      <c r="AN147" t="s">
        <v>62</v>
      </c>
      <c r="AO147" t="s">
        <v>743</v>
      </c>
      <c r="AP147" t="s">
        <v>62</v>
      </c>
      <c r="AQ147" t="s">
        <v>223</v>
      </c>
    </row>
    <row r="148" spans="1:43" x14ac:dyDescent="0.25">
      <c r="A148" t="s">
        <v>454</v>
      </c>
      <c r="B148" t="s">
        <v>746</v>
      </c>
      <c r="C148" t="s">
        <v>230</v>
      </c>
      <c r="D148" t="s">
        <v>229</v>
      </c>
      <c r="E148" t="s">
        <v>534</v>
      </c>
      <c r="F148" t="s">
        <v>445</v>
      </c>
      <c r="G148" t="s">
        <v>232</v>
      </c>
      <c r="H148" t="s">
        <v>361</v>
      </c>
      <c r="I148" t="s">
        <v>714</v>
      </c>
      <c r="J148" t="s">
        <v>745</v>
      </c>
      <c r="K148" t="s">
        <v>217</v>
      </c>
      <c r="L148" t="s">
        <v>218</v>
      </c>
      <c r="M148" t="s">
        <v>219</v>
      </c>
      <c r="N148" t="s">
        <v>62</v>
      </c>
      <c r="O148" t="s">
        <v>62</v>
      </c>
      <c r="P148">
        <v>4</v>
      </c>
      <c r="Q148">
        <v>22.05</v>
      </c>
      <c r="R148">
        <v>17.72</v>
      </c>
      <c r="S148">
        <v>16.54</v>
      </c>
      <c r="T148">
        <v>0.93</v>
      </c>
      <c r="U148" s="50">
        <v>23.36</v>
      </c>
      <c r="V148" s="50">
        <v>51.99</v>
      </c>
      <c r="W148" t="s">
        <v>179</v>
      </c>
      <c r="X148" t="s">
        <v>225</v>
      </c>
      <c r="Y148">
        <v>600</v>
      </c>
      <c r="Z148" t="s">
        <v>83</v>
      </c>
      <c r="AA148">
        <v>9</v>
      </c>
      <c r="AB148" s="6" t="s">
        <v>788</v>
      </c>
      <c r="AC148">
        <v>3</v>
      </c>
      <c r="AD148" t="s">
        <v>62</v>
      </c>
      <c r="AE148" t="s">
        <v>219</v>
      </c>
      <c r="AF148" t="s">
        <v>62</v>
      </c>
      <c r="AG148" t="s">
        <v>62</v>
      </c>
      <c r="AH148" t="s">
        <v>62</v>
      </c>
      <c r="AI148" t="s">
        <v>219</v>
      </c>
      <c r="AJ148" t="s">
        <v>62</v>
      </c>
      <c r="AK148" t="s">
        <v>62</v>
      </c>
      <c r="AL148" t="s">
        <v>222</v>
      </c>
      <c r="AM148" t="s">
        <v>677</v>
      </c>
      <c r="AN148" t="s">
        <v>62</v>
      </c>
      <c r="AO148" t="s">
        <v>743</v>
      </c>
      <c r="AP148" t="s">
        <v>62</v>
      </c>
      <c r="AQ148" t="s">
        <v>223</v>
      </c>
    </row>
    <row r="149" spans="1:43" x14ac:dyDescent="0.25">
      <c r="A149" t="s">
        <v>455</v>
      </c>
      <c r="B149" t="s">
        <v>747</v>
      </c>
      <c r="C149" t="s">
        <v>230</v>
      </c>
      <c r="D149" t="s">
        <v>229</v>
      </c>
      <c r="E149" t="s">
        <v>534</v>
      </c>
      <c r="F149" t="s">
        <v>445</v>
      </c>
      <c r="G149" t="s">
        <v>232</v>
      </c>
      <c r="H149" t="s">
        <v>65</v>
      </c>
      <c r="I149" t="s">
        <v>603</v>
      </c>
      <c r="J149" t="s">
        <v>742</v>
      </c>
      <c r="K149" t="s">
        <v>217</v>
      </c>
      <c r="L149" t="s">
        <v>218</v>
      </c>
      <c r="M149" t="s">
        <v>219</v>
      </c>
      <c r="N149" t="s">
        <v>62</v>
      </c>
      <c r="O149" t="s">
        <v>62</v>
      </c>
      <c r="P149">
        <v>6</v>
      </c>
      <c r="Q149">
        <v>22.05</v>
      </c>
      <c r="R149">
        <v>15.35</v>
      </c>
      <c r="S149">
        <v>15.75</v>
      </c>
      <c r="T149">
        <v>0.51</v>
      </c>
      <c r="U149" s="50">
        <v>17.07</v>
      </c>
      <c r="V149" s="50">
        <v>37.99</v>
      </c>
      <c r="W149" t="s">
        <v>179</v>
      </c>
      <c r="X149" t="s">
        <v>225</v>
      </c>
      <c r="Y149">
        <v>600</v>
      </c>
      <c r="Z149" t="s">
        <v>83</v>
      </c>
      <c r="AA149">
        <v>9</v>
      </c>
      <c r="AB149" s="6" t="s">
        <v>788</v>
      </c>
      <c r="AC149">
        <v>3</v>
      </c>
      <c r="AD149" t="s">
        <v>62</v>
      </c>
      <c r="AE149" t="s">
        <v>219</v>
      </c>
      <c r="AF149" t="s">
        <v>62</v>
      </c>
      <c r="AG149" t="s">
        <v>62</v>
      </c>
      <c r="AH149" t="s">
        <v>62</v>
      </c>
      <c r="AI149" t="s">
        <v>219</v>
      </c>
      <c r="AJ149" t="s">
        <v>62</v>
      </c>
      <c r="AK149" t="s">
        <v>62</v>
      </c>
      <c r="AL149" t="s">
        <v>222</v>
      </c>
      <c r="AM149" t="s">
        <v>677</v>
      </c>
      <c r="AN149" t="s">
        <v>62</v>
      </c>
      <c r="AO149" t="s">
        <v>743</v>
      </c>
      <c r="AP149" t="s">
        <v>62</v>
      </c>
      <c r="AQ149" t="s">
        <v>223</v>
      </c>
    </row>
    <row r="150" spans="1:43" x14ac:dyDescent="0.25">
      <c r="A150" t="s">
        <v>456</v>
      </c>
      <c r="B150" t="s">
        <v>747</v>
      </c>
      <c r="C150" t="s">
        <v>230</v>
      </c>
      <c r="D150" t="s">
        <v>229</v>
      </c>
      <c r="E150" t="s">
        <v>534</v>
      </c>
      <c r="F150" t="s">
        <v>445</v>
      </c>
      <c r="G150" t="s">
        <v>232</v>
      </c>
      <c r="H150" t="s">
        <v>65</v>
      </c>
      <c r="I150" t="s">
        <v>600</v>
      </c>
      <c r="J150" t="s">
        <v>744</v>
      </c>
      <c r="K150" t="s">
        <v>217</v>
      </c>
      <c r="L150" t="s">
        <v>218</v>
      </c>
      <c r="M150" t="s">
        <v>219</v>
      </c>
      <c r="N150" t="s">
        <v>62</v>
      </c>
      <c r="O150" t="s">
        <v>62</v>
      </c>
      <c r="P150">
        <v>6</v>
      </c>
      <c r="Q150">
        <v>19.690000000000001</v>
      </c>
      <c r="R150">
        <v>11.81</v>
      </c>
      <c r="S150">
        <v>14.17</v>
      </c>
      <c r="T150">
        <v>0.32</v>
      </c>
      <c r="U150" s="50">
        <v>13.72</v>
      </c>
      <c r="V150" s="50">
        <v>30.99</v>
      </c>
      <c r="W150" t="s">
        <v>179</v>
      </c>
      <c r="X150" t="s">
        <v>225</v>
      </c>
      <c r="Y150">
        <v>600</v>
      </c>
      <c r="Z150" t="s">
        <v>83</v>
      </c>
      <c r="AA150">
        <v>9</v>
      </c>
      <c r="AB150" s="6" t="s">
        <v>788</v>
      </c>
      <c r="AC150">
        <v>3</v>
      </c>
      <c r="AD150" t="s">
        <v>62</v>
      </c>
      <c r="AE150" t="s">
        <v>219</v>
      </c>
      <c r="AF150" t="s">
        <v>62</v>
      </c>
      <c r="AG150" t="s">
        <v>62</v>
      </c>
      <c r="AH150" t="s">
        <v>62</v>
      </c>
      <c r="AI150" t="s">
        <v>219</v>
      </c>
      <c r="AJ150" t="s">
        <v>62</v>
      </c>
      <c r="AK150" t="s">
        <v>62</v>
      </c>
      <c r="AL150" t="s">
        <v>222</v>
      </c>
      <c r="AM150" t="s">
        <v>677</v>
      </c>
      <c r="AN150" t="s">
        <v>62</v>
      </c>
      <c r="AO150" t="s">
        <v>743</v>
      </c>
      <c r="AP150" t="s">
        <v>62</v>
      </c>
      <c r="AQ150" t="s">
        <v>223</v>
      </c>
    </row>
    <row r="151" spans="1:43" x14ac:dyDescent="0.25">
      <c r="A151" t="s">
        <v>457</v>
      </c>
      <c r="B151" t="s">
        <v>747</v>
      </c>
      <c r="C151" t="s">
        <v>230</v>
      </c>
      <c r="D151" t="s">
        <v>229</v>
      </c>
      <c r="E151" t="s">
        <v>534</v>
      </c>
      <c r="F151" t="s">
        <v>445</v>
      </c>
      <c r="G151" t="s">
        <v>232</v>
      </c>
      <c r="H151" t="s">
        <v>65</v>
      </c>
      <c r="I151" t="s">
        <v>714</v>
      </c>
      <c r="J151" t="s">
        <v>745</v>
      </c>
      <c r="K151" t="s">
        <v>217</v>
      </c>
      <c r="L151" t="s">
        <v>218</v>
      </c>
      <c r="M151" t="s">
        <v>219</v>
      </c>
      <c r="N151" t="s">
        <v>62</v>
      </c>
      <c r="O151" t="s">
        <v>62</v>
      </c>
      <c r="P151">
        <v>4</v>
      </c>
      <c r="Q151">
        <v>22.05</v>
      </c>
      <c r="R151">
        <v>17.72</v>
      </c>
      <c r="S151">
        <v>16.54</v>
      </c>
      <c r="T151">
        <v>0.93</v>
      </c>
      <c r="U151" s="50">
        <v>23.36</v>
      </c>
      <c r="V151" s="50">
        <v>51.99</v>
      </c>
      <c r="W151" t="s">
        <v>179</v>
      </c>
      <c r="X151" t="s">
        <v>225</v>
      </c>
      <c r="Y151">
        <v>600</v>
      </c>
      <c r="Z151" t="s">
        <v>83</v>
      </c>
      <c r="AA151">
        <v>9</v>
      </c>
      <c r="AB151" s="6" t="s">
        <v>788</v>
      </c>
      <c r="AC151">
        <v>3</v>
      </c>
      <c r="AD151" t="s">
        <v>62</v>
      </c>
      <c r="AE151" t="s">
        <v>219</v>
      </c>
      <c r="AF151" t="s">
        <v>62</v>
      </c>
      <c r="AG151" t="s">
        <v>62</v>
      </c>
      <c r="AH151" t="s">
        <v>62</v>
      </c>
      <c r="AI151" t="s">
        <v>219</v>
      </c>
      <c r="AJ151" t="s">
        <v>62</v>
      </c>
      <c r="AK151" t="s">
        <v>62</v>
      </c>
      <c r="AL151" t="s">
        <v>222</v>
      </c>
      <c r="AM151" t="s">
        <v>677</v>
      </c>
      <c r="AN151" t="s">
        <v>62</v>
      </c>
      <c r="AO151" t="s">
        <v>743</v>
      </c>
      <c r="AP151" t="s">
        <v>62</v>
      </c>
      <c r="AQ151" t="s">
        <v>223</v>
      </c>
    </row>
    <row r="152" spans="1:43" x14ac:dyDescent="0.25">
      <c r="A152" t="s">
        <v>460</v>
      </c>
      <c r="B152" t="s">
        <v>748</v>
      </c>
      <c r="C152" t="s">
        <v>230</v>
      </c>
      <c r="D152" t="s">
        <v>229</v>
      </c>
      <c r="E152" t="s">
        <v>534</v>
      </c>
      <c r="F152" t="s">
        <v>458</v>
      </c>
      <c r="G152" t="s">
        <v>232</v>
      </c>
      <c r="H152" t="s">
        <v>69</v>
      </c>
      <c r="I152" t="s">
        <v>603</v>
      </c>
      <c r="J152" t="s">
        <v>749</v>
      </c>
      <c r="K152" t="s">
        <v>217</v>
      </c>
      <c r="L152" t="s">
        <v>218</v>
      </c>
      <c r="M152" t="s">
        <v>219</v>
      </c>
      <c r="N152" t="s">
        <v>62</v>
      </c>
      <c r="O152" t="s">
        <v>62</v>
      </c>
      <c r="P152">
        <v>2</v>
      </c>
      <c r="Q152">
        <v>14.96</v>
      </c>
      <c r="R152">
        <v>14.17</v>
      </c>
      <c r="S152">
        <v>11.42</v>
      </c>
      <c r="T152">
        <v>0.7</v>
      </c>
      <c r="U152" s="50">
        <v>26.14</v>
      </c>
      <c r="V152" s="50">
        <v>57.99</v>
      </c>
      <c r="W152" t="s">
        <v>179</v>
      </c>
      <c r="X152" t="s">
        <v>225</v>
      </c>
      <c r="Y152">
        <v>600</v>
      </c>
      <c r="Z152" t="s">
        <v>83</v>
      </c>
      <c r="AA152">
        <v>9</v>
      </c>
      <c r="AB152" s="6" t="s">
        <v>788</v>
      </c>
      <c r="AC152">
        <v>20</v>
      </c>
      <c r="AD152" t="s">
        <v>62</v>
      </c>
      <c r="AE152" t="s">
        <v>219</v>
      </c>
      <c r="AF152" t="s">
        <v>62</v>
      </c>
      <c r="AG152" t="s">
        <v>62</v>
      </c>
      <c r="AH152" t="s">
        <v>62</v>
      </c>
      <c r="AI152" t="s">
        <v>219</v>
      </c>
      <c r="AJ152" t="s">
        <v>62</v>
      </c>
      <c r="AK152" t="s">
        <v>62</v>
      </c>
      <c r="AL152" t="s">
        <v>222</v>
      </c>
      <c r="AM152" t="s">
        <v>677</v>
      </c>
      <c r="AN152" t="s">
        <v>62</v>
      </c>
      <c r="AO152" t="s">
        <v>743</v>
      </c>
      <c r="AP152" t="s">
        <v>62</v>
      </c>
      <c r="AQ152" t="s">
        <v>223</v>
      </c>
    </row>
    <row r="153" spans="1:43" x14ac:dyDescent="0.25">
      <c r="A153" t="s">
        <v>462</v>
      </c>
      <c r="B153" t="s">
        <v>748</v>
      </c>
      <c r="C153" t="s">
        <v>230</v>
      </c>
      <c r="D153" t="s">
        <v>229</v>
      </c>
      <c r="E153" t="s">
        <v>534</v>
      </c>
      <c r="F153" t="s">
        <v>458</v>
      </c>
      <c r="G153" t="s">
        <v>232</v>
      </c>
      <c r="H153" t="s">
        <v>69</v>
      </c>
      <c r="I153" t="s">
        <v>600</v>
      </c>
      <c r="J153" t="s">
        <v>750</v>
      </c>
      <c r="K153" t="s">
        <v>217</v>
      </c>
      <c r="L153" t="s">
        <v>218</v>
      </c>
      <c r="M153" t="s">
        <v>219</v>
      </c>
      <c r="N153" t="s">
        <v>62</v>
      </c>
      <c r="O153" t="s">
        <v>62</v>
      </c>
      <c r="P153">
        <v>3</v>
      </c>
      <c r="Q153">
        <v>13.78</v>
      </c>
      <c r="R153">
        <v>20.87</v>
      </c>
      <c r="S153">
        <v>9.84</v>
      </c>
      <c r="T153">
        <v>0.55000000000000004</v>
      </c>
      <c r="U153" s="50">
        <v>22.49</v>
      </c>
      <c r="V153" s="50">
        <v>49.99</v>
      </c>
      <c r="W153" t="s">
        <v>179</v>
      </c>
      <c r="X153" t="s">
        <v>225</v>
      </c>
      <c r="Y153">
        <v>600</v>
      </c>
      <c r="Z153" t="s">
        <v>83</v>
      </c>
      <c r="AA153">
        <v>9</v>
      </c>
      <c r="AB153" s="6" t="s">
        <v>788</v>
      </c>
      <c r="AC153">
        <v>15</v>
      </c>
      <c r="AD153" t="s">
        <v>62</v>
      </c>
      <c r="AE153" t="s">
        <v>219</v>
      </c>
      <c r="AF153" t="s">
        <v>62</v>
      </c>
      <c r="AG153" t="s">
        <v>62</v>
      </c>
      <c r="AH153" t="s">
        <v>62</v>
      </c>
      <c r="AI153" t="s">
        <v>219</v>
      </c>
      <c r="AJ153" t="s">
        <v>62</v>
      </c>
      <c r="AK153" t="s">
        <v>62</v>
      </c>
      <c r="AL153" t="s">
        <v>222</v>
      </c>
      <c r="AM153" t="s">
        <v>677</v>
      </c>
      <c r="AN153" t="s">
        <v>62</v>
      </c>
      <c r="AO153" t="s">
        <v>743</v>
      </c>
      <c r="AP153" t="s">
        <v>62</v>
      </c>
      <c r="AQ153" t="s">
        <v>223</v>
      </c>
    </row>
    <row r="154" spans="1:43" x14ac:dyDescent="0.25">
      <c r="A154" t="s">
        <v>464</v>
      </c>
      <c r="B154" t="s">
        <v>748</v>
      </c>
      <c r="C154" t="s">
        <v>230</v>
      </c>
      <c r="D154" t="s">
        <v>229</v>
      </c>
      <c r="E154" t="s">
        <v>534</v>
      </c>
      <c r="F154" t="s">
        <v>458</v>
      </c>
      <c r="G154" t="s">
        <v>232</v>
      </c>
      <c r="H154" t="s">
        <v>69</v>
      </c>
      <c r="I154" t="s">
        <v>714</v>
      </c>
      <c r="J154" t="s">
        <v>751</v>
      </c>
      <c r="K154" t="s">
        <v>217</v>
      </c>
      <c r="L154" t="s">
        <v>218</v>
      </c>
      <c r="M154" t="s">
        <v>219</v>
      </c>
      <c r="N154" t="s">
        <v>62</v>
      </c>
      <c r="O154" t="s">
        <v>62</v>
      </c>
      <c r="P154">
        <v>2</v>
      </c>
      <c r="Q154">
        <v>17.72</v>
      </c>
      <c r="R154">
        <v>14.96</v>
      </c>
      <c r="S154">
        <v>12.99</v>
      </c>
      <c r="T154">
        <v>1</v>
      </c>
      <c r="U154" s="50">
        <v>34.46</v>
      </c>
      <c r="V154" s="50">
        <v>76.989999999999995</v>
      </c>
      <c r="W154" t="s">
        <v>179</v>
      </c>
      <c r="X154" t="s">
        <v>225</v>
      </c>
      <c r="Y154">
        <v>600</v>
      </c>
      <c r="Z154" t="s">
        <v>83</v>
      </c>
      <c r="AA154">
        <v>9</v>
      </c>
      <c r="AB154" s="6" t="s">
        <v>788</v>
      </c>
      <c r="AC154">
        <v>20</v>
      </c>
      <c r="AD154" t="s">
        <v>62</v>
      </c>
      <c r="AE154" t="s">
        <v>219</v>
      </c>
      <c r="AF154" t="s">
        <v>62</v>
      </c>
      <c r="AG154" t="s">
        <v>62</v>
      </c>
      <c r="AH154" t="s">
        <v>62</v>
      </c>
      <c r="AI154" t="s">
        <v>219</v>
      </c>
      <c r="AJ154" t="s">
        <v>62</v>
      </c>
      <c r="AK154" t="s">
        <v>62</v>
      </c>
      <c r="AL154" t="s">
        <v>222</v>
      </c>
      <c r="AM154" t="s">
        <v>677</v>
      </c>
      <c r="AN154" t="s">
        <v>62</v>
      </c>
      <c r="AO154" t="s">
        <v>743</v>
      </c>
      <c r="AP154" t="s">
        <v>62</v>
      </c>
      <c r="AQ154" t="s">
        <v>223</v>
      </c>
    </row>
    <row r="155" spans="1:43" x14ac:dyDescent="0.25">
      <c r="A155" t="s">
        <v>465</v>
      </c>
      <c r="B155" t="s">
        <v>752</v>
      </c>
      <c r="C155" t="s">
        <v>230</v>
      </c>
      <c r="D155" t="s">
        <v>229</v>
      </c>
      <c r="E155" t="s">
        <v>534</v>
      </c>
      <c r="F155" t="s">
        <v>458</v>
      </c>
      <c r="G155" t="s">
        <v>232</v>
      </c>
      <c r="H155" t="s">
        <v>361</v>
      </c>
      <c r="I155" t="s">
        <v>603</v>
      </c>
      <c r="J155" t="s">
        <v>749</v>
      </c>
      <c r="K155" t="s">
        <v>217</v>
      </c>
      <c r="L155" t="s">
        <v>218</v>
      </c>
      <c r="M155" t="s">
        <v>219</v>
      </c>
      <c r="N155" t="s">
        <v>62</v>
      </c>
      <c r="O155" t="s">
        <v>62</v>
      </c>
      <c r="P155">
        <v>2</v>
      </c>
      <c r="Q155">
        <v>14.96</v>
      </c>
      <c r="R155">
        <v>14.17</v>
      </c>
      <c r="S155">
        <v>11.42</v>
      </c>
      <c r="T155">
        <v>0.7</v>
      </c>
      <c r="U155" s="50">
        <v>26.14</v>
      </c>
      <c r="V155" s="50">
        <v>57.99</v>
      </c>
      <c r="W155" t="s">
        <v>179</v>
      </c>
      <c r="X155" t="s">
        <v>225</v>
      </c>
      <c r="Y155">
        <v>600</v>
      </c>
      <c r="Z155" t="s">
        <v>83</v>
      </c>
      <c r="AA155">
        <v>9</v>
      </c>
      <c r="AB155" s="6" t="s">
        <v>788</v>
      </c>
      <c r="AC155">
        <v>14</v>
      </c>
      <c r="AD155" t="s">
        <v>62</v>
      </c>
      <c r="AE155" t="s">
        <v>219</v>
      </c>
      <c r="AF155" t="s">
        <v>62</v>
      </c>
      <c r="AG155" t="s">
        <v>62</v>
      </c>
      <c r="AH155" t="s">
        <v>62</v>
      </c>
      <c r="AI155" t="s">
        <v>219</v>
      </c>
      <c r="AJ155" t="s">
        <v>62</v>
      </c>
      <c r="AK155" t="s">
        <v>62</v>
      </c>
      <c r="AL155" t="s">
        <v>222</v>
      </c>
      <c r="AM155" t="s">
        <v>677</v>
      </c>
      <c r="AN155" t="s">
        <v>62</v>
      </c>
      <c r="AO155" t="s">
        <v>743</v>
      </c>
      <c r="AP155" t="s">
        <v>62</v>
      </c>
      <c r="AQ155" t="s">
        <v>223</v>
      </c>
    </row>
    <row r="156" spans="1:43" x14ac:dyDescent="0.25">
      <c r="A156" t="s">
        <v>466</v>
      </c>
      <c r="B156" t="s">
        <v>752</v>
      </c>
      <c r="C156" t="s">
        <v>230</v>
      </c>
      <c r="D156" t="s">
        <v>229</v>
      </c>
      <c r="E156" t="s">
        <v>534</v>
      </c>
      <c r="F156" t="s">
        <v>458</v>
      </c>
      <c r="G156" t="s">
        <v>232</v>
      </c>
      <c r="H156" t="s">
        <v>361</v>
      </c>
      <c r="I156" t="s">
        <v>600</v>
      </c>
      <c r="J156" t="s">
        <v>750</v>
      </c>
      <c r="K156" t="s">
        <v>217</v>
      </c>
      <c r="L156" t="s">
        <v>218</v>
      </c>
      <c r="M156" t="s">
        <v>219</v>
      </c>
      <c r="N156" t="s">
        <v>62</v>
      </c>
      <c r="O156" t="s">
        <v>62</v>
      </c>
      <c r="P156">
        <v>3</v>
      </c>
      <c r="Q156">
        <v>20.87</v>
      </c>
      <c r="R156">
        <v>13.78</v>
      </c>
      <c r="S156">
        <v>9.84</v>
      </c>
      <c r="T156">
        <v>0.55000000000000004</v>
      </c>
      <c r="U156" s="50">
        <v>22.49</v>
      </c>
      <c r="V156" s="50">
        <v>49.99</v>
      </c>
      <c r="W156" t="s">
        <v>179</v>
      </c>
      <c r="X156" t="s">
        <v>225</v>
      </c>
      <c r="Y156">
        <v>600</v>
      </c>
      <c r="Z156" t="s">
        <v>83</v>
      </c>
      <c r="AA156">
        <v>9</v>
      </c>
      <c r="AB156" s="6" t="s">
        <v>788</v>
      </c>
      <c r="AC156">
        <v>3</v>
      </c>
      <c r="AD156" t="s">
        <v>62</v>
      </c>
      <c r="AE156" t="s">
        <v>219</v>
      </c>
      <c r="AF156" t="s">
        <v>62</v>
      </c>
      <c r="AG156" t="s">
        <v>62</v>
      </c>
      <c r="AH156" t="s">
        <v>62</v>
      </c>
      <c r="AI156" t="s">
        <v>219</v>
      </c>
      <c r="AJ156" t="s">
        <v>62</v>
      </c>
      <c r="AK156" t="s">
        <v>62</v>
      </c>
      <c r="AL156" t="s">
        <v>222</v>
      </c>
      <c r="AM156" t="s">
        <v>677</v>
      </c>
      <c r="AN156" t="s">
        <v>62</v>
      </c>
      <c r="AO156" t="s">
        <v>743</v>
      </c>
      <c r="AP156" t="s">
        <v>62</v>
      </c>
      <c r="AQ156" t="s">
        <v>223</v>
      </c>
    </row>
    <row r="157" spans="1:43" x14ac:dyDescent="0.25">
      <c r="A157" t="s">
        <v>467</v>
      </c>
      <c r="B157" t="s">
        <v>752</v>
      </c>
      <c r="C157" t="s">
        <v>230</v>
      </c>
      <c r="D157" t="s">
        <v>229</v>
      </c>
      <c r="E157" t="s">
        <v>534</v>
      </c>
      <c r="F157" t="s">
        <v>458</v>
      </c>
      <c r="G157" t="s">
        <v>232</v>
      </c>
      <c r="H157" t="s">
        <v>361</v>
      </c>
      <c r="I157" t="s">
        <v>714</v>
      </c>
      <c r="J157" t="s">
        <v>751</v>
      </c>
      <c r="K157" t="s">
        <v>217</v>
      </c>
      <c r="L157" t="s">
        <v>218</v>
      </c>
      <c r="M157" t="s">
        <v>219</v>
      </c>
      <c r="N157" t="s">
        <v>62</v>
      </c>
      <c r="O157" t="s">
        <v>62</v>
      </c>
      <c r="P157">
        <v>2</v>
      </c>
      <c r="Q157">
        <v>17.72</v>
      </c>
      <c r="R157">
        <v>14.96</v>
      </c>
      <c r="S157">
        <v>12.99</v>
      </c>
      <c r="T157">
        <v>1</v>
      </c>
      <c r="U157" s="50">
        <v>34.46</v>
      </c>
      <c r="V157" s="50">
        <v>76.989999999999995</v>
      </c>
      <c r="W157" t="s">
        <v>179</v>
      </c>
      <c r="X157" t="s">
        <v>225</v>
      </c>
      <c r="Y157">
        <v>600</v>
      </c>
      <c r="Z157" t="s">
        <v>83</v>
      </c>
      <c r="AA157">
        <v>9</v>
      </c>
      <c r="AB157" s="6" t="s">
        <v>788</v>
      </c>
      <c r="AC157">
        <v>5</v>
      </c>
      <c r="AD157" t="s">
        <v>62</v>
      </c>
      <c r="AE157" t="s">
        <v>219</v>
      </c>
      <c r="AF157" t="s">
        <v>62</v>
      </c>
      <c r="AG157" t="s">
        <v>62</v>
      </c>
      <c r="AH157" t="s">
        <v>62</v>
      </c>
      <c r="AI157" t="s">
        <v>219</v>
      </c>
      <c r="AJ157" t="s">
        <v>62</v>
      </c>
      <c r="AK157" t="s">
        <v>62</v>
      </c>
      <c r="AL157" t="s">
        <v>222</v>
      </c>
      <c r="AM157" t="s">
        <v>677</v>
      </c>
      <c r="AN157" t="s">
        <v>62</v>
      </c>
      <c r="AO157" t="s">
        <v>743</v>
      </c>
      <c r="AP157" t="s">
        <v>62</v>
      </c>
      <c r="AQ157" t="s">
        <v>223</v>
      </c>
    </row>
    <row r="158" spans="1:43" x14ac:dyDescent="0.25">
      <c r="A158" t="s">
        <v>468</v>
      </c>
      <c r="B158" t="s">
        <v>753</v>
      </c>
      <c r="C158" t="s">
        <v>230</v>
      </c>
      <c r="D158" t="s">
        <v>229</v>
      </c>
      <c r="E158" t="s">
        <v>534</v>
      </c>
      <c r="F158" t="s">
        <v>458</v>
      </c>
      <c r="G158" t="s">
        <v>232</v>
      </c>
      <c r="H158" t="s">
        <v>65</v>
      </c>
      <c r="I158" t="s">
        <v>603</v>
      </c>
      <c r="J158" t="s">
        <v>749</v>
      </c>
      <c r="K158" t="s">
        <v>217</v>
      </c>
      <c r="L158" t="s">
        <v>218</v>
      </c>
      <c r="M158" t="s">
        <v>219</v>
      </c>
      <c r="N158" t="s">
        <v>62</v>
      </c>
      <c r="O158" t="s">
        <v>62</v>
      </c>
      <c r="P158">
        <v>2</v>
      </c>
      <c r="Q158">
        <v>14.96</v>
      </c>
      <c r="R158">
        <v>14.17</v>
      </c>
      <c r="S158">
        <v>11.42</v>
      </c>
      <c r="T158">
        <v>0.7</v>
      </c>
      <c r="U158" s="50">
        <v>26.14</v>
      </c>
      <c r="V158" s="50">
        <v>57.99</v>
      </c>
      <c r="W158" t="s">
        <v>179</v>
      </c>
      <c r="X158" t="s">
        <v>225</v>
      </c>
      <c r="Y158">
        <v>600</v>
      </c>
      <c r="Z158" t="s">
        <v>83</v>
      </c>
      <c r="AA158">
        <v>9</v>
      </c>
      <c r="AB158" s="6" t="s">
        <v>788</v>
      </c>
      <c r="AC158">
        <v>14</v>
      </c>
      <c r="AD158" t="s">
        <v>62</v>
      </c>
      <c r="AE158" t="s">
        <v>219</v>
      </c>
      <c r="AF158" t="s">
        <v>62</v>
      </c>
      <c r="AG158" t="s">
        <v>62</v>
      </c>
      <c r="AH158" t="s">
        <v>62</v>
      </c>
      <c r="AI158" t="s">
        <v>219</v>
      </c>
      <c r="AJ158" t="s">
        <v>62</v>
      </c>
      <c r="AK158" t="s">
        <v>62</v>
      </c>
      <c r="AL158" t="s">
        <v>222</v>
      </c>
      <c r="AM158" t="s">
        <v>677</v>
      </c>
      <c r="AN158" t="s">
        <v>62</v>
      </c>
      <c r="AO158" t="s">
        <v>743</v>
      </c>
      <c r="AP158" t="s">
        <v>62</v>
      </c>
      <c r="AQ158" t="s">
        <v>223</v>
      </c>
    </row>
    <row r="159" spans="1:43" x14ac:dyDescent="0.25">
      <c r="A159" t="s">
        <v>469</v>
      </c>
      <c r="B159" t="s">
        <v>753</v>
      </c>
      <c r="C159" t="s">
        <v>230</v>
      </c>
      <c r="D159" t="s">
        <v>229</v>
      </c>
      <c r="E159" t="s">
        <v>534</v>
      </c>
      <c r="F159" t="s">
        <v>458</v>
      </c>
      <c r="G159" t="s">
        <v>232</v>
      </c>
      <c r="H159" t="s">
        <v>65</v>
      </c>
      <c r="I159" t="s">
        <v>600</v>
      </c>
      <c r="J159" t="s">
        <v>750</v>
      </c>
      <c r="K159" t="s">
        <v>217</v>
      </c>
      <c r="L159" t="s">
        <v>218</v>
      </c>
      <c r="M159" t="s">
        <v>219</v>
      </c>
      <c r="N159" t="s">
        <v>62</v>
      </c>
      <c r="O159" t="s">
        <v>62</v>
      </c>
      <c r="P159">
        <v>3</v>
      </c>
      <c r="Q159">
        <v>20.87</v>
      </c>
      <c r="R159">
        <v>13.78</v>
      </c>
      <c r="S159">
        <v>9.84</v>
      </c>
      <c r="T159">
        <v>0.55000000000000004</v>
      </c>
      <c r="U159" s="50">
        <v>22.49</v>
      </c>
      <c r="V159" s="50">
        <v>49.99</v>
      </c>
      <c r="W159" t="s">
        <v>179</v>
      </c>
      <c r="X159" t="s">
        <v>225</v>
      </c>
      <c r="Y159">
        <v>600</v>
      </c>
      <c r="Z159" t="s">
        <v>83</v>
      </c>
      <c r="AA159">
        <v>9</v>
      </c>
      <c r="AB159" s="6" t="s">
        <v>788</v>
      </c>
      <c r="AC159">
        <v>3</v>
      </c>
      <c r="AD159" t="s">
        <v>62</v>
      </c>
      <c r="AE159" t="s">
        <v>219</v>
      </c>
      <c r="AF159" t="s">
        <v>62</v>
      </c>
      <c r="AG159" t="s">
        <v>62</v>
      </c>
      <c r="AH159" t="s">
        <v>62</v>
      </c>
      <c r="AI159" t="s">
        <v>219</v>
      </c>
      <c r="AJ159" t="s">
        <v>62</v>
      </c>
      <c r="AK159" t="s">
        <v>62</v>
      </c>
      <c r="AL159" t="s">
        <v>222</v>
      </c>
      <c r="AM159" t="s">
        <v>677</v>
      </c>
      <c r="AN159" t="s">
        <v>62</v>
      </c>
      <c r="AO159" t="s">
        <v>743</v>
      </c>
      <c r="AP159" t="s">
        <v>62</v>
      </c>
      <c r="AQ159" t="s">
        <v>223</v>
      </c>
    </row>
    <row r="160" spans="1:43" x14ac:dyDescent="0.25">
      <c r="A160" t="s">
        <v>470</v>
      </c>
      <c r="B160" t="s">
        <v>753</v>
      </c>
      <c r="C160" t="s">
        <v>230</v>
      </c>
      <c r="D160" t="s">
        <v>229</v>
      </c>
      <c r="E160" t="s">
        <v>534</v>
      </c>
      <c r="F160" t="s">
        <v>458</v>
      </c>
      <c r="G160" t="s">
        <v>232</v>
      </c>
      <c r="H160" t="s">
        <v>65</v>
      </c>
      <c r="I160" t="s">
        <v>714</v>
      </c>
      <c r="J160" t="s">
        <v>751</v>
      </c>
      <c r="K160" t="s">
        <v>217</v>
      </c>
      <c r="L160" t="s">
        <v>218</v>
      </c>
      <c r="M160" t="s">
        <v>219</v>
      </c>
      <c r="N160" t="s">
        <v>62</v>
      </c>
      <c r="O160" t="s">
        <v>62</v>
      </c>
      <c r="P160">
        <v>2</v>
      </c>
      <c r="Q160">
        <v>17.72</v>
      </c>
      <c r="R160">
        <v>14.96</v>
      </c>
      <c r="S160">
        <v>12.99</v>
      </c>
      <c r="T160">
        <v>1</v>
      </c>
      <c r="U160" s="50">
        <v>34.46</v>
      </c>
      <c r="V160" s="50">
        <v>76.989999999999995</v>
      </c>
      <c r="W160" t="s">
        <v>179</v>
      </c>
      <c r="X160" t="s">
        <v>225</v>
      </c>
      <c r="Y160">
        <v>600</v>
      </c>
      <c r="Z160" t="s">
        <v>83</v>
      </c>
      <c r="AA160">
        <v>9</v>
      </c>
      <c r="AB160" s="6" t="s">
        <v>788</v>
      </c>
      <c r="AC160">
        <v>5</v>
      </c>
      <c r="AD160" t="s">
        <v>62</v>
      </c>
      <c r="AE160" t="s">
        <v>219</v>
      </c>
      <c r="AF160" t="s">
        <v>62</v>
      </c>
      <c r="AG160" t="s">
        <v>62</v>
      </c>
      <c r="AH160" t="s">
        <v>62</v>
      </c>
      <c r="AI160" t="s">
        <v>219</v>
      </c>
      <c r="AJ160" t="s">
        <v>62</v>
      </c>
      <c r="AK160" t="s">
        <v>62</v>
      </c>
      <c r="AL160" t="s">
        <v>222</v>
      </c>
      <c r="AM160" t="s">
        <v>677</v>
      </c>
      <c r="AN160" t="s">
        <v>62</v>
      </c>
      <c r="AO160" t="s">
        <v>743</v>
      </c>
      <c r="AP160" t="s">
        <v>62</v>
      </c>
      <c r="AQ160" t="s">
        <v>223</v>
      </c>
    </row>
    <row r="161" spans="1:43" x14ac:dyDescent="0.25">
      <c r="A161" t="s">
        <v>404</v>
      </c>
      <c r="B161" t="s">
        <v>754</v>
      </c>
      <c r="C161" t="s">
        <v>230</v>
      </c>
      <c r="D161" t="s">
        <v>259</v>
      </c>
      <c r="E161" t="s">
        <v>554</v>
      </c>
      <c r="F161" t="s">
        <v>386</v>
      </c>
      <c r="G161" t="s">
        <v>261</v>
      </c>
      <c r="H161" t="s">
        <v>755</v>
      </c>
      <c r="I161" t="s">
        <v>368</v>
      </c>
      <c r="J161" t="s">
        <v>756</v>
      </c>
      <c r="K161" t="s">
        <v>217</v>
      </c>
      <c r="L161" t="s">
        <v>218</v>
      </c>
      <c r="M161" t="s">
        <v>219</v>
      </c>
      <c r="N161" t="s">
        <v>62</v>
      </c>
      <c r="O161" t="s">
        <v>62</v>
      </c>
      <c r="P161">
        <v>24</v>
      </c>
      <c r="Q161">
        <v>17.32</v>
      </c>
      <c r="R161">
        <v>14.17</v>
      </c>
      <c r="S161">
        <v>16.93</v>
      </c>
      <c r="T161">
        <v>0.1</v>
      </c>
      <c r="U161" s="50">
        <v>7.37</v>
      </c>
      <c r="V161" s="50">
        <v>15.99</v>
      </c>
      <c r="W161" t="s">
        <v>179</v>
      </c>
      <c r="X161" t="s">
        <v>225</v>
      </c>
      <c r="Y161">
        <v>144</v>
      </c>
      <c r="Z161" t="s">
        <v>83</v>
      </c>
      <c r="AA161">
        <v>9</v>
      </c>
      <c r="AB161" s="6" t="s">
        <v>757</v>
      </c>
      <c r="AC161">
        <v>5</v>
      </c>
      <c r="AD161" t="s">
        <v>62</v>
      </c>
      <c r="AE161" t="s">
        <v>219</v>
      </c>
      <c r="AF161" t="s">
        <v>62</v>
      </c>
      <c r="AG161" t="s">
        <v>62</v>
      </c>
      <c r="AH161" t="s">
        <v>62</v>
      </c>
      <c r="AI161" t="s">
        <v>219</v>
      </c>
      <c r="AJ161" t="s">
        <v>62</v>
      </c>
      <c r="AK161" t="s">
        <v>62</v>
      </c>
      <c r="AL161" t="s">
        <v>222</v>
      </c>
      <c r="AM161" t="s">
        <v>677</v>
      </c>
      <c r="AN161" t="s">
        <v>62</v>
      </c>
      <c r="AO161" t="s">
        <v>539</v>
      </c>
      <c r="AP161" t="s">
        <v>62</v>
      </c>
      <c r="AQ161" t="s">
        <v>223</v>
      </c>
    </row>
    <row r="162" spans="1:43" x14ac:dyDescent="0.25">
      <c r="A162" t="s">
        <v>405</v>
      </c>
      <c r="B162" t="s">
        <v>758</v>
      </c>
      <c r="C162" t="s">
        <v>230</v>
      </c>
      <c r="D162" t="s">
        <v>259</v>
      </c>
      <c r="E162" t="s">
        <v>554</v>
      </c>
      <c r="F162" t="s">
        <v>386</v>
      </c>
      <c r="G162" t="s">
        <v>261</v>
      </c>
      <c r="H162" t="s">
        <v>759</v>
      </c>
      <c r="I162" t="s">
        <v>368</v>
      </c>
      <c r="J162" t="s">
        <v>756</v>
      </c>
      <c r="K162" t="s">
        <v>217</v>
      </c>
      <c r="L162" t="s">
        <v>218</v>
      </c>
      <c r="M162" t="s">
        <v>219</v>
      </c>
      <c r="N162" t="s">
        <v>62</v>
      </c>
      <c r="O162" t="s">
        <v>62</v>
      </c>
      <c r="P162">
        <v>24</v>
      </c>
      <c r="Q162">
        <v>17.32</v>
      </c>
      <c r="R162">
        <v>14.17</v>
      </c>
      <c r="S162">
        <v>16.93</v>
      </c>
      <c r="T162">
        <v>0.1</v>
      </c>
      <c r="U162" s="50">
        <v>7.37</v>
      </c>
      <c r="V162" s="50">
        <v>15.99</v>
      </c>
      <c r="W162" t="s">
        <v>179</v>
      </c>
      <c r="X162" t="s">
        <v>225</v>
      </c>
      <c r="Y162">
        <v>144</v>
      </c>
      <c r="Z162" t="s">
        <v>83</v>
      </c>
      <c r="AA162">
        <v>9</v>
      </c>
      <c r="AB162" s="6" t="s">
        <v>757</v>
      </c>
      <c r="AC162">
        <v>5</v>
      </c>
      <c r="AD162" t="s">
        <v>62</v>
      </c>
      <c r="AE162" t="s">
        <v>219</v>
      </c>
      <c r="AF162" t="s">
        <v>62</v>
      </c>
      <c r="AG162" t="s">
        <v>62</v>
      </c>
      <c r="AH162" t="s">
        <v>62</v>
      </c>
      <c r="AI162" t="s">
        <v>219</v>
      </c>
      <c r="AJ162" t="s">
        <v>62</v>
      </c>
      <c r="AK162" t="s">
        <v>62</v>
      </c>
      <c r="AL162" t="s">
        <v>222</v>
      </c>
      <c r="AM162" t="s">
        <v>677</v>
      </c>
      <c r="AN162" t="s">
        <v>62</v>
      </c>
      <c r="AO162" t="s">
        <v>539</v>
      </c>
      <c r="AP162" t="s">
        <v>62</v>
      </c>
      <c r="AQ162" t="s">
        <v>223</v>
      </c>
    </row>
    <row r="163" spans="1:43" x14ac:dyDescent="0.25">
      <c r="A163" t="s">
        <v>407</v>
      </c>
      <c r="B163" t="s">
        <v>760</v>
      </c>
      <c r="C163" t="s">
        <v>230</v>
      </c>
      <c r="D163" t="s">
        <v>259</v>
      </c>
      <c r="E163" t="s">
        <v>554</v>
      </c>
      <c r="F163" t="s">
        <v>386</v>
      </c>
      <c r="G163" t="s">
        <v>261</v>
      </c>
      <c r="H163" t="s">
        <v>761</v>
      </c>
      <c r="I163" t="s">
        <v>368</v>
      </c>
      <c r="J163" t="s">
        <v>762</v>
      </c>
      <c r="K163" t="s">
        <v>217</v>
      </c>
      <c r="L163" t="s">
        <v>218</v>
      </c>
      <c r="M163" t="s">
        <v>219</v>
      </c>
      <c r="N163" t="s">
        <v>62</v>
      </c>
      <c r="O163" t="s">
        <v>62</v>
      </c>
      <c r="P163">
        <v>12</v>
      </c>
      <c r="Q163">
        <v>14.96</v>
      </c>
      <c r="R163">
        <v>11.42</v>
      </c>
      <c r="S163">
        <v>20.87</v>
      </c>
      <c r="T163">
        <v>0.17</v>
      </c>
      <c r="U163" s="50">
        <v>7.08</v>
      </c>
      <c r="V163" s="50">
        <v>15.99</v>
      </c>
      <c r="W163" t="s">
        <v>179</v>
      </c>
      <c r="X163" t="s">
        <v>225</v>
      </c>
      <c r="Y163">
        <v>240</v>
      </c>
      <c r="Z163" t="s">
        <v>83</v>
      </c>
      <c r="AA163">
        <v>9</v>
      </c>
      <c r="AB163" s="6" t="s">
        <v>757</v>
      </c>
      <c r="AC163">
        <v>8</v>
      </c>
      <c r="AD163" t="s">
        <v>62</v>
      </c>
      <c r="AE163" t="s">
        <v>219</v>
      </c>
      <c r="AF163" t="s">
        <v>62</v>
      </c>
      <c r="AG163" t="s">
        <v>62</v>
      </c>
      <c r="AH163" t="s">
        <v>62</v>
      </c>
      <c r="AI163" t="s">
        <v>219</v>
      </c>
      <c r="AJ163" t="s">
        <v>62</v>
      </c>
      <c r="AK163" t="s">
        <v>62</v>
      </c>
      <c r="AL163" t="s">
        <v>222</v>
      </c>
      <c r="AM163" t="s">
        <v>677</v>
      </c>
      <c r="AN163" t="s">
        <v>62</v>
      </c>
      <c r="AO163" t="s">
        <v>539</v>
      </c>
      <c r="AP163" t="s">
        <v>62</v>
      </c>
      <c r="AQ163" t="s">
        <v>223</v>
      </c>
    </row>
    <row r="164" spans="1:43" x14ac:dyDescent="0.25">
      <c r="A164" t="s">
        <v>409</v>
      </c>
      <c r="B164" t="s">
        <v>763</v>
      </c>
      <c r="C164" t="s">
        <v>230</v>
      </c>
      <c r="D164" t="s">
        <v>259</v>
      </c>
      <c r="E164" t="s">
        <v>554</v>
      </c>
      <c r="F164" t="s">
        <v>386</v>
      </c>
      <c r="G164" t="s">
        <v>261</v>
      </c>
      <c r="H164" t="s">
        <v>764</v>
      </c>
      <c r="I164" t="s">
        <v>368</v>
      </c>
      <c r="J164" t="s">
        <v>765</v>
      </c>
      <c r="K164" t="s">
        <v>217</v>
      </c>
      <c r="L164" t="s">
        <v>218</v>
      </c>
      <c r="M164" t="s">
        <v>219</v>
      </c>
      <c r="N164" t="s">
        <v>62</v>
      </c>
      <c r="O164" t="s">
        <v>62</v>
      </c>
      <c r="P164">
        <v>24</v>
      </c>
      <c r="Q164">
        <v>14.96</v>
      </c>
      <c r="R164">
        <v>7.87</v>
      </c>
      <c r="S164">
        <v>10.24</v>
      </c>
      <c r="T164">
        <v>0.03</v>
      </c>
      <c r="U164" s="50">
        <v>7.42</v>
      </c>
      <c r="V164" s="50">
        <v>15.99</v>
      </c>
      <c r="W164" t="s">
        <v>179</v>
      </c>
      <c r="X164" t="s">
        <v>225</v>
      </c>
      <c r="Y164">
        <v>144</v>
      </c>
      <c r="Z164" t="s">
        <v>83</v>
      </c>
      <c r="AA164">
        <v>9</v>
      </c>
      <c r="AB164" s="6" t="s">
        <v>757</v>
      </c>
      <c r="AC164">
        <v>5</v>
      </c>
      <c r="AD164" t="s">
        <v>62</v>
      </c>
      <c r="AE164" t="s">
        <v>219</v>
      </c>
      <c r="AF164" t="s">
        <v>62</v>
      </c>
      <c r="AG164" t="s">
        <v>62</v>
      </c>
      <c r="AH164" t="s">
        <v>62</v>
      </c>
      <c r="AI164" t="s">
        <v>219</v>
      </c>
      <c r="AJ164" t="s">
        <v>62</v>
      </c>
      <c r="AK164" t="s">
        <v>62</v>
      </c>
      <c r="AL164" t="s">
        <v>222</v>
      </c>
      <c r="AM164" t="s">
        <v>677</v>
      </c>
      <c r="AN164" t="s">
        <v>62</v>
      </c>
      <c r="AO164" t="s">
        <v>539</v>
      </c>
      <c r="AP164" t="s">
        <v>62</v>
      </c>
      <c r="AQ164" t="s">
        <v>223</v>
      </c>
    </row>
    <row r="165" spans="1:43" x14ac:dyDescent="0.25">
      <c r="A165" t="s">
        <v>766</v>
      </c>
      <c r="B165" t="s">
        <v>767</v>
      </c>
      <c r="C165" t="s">
        <v>62</v>
      </c>
      <c r="D165" t="s">
        <v>229</v>
      </c>
      <c r="E165" t="s">
        <v>534</v>
      </c>
      <c r="F165" t="s">
        <v>768</v>
      </c>
      <c r="G165" t="s">
        <v>232</v>
      </c>
      <c r="H165" t="s">
        <v>62</v>
      </c>
      <c r="I165" t="s">
        <v>62</v>
      </c>
      <c r="J165" t="s">
        <v>769</v>
      </c>
      <c r="K165" t="s">
        <v>217</v>
      </c>
      <c r="L165" t="s">
        <v>227</v>
      </c>
      <c r="M165" t="s">
        <v>219</v>
      </c>
      <c r="N165" t="s">
        <v>62</v>
      </c>
      <c r="O165" t="s">
        <v>62</v>
      </c>
      <c r="P165">
        <v>1</v>
      </c>
      <c r="Q165">
        <v>41.34</v>
      </c>
      <c r="R165">
        <v>5.91</v>
      </c>
      <c r="S165">
        <v>19.690000000000001</v>
      </c>
      <c r="T165">
        <v>2.78</v>
      </c>
      <c r="U165" s="50">
        <v>25.8</v>
      </c>
      <c r="V165" s="50" t="s">
        <v>62</v>
      </c>
      <c r="W165" t="s">
        <v>62</v>
      </c>
      <c r="X165" t="s">
        <v>225</v>
      </c>
      <c r="Y165">
        <v>1333</v>
      </c>
      <c r="Z165" t="s">
        <v>83</v>
      </c>
      <c r="AA165">
        <v>9</v>
      </c>
      <c r="AB165" s="6" t="s">
        <v>788</v>
      </c>
      <c r="AC165">
        <v>36</v>
      </c>
      <c r="AD165" t="s">
        <v>676</v>
      </c>
      <c r="AE165" t="s">
        <v>219</v>
      </c>
      <c r="AF165" t="s">
        <v>62</v>
      </c>
      <c r="AG165" t="s">
        <v>62</v>
      </c>
      <c r="AH165" t="s">
        <v>62</v>
      </c>
      <c r="AI165" t="s">
        <v>219</v>
      </c>
      <c r="AJ165" t="s">
        <v>62</v>
      </c>
      <c r="AK165" t="s">
        <v>62</v>
      </c>
      <c r="AL165" t="s">
        <v>222</v>
      </c>
      <c r="AM165" t="s">
        <v>62</v>
      </c>
      <c r="AN165" t="s">
        <v>62</v>
      </c>
      <c r="AO165" t="s">
        <v>677</v>
      </c>
      <c r="AP165" t="s">
        <v>62</v>
      </c>
      <c r="AQ165" t="s">
        <v>223</v>
      </c>
    </row>
    <row r="166" spans="1:43" x14ac:dyDescent="0.25">
      <c r="A166" t="s">
        <v>770</v>
      </c>
      <c r="B166" t="s">
        <v>771</v>
      </c>
      <c r="C166" t="s">
        <v>62</v>
      </c>
      <c r="D166" t="s">
        <v>229</v>
      </c>
      <c r="E166" t="s">
        <v>534</v>
      </c>
      <c r="F166" t="s">
        <v>768</v>
      </c>
      <c r="G166" t="s">
        <v>232</v>
      </c>
      <c r="H166" t="s">
        <v>62</v>
      </c>
      <c r="I166" t="s">
        <v>62</v>
      </c>
      <c r="J166" t="s">
        <v>769</v>
      </c>
      <c r="K166" t="s">
        <v>217</v>
      </c>
      <c r="L166" t="s">
        <v>227</v>
      </c>
      <c r="M166" t="s">
        <v>219</v>
      </c>
      <c r="N166" t="s">
        <v>62</v>
      </c>
      <c r="O166" t="s">
        <v>62</v>
      </c>
      <c r="P166">
        <v>1</v>
      </c>
      <c r="Q166">
        <v>41.34</v>
      </c>
      <c r="R166">
        <v>5.91</v>
      </c>
      <c r="S166">
        <v>19.690000000000001</v>
      </c>
      <c r="T166">
        <v>2.78</v>
      </c>
      <c r="U166" s="50">
        <v>25.8</v>
      </c>
      <c r="V166" s="50" t="s">
        <v>62</v>
      </c>
      <c r="W166" t="s">
        <v>62</v>
      </c>
      <c r="X166" t="s">
        <v>225</v>
      </c>
      <c r="Y166">
        <v>1333</v>
      </c>
      <c r="Z166" t="s">
        <v>83</v>
      </c>
      <c r="AA166">
        <v>9</v>
      </c>
      <c r="AB166" s="6" t="s">
        <v>788</v>
      </c>
      <c r="AC166">
        <v>36</v>
      </c>
      <c r="AD166" t="s">
        <v>676</v>
      </c>
      <c r="AE166" t="s">
        <v>219</v>
      </c>
      <c r="AF166" t="s">
        <v>62</v>
      </c>
      <c r="AG166" t="s">
        <v>62</v>
      </c>
      <c r="AH166" t="s">
        <v>62</v>
      </c>
      <c r="AI166" t="s">
        <v>219</v>
      </c>
      <c r="AJ166" t="s">
        <v>62</v>
      </c>
      <c r="AK166" t="s">
        <v>62</v>
      </c>
      <c r="AL166" t="s">
        <v>222</v>
      </c>
      <c r="AM166" t="s">
        <v>62</v>
      </c>
      <c r="AN166" t="s">
        <v>62</v>
      </c>
      <c r="AO166" t="s">
        <v>677</v>
      </c>
      <c r="AP166" t="s">
        <v>62</v>
      </c>
      <c r="AQ166" t="s">
        <v>223</v>
      </c>
    </row>
    <row r="167" spans="1:43" x14ac:dyDescent="0.25">
      <c r="A167" t="s">
        <v>772</v>
      </c>
      <c r="B167" t="s">
        <v>773</v>
      </c>
      <c r="C167" t="s">
        <v>62</v>
      </c>
      <c r="D167" t="s">
        <v>229</v>
      </c>
      <c r="E167" t="s">
        <v>534</v>
      </c>
      <c r="F167" t="s">
        <v>768</v>
      </c>
      <c r="G167" t="s">
        <v>232</v>
      </c>
      <c r="H167" t="s">
        <v>62</v>
      </c>
      <c r="I167" t="s">
        <v>62</v>
      </c>
      <c r="J167" t="s">
        <v>769</v>
      </c>
      <c r="K167" t="s">
        <v>217</v>
      </c>
      <c r="L167" t="s">
        <v>227</v>
      </c>
      <c r="M167" t="s">
        <v>219</v>
      </c>
      <c r="N167" t="s">
        <v>62</v>
      </c>
      <c r="O167" t="s">
        <v>62</v>
      </c>
      <c r="P167">
        <v>1</v>
      </c>
      <c r="Q167">
        <v>41.34</v>
      </c>
      <c r="R167">
        <v>5.91</v>
      </c>
      <c r="S167">
        <v>19.690000000000001</v>
      </c>
      <c r="T167">
        <v>2.78</v>
      </c>
      <c r="U167" s="50">
        <v>25.8</v>
      </c>
      <c r="V167" s="50" t="s">
        <v>62</v>
      </c>
      <c r="W167" t="s">
        <v>62</v>
      </c>
      <c r="X167" t="s">
        <v>225</v>
      </c>
      <c r="Y167">
        <v>1333</v>
      </c>
      <c r="Z167" t="s">
        <v>83</v>
      </c>
      <c r="AA167">
        <v>9</v>
      </c>
      <c r="AB167" s="6" t="s">
        <v>788</v>
      </c>
      <c r="AC167">
        <v>36</v>
      </c>
      <c r="AD167" t="s">
        <v>676</v>
      </c>
      <c r="AE167" t="s">
        <v>219</v>
      </c>
      <c r="AF167" t="s">
        <v>62</v>
      </c>
      <c r="AG167" t="s">
        <v>62</v>
      </c>
      <c r="AH167" t="s">
        <v>62</v>
      </c>
      <c r="AI167" t="s">
        <v>219</v>
      </c>
      <c r="AJ167" t="s">
        <v>62</v>
      </c>
      <c r="AK167" t="s">
        <v>62</v>
      </c>
      <c r="AL167" t="s">
        <v>222</v>
      </c>
      <c r="AM167" t="s">
        <v>62</v>
      </c>
      <c r="AN167" t="s">
        <v>62</v>
      </c>
      <c r="AO167" t="s">
        <v>677</v>
      </c>
      <c r="AP167" t="s">
        <v>62</v>
      </c>
      <c r="AQ167" t="s">
        <v>223</v>
      </c>
    </row>
    <row r="168" spans="1:43" x14ac:dyDescent="0.25">
      <c r="A168" t="s">
        <v>774</v>
      </c>
      <c r="B168" t="s">
        <v>775</v>
      </c>
      <c r="C168" t="s">
        <v>62</v>
      </c>
      <c r="D168" t="s">
        <v>229</v>
      </c>
      <c r="E168" t="s">
        <v>534</v>
      </c>
      <c r="F168" t="s">
        <v>768</v>
      </c>
      <c r="G168" t="s">
        <v>232</v>
      </c>
      <c r="H168" t="s">
        <v>62</v>
      </c>
      <c r="I168" t="s">
        <v>62</v>
      </c>
      <c r="J168" t="s">
        <v>769</v>
      </c>
      <c r="K168" t="s">
        <v>217</v>
      </c>
      <c r="L168" t="s">
        <v>227</v>
      </c>
      <c r="M168" t="s">
        <v>219</v>
      </c>
      <c r="N168" t="s">
        <v>62</v>
      </c>
      <c r="O168" t="s">
        <v>62</v>
      </c>
      <c r="P168">
        <v>1</v>
      </c>
      <c r="Q168">
        <v>41.34</v>
      </c>
      <c r="R168">
        <v>5.91</v>
      </c>
      <c r="S168">
        <v>19.690000000000001</v>
      </c>
      <c r="T168">
        <v>2.78</v>
      </c>
      <c r="U168" s="50">
        <v>25.8</v>
      </c>
      <c r="V168" s="50" t="s">
        <v>62</v>
      </c>
      <c r="W168" t="s">
        <v>62</v>
      </c>
      <c r="X168" t="s">
        <v>225</v>
      </c>
      <c r="Y168">
        <v>1333</v>
      </c>
      <c r="Z168" t="s">
        <v>83</v>
      </c>
      <c r="AA168">
        <v>9</v>
      </c>
      <c r="AB168" s="6" t="s">
        <v>788</v>
      </c>
      <c r="AC168">
        <v>36</v>
      </c>
      <c r="AD168" t="s">
        <v>676</v>
      </c>
      <c r="AE168" t="s">
        <v>219</v>
      </c>
      <c r="AF168" t="s">
        <v>62</v>
      </c>
      <c r="AG168" t="s">
        <v>62</v>
      </c>
      <c r="AH168" t="s">
        <v>62</v>
      </c>
      <c r="AI168" t="s">
        <v>219</v>
      </c>
      <c r="AJ168" t="s">
        <v>62</v>
      </c>
      <c r="AK168" t="s">
        <v>62</v>
      </c>
      <c r="AL168" t="s">
        <v>222</v>
      </c>
      <c r="AM168" t="s">
        <v>62</v>
      </c>
      <c r="AN168" t="s">
        <v>62</v>
      </c>
      <c r="AO168" t="s">
        <v>677</v>
      </c>
      <c r="AP168" t="s">
        <v>62</v>
      </c>
      <c r="AQ168" t="s">
        <v>223</v>
      </c>
    </row>
    <row r="169" spans="1:43" x14ac:dyDescent="0.25">
      <c r="A169" t="s">
        <v>776</v>
      </c>
      <c r="B169" t="s">
        <v>777</v>
      </c>
      <c r="C169" t="s">
        <v>62</v>
      </c>
      <c r="D169" t="s">
        <v>229</v>
      </c>
      <c r="E169" t="s">
        <v>534</v>
      </c>
      <c r="F169" t="s">
        <v>768</v>
      </c>
      <c r="G169" t="s">
        <v>232</v>
      </c>
      <c r="H169" t="s">
        <v>62</v>
      </c>
      <c r="I169" t="s">
        <v>62</v>
      </c>
      <c r="J169" t="s">
        <v>769</v>
      </c>
      <c r="K169" t="s">
        <v>217</v>
      </c>
      <c r="L169" t="s">
        <v>227</v>
      </c>
      <c r="M169" t="s">
        <v>219</v>
      </c>
      <c r="N169" t="s">
        <v>62</v>
      </c>
      <c r="O169" t="s">
        <v>62</v>
      </c>
      <c r="P169">
        <v>1</v>
      </c>
      <c r="Q169">
        <v>41.34</v>
      </c>
      <c r="R169">
        <v>5.91</v>
      </c>
      <c r="S169">
        <v>19.690000000000001</v>
      </c>
      <c r="T169">
        <v>2.78</v>
      </c>
      <c r="U169" s="50">
        <v>25.8</v>
      </c>
      <c r="V169" s="50" t="s">
        <v>62</v>
      </c>
      <c r="W169" t="s">
        <v>62</v>
      </c>
      <c r="X169" t="s">
        <v>225</v>
      </c>
      <c r="Y169">
        <v>1333</v>
      </c>
      <c r="Z169" t="s">
        <v>83</v>
      </c>
      <c r="AA169">
        <v>9</v>
      </c>
      <c r="AB169" s="6" t="s">
        <v>788</v>
      </c>
      <c r="AC169">
        <v>36</v>
      </c>
      <c r="AD169" t="s">
        <v>676</v>
      </c>
      <c r="AE169" t="s">
        <v>219</v>
      </c>
      <c r="AF169" t="s">
        <v>62</v>
      </c>
      <c r="AG169" t="s">
        <v>62</v>
      </c>
      <c r="AH169" t="s">
        <v>62</v>
      </c>
      <c r="AI169" t="s">
        <v>219</v>
      </c>
      <c r="AJ169" t="s">
        <v>62</v>
      </c>
      <c r="AK169" t="s">
        <v>62</v>
      </c>
      <c r="AL169" t="s">
        <v>222</v>
      </c>
      <c r="AM169" t="s">
        <v>62</v>
      </c>
      <c r="AN169" t="s">
        <v>62</v>
      </c>
      <c r="AO169" t="s">
        <v>677</v>
      </c>
      <c r="AP169" t="s">
        <v>62</v>
      </c>
      <c r="AQ169" t="s">
        <v>223</v>
      </c>
    </row>
    <row r="170" spans="1:43" x14ac:dyDescent="0.25">
      <c r="A170" t="s">
        <v>778</v>
      </c>
      <c r="B170" t="s">
        <v>779</v>
      </c>
      <c r="C170" t="s">
        <v>62</v>
      </c>
      <c r="D170" t="s">
        <v>229</v>
      </c>
      <c r="E170" t="s">
        <v>534</v>
      </c>
      <c r="F170" t="s">
        <v>768</v>
      </c>
      <c r="G170" t="s">
        <v>232</v>
      </c>
      <c r="H170" t="s">
        <v>62</v>
      </c>
      <c r="I170" t="s">
        <v>62</v>
      </c>
      <c r="J170" t="s">
        <v>769</v>
      </c>
      <c r="K170" t="s">
        <v>217</v>
      </c>
      <c r="L170" t="s">
        <v>227</v>
      </c>
      <c r="M170" t="s">
        <v>219</v>
      </c>
      <c r="N170" t="s">
        <v>62</v>
      </c>
      <c r="O170" t="s">
        <v>62</v>
      </c>
      <c r="P170">
        <v>1</v>
      </c>
      <c r="Q170">
        <v>41.34</v>
      </c>
      <c r="R170">
        <v>5.91</v>
      </c>
      <c r="S170">
        <v>19.690000000000001</v>
      </c>
      <c r="T170">
        <v>2.78</v>
      </c>
      <c r="U170" s="50">
        <v>25.8</v>
      </c>
      <c r="V170" s="50" t="s">
        <v>62</v>
      </c>
      <c r="W170" t="s">
        <v>62</v>
      </c>
      <c r="X170" t="s">
        <v>225</v>
      </c>
      <c r="Y170">
        <v>1333</v>
      </c>
      <c r="Z170" t="s">
        <v>83</v>
      </c>
      <c r="AA170">
        <v>9</v>
      </c>
      <c r="AB170" s="6" t="s">
        <v>788</v>
      </c>
      <c r="AC170">
        <v>36</v>
      </c>
      <c r="AD170" t="s">
        <v>676</v>
      </c>
      <c r="AE170" t="s">
        <v>219</v>
      </c>
      <c r="AF170" t="s">
        <v>62</v>
      </c>
      <c r="AG170" t="s">
        <v>62</v>
      </c>
      <c r="AH170" t="s">
        <v>62</v>
      </c>
      <c r="AI170" t="s">
        <v>219</v>
      </c>
      <c r="AJ170" t="s">
        <v>62</v>
      </c>
      <c r="AK170" t="s">
        <v>62</v>
      </c>
      <c r="AL170" t="s">
        <v>222</v>
      </c>
      <c r="AM170" t="s">
        <v>62</v>
      </c>
      <c r="AN170" t="s">
        <v>62</v>
      </c>
      <c r="AO170" t="s">
        <v>677</v>
      </c>
      <c r="AP170" t="s">
        <v>62</v>
      </c>
      <c r="AQ170" t="s">
        <v>223</v>
      </c>
    </row>
  </sheetData>
  <autoFilter ref="A1:AQ170" xr:uid="{00000000-0009-0000-0000-000008000000}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31"/>
  <sheetViews>
    <sheetView workbookViewId="0">
      <pane xSplit="6" ySplit="2" topLeftCell="N3" activePane="bottomRight" state="frozen"/>
      <selection pane="topRight" activeCell="F1" sqref="F1"/>
      <selection pane="bottomLeft" activeCell="A2" sqref="A2"/>
      <selection pane="bottomRight" activeCell="B2" sqref="B2:BF5"/>
    </sheetView>
  </sheetViews>
  <sheetFormatPr defaultRowHeight="15" x14ac:dyDescent="0.25"/>
  <cols>
    <col min="1" max="1" width="8.42578125" style="35" customWidth="1"/>
    <col min="2" max="2" width="9.85546875" customWidth="1"/>
    <col min="3" max="3" width="8.85546875" bestFit="1" customWidth="1"/>
    <col min="4" max="4" width="11.28515625" customWidth="1"/>
    <col min="5" max="5" width="5.5703125" customWidth="1"/>
    <col min="6" max="6" width="11.7109375" customWidth="1"/>
    <col min="7" max="58" width="3.7109375" customWidth="1"/>
    <col min="59" max="59" width="5" bestFit="1" customWidth="1"/>
    <col min="60" max="60" width="8.85546875" bestFit="1" customWidth="1"/>
    <col min="61" max="72" width="4.28515625" bestFit="1" customWidth="1"/>
  </cols>
  <sheetData>
    <row r="1" spans="1:72" x14ac:dyDescent="0.25">
      <c r="G1" s="29"/>
      <c r="H1" s="29"/>
      <c r="I1" s="29"/>
      <c r="J1" s="29" t="s">
        <v>99</v>
      </c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 t="s">
        <v>161</v>
      </c>
      <c r="Y1" s="29"/>
      <c r="Z1" s="29"/>
      <c r="AA1" s="29"/>
      <c r="AB1" s="29"/>
      <c r="AC1" s="29" t="s">
        <v>162</v>
      </c>
      <c r="AD1" s="29"/>
      <c r="AE1" s="29"/>
      <c r="AF1" s="29"/>
      <c r="AG1" s="29"/>
      <c r="AH1" s="29"/>
      <c r="AI1" s="29"/>
      <c r="AJ1" s="29"/>
      <c r="AK1" s="29"/>
      <c r="AL1" s="29" t="s">
        <v>103</v>
      </c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 t="s">
        <v>163</v>
      </c>
      <c r="BD1" s="29"/>
      <c r="BE1" s="29"/>
      <c r="BF1" s="29"/>
      <c r="BI1" s="19" t="s">
        <v>228</v>
      </c>
    </row>
    <row r="2" spans="1:72" ht="30" x14ac:dyDescent="0.25">
      <c r="A2" s="35" t="s">
        <v>159</v>
      </c>
      <c r="B2" s="34" t="s">
        <v>157</v>
      </c>
      <c r="C2" s="34" t="s">
        <v>1</v>
      </c>
      <c r="D2" s="34" t="s">
        <v>4</v>
      </c>
      <c r="E2" s="34" t="s">
        <v>6</v>
      </c>
      <c r="F2" s="34" t="s">
        <v>158</v>
      </c>
      <c r="G2" s="30" t="s">
        <v>105</v>
      </c>
      <c r="H2" s="30" t="s">
        <v>106</v>
      </c>
      <c r="I2" s="30" t="s">
        <v>107</v>
      </c>
      <c r="J2" s="31" t="s">
        <v>108</v>
      </c>
      <c r="K2" s="30" t="s">
        <v>109</v>
      </c>
      <c r="L2" s="30" t="s">
        <v>110</v>
      </c>
      <c r="M2" s="30" t="s">
        <v>111</v>
      </c>
      <c r="N2" s="30" t="s">
        <v>112</v>
      </c>
      <c r="O2" s="30" t="s">
        <v>113</v>
      </c>
      <c r="P2" s="30" t="s">
        <v>114</v>
      </c>
      <c r="Q2" s="30" t="s">
        <v>115</v>
      </c>
      <c r="R2" s="30" t="s">
        <v>116</v>
      </c>
      <c r="S2" s="30" t="s">
        <v>117</v>
      </c>
      <c r="T2" s="30" t="s">
        <v>118</v>
      </c>
      <c r="U2" s="30" t="s">
        <v>119</v>
      </c>
      <c r="V2" s="30" t="s">
        <v>120</v>
      </c>
      <c r="W2" s="30" t="s">
        <v>121</v>
      </c>
      <c r="X2" s="31" t="s">
        <v>122</v>
      </c>
      <c r="Y2" s="30" t="s">
        <v>123</v>
      </c>
      <c r="Z2" s="30" t="s">
        <v>124</v>
      </c>
      <c r="AA2" s="30" t="s">
        <v>125</v>
      </c>
      <c r="AB2" s="30" t="s">
        <v>126</v>
      </c>
      <c r="AC2" s="32" t="s">
        <v>127</v>
      </c>
      <c r="AD2" s="33" t="s">
        <v>128</v>
      </c>
      <c r="AE2" s="33" t="s">
        <v>129</v>
      </c>
      <c r="AF2" s="33" t="s">
        <v>130</v>
      </c>
      <c r="AG2" s="33" t="s">
        <v>131</v>
      </c>
      <c r="AH2" s="33" t="s">
        <v>132</v>
      </c>
      <c r="AI2" s="33" t="s">
        <v>133</v>
      </c>
      <c r="AJ2" s="33" t="s">
        <v>134</v>
      </c>
      <c r="AK2" s="33" t="s">
        <v>135</v>
      </c>
      <c r="AL2" s="31" t="s">
        <v>136</v>
      </c>
      <c r="AM2" s="30" t="s">
        <v>137</v>
      </c>
      <c r="AN2" s="30" t="s">
        <v>138</v>
      </c>
      <c r="AO2" s="30" t="s">
        <v>139</v>
      </c>
      <c r="AP2" s="30" t="s">
        <v>140</v>
      </c>
      <c r="AQ2" s="30" t="s">
        <v>141</v>
      </c>
      <c r="AR2" s="30" t="s">
        <v>142</v>
      </c>
      <c r="AS2" s="30" t="s">
        <v>143</v>
      </c>
      <c r="AT2" s="30" t="s">
        <v>144</v>
      </c>
      <c r="AU2" s="33" t="s">
        <v>145</v>
      </c>
      <c r="AV2" s="33" t="s">
        <v>146</v>
      </c>
      <c r="AW2" s="33" t="s">
        <v>147</v>
      </c>
      <c r="AX2" s="33" t="s">
        <v>148</v>
      </c>
      <c r="AY2" s="33" t="s">
        <v>149</v>
      </c>
      <c r="AZ2" s="33" t="s">
        <v>150</v>
      </c>
      <c r="BA2" s="33" t="s">
        <v>151</v>
      </c>
      <c r="BB2" s="33" t="s">
        <v>152</v>
      </c>
      <c r="BC2" s="31" t="s">
        <v>153</v>
      </c>
      <c r="BD2" s="30" t="s">
        <v>154</v>
      </c>
      <c r="BE2" s="30" t="s">
        <v>155</v>
      </c>
      <c r="BF2" s="30" t="s">
        <v>156</v>
      </c>
      <c r="BG2" s="36" t="s">
        <v>164</v>
      </c>
      <c r="BH2" s="37" t="s">
        <v>165</v>
      </c>
      <c r="BI2" s="19">
        <v>2</v>
      </c>
      <c r="BJ2" s="19">
        <v>3</v>
      </c>
      <c r="BK2" s="19">
        <v>4</v>
      </c>
      <c r="BL2" s="19">
        <v>5</v>
      </c>
      <c r="BM2" s="19">
        <v>6</v>
      </c>
      <c r="BN2" s="19">
        <v>7</v>
      </c>
      <c r="BO2" s="19">
        <v>8</v>
      </c>
      <c r="BP2" s="19">
        <v>9</v>
      </c>
      <c r="BQ2" s="19">
        <v>10</v>
      </c>
      <c r="BR2" s="19">
        <v>11</v>
      </c>
      <c r="BS2" s="19">
        <v>12</v>
      </c>
      <c r="BT2" s="19">
        <v>1</v>
      </c>
    </row>
    <row r="3" spans="1:72" x14ac:dyDescent="0.25">
      <c r="A3" s="35" t="s">
        <v>160</v>
      </c>
      <c r="B3" s="7" t="s">
        <v>789</v>
      </c>
      <c r="C3" s="7" t="s">
        <v>229</v>
      </c>
      <c r="D3" t="s">
        <v>229</v>
      </c>
      <c r="E3" s="7" t="s">
        <v>787</v>
      </c>
      <c r="F3" s="7" t="s">
        <v>798</v>
      </c>
      <c r="G3">
        <v>1.2</v>
      </c>
      <c r="H3">
        <v>1.1000000000000001</v>
      </c>
      <c r="I3">
        <v>1.1000000000000001</v>
      </c>
      <c r="J3">
        <v>1.1000000000000001</v>
      </c>
      <c r="K3">
        <v>1.1000000000000001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1.1000000000000001</v>
      </c>
      <c r="Y3">
        <v>1</v>
      </c>
      <c r="Z3">
        <v>1</v>
      </c>
      <c r="AA3">
        <v>1</v>
      </c>
      <c r="AB3">
        <v>1</v>
      </c>
      <c r="AC3">
        <v>1.1000000000000001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1.1000000000000001</v>
      </c>
      <c r="AM3">
        <v>1</v>
      </c>
      <c r="AN3">
        <v>1</v>
      </c>
      <c r="AO3">
        <v>1</v>
      </c>
      <c r="AP3">
        <v>1.1000000000000001</v>
      </c>
      <c r="AQ3">
        <v>1.1000000000000001</v>
      </c>
      <c r="AR3">
        <v>1.1000000000000001</v>
      </c>
      <c r="AS3">
        <v>1.1000000000000001</v>
      </c>
      <c r="AT3">
        <v>1.1000000000000001</v>
      </c>
      <c r="AU3">
        <v>1.1000000000000001</v>
      </c>
      <c r="AV3">
        <v>1.4</v>
      </c>
      <c r="AW3">
        <v>1.3</v>
      </c>
      <c r="AX3">
        <v>1.8</v>
      </c>
      <c r="AY3">
        <v>1.7</v>
      </c>
      <c r="AZ3">
        <v>2.1</v>
      </c>
      <c r="BA3">
        <v>1.7</v>
      </c>
      <c r="BB3">
        <v>0.9</v>
      </c>
      <c r="BC3">
        <v>1.1000000000000001</v>
      </c>
      <c r="BD3">
        <v>1.2</v>
      </c>
      <c r="BE3">
        <v>1.2</v>
      </c>
      <c r="BF3">
        <v>1.2</v>
      </c>
      <c r="BG3" s="22">
        <f>AVERAGE(AD3:AI3)</f>
        <v>1</v>
      </c>
      <c r="BH3" s="38">
        <f>AVERAGE(AU3:BB3)</f>
        <v>1.5</v>
      </c>
      <c r="BI3" s="16">
        <f>AVERAGE(H3:K3)</f>
        <v>1.1000000000000001</v>
      </c>
      <c r="BJ3" s="16">
        <f t="shared" ref="BJ3" si="0">AVERAGE(L3:O3)</f>
        <v>1</v>
      </c>
      <c r="BK3" s="16">
        <f t="shared" ref="BK3" si="1">AVERAGE(P3:T3)</f>
        <v>1</v>
      </c>
      <c r="BL3" s="16">
        <f t="shared" ref="BL3" si="2">AVERAGE(U3:X3)</f>
        <v>1.0249999999999999</v>
      </c>
      <c r="BM3" s="16">
        <f t="shared" ref="BM3" si="3">AVERAGE(Y3:AB3)</f>
        <v>1</v>
      </c>
      <c r="BN3" s="16">
        <f t="shared" ref="BN3" si="4">AVERAGE(AC3:AG3)</f>
        <v>1.02</v>
      </c>
      <c r="BO3" s="16">
        <f>AVERAGE(AH3:AK3)</f>
        <v>1</v>
      </c>
      <c r="BP3" s="16">
        <f t="shared" ref="BP3" si="5">AVERAGE(AL3:AO3)</f>
        <v>1.0249999999999999</v>
      </c>
      <c r="BQ3" s="16">
        <f t="shared" ref="BQ3" si="6">AVERAGE(AP3:AT3)</f>
        <v>1.1000000000000001</v>
      </c>
      <c r="BR3" s="16">
        <f t="shared" ref="BR3" si="7">AVERAGE(AU3:AX3)</f>
        <v>1.4</v>
      </c>
      <c r="BS3" s="16">
        <f>AVERAGE(AY3:BB3)</f>
        <v>1.6</v>
      </c>
      <c r="BT3" s="16">
        <f t="shared" ref="BT3" si="8">AVERAGE(BC3:BF3,G3)</f>
        <v>1.1800000000000002</v>
      </c>
    </row>
    <row r="4" spans="1:72" x14ac:dyDescent="0.25">
      <c r="A4" s="35" t="s">
        <v>160</v>
      </c>
      <c r="B4" s="7" t="s">
        <v>792</v>
      </c>
      <c r="C4" s="7" t="s">
        <v>793</v>
      </c>
      <c r="D4" s="7" t="s">
        <v>797</v>
      </c>
      <c r="E4" s="7" t="s">
        <v>531</v>
      </c>
      <c r="F4" s="7" t="s">
        <v>794</v>
      </c>
      <c r="G4">
        <v>1.1000000000000001</v>
      </c>
      <c r="H4">
        <v>1.2</v>
      </c>
      <c r="I4">
        <v>1.2</v>
      </c>
      <c r="J4">
        <v>1.2</v>
      </c>
      <c r="K4">
        <v>1.2</v>
      </c>
      <c r="L4">
        <v>1.2</v>
      </c>
      <c r="M4">
        <v>1.2</v>
      </c>
      <c r="N4">
        <v>1.2</v>
      </c>
      <c r="O4">
        <v>1.2</v>
      </c>
      <c r="P4">
        <v>1.2</v>
      </c>
      <c r="Q4">
        <v>1.2</v>
      </c>
      <c r="R4">
        <v>1.2</v>
      </c>
      <c r="S4">
        <v>1.2</v>
      </c>
      <c r="T4">
        <v>1.2</v>
      </c>
      <c r="U4">
        <v>1.1000000000000001</v>
      </c>
      <c r="V4">
        <v>1.1000000000000001</v>
      </c>
      <c r="W4">
        <v>1.1000000000000001</v>
      </c>
      <c r="X4">
        <v>1.1000000000000001</v>
      </c>
      <c r="Y4">
        <v>1</v>
      </c>
      <c r="Z4">
        <v>1</v>
      </c>
      <c r="AA4">
        <v>1</v>
      </c>
      <c r="AB4">
        <v>1</v>
      </c>
      <c r="AC4">
        <v>1.1000000000000001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1.1000000000000001</v>
      </c>
      <c r="AM4">
        <v>1</v>
      </c>
      <c r="AN4">
        <v>1</v>
      </c>
      <c r="AO4">
        <v>1</v>
      </c>
      <c r="AP4">
        <v>1.1000000000000001</v>
      </c>
      <c r="AQ4">
        <v>1.1000000000000001</v>
      </c>
      <c r="AR4">
        <v>1.1000000000000001</v>
      </c>
      <c r="AS4">
        <v>1.1000000000000001</v>
      </c>
      <c r="AT4">
        <v>1.1000000000000001</v>
      </c>
      <c r="AU4">
        <v>1.3</v>
      </c>
      <c r="AV4">
        <v>1.5</v>
      </c>
      <c r="AW4">
        <v>1.4</v>
      </c>
      <c r="AX4">
        <v>1.9</v>
      </c>
      <c r="AY4">
        <v>1.2</v>
      </c>
      <c r="AZ4">
        <v>1.5</v>
      </c>
      <c r="BA4">
        <v>1.3</v>
      </c>
      <c r="BB4">
        <v>0.8</v>
      </c>
      <c r="BC4">
        <v>1.1000000000000001</v>
      </c>
      <c r="BD4">
        <v>1.1000000000000001</v>
      </c>
      <c r="BE4">
        <v>1.1000000000000001</v>
      </c>
      <c r="BF4">
        <v>1.1000000000000001</v>
      </c>
      <c r="BG4" s="22">
        <f t="shared" ref="BG4:BG6" si="9">AVERAGE(AD4:AI4)</f>
        <v>1</v>
      </c>
      <c r="BH4" s="38">
        <f>AVERAGE(AU4:BB4)</f>
        <v>1.3625000000000003</v>
      </c>
      <c r="BI4" s="16">
        <f t="shared" ref="BI4:BI17" si="10">AVERAGE(H4:K4)</f>
        <v>1.2</v>
      </c>
      <c r="BJ4" s="16">
        <f t="shared" ref="BJ4:BJ17" si="11">AVERAGE(L4:O4)</f>
        <v>1.2</v>
      </c>
      <c r="BK4" s="16">
        <f t="shared" ref="BK4:BK17" si="12">AVERAGE(P4:T4)</f>
        <v>1.2</v>
      </c>
      <c r="BL4" s="16">
        <f t="shared" ref="BL4:BL17" si="13">AVERAGE(U4:X4)</f>
        <v>1.1000000000000001</v>
      </c>
      <c r="BM4" s="16">
        <f t="shared" ref="BM4:BM17" si="14">AVERAGE(Y4:AB4)</f>
        <v>1</v>
      </c>
      <c r="BN4" s="16">
        <f t="shared" ref="BN4:BN17" si="15">AVERAGE(AC4:AG4)</f>
        <v>1.02</v>
      </c>
      <c r="BO4" s="16">
        <f t="shared" ref="BO4:BO17" si="16">AVERAGE(AH4:AK4)</f>
        <v>1</v>
      </c>
      <c r="BP4" s="16">
        <f t="shared" ref="BP4:BP17" si="17">AVERAGE(AL4:AO4)</f>
        <v>1.0249999999999999</v>
      </c>
      <c r="BQ4" s="16">
        <f t="shared" ref="BQ4:BQ17" si="18">AVERAGE(AP4:AT4)</f>
        <v>1.1000000000000001</v>
      </c>
      <c r="BR4" s="16">
        <f t="shared" ref="BR4:BR17" si="19">AVERAGE(AU4:AX4)</f>
        <v>1.5249999999999999</v>
      </c>
      <c r="BS4" s="16">
        <f t="shared" ref="BS4:BS17" si="20">AVERAGE(AY4:BB4)</f>
        <v>1.2</v>
      </c>
      <c r="BT4" s="16">
        <f t="shared" ref="BT4:BT17" si="21">AVERAGE(BC4:BF4,G4)</f>
        <v>1.1000000000000001</v>
      </c>
    </row>
    <row r="5" spans="1:72" x14ac:dyDescent="0.25">
      <c r="A5" s="35" t="s">
        <v>160</v>
      </c>
      <c r="B5" s="7" t="s">
        <v>795</v>
      </c>
      <c r="C5" s="7" t="s">
        <v>793</v>
      </c>
      <c r="D5" s="7" t="s">
        <v>780</v>
      </c>
      <c r="E5" s="7" t="s">
        <v>531</v>
      </c>
      <c r="F5" s="7" t="s">
        <v>794</v>
      </c>
      <c r="G5">
        <v>1.1000000000000001</v>
      </c>
      <c r="H5">
        <v>1.3</v>
      </c>
      <c r="I5">
        <v>1.3</v>
      </c>
      <c r="J5">
        <v>1.3</v>
      </c>
      <c r="K5">
        <v>1.3</v>
      </c>
      <c r="L5">
        <v>1.3</v>
      </c>
      <c r="M5">
        <v>1.3</v>
      </c>
      <c r="N5">
        <v>1.3</v>
      </c>
      <c r="O5">
        <v>1.3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1.1000000000000001</v>
      </c>
      <c r="Y5">
        <v>1</v>
      </c>
      <c r="Z5">
        <v>1</v>
      </c>
      <c r="AA5">
        <v>1</v>
      </c>
      <c r="AB5">
        <v>1</v>
      </c>
      <c r="AC5">
        <v>1.1000000000000001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1.1000000000000001</v>
      </c>
      <c r="AM5">
        <v>1</v>
      </c>
      <c r="AN5">
        <v>1</v>
      </c>
      <c r="AO5">
        <v>1</v>
      </c>
      <c r="AP5">
        <v>1.1000000000000001</v>
      </c>
      <c r="AQ5">
        <v>1.1000000000000001</v>
      </c>
      <c r="AR5">
        <v>1.1000000000000001</v>
      </c>
      <c r="AS5">
        <v>1.1000000000000001</v>
      </c>
      <c r="AT5">
        <v>1.1000000000000001</v>
      </c>
      <c r="AU5">
        <v>1.3</v>
      </c>
      <c r="AV5">
        <v>1.5</v>
      </c>
      <c r="AW5">
        <v>1.4</v>
      </c>
      <c r="AX5">
        <v>1.9</v>
      </c>
      <c r="AY5">
        <v>2</v>
      </c>
      <c r="AZ5">
        <v>2.5</v>
      </c>
      <c r="BA5">
        <v>2.2000000000000002</v>
      </c>
      <c r="BB5">
        <v>1.3</v>
      </c>
      <c r="BC5">
        <v>1.1000000000000001</v>
      </c>
      <c r="BD5">
        <v>1.1000000000000001</v>
      </c>
      <c r="BE5">
        <v>1.1000000000000001</v>
      </c>
      <c r="BF5">
        <v>1.1000000000000001</v>
      </c>
      <c r="BG5" s="22">
        <f t="shared" si="9"/>
        <v>1</v>
      </c>
      <c r="BH5" s="38">
        <f t="shared" ref="BH5:BH6" si="22">AVERAGE(AU5:BB5)</f>
        <v>1.7625000000000002</v>
      </c>
      <c r="BI5" s="16">
        <f t="shared" si="10"/>
        <v>1.3</v>
      </c>
      <c r="BJ5" s="16">
        <f t="shared" si="11"/>
        <v>1.3</v>
      </c>
      <c r="BK5" s="16">
        <f t="shared" si="12"/>
        <v>1</v>
      </c>
      <c r="BL5" s="16">
        <f t="shared" si="13"/>
        <v>1.0249999999999999</v>
      </c>
      <c r="BM5" s="16">
        <f t="shared" si="14"/>
        <v>1</v>
      </c>
      <c r="BN5" s="16">
        <f t="shared" si="15"/>
        <v>1.02</v>
      </c>
      <c r="BO5" s="16">
        <f t="shared" si="16"/>
        <v>1</v>
      </c>
      <c r="BP5" s="16">
        <f t="shared" si="17"/>
        <v>1.0249999999999999</v>
      </c>
      <c r="BQ5" s="16">
        <f t="shared" si="18"/>
        <v>1.1000000000000001</v>
      </c>
      <c r="BR5" s="16">
        <f t="shared" si="19"/>
        <v>1.5249999999999999</v>
      </c>
      <c r="BS5" s="16">
        <f t="shared" si="20"/>
        <v>2</v>
      </c>
      <c r="BT5" s="16">
        <f t="shared" si="21"/>
        <v>1.1000000000000001</v>
      </c>
    </row>
    <row r="6" spans="1:72" x14ac:dyDescent="0.25">
      <c r="A6" s="53" t="s">
        <v>786</v>
      </c>
      <c r="B6" s="27"/>
      <c r="C6" s="6"/>
      <c r="D6" s="27"/>
      <c r="E6" s="6"/>
      <c r="F6" s="27"/>
      <c r="BG6" s="22" t="e">
        <f t="shared" si="9"/>
        <v>#DIV/0!</v>
      </c>
      <c r="BH6" s="38" t="e">
        <f t="shared" si="22"/>
        <v>#DIV/0!</v>
      </c>
      <c r="BI6" s="16" t="e">
        <f t="shared" ref="BI6:BI7" si="23">AVERAGE(H6:K6)</f>
        <v>#DIV/0!</v>
      </c>
      <c r="BJ6" s="16" t="e">
        <f t="shared" ref="BJ6:BJ7" si="24">AVERAGE(L6:O6)</f>
        <v>#DIV/0!</v>
      </c>
      <c r="BK6" s="16" t="e">
        <f t="shared" ref="BK6:BK7" si="25">AVERAGE(P6:T6)</f>
        <v>#DIV/0!</v>
      </c>
      <c r="BL6" s="16" t="e">
        <f t="shared" ref="BL6:BL7" si="26">AVERAGE(U6:X6)</f>
        <v>#DIV/0!</v>
      </c>
      <c r="BM6" s="16" t="e">
        <f t="shared" ref="BM6:BM7" si="27">AVERAGE(Y6:AB6)</f>
        <v>#DIV/0!</v>
      </c>
      <c r="BN6" s="16" t="e">
        <f t="shared" ref="BN6:BN7" si="28">AVERAGE(AC6:AG6)</f>
        <v>#DIV/0!</v>
      </c>
      <c r="BO6" s="16" t="e">
        <f t="shared" ref="BO6:BO7" si="29">AVERAGE(AH6:AK6)</f>
        <v>#DIV/0!</v>
      </c>
      <c r="BP6" s="16" t="e">
        <f t="shared" ref="BP6:BP7" si="30">AVERAGE(AL6:AO6)</f>
        <v>#DIV/0!</v>
      </c>
      <c r="BQ6" s="16" t="e">
        <f t="shared" ref="BQ6:BQ7" si="31">AVERAGE(AP6:AT6)</f>
        <v>#DIV/0!</v>
      </c>
      <c r="BR6" s="16" t="e">
        <f t="shared" ref="BR6:BR7" si="32">AVERAGE(AU6:AX6)</f>
        <v>#DIV/0!</v>
      </c>
      <c r="BS6" s="16" t="e">
        <f t="shared" ref="BS6:BS7" si="33">AVERAGE(AY6:BB6)</f>
        <v>#DIV/0!</v>
      </c>
      <c r="BT6" s="16" t="e">
        <f t="shared" ref="BT6:BT7" si="34">AVERAGE(BC6:BF6,G6)</f>
        <v>#DIV/0!</v>
      </c>
    </row>
    <row r="7" spans="1:72" x14ac:dyDescent="0.25">
      <c r="B7" s="34" t="s">
        <v>157</v>
      </c>
      <c r="C7" s="34" t="s">
        <v>1</v>
      </c>
      <c r="D7" s="34" t="s">
        <v>4</v>
      </c>
      <c r="E7" s="34" t="s">
        <v>6</v>
      </c>
      <c r="F7" s="34" t="s">
        <v>158</v>
      </c>
      <c r="G7" s="34" t="s">
        <v>105</v>
      </c>
      <c r="H7" s="34" t="s">
        <v>106</v>
      </c>
      <c r="I7" s="34" t="s">
        <v>107</v>
      </c>
      <c r="J7" s="34" t="s">
        <v>108</v>
      </c>
      <c r="K7" s="34" t="s">
        <v>109</v>
      </c>
      <c r="L7" s="34" t="s">
        <v>110</v>
      </c>
      <c r="M7" s="34" t="s">
        <v>111</v>
      </c>
      <c r="N7" s="34" t="s">
        <v>112</v>
      </c>
      <c r="O7" s="34" t="s">
        <v>113</v>
      </c>
      <c r="P7" s="34" t="s">
        <v>114</v>
      </c>
      <c r="Q7" s="34" t="s">
        <v>115</v>
      </c>
      <c r="R7" s="34" t="s">
        <v>116</v>
      </c>
      <c r="S7" s="34" t="s">
        <v>117</v>
      </c>
      <c r="T7" s="34" t="s">
        <v>118</v>
      </c>
      <c r="U7" s="34" t="s">
        <v>119</v>
      </c>
      <c r="V7" s="34" t="s">
        <v>120</v>
      </c>
      <c r="W7" s="34" t="s">
        <v>121</v>
      </c>
      <c r="X7" s="34" t="s">
        <v>122</v>
      </c>
      <c r="Y7" s="34" t="s">
        <v>123</v>
      </c>
      <c r="Z7" s="34" t="s">
        <v>124</v>
      </c>
      <c r="AA7" s="34" t="s">
        <v>125</v>
      </c>
      <c r="AB7" s="34" t="s">
        <v>126</v>
      </c>
      <c r="AC7" s="34" t="s">
        <v>127</v>
      </c>
      <c r="AD7" s="34" t="s">
        <v>128</v>
      </c>
      <c r="AE7" s="34" t="s">
        <v>129</v>
      </c>
      <c r="AF7" s="34" t="s">
        <v>130</v>
      </c>
      <c r="AG7" s="34" t="s">
        <v>131</v>
      </c>
      <c r="AH7" s="34" t="s">
        <v>132</v>
      </c>
      <c r="AI7" s="34" t="s">
        <v>133</v>
      </c>
      <c r="AJ7" s="34" t="s">
        <v>134</v>
      </c>
      <c r="AK7" s="34" t="s">
        <v>135</v>
      </c>
      <c r="AL7" s="34" t="s">
        <v>136</v>
      </c>
      <c r="AM7" s="34" t="s">
        <v>137</v>
      </c>
      <c r="AN7" s="34" t="s">
        <v>138</v>
      </c>
      <c r="AO7" s="34" t="s">
        <v>139</v>
      </c>
      <c r="AP7" s="34" t="s">
        <v>140</v>
      </c>
      <c r="AQ7" s="34" t="s">
        <v>141</v>
      </c>
      <c r="AR7" s="34" t="s">
        <v>142</v>
      </c>
      <c r="AS7" s="34" t="s">
        <v>143</v>
      </c>
      <c r="AT7" s="34" t="s">
        <v>144</v>
      </c>
      <c r="AU7" s="34" t="s">
        <v>145</v>
      </c>
      <c r="AV7" s="34" t="s">
        <v>146</v>
      </c>
      <c r="AW7" s="34" t="s">
        <v>147</v>
      </c>
      <c r="AX7" s="34" t="s">
        <v>148</v>
      </c>
      <c r="AY7" s="34" t="s">
        <v>149</v>
      </c>
      <c r="AZ7" s="34" t="s">
        <v>150</v>
      </c>
      <c r="BA7" s="34" t="s">
        <v>151</v>
      </c>
      <c r="BB7" s="34" t="s">
        <v>152</v>
      </c>
      <c r="BC7" s="34" t="s">
        <v>153</v>
      </c>
      <c r="BD7" s="34" t="s">
        <v>154</v>
      </c>
      <c r="BE7" s="34" t="s">
        <v>155</v>
      </c>
      <c r="BF7" s="34" t="s">
        <v>156</v>
      </c>
      <c r="BG7" s="22" t="e">
        <f t="shared" ref="BG7" si="35">AVERAGE(AD7:AI7)</f>
        <v>#DIV/0!</v>
      </c>
      <c r="BH7" s="38" t="e">
        <f t="shared" ref="BH7" si="36">AVERAGE(AU7:BB7)</f>
        <v>#DIV/0!</v>
      </c>
      <c r="BI7" s="16" t="e">
        <f t="shared" si="23"/>
        <v>#DIV/0!</v>
      </c>
      <c r="BJ7" s="16" t="e">
        <f t="shared" si="24"/>
        <v>#DIV/0!</v>
      </c>
      <c r="BK7" s="16" t="e">
        <f t="shared" si="25"/>
        <v>#DIV/0!</v>
      </c>
      <c r="BL7" s="16" t="e">
        <f t="shared" si="26"/>
        <v>#DIV/0!</v>
      </c>
      <c r="BM7" s="16" t="e">
        <f t="shared" si="27"/>
        <v>#DIV/0!</v>
      </c>
      <c r="BN7" s="16" t="e">
        <f t="shared" si="28"/>
        <v>#DIV/0!</v>
      </c>
      <c r="BO7" s="16" t="e">
        <f t="shared" si="29"/>
        <v>#DIV/0!</v>
      </c>
      <c r="BP7" s="16" t="e">
        <f t="shared" si="30"/>
        <v>#DIV/0!</v>
      </c>
      <c r="BQ7" s="16" t="e">
        <f t="shared" si="31"/>
        <v>#DIV/0!</v>
      </c>
      <c r="BR7" s="16" t="e">
        <f t="shared" si="32"/>
        <v>#DIV/0!</v>
      </c>
      <c r="BS7" s="16" t="e">
        <f t="shared" si="33"/>
        <v>#DIV/0!</v>
      </c>
      <c r="BT7" s="16" t="e">
        <f t="shared" si="34"/>
        <v>#DIV/0!</v>
      </c>
    </row>
    <row r="8" spans="1:72" x14ac:dyDescent="0.25">
      <c r="A8" s="35" t="s">
        <v>800</v>
      </c>
      <c r="B8" t="s">
        <v>642</v>
      </c>
      <c r="C8" t="s">
        <v>259</v>
      </c>
      <c r="D8" t="s">
        <v>259</v>
      </c>
      <c r="E8" t="s">
        <v>530</v>
      </c>
      <c r="F8" t="s">
        <v>62</v>
      </c>
      <c r="G8">
        <v>1</v>
      </c>
      <c r="H8">
        <v>1</v>
      </c>
      <c r="I8">
        <v>1</v>
      </c>
      <c r="J8">
        <v>1.2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1.2</v>
      </c>
      <c r="Y8">
        <v>1</v>
      </c>
      <c r="Z8">
        <v>1</v>
      </c>
      <c r="AA8">
        <v>1</v>
      </c>
      <c r="AB8">
        <v>1</v>
      </c>
      <c r="AC8">
        <v>1.2</v>
      </c>
      <c r="AD8">
        <v>1</v>
      </c>
      <c r="AE8">
        <v>1</v>
      </c>
      <c r="AF8">
        <v>1</v>
      </c>
      <c r="AG8">
        <v>1</v>
      </c>
      <c r="AH8">
        <v>1</v>
      </c>
      <c r="AI8">
        <v>1</v>
      </c>
      <c r="AJ8">
        <v>1</v>
      </c>
      <c r="AK8">
        <v>1</v>
      </c>
      <c r="AL8">
        <v>1.2</v>
      </c>
      <c r="AM8">
        <v>1</v>
      </c>
      <c r="AN8">
        <v>1</v>
      </c>
      <c r="AO8">
        <v>1</v>
      </c>
      <c r="AP8">
        <v>1</v>
      </c>
      <c r="AQ8">
        <v>1.1000000000000001</v>
      </c>
      <c r="AR8">
        <v>1.1000000000000001</v>
      </c>
      <c r="AS8">
        <v>1.1000000000000001</v>
      </c>
      <c r="AT8">
        <v>1.1000000000000001</v>
      </c>
      <c r="AU8">
        <v>1.4</v>
      </c>
      <c r="AV8">
        <v>1.5</v>
      </c>
      <c r="AW8">
        <v>2</v>
      </c>
      <c r="AX8">
        <v>2.7</v>
      </c>
      <c r="AY8">
        <v>1.7</v>
      </c>
      <c r="AZ8">
        <v>1.4</v>
      </c>
      <c r="BA8">
        <v>0.9</v>
      </c>
      <c r="BB8">
        <v>1.1000000000000001</v>
      </c>
      <c r="BC8">
        <v>1.2</v>
      </c>
      <c r="BD8">
        <v>1</v>
      </c>
      <c r="BE8">
        <v>1</v>
      </c>
      <c r="BF8">
        <v>1</v>
      </c>
      <c r="BG8" s="22">
        <f>AVERAGE(AD8:AI8)</f>
        <v>1</v>
      </c>
      <c r="BH8" s="38">
        <f>AVERAGE(AU8:BB8)</f>
        <v>1.5875000000000001</v>
      </c>
      <c r="BI8" s="16">
        <f t="shared" si="10"/>
        <v>1.05</v>
      </c>
      <c r="BJ8" s="16">
        <f t="shared" si="11"/>
        <v>1</v>
      </c>
      <c r="BK8" s="16">
        <f t="shared" si="12"/>
        <v>1</v>
      </c>
      <c r="BL8" s="16">
        <f t="shared" si="13"/>
        <v>1.05</v>
      </c>
      <c r="BM8" s="16">
        <f t="shared" si="14"/>
        <v>1</v>
      </c>
      <c r="BN8" s="16">
        <f t="shared" si="15"/>
        <v>1.04</v>
      </c>
      <c r="BO8" s="16">
        <f t="shared" si="16"/>
        <v>1</v>
      </c>
      <c r="BP8" s="16">
        <f t="shared" si="17"/>
        <v>1.05</v>
      </c>
      <c r="BQ8" s="16">
        <f t="shared" si="18"/>
        <v>1.08</v>
      </c>
      <c r="BR8" s="16">
        <f t="shared" si="19"/>
        <v>1.9000000000000001</v>
      </c>
      <c r="BS8" s="16">
        <f t="shared" si="20"/>
        <v>1.2749999999999999</v>
      </c>
      <c r="BT8" s="16">
        <f t="shared" si="21"/>
        <v>1.04</v>
      </c>
    </row>
    <row r="9" spans="1:72" x14ac:dyDescent="0.25">
      <c r="A9" s="35" t="s">
        <v>799</v>
      </c>
      <c r="B9" t="s">
        <v>757</v>
      </c>
      <c r="C9" t="s">
        <v>259</v>
      </c>
      <c r="E9" s="7"/>
      <c r="F9" s="7" t="s">
        <v>801</v>
      </c>
      <c r="G9">
        <v>1</v>
      </c>
      <c r="H9">
        <v>1</v>
      </c>
      <c r="I9">
        <v>1</v>
      </c>
      <c r="J9">
        <v>1.2</v>
      </c>
      <c r="K9">
        <v>1</v>
      </c>
      <c r="L9">
        <v>1</v>
      </c>
      <c r="M9">
        <v>1.1000000000000001</v>
      </c>
      <c r="N9">
        <v>1.1000000000000001</v>
      </c>
      <c r="O9">
        <v>1.1000000000000001</v>
      </c>
      <c r="P9">
        <v>1.1000000000000001</v>
      </c>
      <c r="Q9">
        <v>1.1000000000000001</v>
      </c>
      <c r="R9">
        <v>1.1000000000000001</v>
      </c>
      <c r="S9">
        <v>1.1000000000000001</v>
      </c>
      <c r="T9">
        <v>1.1000000000000001</v>
      </c>
      <c r="U9">
        <v>1.1000000000000001</v>
      </c>
      <c r="V9">
        <v>1.1000000000000001</v>
      </c>
      <c r="W9">
        <v>1.1000000000000001</v>
      </c>
      <c r="X9">
        <v>1.2</v>
      </c>
      <c r="Y9">
        <v>1.1000000000000001</v>
      </c>
      <c r="Z9">
        <v>1.1000000000000001</v>
      </c>
      <c r="AA9">
        <v>1.1000000000000001</v>
      </c>
      <c r="AB9">
        <v>1.1000000000000001</v>
      </c>
      <c r="AC9">
        <v>1.1000000000000001</v>
      </c>
      <c r="AD9">
        <v>1.1000000000000001</v>
      </c>
      <c r="AE9">
        <v>1.2</v>
      </c>
      <c r="AF9">
        <v>1.2</v>
      </c>
      <c r="AG9">
        <v>1.2</v>
      </c>
      <c r="AH9">
        <v>1.2</v>
      </c>
      <c r="AI9">
        <v>1.2</v>
      </c>
      <c r="AJ9">
        <v>1</v>
      </c>
      <c r="AK9">
        <v>1</v>
      </c>
      <c r="AL9">
        <v>1.2</v>
      </c>
      <c r="AM9">
        <v>1</v>
      </c>
      <c r="AN9">
        <v>1</v>
      </c>
      <c r="AO9">
        <v>1</v>
      </c>
      <c r="AP9">
        <v>1</v>
      </c>
      <c r="AQ9">
        <v>1.1000000000000001</v>
      </c>
      <c r="AR9">
        <v>1.1000000000000001</v>
      </c>
      <c r="AS9">
        <v>1.1000000000000001</v>
      </c>
      <c r="AT9">
        <v>1.1000000000000001</v>
      </c>
      <c r="AU9">
        <v>1.4</v>
      </c>
      <c r="AV9">
        <v>1.5</v>
      </c>
      <c r="AW9">
        <v>2</v>
      </c>
      <c r="AX9">
        <v>2.7</v>
      </c>
      <c r="AY9">
        <v>1.7</v>
      </c>
      <c r="AZ9">
        <v>1.4</v>
      </c>
      <c r="BA9">
        <v>0.9</v>
      </c>
      <c r="BB9">
        <v>1.1000000000000001</v>
      </c>
      <c r="BC9">
        <v>1.2</v>
      </c>
      <c r="BD9">
        <v>1</v>
      </c>
      <c r="BE9">
        <v>1</v>
      </c>
      <c r="BF9">
        <v>1</v>
      </c>
      <c r="BG9" s="22">
        <f t="shared" ref="BG9:BG17" si="37">AVERAGE(AD9:AI9)</f>
        <v>1.1833333333333333</v>
      </c>
      <c r="BH9" s="38">
        <f t="shared" ref="BH9:BH17" si="38">AVERAGE(AU9:BB9)</f>
        <v>1.5875000000000001</v>
      </c>
      <c r="BI9" s="16">
        <f t="shared" si="10"/>
        <v>1.05</v>
      </c>
      <c r="BJ9" s="16">
        <f t="shared" si="11"/>
        <v>1.0750000000000002</v>
      </c>
      <c r="BK9" s="16">
        <f t="shared" si="12"/>
        <v>1.1000000000000001</v>
      </c>
      <c r="BL9" s="16">
        <f t="shared" si="13"/>
        <v>1.125</v>
      </c>
      <c r="BM9" s="16">
        <f t="shared" si="14"/>
        <v>1.1000000000000001</v>
      </c>
      <c r="BN9" s="16">
        <f t="shared" si="15"/>
        <v>1.1600000000000001</v>
      </c>
      <c r="BO9" s="16">
        <f t="shared" si="16"/>
        <v>1.1000000000000001</v>
      </c>
      <c r="BP9" s="16">
        <f t="shared" si="17"/>
        <v>1.05</v>
      </c>
      <c r="BQ9" s="16">
        <f t="shared" si="18"/>
        <v>1.08</v>
      </c>
      <c r="BR9" s="16">
        <f t="shared" si="19"/>
        <v>1.9000000000000001</v>
      </c>
      <c r="BS9" s="16">
        <f t="shared" si="20"/>
        <v>1.2749999999999999</v>
      </c>
      <c r="BT9" s="16">
        <f t="shared" si="21"/>
        <v>1.04</v>
      </c>
    </row>
    <row r="10" spans="1:72" x14ac:dyDescent="0.25">
      <c r="A10" s="35" t="s">
        <v>790</v>
      </c>
      <c r="B10" t="s">
        <v>547</v>
      </c>
      <c r="C10" t="s">
        <v>259</v>
      </c>
      <c r="D10" t="s">
        <v>781</v>
      </c>
      <c r="E10" t="s">
        <v>62</v>
      </c>
      <c r="F10" t="s">
        <v>782</v>
      </c>
      <c r="G10">
        <v>1.4</v>
      </c>
      <c r="H10">
        <v>1.4</v>
      </c>
      <c r="I10">
        <v>1.4</v>
      </c>
      <c r="J10">
        <v>1.4</v>
      </c>
      <c r="K10">
        <v>1.4</v>
      </c>
      <c r="L10">
        <v>1.4</v>
      </c>
      <c r="M10">
        <v>1.4</v>
      </c>
      <c r="N10">
        <v>1.4</v>
      </c>
      <c r="O10">
        <v>1.4</v>
      </c>
      <c r="P10">
        <v>1.1000000000000001</v>
      </c>
      <c r="Q10">
        <v>1.1000000000000001</v>
      </c>
      <c r="R10">
        <v>1.1000000000000001</v>
      </c>
      <c r="S10">
        <v>1.1000000000000001</v>
      </c>
      <c r="T10">
        <v>1</v>
      </c>
      <c r="U10">
        <v>1</v>
      </c>
      <c r="V10">
        <v>1</v>
      </c>
      <c r="W10">
        <v>1</v>
      </c>
      <c r="X10">
        <v>1.2</v>
      </c>
      <c r="Y10">
        <v>1</v>
      </c>
      <c r="Z10">
        <v>1</v>
      </c>
      <c r="AA10">
        <v>1</v>
      </c>
      <c r="AB10">
        <v>1</v>
      </c>
      <c r="AC10">
        <v>1.2</v>
      </c>
      <c r="AD10">
        <v>1.2</v>
      </c>
      <c r="AE10">
        <v>1.2</v>
      </c>
      <c r="AF10">
        <v>1.2</v>
      </c>
      <c r="AG10">
        <v>1.2</v>
      </c>
      <c r="AH10">
        <v>1</v>
      </c>
      <c r="AI10">
        <v>1</v>
      </c>
      <c r="AJ10">
        <v>1</v>
      </c>
      <c r="AK10">
        <v>1</v>
      </c>
      <c r="AL10">
        <v>1.4</v>
      </c>
      <c r="AM10">
        <v>1.4</v>
      </c>
      <c r="AN10">
        <v>1.4</v>
      </c>
      <c r="AO10">
        <v>1.4</v>
      </c>
      <c r="AP10">
        <v>1.7</v>
      </c>
      <c r="AQ10">
        <v>1.7</v>
      </c>
      <c r="AR10">
        <v>1.7</v>
      </c>
      <c r="AS10">
        <v>1.7</v>
      </c>
      <c r="AT10">
        <v>1.7</v>
      </c>
      <c r="AU10">
        <v>2.8</v>
      </c>
      <c r="AV10">
        <v>2.8</v>
      </c>
      <c r="AW10">
        <v>2.8</v>
      </c>
      <c r="AX10">
        <v>2.8</v>
      </c>
      <c r="AY10">
        <v>3.8</v>
      </c>
      <c r="AZ10">
        <v>3.8</v>
      </c>
      <c r="BA10">
        <v>3.8</v>
      </c>
      <c r="BB10">
        <v>3.8</v>
      </c>
      <c r="BC10">
        <v>1.7</v>
      </c>
      <c r="BD10">
        <v>1.7</v>
      </c>
      <c r="BE10">
        <v>1.7</v>
      </c>
      <c r="BF10">
        <v>1.7</v>
      </c>
      <c r="BG10" s="22">
        <f t="shared" si="37"/>
        <v>1.1333333333333333</v>
      </c>
      <c r="BH10" s="38">
        <f t="shared" si="38"/>
        <v>3.3000000000000003</v>
      </c>
      <c r="BI10" s="16">
        <f t="shared" si="10"/>
        <v>1.4</v>
      </c>
      <c r="BJ10" s="16">
        <f t="shared" si="11"/>
        <v>1.4</v>
      </c>
      <c r="BK10" s="16">
        <f t="shared" si="12"/>
        <v>1.08</v>
      </c>
      <c r="BL10" s="16">
        <f t="shared" si="13"/>
        <v>1.05</v>
      </c>
      <c r="BM10" s="16">
        <f t="shared" si="14"/>
        <v>1</v>
      </c>
      <c r="BN10" s="16">
        <f t="shared" si="15"/>
        <v>1.2</v>
      </c>
      <c r="BO10" s="16">
        <f t="shared" si="16"/>
        <v>1</v>
      </c>
      <c r="BP10" s="16">
        <f t="shared" si="17"/>
        <v>1.4</v>
      </c>
      <c r="BQ10" s="16">
        <f t="shared" si="18"/>
        <v>1.7</v>
      </c>
      <c r="BR10" s="16">
        <f t="shared" si="19"/>
        <v>2.8</v>
      </c>
      <c r="BS10" s="16">
        <f t="shared" si="20"/>
        <v>3.8</v>
      </c>
      <c r="BT10" s="16">
        <f t="shared" si="21"/>
        <v>1.64</v>
      </c>
    </row>
    <row r="11" spans="1:72" x14ac:dyDescent="0.25">
      <c r="A11" s="35" t="s">
        <v>790</v>
      </c>
      <c r="B11" t="s">
        <v>536</v>
      </c>
      <c r="C11" t="s">
        <v>259</v>
      </c>
      <c r="D11" t="s">
        <v>781</v>
      </c>
      <c r="E11" t="s">
        <v>62</v>
      </c>
      <c r="F11" t="s">
        <v>626</v>
      </c>
      <c r="G11">
        <v>1.3</v>
      </c>
      <c r="H11">
        <v>1.3</v>
      </c>
      <c r="I11">
        <v>1.3</v>
      </c>
      <c r="J11">
        <v>1.3</v>
      </c>
      <c r="K11">
        <v>1.3</v>
      </c>
      <c r="L11">
        <v>1.3</v>
      </c>
      <c r="M11">
        <v>1.3</v>
      </c>
      <c r="N11">
        <v>1.3</v>
      </c>
      <c r="O11">
        <v>1.3</v>
      </c>
      <c r="P11">
        <v>1.2</v>
      </c>
      <c r="Q11">
        <v>1.2</v>
      </c>
      <c r="R11">
        <v>1.2</v>
      </c>
      <c r="S11">
        <v>1.2</v>
      </c>
      <c r="T11">
        <v>1</v>
      </c>
      <c r="U11">
        <v>1</v>
      </c>
      <c r="V11">
        <v>1</v>
      </c>
      <c r="W11">
        <v>1</v>
      </c>
      <c r="X11">
        <v>1.2</v>
      </c>
      <c r="Y11">
        <v>1</v>
      </c>
      <c r="Z11">
        <v>1</v>
      </c>
      <c r="AA11">
        <v>1</v>
      </c>
      <c r="AB11">
        <v>1</v>
      </c>
      <c r="AC11">
        <v>1.2</v>
      </c>
      <c r="AD11">
        <v>1.2</v>
      </c>
      <c r="AE11">
        <v>1.2</v>
      </c>
      <c r="AF11">
        <v>1.2</v>
      </c>
      <c r="AG11">
        <v>1.2</v>
      </c>
      <c r="AH11">
        <v>1</v>
      </c>
      <c r="AI11">
        <v>1</v>
      </c>
      <c r="AJ11">
        <v>1</v>
      </c>
      <c r="AK11">
        <v>1</v>
      </c>
      <c r="AL11">
        <v>1.3</v>
      </c>
      <c r="AM11">
        <v>1.3</v>
      </c>
      <c r="AN11">
        <v>1.3</v>
      </c>
      <c r="AO11">
        <v>1.3</v>
      </c>
      <c r="AP11">
        <v>1.5</v>
      </c>
      <c r="AQ11">
        <v>1.5</v>
      </c>
      <c r="AR11">
        <v>1.5</v>
      </c>
      <c r="AS11">
        <v>1.5</v>
      </c>
      <c r="AT11">
        <v>1.5</v>
      </c>
      <c r="AU11">
        <v>1.7</v>
      </c>
      <c r="AV11">
        <v>1.7</v>
      </c>
      <c r="AW11">
        <v>1.7</v>
      </c>
      <c r="AX11">
        <v>1.7</v>
      </c>
      <c r="AY11">
        <v>2.7</v>
      </c>
      <c r="AZ11">
        <v>2.7</v>
      </c>
      <c r="BA11">
        <v>2.7</v>
      </c>
      <c r="BB11">
        <v>2.7</v>
      </c>
      <c r="BC11">
        <v>1.5</v>
      </c>
      <c r="BD11">
        <v>1.5</v>
      </c>
      <c r="BE11">
        <v>1.5</v>
      </c>
      <c r="BF11">
        <v>1.5</v>
      </c>
      <c r="BG11" s="22">
        <f t="shared" si="37"/>
        <v>1.1333333333333333</v>
      </c>
      <c r="BH11" s="38">
        <f t="shared" si="38"/>
        <v>2.1999999999999997</v>
      </c>
      <c r="BI11" s="16">
        <f t="shared" si="10"/>
        <v>1.3</v>
      </c>
      <c r="BJ11" s="16">
        <f t="shared" si="11"/>
        <v>1.3</v>
      </c>
      <c r="BK11" s="16">
        <f t="shared" si="12"/>
        <v>1.1599999999999999</v>
      </c>
      <c r="BL11" s="16">
        <f t="shared" si="13"/>
        <v>1.05</v>
      </c>
      <c r="BM11" s="16">
        <f t="shared" si="14"/>
        <v>1</v>
      </c>
      <c r="BN11" s="16">
        <f t="shared" si="15"/>
        <v>1.2</v>
      </c>
      <c r="BO11" s="16">
        <f t="shared" si="16"/>
        <v>1</v>
      </c>
      <c r="BP11" s="16">
        <f t="shared" si="17"/>
        <v>1.3</v>
      </c>
      <c r="BQ11" s="16">
        <f t="shared" si="18"/>
        <v>1.5</v>
      </c>
      <c r="BR11" s="16">
        <f t="shared" si="19"/>
        <v>1.7</v>
      </c>
      <c r="BS11" s="16">
        <f t="shared" si="20"/>
        <v>2.7</v>
      </c>
      <c r="BT11" s="16">
        <f t="shared" si="21"/>
        <v>1.46</v>
      </c>
    </row>
    <row r="12" spans="1:72" x14ac:dyDescent="0.25">
      <c r="A12" s="35" t="s">
        <v>790</v>
      </c>
      <c r="B12" t="s">
        <v>573</v>
      </c>
      <c r="C12" t="s">
        <v>259</v>
      </c>
      <c r="D12" t="s">
        <v>781</v>
      </c>
      <c r="E12" t="s">
        <v>62</v>
      </c>
      <c r="F12" t="s">
        <v>783</v>
      </c>
      <c r="G12">
        <v>1</v>
      </c>
      <c r="H12">
        <v>1</v>
      </c>
      <c r="I12">
        <v>1</v>
      </c>
      <c r="J12">
        <v>1.2</v>
      </c>
      <c r="K12">
        <v>1</v>
      </c>
      <c r="L12">
        <v>1</v>
      </c>
      <c r="M12">
        <v>1.3</v>
      </c>
      <c r="N12">
        <v>1.3</v>
      </c>
      <c r="O12">
        <v>1.3</v>
      </c>
      <c r="P12">
        <v>1.3</v>
      </c>
      <c r="Q12">
        <v>1.3</v>
      </c>
      <c r="R12">
        <v>1.3</v>
      </c>
      <c r="S12">
        <v>1.3</v>
      </c>
      <c r="T12">
        <v>1.3</v>
      </c>
      <c r="U12">
        <v>1.3</v>
      </c>
      <c r="V12">
        <v>1.3</v>
      </c>
      <c r="W12">
        <v>1.3</v>
      </c>
      <c r="X12">
        <v>1.3</v>
      </c>
      <c r="Y12">
        <v>1.1000000000000001</v>
      </c>
      <c r="Z12">
        <v>1.1000000000000001</v>
      </c>
      <c r="AA12">
        <v>1.1000000000000001</v>
      </c>
      <c r="AB12">
        <v>1.1000000000000001</v>
      </c>
      <c r="AC12">
        <v>1.2</v>
      </c>
      <c r="AD12">
        <v>1.2</v>
      </c>
      <c r="AE12">
        <v>1.2</v>
      </c>
      <c r="AF12">
        <v>1.2</v>
      </c>
      <c r="AG12">
        <v>1.2</v>
      </c>
      <c r="AH12">
        <v>1</v>
      </c>
      <c r="AI12">
        <v>1</v>
      </c>
      <c r="AJ12">
        <v>1</v>
      </c>
      <c r="AK12">
        <v>1</v>
      </c>
      <c r="AL12">
        <v>1.2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1.2</v>
      </c>
      <c r="AV12">
        <v>1.2</v>
      </c>
      <c r="AW12">
        <v>1.2</v>
      </c>
      <c r="AX12">
        <v>1.2</v>
      </c>
      <c r="AY12">
        <v>1.5</v>
      </c>
      <c r="AZ12">
        <v>1.5</v>
      </c>
      <c r="BA12">
        <v>1.5</v>
      </c>
      <c r="BB12">
        <v>1.5</v>
      </c>
      <c r="BC12">
        <v>1</v>
      </c>
      <c r="BD12">
        <v>1</v>
      </c>
      <c r="BE12">
        <v>1</v>
      </c>
      <c r="BF12">
        <v>1</v>
      </c>
      <c r="BG12" s="22">
        <f t="shared" si="37"/>
        <v>1.1333333333333333</v>
      </c>
      <c r="BH12" s="38">
        <f t="shared" si="38"/>
        <v>1.35</v>
      </c>
      <c r="BI12" s="16">
        <f t="shared" si="10"/>
        <v>1.05</v>
      </c>
      <c r="BJ12" s="16">
        <f t="shared" si="11"/>
        <v>1.2249999999999999</v>
      </c>
      <c r="BK12" s="16">
        <f t="shared" si="12"/>
        <v>1.3</v>
      </c>
      <c r="BL12" s="16">
        <f t="shared" si="13"/>
        <v>1.3</v>
      </c>
      <c r="BM12" s="16">
        <f t="shared" si="14"/>
        <v>1.1000000000000001</v>
      </c>
      <c r="BN12" s="16">
        <f t="shared" si="15"/>
        <v>1.2</v>
      </c>
      <c r="BO12" s="16">
        <f t="shared" si="16"/>
        <v>1</v>
      </c>
      <c r="BP12" s="16">
        <f t="shared" si="17"/>
        <v>1.05</v>
      </c>
      <c r="BQ12" s="16">
        <f t="shared" si="18"/>
        <v>1</v>
      </c>
      <c r="BR12" s="16">
        <f t="shared" si="19"/>
        <v>1.2</v>
      </c>
      <c r="BS12" s="16">
        <f t="shared" si="20"/>
        <v>1.5</v>
      </c>
      <c r="BT12" s="16">
        <f t="shared" si="21"/>
        <v>1</v>
      </c>
    </row>
    <row r="13" spans="1:72" x14ac:dyDescent="0.25">
      <c r="A13" s="35" t="s">
        <v>790</v>
      </c>
      <c r="B13" t="s">
        <v>592</v>
      </c>
      <c r="C13" t="s">
        <v>259</v>
      </c>
      <c r="D13" t="s">
        <v>781</v>
      </c>
      <c r="E13" t="s">
        <v>62</v>
      </c>
      <c r="F13" t="s">
        <v>591</v>
      </c>
      <c r="G13">
        <v>1</v>
      </c>
      <c r="H13">
        <v>1</v>
      </c>
      <c r="I13">
        <v>1</v>
      </c>
      <c r="J13">
        <v>1.2</v>
      </c>
      <c r="K13">
        <v>1</v>
      </c>
      <c r="L13">
        <v>1</v>
      </c>
      <c r="M13">
        <v>1.2</v>
      </c>
      <c r="N13">
        <v>1.2</v>
      </c>
      <c r="O13">
        <v>1.2</v>
      </c>
      <c r="P13">
        <v>1.2</v>
      </c>
      <c r="Q13">
        <v>1.2</v>
      </c>
      <c r="R13">
        <v>1.2</v>
      </c>
      <c r="S13">
        <v>1.2</v>
      </c>
      <c r="T13">
        <v>1.2</v>
      </c>
      <c r="U13">
        <v>1.2</v>
      </c>
      <c r="V13">
        <v>1.2</v>
      </c>
      <c r="W13">
        <v>1.2</v>
      </c>
      <c r="X13">
        <v>1.2</v>
      </c>
      <c r="Y13">
        <v>1</v>
      </c>
      <c r="Z13">
        <v>1</v>
      </c>
      <c r="AA13">
        <v>1</v>
      </c>
      <c r="AB13">
        <v>1</v>
      </c>
      <c r="AC13">
        <v>1.2</v>
      </c>
      <c r="AD13">
        <v>1.2</v>
      </c>
      <c r="AE13">
        <v>1.2</v>
      </c>
      <c r="AF13">
        <v>1.2</v>
      </c>
      <c r="AG13">
        <v>1.2</v>
      </c>
      <c r="AH13">
        <v>1</v>
      </c>
      <c r="AI13">
        <v>1</v>
      </c>
      <c r="AJ13">
        <v>1</v>
      </c>
      <c r="AK13">
        <v>1</v>
      </c>
      <c r="AL13">
        <v>1.2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1.2</v>
      </c>
      <c r="AV13">
        <v>1.2</v>
      </c>
      <c r="AW13">
        <v>1.2</v>
      </c>
      <c r="AX13">
        <v>1.2</v>
      </c>
      <c r="AY13">
        <v>1.5</v>
      </c>
      <c r="AZ13">
        <v>1.5</v>
      </c>
      <c r="BA13">
        <v>1.5</v>
      </c>
      <c r="BB13">
        <v>1.5</v>
      </c>
      <c r="BC13">
        <v>1</v>
      </c>
      <c r="BD13">
        <v>1</v>
      </c>
      <c r="BE13">
        <v>1</v>
      </c>
      <c r="BF13">
        <v>1</v>
      </c>
      <c r="BG13" s="22">
        <f t="shared" si="37"/>
        <v>1.1333333333333333</v>
      </c>
      <c r="BH13" s="38">
        <f t="shared" si="38"/>
        <v>1.35</v>
      </c>
      <c r="BI13" s="16">
        <f t="shared" si="10"/>
        <v>1.05</v>
      </c>
      <c r="BJ13" s="16">
        <f t="shared" si="11"/>
        <v>1.1500000000000001</v>
      </c>
      <c r="BK13" s="16">
        <f t="shared" si="12"/>
        <v>1.2</v>
      </c>
      <c r="BL13" s="16">
        <f t="shared" si="13"/>
        <v>1.2</v>
      </c>
      <c r="BM13" s="16">
        <f t="shared" si="14"/>
        <v>1</v>
      </c>
      <c r="BN13" s="16">
        <f t="shared" si="15"/>
        <v>1.2</v>
      </c>
      <c r="BO13" s="16">
        <f t="shared" si="16"/>
        <v>1</v>
      </c>
      <c r="BP13" s="16">
        <f t="shared" si="17"/>
        <v>1.05</v>
      </c>
      <c r="BQ13" s="16">
        <f t="shared" si="18"/>
        <v>1</v>
      </c>
      <c r="BR13" s="16">
        <f t="shared" si="19"/>
        <v>1.2</v>
      </c>
      <c r="BS13" s="16">
        <f t="shared" si="20"/>
        <v>1.5</v>
      </c>
      <c r="BT13" s="16">
        <f t="shared" si="21"/>
        <v>1</v>
      </c>
    </row>
    <row r="14" spans="1:72" x14ac:dyDescent="0.25">
      <c r="A14" s="35" t="s">
        <v>790</v>
      </c>
      <c r="B14" t="s">
        <v>606</v>
      </c>
      <c r="C14" t="s">
        <v>259</v>
      </c>
      <c r="D14" t="s">
        <v>781</v>
      </c>
      <c r="E14" t="s">
        <v>62</v>
      </c>
      <c r="F14" t="s">
        <v>784</v>
      </c>
      <c r="G14">
        <v>1</v>
      </c>
      <c r="H14">
        <v>1</v>
      </c>
      <c r="I14">
        <v>1</v>
      </c>
      <c r="J14">
        <v>1.2</v>
      </c>
      <c r="K14">
        <v>1</v>
      </c>
      <c r="L14">
        <v>0.7</v>
      </c>
      <c r="M14">
        <v>0.7</v>
      </c>
      <c r="N14">
        <v>0.7</v>
      </c>
      <c r="O14">
        <v>0.7</v>
      </c>
      <c r="P14">
        <v>0.7</v>
      </c>
      <c r="Q14">
        <v>0.7</v>
      </c>
      <c r="R14">
        <v>0.7</v>
      </c>
      <c r="S14">
        <v>0.7</v>
      </c>
      <c r="T14">
        <v>0.7</v>
      </c>
      <c r="U14">
        <v>0.7</v>
      </c>
      <c r="V14">
        <v>0.7</v>
      </c>
      <c r="W14">
        <v>0.7</v>
      </c>
      <c r="X14">
        <v>0.7</v>
      </c>
      <c r="Y14">
        <v>0.7</v>
      </c>
      <c r="Z14">
        <v>0.7</v>
      </c>
      <c r="AA14">
        <v>0.7</v>
      </c>
      <c r="AB14">
        <v>0.7</v>
      </c>
      <c r="AC14">
        <v>0.7</v>
      </c>
      <c r="AD14">
        <v>0.7</v>
      </c>
      <c r="AE14">
        <v>0.7</v>
      </c>
      <c r="AF14">
        <v>0.7</v>
      </c>
      <c r="AG14">
        <v>0.7</v>
      </c>
      <c r="AH14">
        <v>0.7</v>
      </c>
      <c r="AI14">
        <v>0.7</v>
      </c>
      <c r="AJ14">
        <v>0.7</v>
      </c>
      <c r="AK14">
        <v>0.7</v>
      </c>
      <c r="AL14">
        <v>1.2</v>
      </c>
      <c r="AM14">
        <v>1</v>
      </c>
      <c r="AN14">
        <v>1</v>
      </c>
      <c r="AO14">
        <v>1</v>
      </c>
      <c r="AP14">
        <v>1.5</v>
      </c>
      <c r="AQ14">
        <v>1.5</v>
      </c>
      <c r="AR14">
        <v>1.5</v>
      </c>
      <c r="AS14">
        <v>1.5</v>
      </c>
      <c r="AT14">
        <v>1.5</v>
      </c>
      <c r="AU14">
        <v>2</v>
      </c>
      <c r="AV14">
        <v>2</v>
      </c>
      <c r="AW14">
        <v>2</v>
      </c>
      <c r="AX14">
        <v>2</v>
      </c>
      <c r="AY14">
        <v>2.5</v>
      </c>
      <c r="AZ14">
        <v>2.5</v>
      </c>
      <c r="BA14">
        <v>2.5</v>
      </c>
      <c r="BB14">
        <v>2.5</v>
      </c>
      <c r="BC14">
        <v>1.3</v>
      </c>
      <c r="BD14">
        <v>1.3</v>
      </c>
      <c r="BE14">
        <v>1.3</v>
      </c>
      <c r="BF14">
        <v>1.3</v>
      </c>
      <c r="BG14" s="22">
        <f t="shared" si="37"/>
        <v>0.70000000000000007</v>
      </c>
      <c r="BH14" s="38">
        <f t="shared" si="38"/>
        <v>2.25</v>
      </c>
      <c r="BI14" s="16">
        <f t="shared" si="10"/>
        <v>1.05</v>
      </c>
      <c r="BJ14" s="16">
        <f t="shared" si="11"/>
        <v>0.7</v>
      </c>
      <c r="BK14" s="16">
        <f t="shared" si="12"/>
        <v>0.7</v>
      </c>
      <c r="BL14" s="16">
        <f t="shared" si="13"/>
        <v>0.7</v>
      </c>
      <c r="BM14" s="16">
        <f t="shared" si="14"/>
        <v>0.7</v>
      </c>
      <c r="BN14" s="16">
        <f t="shared" si="15"/>
        <v>0.7</v>
      </c>
      <c r="BO14" s="16">
        <f t="shared" si="16"/>
        <v>0.7</v>
      </c>
      <c r="BP14" s="16">
        <f t="shared" si="17"/>
        <v>1.05</v>
      </c>
      <c r="BQ14" s="16">
        <f t="shared" si="18"/>
        <v>1.5</v>
      </c>
      <c r="BR14" s="16">
        <f t="shared" si="19"/>
        <v>2</v>
      </c>
      <c r="BS14" s="16">
        <f t="shared" si="20"/>
        <v>2.5</v>
      </c>
      <c r="BT14" s="16">
        <f t="shared" si="21"/>
        <v>1.24</v>
      </c>
    </row>
    <row r="15" spans="1:72" x14ac:dyDescent="0.25">
      <c r="A15" s="35" t="s">
        <v>790</v>
      </c>
      <c r="B15" t="s">
        <v>556</v>
      </c>
      <c r="C15" t="s">
        <v>259</v>
      </c>
      <c r="D15" t="s">
        <v>781</v>
      </c>
      <c r="E15" t="s">
        <v>62</v>
      </c>
      <c r="F15" s="7" t="s">
        <v>860</v>
      </c>
      <c r="G15">
        <v>1</v>
      </c>
      <c r="H15">
        <v>1</v>
      </c>
      <c r="I15">
        <v>1</v>
      </c>
      <c r="J15">
        <v>1.2</v>
      </c>
      <c r="K15">
        <v>1</v>
      </c>
      <c r="L15">
        <v>1</v>
      </c>
      <c r="M15">
        <v>1.1000000000000001</v>
      </c>
      <c r="N15">
        <v>1.1000000000000001</v>
      </c>
      <c r="O15">
        <v>1.1000000000000001</v>
      </c>
      <c r="P15">
        <v>1.1000000000000001</v>
      </c>
      <c r="Q15">
        <v>1.1000000000000001</v>
      </c>
      <c r="R15">
        <v>1.1000000000000001</v>
      </c>
      <c r="S15">
        <v>1.1000000000000001</v>
      </c>
      <c r="T15">
        <v>1.1000000000000001</v>
      </c>
      <c r="U15">
        <v>1.1000000000000001</v>
      </c>
      <c r="V15">
        <v>1.1000000000000001</v>
      </c>
      <c r="W15">
        <v>1.1000000000000001</v>
      </c>
      <c r="X15">
        <v>1.2</v>
      </c>
      <c r="Y15">
        <v>1.1000000000000001</v>
      </c>
      <c r="Z15">
        <v>1.1000000000000001</v>
      </c>
      <c r="AA15">
        <v>1.1000000000000001</v>
      </c>
      <c r="AB15">
        <v>1.1000000000000001</v>
      </c>
      <c r="AC15">
        <v>1.2</v>
      </c>
      <c r="AD15">
        <v>1.2</v>
      </c>
      <c r="AE15">
        <v>1.2</v>
      </c>
      <c r="AF15">
        <v>1.2</v>
      </c>
      <c r="AG15">
        <v>1.2</v>
      </c>
      <c r="AH15">
        <v>1</v>
      </c>
      <c r="AI15">
        <v>1</v>
      </c>
      <c r="AJ15">
        <v>1</v>
      </c>
      <c r="AK15">
        <v>1</v>
      </c>
      <c r="AL15">
        <v>1.2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1.2</v>
      </c>
      <c r="AV15">
        <v>1.2</v>
      </c>
      <c r="AW15">
        <v>1.2</v>
      </c>
      <c r="AX15">
        <v>1.2</v>
      </c>
      <c r="AY15">
        <v>1.5</v>
      </c>
      <c r="AZ15">
        <v>1.5</v>
      </c>
      <c r="BA15">
        <v>1.5</v>
      </c>
      <c r="BB15">
        <v>1.5</v>
      </c>
      <c r="BC15">
        <v>1</v>
      </c>
      <c r="BD15">
        <v>1</v>
      </c>
      <c r="BE15">
        <v>1</v>
      </c>
      <c r="BF15">
        <v>1</v>
      </c>
      <c r="BG15" s="22">
        <f t="shared" si="37"/>
        <v>1.1333333333333333</v>
      </c>
      <c r="BH15" s="38">
        <f t="shared" si="38"/>
        <v>1.35</v>
      </c>
      <c r="BI15" s="16">
        <f t="shared" si="10"/>
        <v>1.05</v>
      </c>
      <c r="BJ15" s="16">
        <f t="shared" si="11"/>
        <v>1.0750000000000002</v>
      </c>
      <c r="BK15" s="16">
        <f t="shared" si="12"/>
        <v>1.1000000000000001</v>
      </c>
      <c r="BL15" s="16">
        <f t="shared" si="13"/>
        <v>1.125</v>
      </c>
      <c r="BM15" s="16">
        <f t="shared" si="14"/>
        <v>1.1000000000000001</v>
      </c>
      <c r="BN15" s="16">
        <f t="shared" si="15"/>
        <v>1.2</v>
      </c>
      <c r="BO15" s="16">
        <f t="shared" si="16"/>
        <v>1</v>
      </c>
      <c r="BP15" s="16">
        <f t="shared" si="17"/>
        <v>1.05</v>
      </c>
      <c r="BQ15" s="16">
        <f t="shared" si="18"/>
        <v>1</v>
      </c>
      <c r="BR15" s="16">
        <f t="shared" si="19"/>
        <v>1.2</v>
      </c>
      <c r="BS15" s="16">
        <f t="shared" si="20"/>
        <v>1.5</v>
      </c>
      <c r="BT15" s="16">
        <f t="shared" si="21"/>
        <v>1</v>
      </c>
    </row>
    <row r="16" spans="1:72" hidden="1" x14ac:dyDescent="0.25">
      <c r="A16" s="35" t="s">
        <v>790</v>
      </c>
      <c r="B16" t="s">
        <v>596</v>
      </c>
      <c r="C16" t="s">
        <v>259</v>
      </c>
      <c r="D16" t="s">
        <v>781</v>
      </c>
      <c r="E16" t="s">
        <v>62</v>
      </c>
      <c r="F16" t="s">
        <v>785</v>
      </c>
      <c r="G16">
        <v>1</v>
      </c>
      <c r="H16">
        <v>1</v>
      </c>
      <c r="I16">
        <v>1</v>
      </c>
      <c r="J16">
        <v>1.2</v>
      </c>
      <c r="K16">
        <v>1</v>
      </c>
      <c r="L16">
        <v>1</v>
      </c>
      <c r="M16">
        <v>1.3</v>
      </c>
      <c r="N16">
        <v>1.3</v>
      </c>
      <c r="O16">
        <v>1.3</v>
      </c>
      <c r="P16">
        <v>1.3</v>
      </c>
      <c r="Q16">
        <v>1.3</v>
      </c>
      <c r="R16">
        <v>1.3</v>
      </c>
      <c r="S16">
        <v>1.3</v>
      </c>
      <c r="T16">
        <v>1.3</v>
      </c>
      <c r="U16">
        <v>1.3</v>
      </c>
      <c r="V16">
        <v>1.3</v>
      </c>
      <c r="W16">
        <v>1.3</v>
      </c>
      <c r="X16">
        <v>1.3</v>
      </c>
      <c r="Y16">
        <v>1.1000000000000001</v>
      </c>
      <c r="Z16">
        <v>1.1000000000000001</v>
      </c>
      <c r="AA16">
        <v>1.1000000000000001</v>
      </c>
      <c r="AB16">
        <v>1.1000000000000001</v>
      </c>
      <c r="AC16">
        <v>1.2</v>
      </c>
      <c r="AD16">
        <v>1.2</v>
      </c>
      <c r="AE16">
        <v>1.2</v>
      </c>
      <c r="AF16">
        <v>1.2</v>
      </c>
      <c r="AG16">
        <v>1.2</v>
      </c>
      <c r="AH16">
        <v>1</v>
      </c>
      <c r="AI16">
        <v>1</v>
      </c>
      <c r="AJ16">
        <v>1</v>
      </c>
      <c r="AK16">
        <v>1</v>
      </c>
      <c r="AL16">
        <v>1.2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1.2</v>
      </c>
      <c r="AV16">
        <v>1.2</v>
      </c>
      <c r="AW16">
        <v>1.2</v>
      </c>
      <c r="AX16">
        <v>1.2</v>
      </c>
      <c r="AY16">
        <v>1.5</v>
      </c>
      <c r="AZ16">
        <v>1.5</v>
      </c>
      <c r="BA16">
        <v>1.5</v>
      </c>
      <c r="BB16">
        <v>1.5</v>
      </c>
      <c r="BC16">
        <v>1</v>
      </c>
      <c r="BD16">
        <v>1</v>
      </c>
      <c r="BE16">
        <v>1</v>
      </c>
      <c r="BF16">
        <v>1</v>
      </c>
      <c r="BG16" s="22">
        <f t="shared" si="37"/>
        <v>1.1333333333333333</v>
      </c>
      <c r="BH16" s="38">
        <f t="shared" si="38"/>
        <v>1.35</v>
      </c>
      <c r="BI16" s="16">
        <f t="shared" si="10"/>
        <v>1.05</v>
      </c>
      <c r="BJ16" s="16">
        <f t="shared" si="11"/>
        <v>1.2249999999999999</v>
      </c>
      <c r="BK16" s="16">
        <f t="shared" si="12"/>
        <v>1.3</v>
      </c>
      <c r="BL16" s="16">
        <f t="shared" si="13"/>
        <v>1.3</v>
      </c>
      <c r="BM16" s="16">
        <f t="shared" si="14"/>
        <v>1.1000000000000001</v>
      </c>
      <c r="BN16" s="16">
        <f t="shared" si="15"/>
        <v>1.2</v>
      </c>
      <c r="BO16" s="16">
        <f t="shared" si="16"/>
        <v>1</v>
      </c>
      <c r="BP16" s="16">
        <f t="shared" si="17"/>
        <v>1.05</v>
      </c>
      <c r="BQ16" s="16">
        <f t="shared" si="18"/>
        <v>1</v>
      </c>
      <c r="BR16" s="16">
        <f t="shared" si="19"/>
        <v>1.2</v>
      </c>
      <c r="BS16" s="16">
        <f t="shared" si="20"/>
        <v>1.5</v>
      </c>
      <c r="BT16" s="16">
        <f t="shared" si="21"/>
        <v>1</v>
      </c>
    </row>
    <row r="17" spans="1:72" x14ac:dyDescent="0.25">
      <c r="A17" s="35" t="s">
        <v>790</v>
      </c>
      <c r="B17" t="s">
        <v>567</v>
      </c>
      <c r="C17" t="s">
        <v>259</v>
      </c>
      <c r="D17" t="s">
        <v>781</v>
      </c>
      <c r="E17" t="s">
        <v>62</v>
      </c>
      <c r="F17" t="s">
        <v>62</v>
      </c>
      <c r="G17">
        <v>1</v>
      </c>
      <c r="H17">
        <v>1</v>
      </c>
      <c r="I17">
        <v>1</v>
      </c>
      <c r="J17">
        <v>1.2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1.2</v>
      </c>
      <c r="Y17">
        <v>1</v>
      </c>
      <c r="Z17">
        <v>1</v>
      </c>
      <c r="AA17">
        <v>1</v>
      </c>
      <c r="AB17">
        <v>1</v>
      </c>
      <c r="AC17">
        <v>1.2</v>
      </c>
      <c r="AD17">
        <v>1.2</v>
      </c>
      <c r="AE17">
        <v>1.2</v>
      </c>
      <c r="AF17">
        <v>1.2</v>
      </c>
      <c r="AG17">
        <v>1.2</v>
      </c>
      <c r="AH17">
        <v>1</v>
      </c>
      <c r="AI17">
        <v>1</v>
      </c>
      <c r="AJ17">
        <v>1</v>
      </c>
      <c r="AK17">
        <v>1</v>
      </c>
      <c r="AL17">
        <v>1.2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1.2</v>
      </c>
      <c r="AV17">
        <v>1.2</v>
      </c>
      <c r="AW17">
        <v>1.5</v>
      </c>
      <c r="AX17">
        <v>1.5</v>
      </c>
      <c r="AY17">
        <v>3</v>
      </c>
      <c r="AZ17">
        <v>3</v>
      </c>
      <c r="BA17">
        <v>3</v>
      </c>
      <c r="BB17">
        <v>3</v>
      </c>
      <c r="BC17">
        <v>1</v>
      </c>
      <c r="BD17">
        <v>1</v>
      </c>
      <c r="BE17">
        <v>1</v>
      </c>
      <c r="BF17">
        <v>1</v>
      </c>
      <c r="BG17" s="22">
        <f t="shared" si="37"/>
        <v>1.1333333333333333</v>
      </c>
      <c r="BH17" s="38">
        <f t="shared" si="38"/>
        <v>2.1749999999999998</v>
      </c>
      <c r="BI17" s="16">
        <f t="shared" si="10"/>
        <v>1.05</v>
      </c>
      <c r="BJ17" s="16">
        <f t="shared" si="11"/>
        <v>1</v>
      </c>
      <c r="BK17" s="16">
        <f t="shared" si="12"/>
        <v>1</v>
      </c>
      <c r="BL17" s="16">
        <f t="shared" si="13"/>
        <v>1.05</v>
      </c>
      <c r="BM17" s="16">
        <f t="shared" si="14"/>
        <v>1</v>
      </c>
      <c r="BN17" s="16">
        <f t="shared" si="15"/>
        <v>1.2</v>
      </c>
      <c r="BO17" s="16">
        <f t="shared" si="16"/>
        <v>1</v>
      </c>
      <c r="BP17" s="16">
        <f t="shared" si="17"/>
        <v>1.05</v>
      </c>
      <c r="BQ17" s="16">
        <f t="shared" si="18"/>
        <v>1</v>
      </c>
      <c r="BR17" s="16">
        <f t="shared" si="19"/>
        <v>1.35</v>
      </c>
      <c r="BS17" s="16">
        <f t="shared" si="20"/>
        <v>3</v>
      </c>
      <c r="BT17" s="16">
        <f t="shared" si="21"/>
        <v>1</v>
      </c>
    </row>
    <row r="18" spans="1:72" x14ac:dyDescent="0.25">
      <c r="BG18" s="22"/>
      <c r="BH18" s="38"/>
    </row>
    <row r="19" spans="1:72" x14ac:dyDescent="0.25">
      <c r="BG19" s="22"/>
      <c r="BH19" s="38"/>
    </row>
    <row r="20" spans="1:72" x14ac:dyDescent="0.25">
      <c r="BG20" s="22"/>
      <c r="BH20" s="38"/>
    </row>
    <row r="21" spans="1:72" x14ac:dyDescent="0.25">
      <c r="BG21" s="22"/>
      <c r="BH21" s="38"/>
    </row>
    <row r="22" spans="1:72" x14ac:dyDescent="0.25">
      <c r="BG22" s="22"/>
      <c r="BH22" s="38"/>
    </row>
    <row r="23" spans="1:72" x14ac:dyDescent="0.25">
      <c r="BG23" s="22"/>
      <c r="BH23" s="38"/>
    </row>
    <row r="24" spans="1:72" x14ac:dyDescent="0.25">
      <c r="BG24" s="22"/>
      <c r="BH24" s="38"/>
    </row>
    <row r="25" spans="1:72" x14ac:dyDescent="0.25">
      <c r="BG25" s="22"/>
      <c r="BH25" s="38"/>
    </row>
    <row r="26" spans="1:72" x14ac:dyDescent="0.25">
      <c r="BG26" s="22"/>
      <c r="BH26" s="38"/>
    </row>
    <row r="27" spans="1:72" x14ac:dyDescent="0.25">
      <c r="BG27" s="22"/>
      <c r="BH27" s="38"/>
    </row>
    <row r="28" spans="1:72" x14ac:dyDescent="0.25">
      <c r="BG28" s="22"/>
      <c r="BH28" s="38"/>
    </row>
    <row r="29" spans="1:72" x14ac:dyDescent="0.25">
      <c r="BG29" s="22"/>
      <c r="BH29" s="38"/>
    </row>
    <row r="30" spans="1:72" x14ac:dyDescent="0.25">
      <c r="BG30" s="22"/>
      <c r="BH30" s="38"/>
    </row>
    <row r="31" spans="1:72" x14ac:dyDescent="0.25">
      <c r="BG31" s="22"/>
      <c r="BH31" s="38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activeCell="S24" sqref="S24"/>
    </sheetView>
  </sheetViews>
  <sheetFormatPr defaultRowHeight="15" x14ac:dyDescent="0.25"/>
  <sheetData>
    <row r="1" spans="1:11" x14ac:dyDescent="0.25">
      <c r="A1" s="29" t="s">
        <v>172</v>
      </c>
    </row>
    <row r="2" spans="1:11" ht="39" customHeight="1" x14ac:dyDescent="0.25">
      <c r="A2" s="40" t="s">
        <v>173</v>
      </c>
    </row>
    <row r="3" spans="1:11" ht="15" customHeight="1" x14ac:dyDescent="0.25">
      <c r="A3" s="10"/>
    </row>
    <row r="4" spans="1:11" x14ac:dyDescent="0.25">
      <c r="A4" s="41" t="s">
        <v>174</v>
      </c>
    </row>
    <row r="5" spans="1:11" x14ac:dyDescent="0.25">
      <c r="A5" s="42" t="s">
        <v>175</v>
      </c>
    </row>
    <row r="6" spans="1:11" x14ac:dyDescent="0.25">
      <c r="A6" s="42" t="s">
        <v>176</v>
      </c>
    </row>
    <row r="7" spans="1:11" x14ac:dyDescent="0.25">
      <c r="A7" s="43" t="s">
        <v>177</v>
      </c>
    </row>
    <row r="9" spans="1:11" x14ac:dyDescent="0.25">
      <c r="A9" s="54" t="s">
        <v>847</v>
      </c>
      <c r="B9" s="55"/>
      <c r="C9" s="55"/>
      <c r="D9" s="55"/>
      <c r="E9" s="55"/>
      <c r="F9" s="56"/>
      <c r="G9" s="56"/>
      <c r="H9" s="56"/>
      <c r="I9" s="56"/>
      <c r="J9" s="56"/>
      <c r="K9" s="56"/>
    </row>
    <row r="10" spans="1:11" ht="39" x14ac:dyDescent="0.25">
      <c r="A10" s="57" t="s">
        <v>1</v>
      </c>
      <c r="B10" s="57" t="s">
        <v>848</v>
      </c>
      <c r="C10" s="57" t="s">
        <v>803</v>
      </c>
      <c r="D10" s="57" t="s">
        <v>849</v>
      </c>
      <c r="E10" s="58" t="s">
        <v>850</v>
      </c>
      <c r="F10" s="68" t="s">
        <v>851</v>
      </c>
      <c r="G10" s="68"/>
      <c r="H10" s="68"/>
      <c r="I10" s="68"/>
      <c r="J10" s="68"/>
      <c r="K10" s="68"/>
    </row>
    <row r="11" spans="1:11" x14ac:dyDescent="0.25">
      <c r="A11" s="59" t="s">
        <v>852</v>
      </c>
      <c r="B11" s="60" t="s">
        <v>60</v>
      </c>
      <c r="C11" s="60" t="s">
        <v>804</v>
      </c>
      <c r="D11" s="60" t="s">
        <v>805</v>
      </c>
      <c r="E11" s="69" t="s">
        <v>853</v>
      </c>
      <c r="F11" s="61" t="s">
        <v>806</v>
      </c>
      <c r="G11" s="61" t="s">
        <v>807</v>
      </c>
      <c r="H11" s="61" t="s">
        <v>808</v>
      </c>
      <c r="I11" s="61" t="s">
        <v>809</v>
      </c>
      <c r="J11" s="61" t="s">
        <v>810</v>
      </c>
      <c r="K11" s="61" t="s">
        <v>811</v>
      </c>
    </row>
    <row r="12" spans="1:11" x14ac:dyDescent="0.25">
      <c r="A12" s="59" t="s">
        <v>812</v>
      </c>
      <c r="B12" s="60" t="s">
        <v>68</v>
      </c>
      <c r="C12" s="60"/>
      <c r="D12" s="60"/>
      <c r="E12" s="69"/>
      <c r="F12" s="61" t="s">
        <v>813</v>
      </c>
      <c r="G12" s="61" t="s">
        <v>814</v>
      </c>
      <c r="H12" s="61" t="s">
        <v>815</v>
      </c>
      <c r="I12" s="61" t="s">
        <v>816</v>
      </c>
      <c r="J12" s="61"/>
      <c r="K12" s="61"/>
    </row>
    <row r="13" spans="1:11" x14ac:dyDescent="0.25">
      <c r="A13" s="59" t="s">
        <v>854</v>
      </c>
      <c r="B13" s="60" t="s">
        <v>220</v>
      </c>
      <c r="C13" s="60"/>
      <c r="D13" s="60"/>
      <c r="E13" s="69"/>
      <c r="F13" s="61" t="s">
        <v>817</v>
      </c>
      <c r="G13" s="61"/>
      <c r="H13" s="61"/>
      <c r="I13" s="61"/>
      <c r="J13" s="61"/>
      <c r="K13" s="61"/>
    </row>
    <row r="14" spans="1:11" x14ac:dyDescent="0.25">
      <c r="A14" s="59" t="s">
        <v>818</v>
      </c>
      <c r="B14" s="60" t="s">
        <v>819</v>
      </c>
      <c r="C14" s="60"/>
      <c r="D14" s="60"/>
      <c r="E14" s="69"/>
      <c r="F14" s="61" t="s">
        <v>820</v>
      </c>
      <c r="G14" s="61"/>
      <c r="H14" s="61"/>
      <c r="I14" s="61"/>
      <c r="J14" s="61"/>
      <c r="K14" s="61"/>
    </row>
    <row r="15" spans="1:11" x14ac:dyDescent="0.25">
      <c r="A15" s="59" t="s">
        <v>821</v>
      </c>
      <c r="B15" s="60" t="s">
        <v>822</v>
      </c>
      <c r="C15" s="60"/>
      <c r="D15" s="60"/>
      <c r="E15" s="69"/>
      <c r="F15" s="61" t="s">
        <v>823</v>
      </c>
      <c r="G15" s="61" t="s">
        <v>824</v>
      </c>
      <c r="H15" s="61" t="s">
        <v>825</v>
      </c>
      <c r="I15" s="61"/>
      <c r="J15" s="61"/>
      <c r="K15" s="61"/>
    </row>
    <row r="16" spans="1:11" x14ac:dyDescent="0.25">
      <c r="A16" s="59" t="s">
        <v>855</v>
      </c>
      <c r="B16" s="60" t="s">
        <v>826</v>
      </c>
      <c r="C16" s="60"/>
      <c r="D16" s="60"/>
      <c r="E16" s="69"/>
      <c r="F16" s="61"/>
      <c r="G16" s="61"/>
      <c r="H16" s="61"/>
      <c r="I16" s="61"/>
      <c r="J16" s="61"/>
      <c r="K16" s="61"/>
    </row>
    <row r="17" spans="1:11" x14ac:dyDescent="0.25">
      <c r="A17" s="59" t="s">
        <v>827</v>
      </c>
      <c r="B17" s="60" t="s">
        <v>828</v>
      </c>
      <c r="C17" s="60"/>
      <c r="D17" s="60"/>
      <c r="E17" s="69"/>
      <c r="F17" s="61" t="s">
        <v>829</v>
      </c>
      <c r="G17" s="61"/>
      <c r="H17" s="61"/>
      <c r="I17" s="61"/>
      <c r="J17" s="61"/>
      <c r="K17" s="61"/>
    </row>
    <row r="18" spans="1:11" x14ac:dyDescent="0.25">
      <c r="A18" s="59" t="s">
        <v>830</v>
      </c>
      <c r="B18" s="60" t="s">
        <v>831</v>
      </c>
      <c r="C18" s="60"/>
      <c r="D18" s="60"/>
      <c r="E18" s="69"/>
      <c r="F18" s="61" t="s">
        <v>832</v>
      </c>
      <c r="G18" s="61" t="s">
        <v>856</v>
      </c>
      <c r="H18" s="61"/>
      <c r="I18" s="61"/>
      <c r="J18" s="61"/>
      <c r="K18" s="61"/>
    </row>
    <row r="19" spans="1:11" x14ac:dyDescent="0.25">
      <c r="A19" s="59" t="s">
        <v>833</v>
      </c>
      <c r="B19" s="60" t="s">
        <v>834</v>
      </c>
      <c r="C19" s="60"/>
      <c r="D19" s="60"/>
      <c r="E19" s="69"/>
      <c r="F19" s="61"/>
      <c r="G19" s="61"/>
      <c r="H19" s="61"/>
      <c r="I19" s="61"/>
      <c r="J19" s="61"/>
      <c r="K19" s="61"/>
    </row>
    <row r="20" spans="1:11" x14ac:dyDescent="0.25">
      <c r="A20" s="59" t="s">
        <v>857</v>
      </c>
      <c r="B20" s="60" t="s">
        <v>835</v>
      </c>
      <c r="C20" s="60"/>
      <c r="D20" s="60"/>
      <c r="E20" s="69"/>
      <c r="F20" s="61"/>
      <c r="G20" s="61"/>
      <c r="H20" s="61"/>
      <c r="I20" s="61"/>
      <c r="J20" s="61"/>
      <c r="K20" s="61"/>
    </row>
    <row r="21" spans="1:11" x14ac:dyDescent="0.25">
      <c r="A21" s="59" t="s">
        <v>836</v>
      </c>
      <c r="B21" s="60" t="s">
        <v>603</v>
      </c>
      <c r="C21" s="60"/>
      <c r="D21" s="60"/>
      <c r="E21" s="69"/>
      <c r="F21" s="61"/>
      <c r="G21" s="61"/>
      <c r="H21" s="61"/>
      <c r="I21" s="61"/>
      <c r="J21" s="61"/>
      <c r="K21" s="61"/>
    </row>
    <row r="22" spans="1:11" x14ac:dyDescent="0.25">
      <c r="A22" s="62" t="s">
        <v>837</v>
      </c>
      <c r="B22" s="63" t="s">
        <v>600</v>
      </c>
      <c r="C22" s="60"/>
      <c r="D22" s="60"/>
      <c r="E22" s="69"/>
      <c r="F22" s="61"/>
      <c r="G22" s="61"/>
      <c r="H22" s="61"/>
      <c r="I22" s="61"/>
      <c r="J22" s="61"/>
      <c r="K22" s="61"/>
    </row>
    <row r="23" spans="1:11" x14ac:dyDescent="0.25">
      <c r="A23" s="59" t="s">
        <v>838</v>
      </c>
      <c r="B23" s="60" t="s">
        <v>839</v>
      </c>
      <c r="C23" s="60"/>
      <c r="D23" s="60"/>
      <c r="E23" s="69"/>
      <c r="F23" s="61"/>
      <c r="G23" s="61"/>
      <c r="H23" s="61"/>
      <c r="I23" s="61"/>
      <c r="J23" s="61"/>
      <c r="K23" s="61"/>
    </row>
    <row r="24" spans="1:11" ht="26.25" x14ac:dyDescent="0.25">
      <c r="A24" s="62" t="s">
        <v>840</v>
      </c>
      <c r="B24" s="63" t="s">
        <v>841</v>
      </c>
      <c r="C24" s="60"/>
      <c r="D24" s="60"/>
      <c r="E24" s="69"/>
      <c r="F24" s="61"/>
      <c r="G24" s="61"/>
      <c r="H24" s="61"/>
      <c r="I24" s="61"/>
      <c r="J24" s="61"/>
      <c r="K24" s="61"/>
    </row>
    <row r="25" spans="1:11" x14ac:dyDescent="0.25">
      <c r="A25" s="59" t="s">
        <v>842</v>
      </c>
      <c r="B25" s="60" t="s">
        <v>843</v>
      </c>
      <c r="C25" s="60"/>
      <c r="D25" s="60"/>
      <c r="E25" s="69"/>
      <c r="F25" s="61" t="s">
        <v>844</v>
      </c>
      <c r="G25" s="61"/>
      <c r="H25" s="61"/>
      <c r="I25" s="61"/>
      <c r="J25" s="61"/>
      <c r="K25" s="61"/>
    </row>
    <row r="26" spans="1:11" x14ac:dyDescent="0.25">
      <c r="A26" s="59" t="s">
        <v>858</v>
      </c>
      <c r="B26" s="60" t="s">
        <v>845</v>
      </c>
      <c r="C26" s="60"/>
      <c r="D26" s="60"/>
      <c r="E26" s="69"/>
      <c r="F26" s="61"/>
      <c r="G26" s="61"/>
      <c r="H26" s="61"/>
      <c r="I26" s="61"/>
      <c r="J26" s="61"/>
      <c r="K26" s="61"/>
    </row>
    <row r="27" spans="1:11" ht="38.25" x14ac:dyDescent="0.25">
      <c r="A27" s="64" t="s">
        <v>846</v>
      </c>
      <c r="B27" s="65"/>
      <c r="C27" s="65"/>
      <c r="D27" s="65"/>
      <c r="E27" s="66"/>
      <c r="F27" s="56"/>
      <c r="G27" s="56"/>
      <c r="H27" s="56"/>
      <c r="I27" s="56"/>
      <c r="J27" s="56"/>
      <c r="K27" s="56"/>
    </row>
    <row r="28" spans="1:11" ht="25.5" x14ac:dyDescent="0.25">
      <c r="A28" s="67" t="s">
        <v>859</v>
      </c>
      <c r="B28" s="65"/>
      <c r="C28" s="65"/>
      <c r="D28" s="65"/>
      <c r="E28" s="66"/>
      <c r="F28" s="56"/>
      <c r="G28" s="56"/>
      <c r="H28" s="56"/>
      <c r="I28" s="56"/>
      <c r="J28" s="56"/>
      <c r="K28" s="56"/>
    </row>
    <row r="29" spans="1:11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</sheetData>
  <mergeCells count="2">
    <mergeCell ref="F10:K10"/>
    <mergeCell ref="E11:E26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E12" sqref="E12"/>
    </sheetView>
  </sheetViews>
  <sheetFormatPr defaultRowHeight="15" x14ac:dyDescent="0.25"/>
  <cols>
    <col min="1" max="1" width="12" customWidth="1"/>
    <col min="2" max="2" width="89" customWidth="1"/>
  </cols>
  <sheetData>
    <row r="1" spans="1:2" x14ac:dyDescent="0.25">
      <c r="A1" s="39" t="s">
        <v>168</v>
      </c>
      <c r="B1" s="39" t="s">
        <v>169</v>
      </c>
    </row>
    <row r="2" spans="1:2" x14ac:dyDescent="0.25">
      <c r="A2" s="7" t="s">
        <v>166</v>
      </c>
      <c r="B2" s="7" t="s">
        <v>528</v>
      </c>
    </row>
    <row r="3" spans="1:2" x14ac:dyDescent="0.25">
      <c r="A3" s="7" t="s">
        <v>166</v>
      </c>
      <c r="B3" s="7" t="s">
        <v>86</v>
      </c>
    </row>
    <row r="4" spans="1:2" x14ac:dyDescent="0.25">
      <c r="A4" s="7" t="s">
        <v>167</v>
      </c>
      <c r="B4" s="7" t="s">
        <v>85</v>
      </c>
    </row>
    <row r="5" spans="1:2" x14ac:dyDescent="0.25">
      <c r="A5" s="7" t="s">
        <v>167</v>
      </c>
      <c r="B5" s="7" t="s">
        <v>92</v>
      </c>
    </row>
    <row r="6" spans="1:2" x14ac:dyDescent="0.25">
      <c r="A6" s="7" t="s">
        <v>170</v>
      </c>
      <c r="B6" s="7" t="s">
        <v>95</v>
      </c>
    </row>
    <row r="7" spans="1:2" x14ac:dyDescent="0.25">
      <c r="A7" s="7" t="s">
        <v>170</v>
      </c>
      <c r="B7" s="7" t="s">
        <v>96</v>
      </c>
    </row>
    <row r="8" spans="1:2" x14ac:dyDescent="0.25">
      <c r="A8" s="7" t="s">
        <v>171</v>
      </c>
      <c r="B8" s="7" t="s">
        <v>97</v>
      </c>
    </row>
    <row r="9" spans="1:2" x14ac:dyDescent="0.25">
      <c r="A9" s="7" t="s">
        <v>171</v>
      </c>
      <c r="B9" s="7" t="s">
        <v>98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127"/>
  <sheetViews>
    <sheetView zoomScale="85" workbookViewId="0">
      <pane xSplit="8" ySplit="2" topLeftCell="AC43" activePane="bottomRight" state="frozen"/>
      <selection pane="topRight" activeCell="K1" sqref="K1"/>
      <selection pane="bottomLeft" activeCell="A2" sqref="A2"/>
      <selection pane="bottomRight" activeCell="Y110" sqref="Y110"/>
    </sheetView>
  </sheetViews>
  <sheetFormatPr defaultRowHeight="15" x14ac:dyDescent="0.25"/>
  <cols>
    <col min="1" max="1" width="3.7109375" customWidth="1"/>
    <col min="2" max="2" width="6.7109375" customWidth="1"/>
    <col min="3" max="3" width="8.28515625" customWidth="1"/>
    <col min="4" max="4" width="28.85546875" customWidth="1"/>
    <col min="5" max="5" width="9.140625" customWidth="1"/>
    <col min="6" max="6" width="11.28515625" customWidth="1"/>
    <col min="7" max="7" width="8.85546875" customWidth="1"/>
    <col min="8" max="8" width="14.5703125" customWidth="1"/>
    <col min="9" max="60" width="5.7109375" customWidth="1"/>
  </cols>
  <sheetData>
    <row r="1" spans="1:60" x14ac:dyDescent="0.25">
      <c r="I1" s="8">
        <v>44954</v>
      </c>
      <c r="J1" s="9">
        <f>+I1+7</f>
        <v>44961</v>
      </c>
      <c r="K1" s="9">
        <f t="shared" ref="K1:BH1" si="0">+J1+7</f>
        <v>44968</v>
      </c>
      <c r="L1" s="9">
        <f t="shared" si="0"/>
        <v>44975</v>
      </c>
      <c r="M1" s="9">
        <f t="shared" si="0"/>
        <v>44982</v>
      </c>
      <c r="N1" s="9">
        <f t="shared" si="0"/>
        <v>44989</v>
      </c>
      <c r="O1" s="9">
        <f t="shared" si="0"/>
        <v>44996</v>
      </c>
      <c r="P1" s="9">
        <f t="shared" si="0"/>
        <v>45003</v>
      </c>
      <c r="Q1" s="9">
        <f t="shared" si="0"/>
        <v>45010</v>
      </c>
      <c r="R1" s="9">
        <f t="shared" si="0"/>
        <v>45017</v>
      </c>
      <c r="S1" s="9">
        <f t="shared" si="0"/>
        <v>45024</v>
      </c>
      <c r="T1" s="9">
        <f t="shared" si="0"/>
        <v>45031</v>
      </c>
      <c r="U1" s="9">
        <f t="shared" si="0"/>
        <v>45038</v>
      </c>
      <c r="V1" s="9">
        <f t="shared" si="0"/>
        <v>45045</v>
      </c>
      <c r="W1" s="9">
        <f t="shared" si="0"/>
        <v>45052</v>
      </c>
      <c r="X1" s="9">
        <f t="shared" si="0"/>
        <v>45059</v>
      </c>
      <c r="Y1" s="9">
        <f t="shared" si="0"/>
        <v>45066</v>
      </c>
      <c r="Z1" s="9">
        <f t="shared" si="0"/>
        <v>45073</v>
      </c>
      <c r="AA1" s="9">
        <f t="shared" si="0"/>
        <v>45080</v>
      </c>
      <c r="AB1" s="9">
        <f t="shared" si="0"/>
        <v>45087</v>
      </c>
      <c r="AC1" s="9">
        <f t="shared" si="0"/>
        <v>45094</v>
      </c>
      <c r="AD1" s="9">
        <f t="shared" si="0"/>
        <v>45101</v>
      </c>
      <c r="AE1" s="9">
        <f t="shared" si="0"/>
        <v>45108</v>
      </c>
      <c r="AF1" s="9">
        <f t="shared" si="0"/>
        <v>45115</v>
      </c>
      <c r="AG1" s="9">
        <f t="shared" si="0"/>
        <v>45122</v>
      </c>
      <c r="AH1" s="9">
        <f t="shared" si="0"/>
        <v>45129</v>
      </c>
      <c r="AI1" s="9">
        <f t="shared" si="0"/>
        <v>45136</v>
      </c>
      <c r="AJ1" s="9">
        <f t="shared" si="0"/>
        <v>45143</v>
      </c>
      <c r="AK1" s="9">
        <f t="shared" si="0"/>
        <v>45150</v>
      </c>
      <c r="AL1" s="9">
        <f t="shared" si="0"/>
        <v>45157</v>
      </c>
      <c r="AM1" s="9">
        <f t="shared" si="0"/>
        <v>45164</v>
      </c>
      <c r="AN1" s="9">
        <f t="shared" si="0"/>
        <v>45171</v>
      </c>
      <c r="AO1" s="9">
        <f t="shared" si="0"/>
        <v>45178</v>
      </c>
      <c r="AP1" s="9">
        <f t="shared" si="0"/>
        <v>45185</v>
      </c>
      <c r="AQ1" s="9">
        <f t="shared" si="0"/>
        <v>45192</v>
      </c>
      <c r="AR1" s="9">
        <f t="shared" si="0"/>
        <v>45199</v>
      </c>
      <c r="AS1" s="9">
        <f t="shared" si="0"/>
        <v>45206</v>
      </c>
      <c r="AT1" s="9">
        <f t="shared" si="0"/>
        <v>45213</v>
      </c>
      <c r="AU1" s="9">
        <f t="shared" si="0"/>
        <v>45220</v>
      </c>
      <c r="AV1" s="9">
        <f t="shared" si="0"/>
        <v>45227</v>
      </c>
      <c r="AW1" s="9">
        <f t="shared" si="0"/>
        <v>45234</v>
      </c>
      <c r="AX1" s="9">
        <f t="shared" si="0"/>
        <v>45241</v>
      </c>
      <c r="AY1" s="9">
        <f t="shared" si="0"/>
        <v>45248</v>
      </c>
      <c r="AZ1" s="9">
        <f t="shared" si="0"/>
        <v>45255</v>
      </c>
      <c r="BA1" s="9">
        <f t="shared" si="0"/>
        <v>45262</v>
      </c>
      <c r="BB1" s="9">
        <f t="shared" si="0"/>
        <v>45269</v>
      </c>
      <c r="BC1" s="9">
        <f t="shared" si="0"/>
        <v>45276</v>
      </c>
      <c r="BD1" s="9">
        <f t="shared" si="0"/>
        <v>45283</v>
      </c>
      <c r="BE1" s="9">
        <f t="shared" si="0"/>
        <v>45290</v>
      </c>
      <c r="BF1" s="9">
        <f t="shared" si="0"/>
        <v>45297</v>
      </c>
      <c r="BG1" s="9">
        <f t="shared" si="0"/>
        <v>45304</v>
      </c>
      <c r="BH1" s="9">
        <f t="shared" si="0"/>
        <v>45311</v>
      </c>
    </row>
    <row r="2" spans="1:60" ht="39.950000000000003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  <c r="BG2" s="1" t="s">
        <v>58</v>
      </c>
      <c r="BH2" s="1" t="s">
        <v>59</v>
      </c>
    </row>
    <row r="3" spans="1:60" ht="15" customHeight="1" x14ac:dyDescent="0.25">
      <c r="A3" s="2" t="s">
        <v>179</v>
      </c>
      <c r="B3" s="2" t="s">
        <v>259</v>
      </c>
      <c r="C3" s="2" t="s">
        <v>230</v>
      </c>
      <c r="D3" s="2" t="s">
        <v>386</v>
      </c>
      <c r="E3" s="2" t="s">
        <v>261</v>
      </c>
      <c r="F3" s="2" t="s">
        <v>393</v>
      </c>
      <c r="G3" s="2" t="s">
        <v>394</v>
      </c>
      <c r="H3" s="2" t="s">
        <v>395</v>
      </c>
      <c r="I3" s="3" t="s">
        <v>62</v>
      </c>
      <c r="J3" s="3" t="s">
        <v>62</v>
      </c>
      <c r="K3" s="3" t="s">
        <v>62</v>
      </c>
      <c r="L3" s="3" t="s">
        <v>62</v>
      </c>
      <c r="M3" s="3" t="s">
        <v>62</v>
      </c>
      <c r="N3" s="3" t="s">
        <v>62</v>
      </c>
      <c r="O3" s="3" t="s">
        <v>62</v>
      </c>
      <c r="P3" s="3" t="s">
        <v>62</v>
      </c>
      <c r="Q3" s="3" t="s">
        <v>62</v>
      </c>
      <c r="R3" s="3" t="s">
        <v>62</v>
      </c>
      <c r="S3" s="3" t="s">
        <v>62</v>
      </c>
      <c r="T3" s="3" t="s">
        <v>62</v>
      </c>
      <c r="U3" s="3" t="s">
        <v>62</v>
      </c>
      <c r="V3" s="3" t="s">
        <v>62</v>
      </c>
      <c r="W3" s="3" t="s">
        <v>62</v>
      </c>
      <c r="X3" s="3" t="s">
        <v>62</v>
      </c>
      <c r="Y3" s="3" t="s">
        <v>62</v>
      </c>
      <c r="Z3" s="3">
        <v>3</v>
      </c>
      <c r="AA3" s="3" t="s">
        <v>62</v>
      </c>
      <c r="AB3" s="3" t="s">
        <v>62</v>
      </c>
      <c r="AC3" s="3" t="s">
        <v>62</v>
      </c>
      <c r="AD3" s="3" t="s">
        <v>62</v>
      </c>
      <c r="AE3" s="3" t="s">
        <v>62</v>
      </c>
      <c r="AF3" s="3" t="s">
        <v>62</v>
      </c>
      <c r="AG3" s="3" t="s">
        <v>62</v>
      </c>
      <c r="AH3" s="3" t="s">
        <v>62</v>
      </c>
      <c r="AI3" s="3" t="s">
        <v>62</v>
      </c>
      <c r="AJ3" s="3" t="s">
        <v>62</v>
      </c>
      <c r="AK3" s="3" t="s">
        <v>62</v>
      </c>
      <c r="AL3" s="3" t="s">
        <v>62</v>
      </c>
      <c r="AM3" s="2">
        <v>1</v>
      </c>
      <c r="AN3" s="2">
        <v>0</v>
      </c>
      <c r="AO3" s="3" t="s">
        <v>62</v>
      </c>
      <c r="AP3" s="3" t="s">
        <v>62</v>
      </c>
      <c r="AQ3" s="3" t="s">
        <v>62</v>
      </c>
      <c r="AR3" s="3" t="s">
        <v>62</v>
      </c>
      <c r="AS3" s="3" t="s">
        <v>62</v>
      </c>
      <c r="AT3" s="3" t="s">
        <v>62</v>
      </c>
      <c r="AU3" s="2">
        <v>2</v>
      </c>
      <c r="AV3" s="2">
        <v>0</v>
      </c>
      <c r="AW3" s="2" t="s">
        <v>62</v>
      </c>
      <c r="AX3" s="2" t="s">
        <v>62</v>
      </c>
      <c r="AY3" s="2" t="s">
        <v>62</v>
      </c>
      <c r="AZ3" s="2" t="s">
        <v>62</v>
      </c>
      <c r="BA3" s="2">
        <v>2</v>
      </c>
      <c r="BB3" s="2" t="s">
        <v>62</v>
      </c>
      <c r="BC3" s="2">
        <v>2</v>
      </c>
      <c r="BD3" s="2" t="s">
        <v>62</v>
      </c>
      <c r="BE3" s="2">
        <v>0</v>
      </c>
      <c r="BF3" s="2">
        <v>0</v>
      </c>
      <c r="BG3" s="2">
        <v>0</v>
      </c>
      <c r="BH3" s="2">
        <v>1</v>
      </c>
    </row>
    <row r="4" spans="1:60" ht="15" customHeight="1" x14ac:dyDescent="0.25">
      <c r="A4" s="2" t="s">
        <v>179</v>
      </c>
      <c r="B4" s="2" t="s">
        <v>259</v>
      </c>
      <c r="C4" s="2" t="s">
        <v>230</v>
      </c>
      <c r="D4" s="2" t="s">
        <v>386</v>
      </c>
      <c r="E4" s="2" t="s">
        <v>261</v>
      </c>
      <c r="F4" s="2" t="s">
        <v>390</v>
      </c>
      <c r="G4" s="2" t="s">
        <v>391</v>
      </c>
      <c r="H4" s="2" t="s">
        <v>392</v>
      </c>
      <c r="I4" s="3" t="s">
        <v>62</v>
      </c>
      <c r="J4" s="3" t="s">
        <v>62</v>
      </c>
      <c r="K4" s="3" t="s">
        <v>62</v>
      </c>
      <c r="L4" s="3" t="s">
        <v>62</v>
      </c>
      <c r="M4" s="3" t="s">
        <v>62</v>
      </c>
      <c r="N4" s="3" t="s">
        <v>62</v>
      </c>
      <c r="O4" s="3" t="s">
        <v>62</v>
      </c>
      <c r="P4" s="3" t="s">
        <v>62</v>
      </c>
      <c r="Q4" s="3" t="s">
        <v>62</v>
      </c>
      <c r="R4" s="3" t="s">
        <v>62</v>
      </c>
      <c r="S4" s="3" t="s">
        <v>62</v>
      </c>
      <c r="T4" s="3" t="s">
        <v>62</v>
      </c>
      <c r="U4" s="3" t="s">
        <v>62</v>
      </c>
      <c r="V4" s="3" t="s">
        <v>62</v>
      </c>
      <c r="W4" s="3" t="s">
        <v>62</v>
      </c>
      <c r="X4" s="3" t="s">
        <v>62</v>
      </c>
      <c r="Y4" s="3" t="s">
        <v>62</v>
      </c>
      <c r="Z4" s="3" t="s">
        <v>62</v>
      </c>
      <c r="AA4" s="2">
        <v>1</v>
      </c>
      <c r="AB4" s="3" t="s">
        <v>62</v>
      </c>
      <c r="AC4" s="3">
        <v>1</v>
      </c>
      <c r="AD4" s="3" t="s">
        <v>62</v>
      </c>
      <c r="AE4" s="3" t="s">
        <v>62</v>
      </c>
      <c r="AF4" s="3" t="s">
        <v>62</v>
      </c>
      <c r="AG4" s="2">
        <v>2</v>
      </c>
      <c r="AH4" s="3" t="s">
        <v>62</v>
      </c>
      <c r="AI4" s="2">
        <v>0</v>
      </c>
      <c r="AJ4" s="3" t="s">
        <v>62</v>
      </c>
      <c r="AK4" s="3" t="s">
        <v>62</v>
      </c>
      <c r="AL4" s="3" t="s">
        <v>62</v>
      </c>
      <c r="AM4" s="3" t="s">
        <v>62</v>
      </c>
      <c r="AN4" s="3" t="s">
        <v>62</v>
      </c>
      <c r="AO4" s="2">
        <v>1</v>
      </c>
      <c r="AP4" s="2">
        <v>0</v>
      </c>
      <c r="AQ4" s="2">
        <v>0</v>
      </c>
      <c r="AR4" s="2">
        <v>0</v>
      </c>
      <c r="AS4" s="2">
        <v>1</v>
      </c>
      <c r="AT4" s="2">
        <v>0</v>
      </c>
      <c r="AU4" s="2">
        <v>0</v>
      </c>
      <c r="AV4" s="2">
        <v>0</v>
      </c>
      <c r="AW4" s="2" t="s">
        <v>62</v>
      </c>
      <c r="AX4" s="2" t="s">
        <v>62</v>
      </c>
      <c r="AY4" s="2" t="s">
        <v>62</v>
      </c>
      <c r="AZ4" s="2" t="s">
        <v>62</v>
      </c>
      <c r="BA4" s="2">
        <v>3</v>
      </c>
      <c r="BB4" s="2" t="s">
        <v>62</v>
      </c>
      <c r="BC4" s="2" t="s">
        <v>62</v>
      </c>
      <c r="BD4" s="2">
        <v>1</v>
      </c>
      <c r="BE4" s="2">
        <v>1</v>
      </c>
      <c r="BF4" s="2">
        <v>0</v>
      </c>
      <c r="BG4" s="2">
        <v>1</v>
      </c>
      <c r="BH4" s="2">
        <v>3</v>
      </c>
    </row>
    <row r="5" spans="1:60" ht="15" customHeight="1" x14ac:dyDescent="0.25">
      <c r="A5" s="2" t="s">
        <v>179</v>
      </c>
      <c r="B5" s="2" t="s">
        <v>259</v>
      </c>
      <c r="C5" s="2" t="s">
        <v>230</v>
      </c>
      <c r="D5" s="2" t="s">
        <v>386</v>
      </c>
      <c r="E5" s="2" t="s">
        <v>261</v>
      </c>
      <c r="F5" s="2" t="s">
        <v>281</v>
      </c>
      <c r="G5" s="2" t="s">
        <v>406</v>
      </c>
      <c r="H5" s="2" t="s">
        <v>407</v>
      </c>
      <c r="I5" s="3" t="s">
        <v>62</v>
      </c>
      <c r="J5" s="3" t="s">
        <v>62</v>
      </c>
      <c r="K5" s="3" t="s">
        <v>62</v>
      </c>
      <c r="L5" s="3" t="s">
        <v>62</v>
      </c>
      <c r="M5" s="3" t="s">
        <v>62</v>
      </c>
      <c r="N5" s="3" t="s">
        <v>62</v>
      </c>
      <c r="O5" s="3" t="s">
        <v>62</v>
      </c>
      <c r="P5" s="3" t="s">
        <v>62</v>
      </c>
      <c r="Q5" s="3" t="s">
        <v>62</v>
      </c>
      <c r="R5" s="3" t="s">
        <v>62</v>
      </c>
      <c r="S5" s="3" t="s">
        <v>62</v>
      </c>
      <c r="T5" s="3" t="s">
        <v>62</v>
      </c>
      <c r="U5" s="3" t="s">
        <v>62</v>
      </c>
      <c r="V5" s="3" t="s">
        <v>62</v>
      </c>
      <c r="W5" s="3" t="s">
        <v>62</v>
      </c>
      <c r="X5" s="3" t="s">
        <v>62</v>
      </c>
      <c r="Y5" s="3" t="s">
        <v>62</v>
      </c>
      <c r="Z5" s="3" t="s">
        <v>62</v>
      </c>
      <c r="AA5" s="3" t="s">
        <v>62</v>
      </c>
      <c r="AB5" s="3" t="s">
        <v>62</v>
      </c>
      <c r="AC5" s="3" t="s">
        <v>62</v>
      </c>
      <c r="AD5" s="3" t="s">
        <v>62</v>
      </c>
      <c r="AE5" s="3" t="s">
        <v>62</v>
      </c>
      <c r="AF5" s="3" t="s">
        <v>62</v>
      </c>
      <c r="AG5" s="3" t="s">
        <v>62</v>
      </c>
      <c r="AH5" s="3" t="s">
        <v>62</v>
      </c>
      <c r="AI5" s="3" t="s">
        <v>62</v>
      </c>
      <c r="AJ5" s="3" t="s">
        <v>62</v>
      </c>
      <c r="AK5" s="3" t="s">
        <v>62</v>
      </c>
      <c r="AL5" s="3" t="s">
        <v>62</v>
      </c>
      <c r="AM5" s="3" t="s">
        <v>62</v>
      </c>
      <c r="AN5" s="3" t="s">
        <v>62</v>
      </c>
      <c r="AO5" s="3" t="s">
        <v>62</v>
      </c>
      <c r="AP5" s="3" t="s">
        <v>62</v>
      </c>
      <c r="AQ5" s="3" t="s">
        <v>62</v>
      </c>
      <c r="AR5" s="3" t="s">
        <v>62</v>
      </c>
      <c r="AS5" s="3" t="s">
        <v>62</v>
      </c>
      <c r="AT5" s="3" t="s">
        <v>62</v>
      </c>
      <c r="AU5" s="3" t="s">
        <v>62</v>
      </c>
      <c r="AV5" s="3" t="s">
        <v>62</v>
      </c>
      <c r="AW5" s="2">
        <v>1</v>
      </c>
      <c r="AX5" s="2">
        <v>1</v>
      </c>
      <c r="AY5" s="2">
        <v>2</v>
      </c>
      <c r="AZ5" s="2">
        <v>3</v>
      </c>
      <c r="BA5" s="2">
        <v>2</v>
      </c>
      <c r="BB5" s="2">
        <v>13</v>
      </c>
      <c r="BC5" s="2">
        <v>14</v>
      </c>
      <c r="BD5" s="2">
        <v>9</v>
      </c>
      <c r="BE5" s="2">
        <v>12</v>
      </c>
      <c r="BF5" s="2">
        <v>8</v>
      </c>
      <c r="BG5" s="2">
        <v>10</v>
      </c>
      <c r="BH5" s="2">
        <v>6</v>
      </c>
    </row>
    <row r="6" spans="1:60" ht="15" customHeight="1" x14ac:dyDescent="0.25">
      <c r="A6" s="2" t="s">
        <v>179</v>
      </c>
      <c r="B6" s="2" t="s">
        <v>259</v>
      </c>
      <c r="C6" s="2" t="s">
        <v>230</v>
      </c>
      <c r="D6" s="2" t="s">
        <v>386</v>
      </c>
      <c r="E6" s="2" t="s">
        <v>261</v>
      </c>
      <c r="F6" s="2" t="s">
        <v>387</v>
      </c>
      <c r="G6" s="2" t="s">
        <v>388</v>
      </c>
      <c r="H6" s="2" t="s">
        <v>389</v>
      </c>
      <c r="I6" s="3" t="s">
        <v>62</v>
      </c>
      <c r="J6" s="3" t="s">
        <v>62</v>
      </c>
      <c r="K6" s="3" t="s">
        <v>62</v>
      </c>
      <c r="L6" s="3" t="s">
        <v>62</v>
      </c>
      <c r="M6" s="3" t="s">
        <v>62</v>
      </c>
      <c r="N6" s="3" t="s">
        <v>62</v>
      </c>
      <c r="O6" s="3" t="s">
        <v>62</v>
      </c>
      <c r="P6" s="3" t="s">
        <v>62</v>
      </c>
      <c r="Q6" s="3" t="s">
        <v>62</v>
      </c>
      <c r="R6" s="3" t="s">
        <v>62</v>
      </c>
      <c r="S6" s="3" t="s">
        <v>62</v>
      </c>
      <c r="T6" s="3" t="s">
        <v>62</v>
      </c>
      <c r="U6" s="3" t="s">
        <v>62</v>
      </c>
      <c r="V6" s="3" t="s">
        <v>62</v>
      </c>
      <c r="W6" s="3" t="s">
        <v>62</v>
      </c>
      <c r="X6" s="3" t="s">
        <v>62</v>
      </c>
      <c r="Y6" s="3" t="s">
        <v>62</v>
      </c>
      <c r="Z6" s="3" t="s">
        <v>62</v>
      </c>
      <c r="AA6" s="3" t="s">
        <v>62</v>
      </c>
      <c r="AB6" s="3" t="s">
        <v>62</v>
      </c>
      <c r="AC6" s="3" t="s">
        <v>62</v>
      </c>
      <c r="AD6" s="3" t="s">
        <v>62</v>
      </c>
      <c r="AE6" s="3" t="s">
        <v>62</v>
      </c>
      <c r="AF6" s="3" t="s">
        <v>62</v>
      </c>
      <c r="AG6" s="3" t="s">
        <v>62</v>
      </c>
      <c r="AH6" s="3" t="s">
        <v>62</v>
      </c>
      <c r="AI6" s="3" t="s">
        <v>62</v>
      </c>
      <c r="AJ6" s="3" t="s">
        <v>62</v>
      </c>
      <c r="AK6" s="3" t="s">
        <v>62</v>
      </c>
      <c r="AL6" s="3" t="s">
        <v>62</v>
      </c>
      <c r="AM6" s="3" t="s">
        <v>62</v>
      </c>
      <c r="AN6" s="3" t="s">
        <v>62</v>
      </c>
      <c r="AO6" s="3" t="s">
        <v>62</v>
      </c>
      <c r="AP6" s="2">
        <v>1</v>
      </c>
      <c r="AQ6" s="3" t="s">
        <v>62</v>
      </c>
      <c r="AR6" s="3" t="s">
        <v>62</v>
      </c>
      <c r="AS6" s="3" t="s">
        <v>62</v>
      </c>
      <c r="AT6" s="3" t="s">
        <v>62</v>
      </c>
      <c r="AU6" s="3" t="s">
        <v>62</v>
      </c>
      <c r="AV6" s="3" t="s">
        <v>62</v>
      </c>
      <c r="AW6" s="2" t="s">
        <v>62</v>
      </c>
      <c r="AX6" s="2">
        <v>1</v>
      </c>
      <c r="AY6" s="2" t="s">
        <v>62</v>
      </c>
      <c r="AZ6" s="2" t="s">
        <v>62</v>
      </c>
      <c r="BA6" s="2" t="s">
        <v>62</v>
      </c>
      <c r="BB6" s="2">
        <v>1</v>
      </c>
      <c r="BC6" s="2" t="s">
        <v>62</v>
      </c>
      <c r="BD6" s="2" t="s">
        <v>62</v>
      </c>
      <c r="BE6" s="3" t="s">
        <v>62</v>
      </c>
      <c r="BF6" s="2">
        <v>0</v>
      </c>
      <c r="BG6" s="2">
        <v>0</v>
      </c>
      <c r="BH6" s="2">
        <v>2</v>
      </c>
    </row>
    <row r="7" spans="1:60" ht="15" customHeight="1" x14ac:dyDescent="0.25">
      <c r="A7" s="2" t="s">
        <v>179</v>
      </c>
      <c r="B7" s="2" t="s">
        <v>259</v>
      </c>
      <c r="C7" s="2" t="s">
        <v>230</v>
      </c>
      <c r="D7" s="2" t="s">
        <v>386</v>
      </c>
      <c r="E7" s="2" t="s">
        <v>261</v>
      </c>
      <c r="F7" s="2" t="s">
        <v>399</v>
      </c>
      <c r="G7" s="2" t="s">
        <v>400</v>
      </c>
      <c r="H7" s="2" t="s">
        <v>401</v>
      </c>
      <c r="I7" s="3" t="s">
        <v>62</v>
      </c>
      <c r="J7" s="3" t="s">
        <v>62</v>
      </c>
      <c r="K7" s="3" t="s">
        <v>62</v>
      </c>
      <c r="L7" s="3" t="s">
        <v>62</v>
      </c>
      <c r="M7" s="3" t="s">
        <v>62</v>
      </c>
      <c r="N7" s="3" t="s">
        <v>62</v>
      </c>
      <c r="O7" s="3" t="s">
        <v>62</v>
      </c>
      <c r="P7" s="3" t="s">
        <v>62</v>
      </c>
      <c r="Q7" s="3" t="s">
        <v>62</v>
      </c>
      <c r="R7" s="3" t="s">
        <v>62</v>
      </c>
      <c r="S7" s="3" t="s">
        <v>62</v>
      </c>
      <c r="T7" s="3" t="s">
        <v>62</v>
      </c>
      <c r="U7" s="3" t="s">
        <v>62</v>
      </c>
      <c r="V7" s="3" t="s">
        <v>62</v>
      </c>
      <c r="W7" s="3" t="s">
        <v>62</v>
      </c>
      <c r="X7" s="3" t="s">
        <v>62</v>
      </c>
      <c r="Y7" s="3" t="s">
        <v>62</v>
      </c>
      <c r="Z7" s="2">
        <v>1</v>
      </c>
      <c r="AA7" s="2">
        <v>1</v>
      </c>
      <c r="AB7" s="2">
        <v>2</v>
      </c>
      <c r="AC7" s="3" t="s">
        <v>62</v>
      </c>
      <c r="AD7" s="2">
        <v>2</v>
      </c>
      <c r="AE7" s="2">
        <v>3</v>
      </c>
      <c r="AF7" s="3">
        <v>5</v>
      </c>
      <c r="AG7" s="2">
        <v>2</v>
      </c>
      <c r="AH7" s="2">
        <v>3</v>
      </c>
      <c r="AI7" s="2">
        <v>2</v>
      </c>
      <c r="AJ7" s="2">
        <v>3</v>
      </c>
      <c r="AK7" s="2">
        <v>1</v>
      </c>
      <c r="AL7" s="3" t="s">
        <v>62</v>
      </c>
      <c r="AM7" s="3" t="s">
        <v>62</v>
      </c>
      <c r="AN7" s="3" t="s">
        <v>62</v>
      </c>
      <c r="AO7" s="2">
        <v>1</v>
      </c>
      <c r="AP7" s="2">
        <v>2</v>
      </c>
      <c r="AQ7" s="3" t="s">
        <v>62</v>
      </c>
      <c r="AR7" s="3" t="s">
        <v>62</v>
      </c>
      <c r="AS7" s="3" t="s">
        <v>62</v>
      </c>
      <c r="AT7" s="2">
        <v>0</v>
      </c>
      <c r="AU7" s="3" t="s">
        <v>62</v>
      </c>
      <c r="AV7" s="2">
        <v>1</v>
      </c>
      <c r="AW7" s="2" t="s">
        <v>62</v>
      </c>
      <c r="AX7" s="2">
        <v>3</v>
      </c>
      <c r="AY7" s="2">
        <v>3</v>
      </c>
      <c r="AZ7" s="2">
        <v>3</v>
      </c>
      <c r="BA7" s="2">
        <v>6</v>
      </c>
      <c r="BB7" s="2">
        <v>13</v>
      </c>
      <c r="BC7" s="2">
        <v>5</v>
      </c>
      <c r="BD7" s="2">
        <v>4</v>
      </c>
      <c r="BE7" s="2">
        <v>8</v>
      </c>
      <c r="BF7" s="2">
        <v>2</v>
      </c>
      <c r="BG7" s="2">
        <v>4</v>
      </c>
      <c r="BH7" s="2">
        <v>4</v>
      </c>
    </row>
    <row r="8" spans="1:60" ht="15" customHeight="1" x14ac:dyDescent="0.25">
      <c r="A8" s="2" t="s">
        <v>179</v>
      </c>
      <c r="B8" s="2" t="s">
        <v>259</v>
      </c>
      <c r="C8" s="2" t="s">
        <v>230</v>
      </c>
      <c r="D8" s="2" t="s">
        <v>386</v>
      </c>
      <c r="E8" s="2" t="s">
        <v>261</v>
      </c>
      <c r="F8" s="2" t="s">
        <v>396</v>
      </c>
      <c r="G8" s="2" t="s">
        <v>397</v>
      </c>
      <c r="H8" s="2" t="s">
        <v>398</v>
      </c>
      <c r="I8" s="3" t="s">
        <v>62</v>
      </c>
      <c r="J8" s="3" t="s">
        <v>62</v>
      </c>
      <c r="K8" s="3" t="s">
        <v>62</v>
      </c>
      <c r="L8" s="3" t="s">
        <v>62</v>
      </c>
      <c r="M8" s="3" t="s">
        <v>62</v>
      </c>
      <c r="N8" s="3" t="s">
        <v>62</v>
      </c>
      <c r="O8" s="3" t="s">
        <v>62</v>
      </c>
      <c r="P8" s="3" t="s">
        <v>62</v>
      </c>
      <c r="Q8" s="3" t="s">
        <v>62</v>
      </c>
      <c r="R8" s="3" t="s">
        <v>62</v>
      </c>
      <c r="S8" s="3" t="s">
        <v>62</v>
      </c>
      <c r="T8" s="3" t="s">
        <v>62</v>
      </c>
      <c r="U8" s="3" t="s">
        <v>62</v>
      </c>
      <c r="V8" s="3" t="s">
        <v>62</v>
      </c>
      <c r="W8" s="3" t="s">
        <v>62</v>
      </c>
      <c r="X8" s="3" t="s">
        <v>62</v>
      </c>
      <c r="Y8" s="2">
        <v>1</v>
      </c>
      <c r="Z8" s="3">
        <v>1</v>
      </c>
      <c r="AA8" s="3" t="s">
        <v>62</v>
      </c>
      <c r="AB8" s="2">
        <v>1</v>
      </c>
      <c r="AC8" s="3" t="s">
        <v>62</v>
      </c>
      <c r="AD8" s="3" t="s">
        <v>62</v>
      </c>
      <c r="AE8" s="3" t="s">
        <v>62</v>
      </c>
      <c r="AF8" s="3">
        <v>3</v>
      </c>
      <c r="AG8" s="3" t="s">
        <v>62</v>
      </c>
      <c r="AH8" s="2">
        <v>0</v>
      </c>
      <c r="AI8" s="3" t="s">
        <v>62</v>
      </c>
      <c r="AJ8" s="3" t="s">
        <v>62</v>
      </c>
      <c r="AK8" s="3" t="s">
        <v>62</v>
      </c>
      <c r="AL8" s="3" t="s">
        <v>62</v>
      </c>
      <c r="AM8" s="3" t="s">
        <v>62</v>
      </c>
      <c r="AN8" s="3" t="s">
        <v>62</v>
      </c>
      <c r="AO8" s="2">
        <v>3</v>
      </c>
      <c r="AP8" s="2">
        <v>0</v>
      </c>
      <c r="AQ8" s="2">
        <v>2</v>
      </c>
      <c r="AR8" s="2">
        <v>1</v>
      </c>
      <c r="AS8" s="2">
        <v>0</v>
      </c>
      <c r="AT8" s="2">
        <v>0</v>
      </c>
      <c r="AU8" s="2">
        <v>2</v>
      </c>
      <c r="AV8" s="2">
        <v>2</v>
      </c>
      <c r="AW8" s="2" t="s">
        <v>62</v>
      </c>
      <c r="AX8" s="2" t="s">
        <v>62</v>
      </c>
      <c r="AY8" s="2">
        <v>2</v>
      </c>
      <c r="AZ8" s="2" t="s">
        <v>62</v>
      </c>
      <c r="BA8" s="2">
        <v>4</v>
      </c>
      <c r="BB8" s="2">
        <v>7</v>
      </c>
      <c r="BC8" s="2">
        <v>5</v>
      </c>
      <c r="BD8" s="2">
        <v>3</v>
      </c>
      <c r="BE8" s="2">
        <v>5</v>
      </c>
      <c r="BF8" s="2">
        <v>2</v>
      </c>
      <c r="BG8" s="2">
        <v>2</v>
      </c>
      <c r="BH8" s="2">
        <v>6</v>
      </c>
    </row>
    <row r="9" spans="1:60" ht="15" customHeight="1" x14ac:dyDescent="0.25">
      <c r="A9" s="2" t="s">
        <v>179</v>
      </c>
      <c r="B9" s="2" t="s">
        <v>259</v>
      </c>
      <c r="C9" s="2" t="s">
        <v>230</v>
      </c>
      <c r="D9" s="2" t="s">
        <v>386</v>
      </c>
      <c r="E9" s="2" t="s">
        <v>261</v>
      </c>
      <c r="F9" s="2" t="s">
        <v>66</v>
      </c>
      <c r="G9" s="2" t="s">
        <v>403</v>
      </c>
      <c r="H9" s="2" t="s">
        <v>405</v>
      </c>
      <c r="I9" s="3" t="s">
        <v>62</v>
      </c>
      <c r="J9" s="3" t="s">
        <v>62</v>
      </c>
      <c r="K9" s="3" t="s">
        <v>62</v>
      </c>
      <c r="L9" s="3" t="s">
        <v>62</v>
      </c>
      <c r="M9" s="3" t="s">
        <v>62</v>
      </c>
      <c r="N9" s="3" t="s">
        <v>62</v>
      </c>
      <c r="O9" s="3" t="s">
        <v>62</v>
      </c>
      <c r="P9" s="3" t="s">
        <v>62</v>
      </c>
      <c r="Q9" s="3" t="s">
        <v>62</v>
      </c>
      <c r="R9" s="3" t="s">
        <v>62</v>
      </c>
      <c r="S9" s="3" t="s">
        <v>62</v>
      </c>
      <c r="T9" s="3" t="s">
        <v>62</v>
      </c>
      <c r="U9" s="3" t="s">
        <v>62</v>
      </c>
      <c r="V9" s="3" t="s">
        <v>62</v>
      </c>
      <c r="W9" s="3" t="s">
        <v>62</v>
      </c>
      <c r="X9" s="3" t="s">
        <v>62</v>
      </c>
      <c r="Y9" s="3" t="s">
        <v>62</v>
      </c>
      <c r="Z9" s="3" t="s">
        <v>62</v>
      </c>
      <c r="AA9" s="3" t="s">
        <v>62</v>
      </c>
      <c r="AB9" s="3" t="s">
        <v>62</v>
      </c>
      <c r="AC9" s="3" t="s">
        <v>62</v>
      </c>
      <c r="AD9" s="3" t="s">
        <v>62</v>
      </c>
      <c r="AE9" s="3" t="s">
        <v>62</v>
      </c>
      <c r="AF9" s="3" t="s">
        <v>62</v>
      </c>
      <c r="AG9" s="3" t="s">
        <v>62</v>
      </c>
      <c r="AH9" s="3" t="s">
        <v>62</v>
      </c>
      <c r="AI9" s="3" t="s">
        <v>62</v>
      </c>
      <c r="AJ9" s="3" t="s">
        <v>62</v>
      </c>
      <c r="AK9" s="3" t="s">
        <v>62</v>
      </c>
      <c r="AL9" s="3" t="s">
        <v>62</v>
      </c>
      <c r="AM9" s="3" t="s">
        <v>62</v>
      </c>
      <c r="AN9" s="3" t="s">
        <v>62</v>
      </c>
      <c r="AO9" s="3" t="s">
        <v>62</v>
      </c>
      <c r="AP9" s="3" t="s">
        <v>62</v>
      </c>
      <c r="AQ9" s="3" t="s">
        <v>62</v>
      </c>
      <c r="AR9" s="3" t="s">
        <v>62</v>
      </c>
      <c r="AS9" s="3" t="s">
        <v>62</v>
      </c>
      <c r="AT9" s="3" t="s">
        <v>62</v>
      </c>
      <c r="AU9" s="3" t="s">
        <v>62</v>
      </c>
      <c r="AV9" s="3" t="s">
        <v>62</v>
      </c>
      <c r="AW9" s="2" t="s">
        <v>62</v>
      </c>
      <c r="AX9" s="2">
        <v>1</v>
      </c>
      <c r="AY9" s="2">
        <v>6</v>
      </c>
      <c r="AZ9" s="2">
        <v>5</v>
      </c>
      <c r="BA9" s="2">
        <v>4</v>
      </c>
      <c r="BB9" s="11" t="s">
        <v>62</v>
      </c>
      <c r="BC9" s="2">
        <v>1</v>
      </c>
      <c r="BD9" s="2">
        <v>1</v>
      </c>
      <c r="BE9" s="3" t="s">
        <v>62</v>
      </c>
      <c r="BF9" s="3" t="s">
        <v>62</v>
      </c>
      <c r="BG9" s="3" t="s">
        <v>62</v>
      </c>
      <c r="BH9" s="2">
        <v>1</v>
      </c>
    </row>
    <row r="10" spans="1:60" ht="15" customHeight="1" x14ac:dyDescent="0.25">
      <c r="A10" s="2" t="s">
        <v>179</v>
      </c>
      <c r="B10" s="2" t="s">
        <v>259</v>
      </c>
      <c r="C10" s="2" t="s">
        <v>230</v>
      </c>
      <c r="D10" s="2" t="s">
        <v>386</v>
      </c>
      <c r="E10" s="2" t="s">
        <v>261</v>
      </c>
      <c r="F10" s="2" t="s">
        <v>402</v>
      </c>
      <c r="G10" s="2" t="s">
        <v>403</v>
      </c>
      <c r="H10" s="2" t="s">
        <v>404</v>
      </c>
      <c r="I10" s="3" t="s">
        <v>62</v>
      </c>
      <c r="J10" s="3" t="s">
        <v>62</v>
      </c>
      <c r="K10" s="3" t="s">
        <v>62</v>
      </c>
      <c r="L10" s="3" t="s">
        <v>62</v>
      </c>
      <c r="M10" s="3" t="s">
        <v>62</v>
      </c>
      <c r="N10" s="3" t="s">
        <v>62</v>
      </c>
      <c r="O10" s="3" t="s">
        <v>62</v>
      </c>
      <c r="P10" s="3" t="s">
        <v>62</v>
      </c>
      <c r="Q10" s="3" t="s">
        <v>62</v>
      </c>
      <c r="R10" s="3" t="s">
        <v>62</v>
      </c>
      <c r="S10" s="3" t="s">
        <v>62</v>
      </c>
      <c r="T10" s="3" t="s">
        <v>62</v>
      </c>
      <c r="U10" s="3" t="s">
        <v>62</v>
      </c>
      <c r="V10" s="3" t="s">
        <v>62</v>
      </c>
      <c r="W10" s="3" t="s">
        <v>62</v>
      </c>
      <c r="X10" s="3" t="s">
        <v>62</v>
      </c>
      <c r="Y10" s="3" t="s">
        <v>62</v>
      </c>
      <c r="Z10" s="3" t="s">
        <v>62</v>
      </c>
      <c r="AA10" s="3" t="s">
        <v>62</v>
      </c>
      <c r="AB10" s="3" t="s">
        <v>62</v>
      </c>
      <c r="AC10" s="3" t="s">
        <v>62</v>
      </c>
      <c r="AD10" s="3" t="s">
        <v>62</v>
      </c>
      <c r="AE10" s="3" t="s">
        <v>62</v>
      </c>
      <c r="AF10" s="3" t="s">
        <v>62</v>
      </c>
      <c r="AG10" s="3" t="s">
        <v>62</v>
      </c>
      <c r="AH10" s="3" t="s">
        <v>62</v>
      </c>
      <c r="AI10" s="3" t="s">
        <v>62</v>
      </c>
      <c r="AJ10" s="3" t="s">
        <v>62</v>
      </c>
      <c r="AK10" s="3" t="s">
        <v>62</v>
      </c>
      <c r="AL10" s="3" t="s">
        <v>62</v>
      </c>
      <c r="AM10" s="3" t="s">
        <v>62</v>
      </c>
      <c r="AN10" s="3" t="s">
        <v>62</v>
      </c>
      <c r="AO10" s="3" t="s">
        <v>62</v>
      </c>
      <c r="AP10" s="3" t="s">
        <v>62</v>
      </c>
      <c r="AQ10" s="3" t="s">
        <v>62</v>
      </c>
      <c r="AR10" s="3" t="s">
        <v>62</v>
      </c>
      <c r="AS10" s="3" t="s">
        <v>62</v>
      </c>
      <c r="AT10" s="3" t="s">
        <v>62</v>
      </c>
      <c r="AU10" s="3" t="s">
        <v>62</v>
      </c>
      <c r="AV10" s="3" t="s">
        <v>62</v>
      </c>
      <c r="AW10" s="2" t="s">
        <v>62</v>
      </c>
      <c r="AX10" s="2" t="s">
        <v>62</v>
      </c>
      <c r="AY10" s="2">
        <v>1</v>
      </c>
      <c r="AZ10" s="2">
        <v>2</v>
      </c>
      <c r="BA10" s="2">
        <v>4</v>
      </c>
      <c r="BB10" s="2" t="s">
        <v>62</v>
      </c>
      <c r="BC10" s="2" t="s">
        <v>62</v>
      </c>
      <c r="BD10" s="2" t="s">
        <v>62</v>
      </c>
      <c r="BE10" s="3" t="s">
        <v>62</v>
      </c>
      <c r="BF10" s="3" t="s">
        <v>62</v>
      </c>
      <c r="BG10" s="3" t="s">
        <v>62</v>
      </c>
      <c r="BH10" s="3" t="s">
        <v>62</v>
      </c>
    </row>
    <row r="11" spans="1:60" ht="15" customHeight="1" x14ac:dyDescent="0.25">
      <c r="A11" s="2" t="s">
        <v>179</v>
      </c>
      <c r="B11" s="2" t="s">
        <v>259</v>
      </c>
      <c r="C11" s="2" t="s">
        <v>230</v>
      </c>
      <c r="D11" s="2" t="s">
        <v>386</v>
      </c>
      <c r="E11" s="2" t="s">
        <v>261</v>
      </c>
      <c r="F11" s="2" t="s">
        <v>408</v>
      </c>
      <c r="G11" s="2" t="s">
        <v>403</v>
      </c>
      <c r="H11" s="2" t="s">
        <v>409</v>
      </c>
      <c r="I11" s="3" t="s">
        <v>62</v>
      </c>
      <c r="J11" s="3" t="s">
        <v>62</v>
      </c>
      <c r="K11" s="3" t="s">
        <v>62</v>
      </c>
      <c r="L11" s="3" t="s">
        <v>62</v>
      </c>
      <c r="M11" s="3" t="s">
        <v>62</v>
      </c>
      <c r="N11" s="3" t="s">
        <v>62</v>
      </c>
      <c r="O11" s="3" t="s">
        <v>62</v>
      </c>
      <c r="P11" s="3" t="s">
        <v>62</v>
      </c>
      <c r="Q11" s="3" t="s">
        <v>62</v>
      </c>
      <c r="R11" s="3" t="s">
        <v>62</v>
      </c>
      <c r="S11" s="3" t="s">
        <v>62</v>
      </c>
      <c r="T11" s="3" t="s">
        <v>62</v>
      </c>
      <c r="U11" s="3" t="s">
        <v>62</v>
      </c>
      <c r="V11" s="3" t="s">
        <v>62</v>
      </c>
      <c r="W11" s="3" t="s">
        <v>62</v>
      </c>
      <c r="X11" s="3" t="s">
        <v>62</v>
      </c>
      <c r="Y11" s="3" t="s">
        <v>62</v>
      </c>
      <c r="Z11" s="3" t="s">
        <v>62</v>
      </c>
      <c r="AA11" s="3" t="s">
        <v>62</v>
      </c>
      <c r="AB11" s="3" t="s">
        <v>62</v>
      </c>
      <c r="AC11" s="3" t="s">
        <v>62</v>
      </c>
      <c r="AD11" s="3" t="s">
        <v>62</v>
      </c>
      <c r="AE11" s="3" t="s">
        <v>62</v>
      </c>
      <c r="AF11" s="3" t="s">
        <v>62</v>
      </c>
      <c r="AG11" s="3" t="s">
        <v>62</v>
      </c>
      <c r="AH11" s="3" t="s">
        <v>62</v>
      </c>
      <c r="AI11" s="3" t="s">
        <v>62</v>
      </c>
      <c r="AJ11" s="3" t="s">
        <v>62</v>
      </c>
      <c r="AK11" s="3" t="s">
        <v>62</v>
      </c>
      <c r="AL11" s="3" t="s">
        <v>62</v>
      </c>
      <c r="AM11" s="3" t="s">
        <v>62</v>
      </c>
      <c r="AN11" s="3" t="s">
        <v>62</v>
      </c>
      <c r="AO11" s="3" t="s">
        <v>62</v>
      </c>
      <c r="AP11" s="3" t="s">
        <v>62</v>
      </c>
      <c r="AQ11" s="3" t="s">
        <v>62</v>
      </c>
      <c r="AR11" s="3" t="s">
        <v>62</v>
      </c>
      <c r="AS11" s="3" t="s">
        <v>62</v>
      </c>
      <c r="AT11" s="3" t="s">
        <v>62</v>
      </c>
      <c r="AU11" s="3" t="s">
        <v>62</v>
      </c>
      <c r="AV11" s="3" t="s">
        <v>62</v>
      </c>
      <c r="AW11" s="2" t="s">
        <v>62</v>
      </c>
      <c r="AX11" s="2">
        <v>3</v>
      </c>
      <c r="AY11" s="2">
        <v>7</v>
      </c>
      <c r="AZ11" s="11">
        <v>10</v>
      </c>
      <c r="BA11" s="11">
        <v>3</v>
      </c>
      <c r="BB11" s="11">
        <v>6</v>
      </c>
      <c r="BC11" s="11">
        <v>30</v>
      </c>
      <c r="BD11" s="11">
        <v>16</v>
      </c>
      <c r="BE11" s="2">
        <v>42</v>
      </c>
      <c r="BF11" s="2">
        <v>21</v>
      </c>
      <c r="BG11" s="2">
        <v>1</v>
      </c>
      <c r="BH11" s="2">
        <v>0</v>
      </c>
    </row>
    <row r="12" spans="1:60" ht="15" customHeight="1" x14ac:dyDescent="0.25">
      <c r="A12" s="2" t="s">
        <v>258</v>
      </c>
      <c r="B12" s="2" t="s">
        <v>259</v>
      </c>
      <c r="C12" s="2" t="s">
        <v>230</v>
      </c>
      <c r="D12" s="2" t="s">
        <v>260</v>
      </c>
      <c r="E12" s="2" t="s">
        <v>261</v>
      </c>
      <c r="F12" s="2" t="s">
        <v>70</v>
      </c>
      <c r="G12" s="2" t="s">
        <v>262</v>
      </c>
      <c r="H12" s="2" t="s">
        <v>263</v>
      </c>
      <c r="I12" s="2">
        <v>104</v>
      </c>
      <c r="J12" s="2">
        <v>107</v>
      </c>
      <c r="K12" s="2">
        <v>96</v>
      </c>
      <c r="L12" s="2">
        <v>80</v>
      </c>
      <c r="M12" s="2">
        <v>74</v>
      </c>
      <c r="N12" s="2">
        <v>100</v>
      </c>
      <c r="O12" s="2">
        <v>147</v>
      </c>
      <c r="P12" s="2">
        <v>85</v>
      </c>
      <c r="Q12" s="2">
        <v>83</v>
      </c>
      <c r="R12" s="2">
        <v>72</v>
      </c>
      <c r="S12" s="2">
        <v>82</v>
      </c>
      <c r="T12" s="2">
        <v>100</v>
      </c>
      <c r="U12" s="3">
        <v>134</v>
      </c>
      <c r="V12" s="3">
        <v>211</v>
      </c>
      <c r="W12" s="2">
        <v>83</v>
      </c>
      <c r="X12" s="2">
        <v>79</v>
      </c>
      <c r="Y12" s="2">
        <v>55</v>
      </c>
      <c r="Z12" s="2">
        <v>77</v>
      </c>
      <c r="AA12" s="2">
        <v>46</v>
      </c>
      <c r="AB12" s="2">
        <v>87</v>
      </c>
      <c r="AC12" s="2">
        <v>55</v>
      </c>
      <c r="AD12" s="2">
        <v>66</v>
      </c>
      <c r="AE12" s="2">
        <v>62</v>
      </c>
      <c r="AF12" s="3">
        <v>78</v>
      </c>
      <c r="AG12" s="2">
        <v>67</v>
      </c>
      <c r="AH12" s="2">
        <v>58</v>
      </c>
      <c r="AI12" s="2">
        <v>54</v>
      </c>
      <c r="AJ12" s="2">
        <v>57</v>
      </c>
      <c r="AK12" s="2">
        <v>51</v>
      </c>
      <c r="AL12" s="2">
        <v>46</v>
      </c>
      <c r="AM12" s="2">
        <v>70</v>
      </c>
      <c r="AN12" s="2">
        <v>91</v>
      </c>
      <c r="AO12" s="2">
        <v>57</v>
      </c>
      <c r="AP12" s="2">
        <v>42</v>
      </c>
      <c r="AQ12" s="2">
        <v>51</v>
      </c>
      <c r="AR12" s="3">
        <v>56</v>
      </c>
      <c r="AS12" s="3">
        <v>123</v>
      </c>
      <c r="AT12" s="2">
        <v>49</v>
      </c>
      <c r="AU12" s="2">
        <v>53</v>
      </c>
      <c r="AV12" s="2">
        <v>68</v>
      </c>
      <c r="AW12" s="2">
        <v>41</v>
      </c>
      <c r="AX12" s="2">
        <v>43</v>
      </c>
      <c r="AY12" s="2">
        <v>30</v>
      </c>
      <c r="AZ12" s="2">
        <v>32</v>
      </c>
      <c r="BA12" s="2">
        <v>22</v>
      </c>
      <c r="BB12" s="2">
        <v>45</v>
      </c>
      <c r="BC12" s="2">
        <v>51</v>
      </c>
      <c r="BD12" s="2">
        <v>29</v>
      </c>
      <c r="BE12" s="2">
        <v>43</v>
      </c>
      <c r="BF12" s="2">
        <v>41</v>
      </c>
      <c r="BG12" s="2">
        <v>42</v>
      </c>
      <c r="BH12" s="2">
        <v>36</v>
      </c>
    </row>
    <row r="13" spans="1:60" ht="15" customHeight="1" x14ac:dyDescent="0.25">
      <c r="A13" s="2" t="s">
        <v>266</v>
      </c>
      <c r="B13" s="2" t="s">
        <v>259</v>
      </c>
      <c r="C13" s="2" t="s">
        <v>230</v>
      </c>
      <c r="D13" s="2" t="s">
        <v>260</v>
      </c>
      <c r="E13" s="2" t="s">
        <v>261</v>
      </c>
      <c r="F13" s="2" t="s">
        <v>267</v>
      </c>
      <c r="G13" s="2" t="s">
        <v>262</v>
      </c>
      <c r="H13" s="2" t="s">
        <v>268</v>
      </c>
      <c r="I13" s="2">
        <v>56</v>
      </c>
      <c r="J13" s="2">
        <v>33</v>
      </c>
      <c r="K13" s="2">
        <v>36</v>
      </c>
      <c r="L13" s="2">
        <v>44</v>
      </c>
      <c r="M13" s="2">
        <v>43</v>
      </c>
      <c r="N13" s="2">
        <v>41</v>
      </c>
      <c r="O13" s="2">
        <v>41</v>
      </c>
      <c r="P13" s="2">
        <v>51</v>
      </c>
      <c r="Q13" s="2">
        <v>25</v>
      </c>
      <c r="R13" s="2">
        <v>45</v>
      </c>
      <c r="S13" s="2">
        <v>35</v>
      </c>
      <c r="T13" s="2">
        <v>41</v>
      </c>
      <c r="U13" s="2">
        <v>53</v>
      </c>
      <c r="V13" s="3">
        <v>1</v>
      </c>
      <c r="W13" s="2">
        <v>43</v>
      </c>
      <c r="X13" s="2">
        <v>49</v>
      </c>
      <c r="Y13" s="3">
        <v>124</v>
      </c>
      <c r="Z13" s="2">
        <v>17</v>
      </c>
      <c r="AA13" s="2">
        <v>37</v>
      </c>
      <c r="AB13" s="2">
        <v>23</v>
      </c>
      <c r="AC13" s="2">
        <v>39</v>
      </c>
      <c r="AD13" s="2">
        <v>25</v>
      </c>
      <c r="AE13" s="2">
        <v>40</v>
      </c>
      <c r="AF13" s="3">
        <v>34</v>
      </c>
      <c r="AG13" s="2">
        <v>29</v>
      </c>
      <c r="AH13" s="2">
        <v>32</v>
      </c>
      <c r="AI13" s="2">
        <v>34</v>
      </c>
      <c r="AJ13" s="2">
        <v>27</v>
      </c>
      <c r="AK13" s="2">
        <v>23</v>
      </c>
      <c r="AL13" s="2">
        <v>45</v>
      </c>
      <c r="AM13" s="2">
        <v>50</v>
      </c>
      <c r="AN13" s="2">
        <v>20</v>
      </c>
      <c r="AO13" s="2">
        <v>37</v>
      </c>
      <c r="AP13" s="2">
        <v>28</v>
      </c>
      <c r="AQ13" s="2">
        <v>37</v>
      </c>
      <c r="AR13" s="2">
        <v>34</v>
      </c>
      <c r="AS13" s="2">
        <v>49</v>
      </c>
      <c r="AT13" s="2">
        <v>38</v>
      </c>
      <c r="AU13" s="2">
        <v>19</v>
      </c>
      <c r="AV13" s="2">
        <v>28</v>
      </c>
      <c r="AW13" s="2">
        <v>20</v>
      </c>
      <c r="AX13" s="2">
        <v>18</v>
      </c>
      <c r="AY13" s="2">
        <v>35</v>
      </c>
      <c r="AZ13" s="2">
        <v>13</v>
      </c>
      <c r="BA13" s="2">
        <v>20</v>
      </c>
      <c r="BB13" s="2">
        <v>15</v>
      </c>
      <c r="BC13" s="2">
        <v>28</v>
      </c>
      <c r="BD13" s="2">
        <v>29</v>
      </c>
      <c r="BE13" s="2">
        <v>13</v>
      </c>
      <c r="BF13" s="2">
        <v>20</v>
      </c>
      <c r="BG13" s="2">
        <v>14</v>
      </c>
      <c r="BH13" s="2">
        <v>17</v>
      </c>
    </row>
    <row r="14" spans="1:60" ht="15" customHeight="1" x14ac:dyDescent="0.25">
      <c r="A14" s="2" t="s">
        <v>266</v>
      </c>
      <c r="B14" s="2" t="s">
        <v>259</v>
      </c>
      <c r="C14" s="2" t="s">
        <v>230</v>
      </c>
      <c r="D14" s="2" t="s">
        <v>260</v>
      </c>
      <c r="E14" s="2" t="s">
        <v>261</v>
      </c>
      <c r="F14" s="2" t="s">
        <v>269</v>
      </c>
      <c r="G14" s="2" t="s">
        <v>270</v>
      </c>
      <c r="H14" s="2" t="s">
        <v>271</v>
      </c>
      <c r="I14" s="2">
        <v>68</v>
      </c>
      <c r="J14" s="2">
        <v>47</v>
      </c>
      <c r="K14" s="2">
        <v>61</v>
      </c>
      <c r="L14" s="2">
        <v>58</v>
      </c>
      <c r="M14" s="2">
        <v>68</v>
      </c>
      <c r="N14" s="2">
        <v>77</v>
      </c>
      <c r="O14" s="2">
        <v>44</v>
      </c>
      <c r="P14" s="2">
        <v>44</v>
      </c>
      <c r="Q14" s="2">
        <v>24</v>
      </c>
      <c r="R14" s="2">
        <v>35</v>
      </c>
      <c r="S14" s="2">
        <v>31</v>
      </c>
      <c r="T14" s="2">
        <v>46</v>
      </c>
      <c r="U14" s="2">
        <v>42</v>
      </c>
      <c r="V14" s="3">
        <v>99</v>
      </c>
      <c r="W14" s="2">
        <v>41</v>
      </c>
      <c r="X14" s="2">
        <v>31</v>
      </c>
      <c r="Y14" s="2">
        <v>39</v>
      </c>
      <c r="Z14" s="2">
        <v>20</v>
      </c>
      <c r="AA14" s="2">
        <v>42</v>
      </c>
      <c r="AB14" s="2">
        <v>23</v>
      </c>
      <c r="AC14" s="2">
        <v>22</v>
      </c>
      <c r="AD14" s="2">
        <v>27</v>
      </c>
      <c r="AE14" s="2">
        <v>29</v>
      </c>
      <c r="AF14" s="3">
        <v>59</v>
      </c>
      <c r="AG14" s="2">
        <v>39</v>
      </c>
      <c r="AH14" s="2">
        <v>41</v>
      </c>
      <c r="AI14" s="2">
        <v>29</v>
      </c>
      <c r="AJ14" s="2">
        <v>26</v>
      </c>
      <c r="AK14" s="2">
        <v>25</v>
      </c>
      <c r="AL14" s="2">
        <v>27</v>
      </c>
      <c r="AM14" s="2">
        <v>24</v>
      </c>
      <c r="AN14" s="2">
        <v>33</v>
      </c>
      <c r="AO14" s="2">
        <v>19</v>
      </c>
      <c r="AP14" s="2">
        <v>22</v>
      </c>
      <c r="AQ14" s="2">
        <v>26</v>
      </c>
      <c r="AR14" s="3">
        <v>29</v>
      </c>
      <c r="AS14" s="3">
        <v>70</v>
      </c>
      <c r="AT14" s="2">
        <v>35</v>
      </c>
      <c r="AU14" s="2">
        <v>34</v>
      </c>
      <c r="AV14" s="2">
        <v>30</v>
      </c>
      <c r="AW14" s="2">
        <v>18</v>
      </c>
      <c r="AX14" s="2">
        <v>20</v>
      </c>
      <c r="AY14" s="2">
        <v>20</v>
      </c>
      <c r="AZ14" s="2">
        <v>18</v>
      </c>
      <c r="BA14" s="2">
        <v>18</v>
      </c>
      <c r="BB14" s="2">
        <v>12</v>
      </c>
      <c r="BC14" s="2">
        <v>32</v>
      </c>
      <c r="BD14" s="2">
        <v>18</v>
      </c>
      <c r="BE14" s="2">
        <v>20</v>
      </c>
      <c r="BF14" s="2">
        <v>20</v>
      </c>
      <c r="BG14" s="2">
        <v>15</v>
      </c>
      <c r="BH14" s="2">
        <v>12</v>
      </c>
    </row>
    <row r="15" spans="1:60" ht="15" customHeight="1" x14ac:dyDescent="0.25">
      <c r="A15" s="2" t="s">
        <v>266</v>
      </c>
      <c r="B15" s="2" t="s">
        <v>259</v>
      </c>
      <c r="C15" s="2" t="s">
        <v>230</v>
      </c>
      <c r="D15" s="2" t="s">
        <v>260</v>
      </c>
      <c r="E15" s="2" t="s">
        <v>261</v>
      </c>
      <c r="F15" s="2" t="s">
        <v>272</v>
      </c>
      <c r="G15" s="2" t="s">
        <v>262</v>
      </c>
      <c r="H15" s="2" t="s">
        <v>273</v>
      </c>
      <c r="I15" s="2">
        <v>65</v>
      </c>
      <c r="J15" s="2">
        <v>39</v>
      </c>
      <c r="K15" s="2">
        <v>57</v>
      </c>
      <c r="L15" s="2">
        <v>64</v>
      </c>
      <c r="M15" s="2">
        <v>54</v>
      </c>
      <c r="N15" s="2">
        <v>46</v>
      </c>
      <c r="O15" s="2">
        <v>42</v>
      </c>
      <c r="P15" s="2">
        <v>51</v>
      </c>
      <c r="Q15" s="2">
        <v>39</v>
      </c>
      <c r="R15" s="2">
        <v>43</v>
      </c>
      <c r="S15" s="2">
        <v>38</v>
      </c>
      <c r="T15" s="2">
        <v>30</v>
      </c>
      <c r="U15" s="2">
        <v>44</v>
      </c>
      <c r="V15" s="3">
        <v>95</v>
      </c>
      <c r="W15" s="2">
        <v>34</v>
      </c>
      <c r="X15" s="2">
        <v>32</v>
      </c>
      <c r="Y15" s="2">
        <v>48</v>
      </c>
      <c r="Z15" s="2">
        <v>33</v>
      </c>
      <c r="AA15" s="2">
        <v>31</v>
      </c>
      <c r="AB15" s="2">
        <v>28</v>
      </c>
      <c r="AC15" s="2">
        <v>37</v>
      </c>
      <c r="AD15" s="2">
        <v>55</v>
      </c>
      <c r="AE15" s="2">
        <v>30</v>
      </c>
      <c r="AF15" s="2">
        <v>87</v>
      </c>
      <c r="AG15" s="2">
        <v>40</v>
      </c>
      <c r="AH15" s="2">
        <v>43</v>
      </c>
      <c r="AI15" s="2">
        <v>41</v>
      </c>
      <c r="AJ15" s="2">
        <v>41</v>
      </c>
      <c r="AK15" s="2">
        <v>44</v>
      </c>
      <c r="AL15" s="2">
        <v>40</v>
      </c>
      <c r="AM15" s="2">
        <v>25</v>
      </c>
      <c r="AN15" s="2">
        <v>26</v>
      </c>
      <c r="AO15" s="2">
        <v>19</v>
      </c>
      <c r="AP15" s="2">
        <v>23</v>
      </c>
      <c r="AQ15" s="2">
        <v>21</v>
      </c>
      <c r="AR15" s="2">
        <v>22</v>
      </c>
      <c r="AS15" s="2">
        <v>20</v>
      </c>
      <c r="AT15" s="2">
        <v>31</v>
      </c>
      <c r="AU15" s="2">
        <v>17</v>
      </c>
      <c r="AV15" s="2">
        <v>28</v>
      </c>
      <c r="AW15" s="2">
        <v>26</v>
      </c>
      <c r="AX15" s="2">
        <v>6</v>
      </c>
      <c r="AY15" s="2">
        <v>12</v>
      </c>
      <c r="AZ15" s="2">
        <v>27</v>
      </c>
      <c r="BA15" s="2">
        <v>14</v>
      </c>
      <c r="BB15" s="2">
        <v>15</v>
      </c>
      <c r="BC15" s="2">
        <v>16</v>
      </c>
      <c r="BD15" s="2">
        <v>13</v>
      </c>
      <c r="BE15" s="2">
        <v>18</v>
      </c>
      <c r="BF15" s="2">
        <v>19</v>
      </c>
      <c r="BG15" s="2">
        <v>15</v>
      </c>
      <c r="BH15" s="2">
        <v>14</v>
      </c>
    </row>
    <row r="16" spans="1:60" ht="15" customHeight="1" x14ac:dyDescent="0.25">
      <c r="A16" s="2" t="s">
        <v>266</v>
      </c>
      <c r="B16" s="2" t="s">
        <v>259</v>
      </c>
      <c r="C16" s="2" t="s">
        <v>230</v>
      </c>
      <c r="D16" s="2" t="s">
        <v>260</v>
      </c>
      <c r="E16" s="2" t="s">
        <v>261</v>
      </c>
      <c r="F16" s="2" t="s">
        <v>274</v>
      </c>
      <c r="G16" s="2" t="s">
        <v>262</v>
      </c>
      <c r="H16" s="2" t="s">
        <v>275</v>
      </c>
      <c r="I16" s="2">
        <v>53</v>
      </c>
      <c r="J16" s="2">
        <v>48</v>
      </c>
      <c r="K16" s="2">
        <v>57</v>
      </c>
      <c r="L16" s="2">
        <v>39</v>
      </c>
      <c r="M16" s="2">
        <v>46</v>
      </c>
      <c r="N16" s="2">
        <v>42</v>
      </c>
      <c r="O16" s="2">
        <v>41</v>
      </c>
      <c r="P16" s="2">
        <v>35</v>
      </c>
      <c r="Q16" s="2">
        <v>10</v>
      </c>
      <c r="R16" s="2">
        <v>33</v>
      </c>
      <c r="S16" s="2">
        <v>33</v>
      </c>
      <c r="T16" s="2">
        <v>39</v>
      </c>
      <c r="U16" s="2">
        <v>33</v>
      </c>
      <c r="V16" s="3">
        <v>73</v>
      </c>
      <c r="W16" s="2">
        <v>34</v>
      </c>
      <c r="X16" s="2">
        <v>36</v>
      </c>
      <c r="Y16" s="2">
        <v>27</v>
      </c>
      <c r="Z16" s="2">
        <v>18</v>
      </c>
      <c r="AA16" s="2">
        <v>30</v>
      </c>
      <c r="AB16" s="2">
        <v>28</v>
      </c>
      <c r="AC16" s="2">
        <v>44</v>
      </c>
      <c r="AD16" s="2">
        <v>29</v>
      </c>
      <c r="AE16" s="2">
        <v>38</v>
      </c>
      <c r="AF16" s="3">
        <v>34</v>
      </c>
      <c r="AG16" s="2">
        <v>28</v>
      </c>
      <c r="AH16" s="2">
        <v>28</v>
      </c>
      <c r="AI16" s="2">
        <v>23</v>
      </c>
      <c r="AJ16" s="2">
        <v>25</v>
      </c>
      <c r="AK16" s="2">
        <v>39</v>
      </c>
      <c r="AL16" s="2">
        <v>48</v>
      </c>
      <c r="AM16" s="2">
        <v>25</v>
      </c>
      <c r="AN16" s="2">
        <v>39</v>
      </c>
      <c r="AO16" s="2">
        <v>44</v>
      </c>
      <c r="AP16" s="2">
        <v>43</v>
      </c>
      <c r="AQ16" s="2">
        <v>26</v>
      </c>
      <c r="AR16" s="3">
        <v>42</v>
      </c>
      <c r="AS16" s="3">
        <v>44</v>
      </c>
      <c r="AT16" s="2">
        <v>27</v>
      </c>
      <c r="AU16" s="2">
        <v>37</v>
      </c>
      <c r="AV16" s="2">
        <v>26</v>
      </c>
      <c r="AW16" s="2">
        <v>17</v>
      </c>
      <c r="AX16" s="2">
        <v>25</v>
      </c>
      <c r="AY16" s="2">
        <v>24</v>
      </c>
      <c r="AZ16" s="2">
        <v>23</v>
      </c>
      <c r="BA16" s="2">
        <v>20</v>
      </c>
      <c r="BB16" s="2">
        <v>17</v>
      </c>
      <c r="BC16" s="2">
        <v>26</v>
      </c>
      <c r="BD16" s="2">
        <v>13</v>
      </c>
      <c r="BE16" s="2">
        <v>21</v>
      </c>
      <c r="BF16" s="2">
        <v>26</v>
      </c>
      <c r="BG16" s="2">
        <v>16</v>
      </c>
      <c r="BH16" s="2">
        <v>15</v>
      </c>
    </row>
    <row r="17" spans="1:60" ht="15" customHeight="1" x14ac:dyDescent="0.25">
      <c r="A17" s="2" t="s">
        <v>258</v>
      </c>
      <c r="B17" s="2" t="s">
        <v>259</v>
      </c>
      <c r="C17" s="2" t="s">
        <v>230</v>
      </c>
      <c r="D17" s="2" t="s">
        <v>260</v>
      </c>
      <c r="E17" s="2" t="s">
        <v>261</v>
      </c>
      <c r="F17" s="2" t="s">
        <v>264</v>
      </c>
      <c r="G17" s="2" t="s">
        <v>262</v>
      </c>
      <c r="H17" s="2" t="s">
        <v>265</v>
      </c>
      <c r="I17" s="2">
        <v>63</v>
      </c>
      <c r="J17" s="2">
        <v>93</v>
      </c>
      <c r="K17" s="2">
        <v>50</v>
      </c>
      <c r="L17" s="2">
        <v>85</v>
      </c>
      <c r="M17" s="2">
        <v>85</v>
      </c>
      <c r="N17" s="2">
        <v>79</v>
      </c>
      <c r="O17" s="2">
        <v>42</v>
      </c>
      <c r="P17" s="2">
        <v>10</v>
      </c>
      <c r="Q17" s="2">
        <v>63</v>
      </c>
      <c r="R17" s="2">
        <v>58</v>
      </c>
      <c r="S17" s="2">
        <v>50</v>
      </c>
      <c r="T17" s="2">
        <v>65</v>
      </c>
      <c r="U17" s="2">
        <v>87</v>
      </c>
      <c r="V17" s="3">
        <v>168</v>
      </c>
      <c r="W17" s="2">
        <v>69</v>
      </c>
      <c r="X17" s="2">
        <v>87</v>
      </c>
      <c r="Y17" s="2">
        <v>59</v>
      </c>
      <c r="Z17" s="2">
        <v>39</v>
      </c>
      <c r="AA17" s="2">
        <v>58</v>
      </c>
      <c r="AB17" s="2">
        <v>69</v>
      </c>
      <c r="AC17" s="2">
        <v>44</v>
      </c>
      <c r="AD17" s="2">
        <v>48</v>
      </c>
      <c r="AE17" s="2">
        <v>39</v>
      </c>
      <c r="AF17" s="3">
        <v>79</v>
      </c>
      <c r="AG17" s="2">
        <v>54</v>
      </c>
      <c r="AH17" s="2">
        <v>61</v>
      </c>
      <c r="AI17" s="2">
        <v>39</v>
      </c>
      <c r="AJ17" s="2">
        <v>58</v>
      </c>
      <c r="AK17" s="2">
        <v>55</v>
      </c>
      <c r="AL17" s="2">
        <v>48</v>
      </c>
      <c r="AM17" s="2">
        <v>83</v>
      </c>
      <c r="AN17" s="2">
        <v>41</v>
      </c>
      <c r="AO17" s="2">
        <v>48</v>
      </c>
      <c r="AP17" s="2">
        <v>40</v>
      </c>
      <c r="AQ17" s="2">
        <v>54</v>
      </c>
      <c r="AR17" s="2">
        <v>53</v>
      </c>
      <c r="AS17" s="2">
        <v>61</v>
      </c>
      <c r="AT17" s="2">
        <v>67</v>
      </c>
      <c r="AU17" s="2">
        <v>51</v>
      </c>
      <c r="AV17" s="2">
        <v>48</v>
      </c>
      <c r="AW17" s="2">
        <v>47</v>
      </c>
      <c r="AX17" s="2">
        <v>42</v>
      </c>
      <c r="AY17" s="2">
        <v>58</v>
      </c>
      <c r="AZ17" s="2">
        <v>60</v>
      </c>
      <c r="BA17" s="2">
        <v>51</v>
      </c>
      <c r="BB17" s="2">
        <v>62</v>
      </c>
      <c r="BC17" s="2">
        <v>66</v>
      </c>
      <c r="BD17" s="2">
        <v>59</v>
      </c>
      <c r="BE17" s="2">
        <v>53</v>
      </c>
      <c r="BF17" s="2">
        <v>76</v>
      </c>
      <c r="BG17" s="2">
        <v>47</v>
      </c>
      <c r="BH17" s="2">
        <v>30</v>
      </c>
    </row>
    <row r="18" spans="1:60" ht="15" customHeight="1" x14ac:dyDescent="0.25">
      <c r="A18" s="2" t="s">
        <v>266</v>
      </c>
      <c r="B18" s="2" t="s">
        <v>259</v>
      </c>
      <c r="C18" s="2" t="s">
        <v>230</v>
      </c>
      <c r="D18" s="2" t="s">
        <v>276</v>
      </c>
      <c r="E18" s="2" t="s">
        <v>261</v>
      </c>
      <c r="F18" s="2" t="s">
        <v>277</v>
      </c>
      <c r="G18" s="2" t="s">
        <v>278</v>
      </c>
      <c r="H18" s="2" t="s">
        <v>279</v>
      </c>
      <c r="I18" s="3">
        <v>55</v>
      </c>
      <c r="J18" s="2">
        <v>54</v>
      </c>
      <c r="K18" s="2">
        <v>57</v>
      </c>
      <c r="L18" s="2">
        <v>38</v>
      </c>
      <c r="M18" s="2">
        <v>44</v>
      </c>
      <c r="N18" s="2">
        <v>48</v>
      </c>
      <c r="O18" s="2">
        <v>61</v>
      </c>
      <c r="P18" s="2">
        <v>58</v>
      </c>
      <c r="Q18" s="2">
        <v>43</v>
      </c>
      <c r="R18" s="2">
        <v>37</v>
      </c>
      <c r="S18" s="2">
        <v>27</v>
      </c>
      <c r="T18" s="2">
        <v>26</v>
      </c>
      <c r="U18" s="2">
        <v>29</v>
      </c>
      <c r="V18" s="3">
        <v>168</v>
      </c>
      <c r="W18" s="2">
        <v>29</v>
      </c>
      <c r="X18" s="2">
        <v>32</v>
      </c>
      <c r="Y18" s="2">
        <v>23</v>
      </c>
      <c r="Z18" s="2">
        <v>26</v>
      </c>
      <c r="AA18" s="2">
        <v>24</v>
      </c>
      <c r="AB18" s="2">
        <v>35</v>
      </c>
      <c r="AC18" s="2">
        <v>37</v>
      </c>
      <c r="AD18" s="2">
        <v>33</v>
      </c>
      <c r="AE18" s="2">
        <v>32</v>
      </c>
      <c r="AF18" s="3">
        <v>22</v>
      </c>
      <c r="AG18" s="2">
        <v>35</v>
      </c>
      <c r="AH18" s="2">
        <v>20</v>
      </c>
      <c r="AI18" s="2">
        <v>41</v>
      </c>
      <c r="AJ18" s="2">
        <v>29</v>
      </c>
      <c r="AK18" s="2">
        <v>44</v>
      </c>
      <c r="AL18" s="2">
        <v>38</v>
      </c>
      <c r="AM18" s="2">
        <v>20</v>
      </c>
      <c r="AN18" s="2">
        <v>27</v>
      </c>
      <c r="AO18" s="2">
        <v>23</v>
      </c>
      <c r="AP18" s="2">
        <v>23</v>
      </c>
      <c r="AQ18" s="2">
        <v>29</v>
      </c>
      <c r="AR18" s="3">
        <v>64</v>
      </c>
      <c r="AS18" s="3">
        <v>131</v>
      </c>
      <c r="AT18" s="2">
        <v>54</v>
      </c>
      <c r="AU18" s="2">
        <v>37</v>
      </c>
      <c r="AV18" s="2">
        <v>33</v>
      </c>
      <c r="AW18" s="2">
        <v>54</v>
      </c>
      <c r="AX18" s="2">
        <v>56</v>
      </c>
      <c r="AY18" s="11">
        <v>71</v>
      </c>
      <c r="AZ18" s="2">
        <v>72</v>
      </c>
      <c r="BA18" s="2">
        <v>83</v>
      </c>
      <c r="BB18" s="2">
        <v>104</v>
      </c>
      <c r="BC18" s="2">
        <v>81</v>
      </c>
      <c r="BD18" s="11">
        <v>56</v>
      </c>
      <c r="BE18" s="2">
        <v>39</v>
      </c>
      <c r="BF18" s="2">
        <v>47</v>
      </c>
      <c r="BG18" s="2">
        <v>39</v>
      </c>
      <c r="BH18" s="2">
        <v>35</v>
      </c>
    </row>
    <row r="19" spans="1:60" ht="15" customHeight="1" x14ac:dyDescent="0.25">
      <c r="A19" s="2" t="s">
        <v>179</v>
      </c>
      <c r="B19" s="2" t="s">
        <v>259</v>
      </c>
      <c r="C19" s="2" t="s">
        <v>230</v>
      </c>
      <c r="D19" s="2" t="s">
        <v>382</v>
      </c>
      <c r="E19" s="2" t="s">
        <v>261</v>
      </c>
      <c r="F19" s="2" t="s">
        <v>383</v>
      </c>
      <c r="G19" s="2" t="s">
        <v>384</v>
      </c>
      <c r="H19" s="2" t="s">
        <v>385</v>
      </c>
      <c r="I19" s="3" t="s">
        <v>62</v>
      </c>
      <c r="J19" s="3" t="s">
        <v>62</v>
      </c>
      <c r="K19" s="3" t="s">
        <v>62</v>
      </c>
      <c r="L19" s="3" t="s">
        <v>62</v>
      </c>
      <c r="M19" s="3" t="s">
        <v>62</v>
      </c>
      <c r="N19" s="3" t="s">
        <v>62</v>
      </c>
      <c r="O19" s="3" t="s">
        <v>62</v>
      </c>
      <c r="P19" s="3" t="s">
        <v>62</v>
      </c>
      <c r="Q19" s="3" t="s">
        <v>62</v>
      </c>
      <c r="R19" s="3" t="s">
        <v>62</v>
      </c>
      <c r="S19" s="3" t="s">
        <v>62</v>
      </c>
      <c r="T19" s="3" t="s">
        <v>62</v>
      </c>
      <c r="U19" s="3" t="s">
        <v>62</v>
      </c>
      <c r="V19" s="3" t="s">
        <v>62</v>
      </c>
      <c r="W19" s="3" t="s">
        <v>62</v>
      </c>
      <c r="X19" s="3" t="s">
        <v>62</v>
      </c>
      <c r="Y19" s="3" t="s">
        <v>62</v>
      </c>
      <c r="Z19" s="3">
        <v>1</v>
      </c>
      <c r="AA19" s="3" t="s">
        <v>62</v>
      </c>
      <c r="AB19" s="3" t="s">
        <v>62</v>
      </c>
      <c r="AC19" s="3" t="s">
        <v>62</v>
      </c>
      <c r="AD19" s="3" t="s">
        <v>62</v>
      </c>
      <c r="AE19" s="3" t="s">
        <v>62</v>
      </c>
      <c r="AF19" s="3" t="s">
        <v>62</v>
      </c>
      <c r="AG19" s="3" t="s">
        <v>62</v>
      </c>
      <c r="AH19" s="3" t="s">
        <v>62</v>
      </c>
      <c r="AI19" s="3" t="s">
        <v>62</v>
      </c>
      <c r="AJ19" s="3" t="s">
        <v>62</v>
      </c>
      <c r="AK19" s="3" t="s">
        <v>62</v>
      </c>
      <c r="AL19" s="3" t="s">
        <v>62</v>
      </c>
      <c r="AM19" s="3" t="s">
        <v>62</v>
      </c>
      <c r="AN19" s="3" t="s">
        <v>62</v>
      </c>
      <c r="AO19" s="3" t="s">
        <v>62</v>
      </c>
      <c r="AP19" s="3" t="s">
        <v>62</v>
      </c>
      <c r="AQ19" s="3" t="s">
        <v>62</v>
      </c>
      <c r="AR19" s="3" t="s">
        <v>62</v>
      </c>
      <c r="AS19" s="3" t="s">
        <v>62</v>
      </c>
      <c r="AT19" s="3" t="s">
        <v>62</v>
      </c>
      <c r="AU19" s="3" t="s">
        <v>62</v>
      </c>
      <c r="AV19" s="3" t="s">
        <v>62</v>
      </c>
      <c r="AW19" s="2" t="s">
        <v>62</v>
      </c>
      <c r="AX19" s="2" t="s">
        <v>62</v>
      </c>
      <c r="AY19" s="2" t="s">
        <v>62</v>
      </c>
      <c r="AZ19" s="2" t="s">
        <v>62</v>
      </c>
      <c r="BA19" s="2" t="s">
        <v>62</v>
      </c>
      <c r="BB19" s="2" t="s">
        <v>62</v>
      </c>
      <c r="BC19" s="2" t="s">
        <v>62</v>
      </c>
      <c r="BD19" s="2" t="s">
        <v>62</v>
      </c>
      <c r="BE19" s="3" t="s">
        <v>62</v>
      </c>
      <c r="BF19" s="3" t="s">
        <v>62</v>
      </c>
      <c r="BG19" s="3" t="s">
        <v>62</v>
      </c>
      <c r="BH19" s="3" t="s">
        <v>62</v>
      </c>
    </row>
    <row r="20" spans="1:60" ht="15" customHeight="1" x14ac:dyDescent="0.25">
      <c r="A20" s="2" t="s">
        <v>179</v>
      </c>
      <c r="B20" s="2" t="s">
        <v>259</v>
      </c>
      <c r="C20" s="2" t="s">
        <v>230</v>
      </c>
      <c r="D20" s="2" t="s">
        <v>379</v>
      </c>
      <c r="E20" s="2" t="s">
        <v>261</v>
      </c>
      <c r="F20" s="2" t="s">
        <v>69</v>
      </c>
      <c r="G20" s="2" t="s">
        <v>380</v>
      </c>
      <c r="H20" s="2" t="s">
        <v>381</v>
      </c>
      <c r="I20" s="3" t="s">
        <v>62</v>
      </c>
      <c r="J20" s="3" t="s">
        <v>62</v>
      </c>
      <c r="K20" s="3" t="s">
        <v>62</v>
      </c>
      <c r="L20" s="3" t="s">
        <v>62</v>
      </c>
      <c r="M20" s="3" t="s">
        <v>62</v>
      </c>
      <c r="N20" s="3" t="s">
        <v>62</v>
      </c>
      <c r="O20" s="3" t="s">
        <v>62</v>
      </c>
      <c r="P20" s="3" t="s">
        <v>62</v>
      </c>
      <c r="Q20" s="3" t="s">
        <v>62</v>
      </c>
      <c r="R20" s="3" t="s">
        <v>62</v>
      </c>
      <c r="S20" s="3" t="s">
        <v>62</v>
      </c>
      <c r="T20" s="3" t="s">
        <v>62</v>
      </c>
      <c r="U20" s="3" t="s">
        <v>62</v>
      </c>
      <c r="V20" s="2">
        <v>1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2</v>
      </c>
      <c r="AF20" s="2">
        <v>2</v>
      </c>
      <c r="AG20" s="2">
        <v>1</v>
      </c>
      <c r="AH20" s="2">
        <v>0</v>
      </c>
      <c r="AI20" s="2">
        <v>0</v>
      </c>
      <c r="AJ20" s="2">
        <v>0</v>
      </c>
      <c r="AK20" s="2">
        <v>2</v>
      </c>
      <c r="AL20" s="2">
        <v>1</v>
      </c>
      <c r="AM20" s="2">
        <v>3</v>
      </c>
      <c r="AN20" s="2">
        <v>0</v>
      </c>
      <c r="AO20" s="2">
        <v>0</v>
      </c>
      <c r="AP20" s="2">
        <v>0</v>
      </c>
      <c r="AQ20" s="2">
        <v>1</v>
      </c>
      <c r="AR20" s="2">
        <v>0</v>
      </c>
      <c r="AS20" s="2">
        <v>1</v>
      </c>
      <c r="AT20" s="2">
        <v>0</v>
      </c>
      <c r="AU20" s="2">
        <v>1</v>
      </c>
      <c r="AV20" s="2">
        <v>1</v>
      </c>
      <c r="AW20" s="2" t="s">
        <v>62</v>
      </c>
      <c r="AX20" s="2" t="s">
        <v>62</v>
      </c>
      <c r="AY20" s="2">
        <v>1</v>
      </c>
      <c r="AZ20" s="2" t="s">
        <v>62</v>
      </c>
      <c r="BA20" s="2" t="s">
        <v>62</v>
      </c>
      <c r="BB20" s="2" t="s">
        <v>62</v>
      </c>
      <c r="BC20" s="2">
        <v>1</v>
      </c>
      <c r="BD20" s="2" t="s">
        <v>62</v>
      </c>
      <c r="BE20" s="2">
        <v>1</v>
      </c>
      <c r="BF20" s="2">
        <v>1</v>
      </c>
      <c r="BG20" s="2">
        <v>1</v>
      </c>
      <c r="BH20" s="2">
        <v>0</v>
      </c>
    </row>
    <row r="21" spans="1:60" ht="15" customHeight="1" x14ac:dyDescent="0.25">
      <c r="A21" s="2" t="s">
        <v>368</v>
      </c>
      <c r="B21" s="2" t="s">
        <v>229</v>
      </c>
      <c r="C21" s="2" t="s">
        <v>62</v>
      </c>
      <c r="D21" s="2" t="s">
        <v>369</v>
      </c>
      <c r="E21" s="2" t="s">
        <v>232</v>
      </c>
      <c r="F21" s="2" t="s">
        <v>375</v>
      </c>
      <c r="G21" s="2" t="s">
        <v>371</v>
      </c>
      <c r="H21" s="2" t="s">
        <v>376</v>
      </c>
      <c r="I21" s="3" t="s">
        <v>62</v>
      </c>
      <c r="J21" s="3" t="s">
        <v>62</v>
      </c>
      <c r="K21" s="3" t="s">
        <v>62</v>
      </c>
      <c r="L21" s="3" t="s">
        <v>62</v>
      </c>
      <c r="M21" s="3" t="s">
        <v>62</v>
      </c>
      <c r="N21" s="3" t="s">
        <v>62</v>
      </c>
      <c r="O21" s="3" t="s">
        <v>62</v>
      </c>
      <c r="P21" s="3" t="s">
        <v>62</v>
      </c>
      <c r="Q21" s="3" t="s">
        <v>62</v>
      </c>
      <c r="R21" s="3" t="s">
        <v>62</v>
      </c>
      <c r="S21" s="3" t="s">
        <v>62</v>
      </c>
      <c r="T21" s="3" t="s">
        <v>62</v>
      </c>
      <c r="U21" s="3" t="s">
        <v>62</v>
      </c>
      <c r="V21" s="3" t="s">
        <v>62</v>
      </c>
      <c r="W21" s="3" t="s">
        <v>62</v>
      </c>
      <c r="X21" s="3" t="s">
        <v>62</v>
      </c>
      <c r="Y21" s="3" t="s">
        <v>62</v>
      </c>
      <c r="Z21" s="3" t="s">
        <v>62</v>
      </c>
      <c r="AA21" s="3" t="s">
        <v>62</v>
      </c>
      <c r="AB21" s="3" t="s">
        <v>62</v>
      </c>
      <c r="AC21" s="3" t="s">
        <v>62</v>
      </c>
      <c r="AD21" s="3" t="s">
        <v>62</v>
      </c>
      <c r="AE21" s="3" t="s">
        <v>62</v>
      </c>
      <c r="AF21" s="3" t="s">
        <v>62</v>
      </c>
      <c r="AG21" s="3" t="s">
        <v>62</v>
      </c>
      <c r="AH21" s="3" t="s">
        <v>62</v>
      </c>
      <c r="AI21" s="3" t="s">
        <v>62</v>
      </c>
      <c r="AJ21" s="3" t="s">
        <v>62</v>
      </c>
      <c r="AK21" s="3" t="s">
        <v>62</v>
      </c>
      <c r="AL21" s="3" t="s">
        <v>62</v>
      </c>
      <c r="AM21" s="3" t="s">
        <v>62</v>
      </c>
      <c r="AN21" s="3" t="s">
        <v>62</v>
      </c>
      <c r="AO21" s="3" t="s">
        <v>62</v>
      </c>
      <c r="AP21" s="3" t="s">
        <v>62</v>
      </c>
      <c r="AQ21" s="3" t="s">
        <v>62</v>
      </c>
      <c r="AR21" s="3" t="s">
        <v>62</v>
      </c>
      <c r="AS21" s="3" t="s">
        <v>62</v>
      </c>
      <c r="AT21" s="3" t="s">
        <v>62</v>
      </c>
      <c r="AU21" s="3" t="s">
        <v>62</v>
      </c>
      <c r="AV21" s="3" t="s">
        <v>62</v>
      </c>
      <c r="AW21" s="2">
        <v>4</v>
      </c>
      <c r="AX21" s="2">
        <v>23</v>
      </c>
      <c r="AY21" s="2">
        <v>28</v>
      </c>
      <c r="AZ21" s="2">
        <v>31</v>
      </c>
      <c r="BA21" s="2">
        <v>26</v>
      </c>
      <c r="BB21" s="2">
        <v>29</v>
      </c>
      <c r="BC21" s="2">
        <v>13</v>
      </c>
      <c r="BD21" s="2">
        <v>23</v>
      </c>
      <c r="BE21" s="2">
        <v>29</v>
      </c>
      <c r="BF21" s="2">
        <v>19</v>
      </c>
      <c r="BG21" s="2">
        <v>30</v>
      </c>
      <c r="BH21" s="2">
        <v>16</v>
      </c>
    </row>
    <row r="22" spans="1:60" ht="15" customHeight="1" x14ac:dyDescent="0.25">
      <c r="A22" s="2" t="s">
        <v>368</v>
      </c>
      <c r="B22" s="2" t="s">
        <v>229</v>
      </c>
      <c r="C22" s="2" t="s">
        <v>62</v>
      </c>
      <c r="D22" s="2" t="s">
        <v>369</v>
      </c>
      <c r="E22" s="2" t="s">
        <v>232</v>
      </c>
      <c r="F22" s="2" t="s">
        <v>377</v>
      </c>
      <c r="G22" s="2" t="s">
        <v>371</v>
      </c>
      <c r="H22" s="2" t="s">
        <v>378</v>
      </c>
      <c r="I22" s="3" t="s">
        <v>62</v>
      </c>
      <c r="J22" s="3" t="s">
        <v>62</v>
      </c>
      <c r="K22" s="3" t="s">
        <v>62</v>
      </c>
      <c r="L22" s="3" t="s">
        <v>62</v>
      </c>
      <c r="M22" s="3" t="s">
        <v>62</v>
      </c>
      <c r="N22" s="3" t="s">
        <v>62</v>
      </c>
      <c r="O22" s="3" t="s">
        <v>62</v>
      </c>
      <c r="P22" s="3" t="s">
        <v>62</v>
      </c>
      <c r="Q22" s="3" t="s">
        <v>62</v>
      </c>
      <c r="R22" s="3" t="s">
        <v>62</v>
      </c>
      <c r="S22" s="3" t="s">
        <v>62</v>
      </c>
      <c r="T22" s="3" t="s">
        <v>62</v>
      </c>
      <c r="U22" s="3" t="s">
        <v>62</v>
      </c>
      <c r="V22" s="3" t="s">
        <v>62</v>
      </c>
      <c r="W22" s="3" t="s">
        <v>62</v>
      </c>
      <c r="X22" s="3" t="s">
        <v>62</v>
      </c>
      <c r="Y22" s="3" t="s">
        <v>62</v>
      </c>
      <c r="Z22" s="3" t="s">
        <v>62</v>
      </c>
      <c r="AA22" s="3" t="s">
        <v>62</v>
      </c>
      <c r="AB22" s="3" t="s">
        <v>62</v>
      </c>
      <c r="AC22" s="3" t="s">
        <v>62</v>
      </c>
      <c r="AD22" s="3" t="s">
        <v>62</v>
      </c>
      <c r="AE22" s="3" t="s">
        <v>62</v>
      </c>
      <c r="AF22" s="3" t="s">
        <v>62</v>
      </c>
      <c r="AG22" s="3" t="s">
        <v>62</v>
      </c>
      <c r="AH22" s="3" t="s">
        <v>62</v>
      </c>
      <c r="AI22" s="3" t="s">
        <v>62</v>
      </c>
      <c r="AJ22" s="3" t="s">
        <v>62</v>
      </c>
      <c r="AK22" s="3" t="s">
        <v>62</v>
      </c>
      <c r="AL22" s="3" t="s">
        <v>62</v>
      </c>
      <c r="AM22" s="3" t="s">
        <v>62</v>
      </c>
      <c r="AN22" s="3" t="s">
        <v>62</v>
      </c>
      <c r="AO22" s="3" t="s">
        <v>62</v>
      </c>
      <c r="AP22" s="3" t="s">
        <v>62</v>
      </c>
      <c r="AQ22" s="3" t="s">
        <v>62</v>
      </c>
      <c r="AR22" s="3" t="s">
        <v>62</v>
      </c>
      <c r="AS22" s="3" t="s">
        <v>62</v>
      </c>
      <c r="AT22" s="3" t="s">
        <v>62</v>
      </c>
      <c r="AU22" s="3" t="s">
        <v>62</v>
      </c>
      <c r="AV22" s="3" t="s">
        <v>62</v>
      </c>
      <c r="AW22" s="2">
        <v>2</v>
      </c>
      <c r="AX22" s="2">
        <v>21</v>
      </c>
      <c r="AY22" s="2">
        <v>15</v>
      </c>
      <c r="AZ22" s="2">
        <v>22</v>
      </c>
      <c r="BA22" s="2">
        <v>42</v>
      </c>
      <c r="BB22" s="2">
        <v>20</v>
      </c>
      <c r="BC22" s="2">
        <v>16</v>
      </c>
      <c r="BD22" s="2">
        <v>17</v>
      </c>
      <c r="BE22" s="2">
        <v>23</v>
      </c>
      <c r="BF22" s="2">
        <v>17</v>
      </c>
      <c r="BG22" s="2">
        <v>31</v>
      </c>
      <c r="BH22" s="2">
        <v>29</v>
      </c>
    </row>
    <row r="23" spans="1:60" ht="15" customHeight="1" x14ac:dyDescent="0.25">
      <c r="A23" s="2" t="s">
        <v>368</v>
      </c>
      <c r="B23" s="2" t="s">
        <v>229</v>
      </c>
      <c r="C23" s="2" t="s">
        <v>62</v>
      </c>
      <c r="D23" s="2" t="s">
        <v>369</v>
      </c>
      <c r="E23" s="2" t="s">
        <v>232</v>
      </c>
      <c r="F23" s="2" t="s">
        <v>370</v>
      </c>
      <c r="G23" s="2" t="s">
        <v>371</v>
      </c>
      <c r="H23" s="2" t="s">
        <v>372</v>
      </c>
      <c r="I23" s="3" t="s">
        <v>62</v>
      </c>
      <c r="J23" s="3" t="s">
        <v>62</v>
      </c>
      <c r="K23" s="3" t="s">
        <v>62</v>
      </c>
      <c r="L23" s="3" t="s">
        <v>62</v>
      </c>
      <c r="M23" s="3" t="s">
        <v>62</v>
      </c>
      <c r="N23" s="3" t="s">
        <v>62</v>
      </c>
      <c r="O23" s="3" t="s">
        <v>62</v>
      </c>
      <c r="P23" s="3" t="s">
        <v>62</v>
      </c>
      <c r="Q23" s="3" t="s">
        <v>62</v>
      </c>
      <c r="R23" s="3" t="s">
        <v>62</v>
      </c>
      <c r="S23" s="3" t="s">
        <v>62</v>
      </c>
      <c r="T23" s="3" t="s">
        <v>62</v>
      </c>
      <c r="U23" s="3" t="s">
        <v>62</v>
      </c>
      <c r="V23" s="3" t="s">
        <v>62</v>
      </c>
      <c r="W23" s="3" t="s">
        <v>62</v>
      </c>
      <c r="X23" s="3" t="s">
        <v>62</v>
      </c>
      <c r="Y23" s="3" t="s">
        <v>62</v>
      </c>
      <c r="Z23" s="3" t="s">
        <v>62</v>
      </c>
      <c r="AA23" s="3" t="s">
        <v>62</v>
      </c>
      <c r="AB23" s="3" t="s">
        <v>62</v>
      </c>
      <c r="AC23" s="3" t="s">
        <v>62</v>
      </c>
      <c r="AD23" s="3" t="s">
        <v>62</v>
      </c>
      <c r="AE23" s="3" t="s">
        <v>62</v>
      </c>
      <c r="AF23" s="3" t="s">
        <v>62</v>
      </c>
      <c r="AG23" s="3" t="s">
        <v>62</v>
      </c>
      <c r="AH23" s="3" t="s">
        <v>62</v>
      </c>
      <c r="AI23" s="3" t="s">
        <v>62</v>
      </c>
      <c r="AJ23" s="3" t="s">
        <v>62</v>
      </c>
      <c r="AK23" s="3" t="s">
        <v>62</v>
      </c>
      <c r="AL23" s="3" t="s">
        <v>62</v>
      </c>
      <c r="AM23" s="3" t="s">
        <v>62</v>
      </c>
      <c r="AN23" s="3" t="s">
        <v>62</v>
      </c>
      <c r="AO23" s="3" t="s">
        <v>62</v>
      </c>
      <c r="AP23" s="3" t="s">
        <v>62</v>
      </c>
      <c r="AQ23" s="3" t="s">
        <v>62</v>
      </c>
      <c r="AR23" s="3" t="s">
        <v>62</v>
      </c>
      <c r="AS23" s="3" t="s">
        <v>62</v>
      </c>
      <c r="AT23" s="3" t="s">
        <v>62</v>
      </c>
      <c r="AU23" s="3" t="s">
        <v>62</v>
      </c>
      <c r="AV23" s="3" t="s">
        <v>62</v>
      </c>
      <c r="AW23" s="2" t="s">
        <v>62</v>
      </c>
      <c r="AX23" s="2">
        <v>6</v>
      </c>
      <c r="AY23" s="2">
        <v>10</v>
      </c>
      <c r="AZ23" s="2">
        <v>14</v>
      </c>
      <c r="BA23" s="2">
        <v>6</v>
      </c>
      <c r="BB23" s="2">
        <v>17</v>
      </c>
      <c r="BC23" s="2">
        <v>9</v>
      </c>
      <c r="BD23" s="2">
        <v>3</v>
      </c>
      <c r="BE23" s="2">
        <v>6</v>
      </c>
      <c r="BF23" s="2">
        <v>6</v>
      </c>
      <c r="BG23" s="2">
        <v>7</v>
      </c>
      <c r="BH23" s="2">
        <v>16</v>
      </c>
    </row>
    <row r="24" spans="1:60" ht="15" customHeight="1" x14ac:dyDescent="0.25">
      <c r="A24" s="2" t="s">
        <v>368</v>
      </c>
      <c r="B24" s="2" t="s">
        <v>229</v>
      </c>
      <c r="C24" s="2" t="s">
        <v>62</v>
      </c>
      <c r="D24" s="2" t="s">
        <v>369</v>
      </c>
      <c r="E24" s="2" t="s">
        <v>232</v>
      </c>
      <c r="F24" s="2" t="s">
        <v>373</v>
      </c>
      <c r="G24" s="2" t="s">
        <v>371</v>
      </c>
      <c r="H24" s="2" t="s">
        <v>374</v>
      </c>
      <c r="I24" s="3" t="s">
        <v>62</v>
      </c>
      <c r="J24" s="3" t="s">
        <v>62</v>
      </c>
      <c r="K24" s="3" t="s">
        <v>62</v>
      </c>
      <c r="L24" s="3" t="s">
        <v>62</v>
      </c>
      <c r="M24" s="3" t="s">
        <v>62</v>
      </c>
      <c r="N24" s="3" t="s">
        <v>62</v>
      </c>
      <c r="O24" s="3" t="s">
        <v>62</v>
      </c>
      <c r="P24" s="3" t="s">
        <v>62</v>
      </c>
      <c r="Q24" s="3" t="s">
        <v>62</v>
      </c>
      <c r="R24" s="3" t="s">
        <v>62</v>
      </c>
      <c r="S24" s="3" t="s">
        <v>62</v>
      </c>
      <c r="T24" s="3" t="s">
        <v>62</v>
      </c>
      <c r="U24" s="3" t="s">
        <v>62</v>
      </c>
      <c r="V24" s="3" t="s">
        <v>62</v>
      </c>
      <c r="W24" s="3" t="s">
        <v>62</v>
      </c>
      <c r="X24" s="3" t="s">
        <v>62</v>
      </c>
      <c r="Y24" s="3" t="s">
        <v>62</v>
      </c>
      <c r="Z24" s="3" t="s">
        <v>62</v>
      </c>
      <c r="AA24" s="3" t="s">
        <v>62</v>
      </c>
      <c r="AB24" s="3" t="s">
        <v>62</v>
      </c>
      <c r="AC24" s="3" t="s">
        <v>62</v>
      </c>
      <c r="AD24" s="3" t="s">
        <v>62</v>
      </c>
      <c r="AE24" s="3" t="s">
        <v>62</v>
      </c>
      <c r="AF24" s="3" t="s">
        <v>62</v>
      </c>
      <c r="AG24" s="3" t="s">
        <v>62</v>
      </c>
      <c r="AH24" s="3" t="s">
        <v>62</v>
      </c>
      <c r="AI24" s="3" t="s">
        <v>62</v>
      </c>
      <c r="AJ24" s="3" t="s">
        <v>62</v>
      </c>
      <c r="AK24" s="3" t="s">
        <v>62</v>
      </c>
      <c r="AL24" s="3" t="s">
        <v>62</v>
      </c>
      <c r="AM24" s="3" t="s">
        <v>62</v>
      </c>
      <c r="AN24" s="3" t="s">
        <v>62</v>
      </c>
      <c r="AO24" s="3" t="s">
        <v>62</v>
      </c>
      <c r="AP24" s="3" t="s">
        <v>62</v>
      </c>
      <c r="AQ24" s="3" t="s">
        <v>62</v>
      </c>
      <c r="AR24" s="3" t="s">
        <v>62</v>
      </c>
      <c r="AS24" s="3" t="s">
        <v>62</v>
      </c>
      <c r="AT24" s="3" t="s">
        <v>62</v>
      </c>
      <c r="AU24" s="3" t="s">
        <v>62</v>
      </c>
      <c r="AV24" s="3" t="s">
        <v>62</v>
      </c>
      <c r="AW24" s="2" t="s">
        <v>62</v>
      </c>
      <c r="AX24" s="2">
        <v>16</v>
      </c>
      <c r="AY24" s="2">
        <v>21</v>
      </c>
      <c r="AZ24" s="2">
        <v>20</v>
      </c>
      <c r="BA24" s="2">
        <v>21</v>
      </c>
      <c r="BB24" s="2">
        <v>12</v>
      </c>
      <c r="BC24" s="2">
        <v>19</v>
      </c>
      <c r="BD24" s="2">
        <v>15</v>
      </c>
      <c r="BE24" s="2">
        <v>19</v>
      </c>
      <c r="BF24" s="2">
        <v>17</v>
      </c>
      <c r="BG24" s="2">
        <v>17</v>
      </c>
      <c r="BH24" s="2">
        <v>32</v>
      </c>
    </row>
    <row r="25" spans="1:60" ht="15" customHeight="1" x14ac:dyDescent="0.25">
      <c r="A25" s="2" t="s">
        <v>179</v>
      </c>
      <c r="B25" s="2" t="s">
        <v>229</v>
      </c>
      <c r="C25" s="2" t="s">
        <v>230</v>
      </c>
      <c r="D25" s="2" t="s">
        <v>458</v>
      </c>
      <c r="E25" s="2" t="s">
        <v>232</v>
      </c>
      <c r="F25" s="2" t="s">
        <v>69</v>
      </c>
      <c r="G25" s="2" t="s">
        <v>459</v>
      </c>
      <c r="H25" s="2" t="s">
        <v>460</v>
      </c>
      <c r="I25" s="3" t="s">
        <v>62</v>
      </c>
      <c r="J25" s="3" t="s">
        <v>62</v>
      </c>
      <c r="K25" s="3" t="s">
        <v>62</v>
      </c>
      <c r="L25" s="3" t="s">
        <v>62</v>
      </c>
      <c r="M25" s="3" t="s">
        <v>62</v>
      </c>
      <c r="N25" s="3" t="s">
        <v>62</v>
      </c>
      <c r="O25" s="3" t="s">
        <v>62</v>
      </c>
      <c r="P25" s="3" t="s">
        <v>62</v>
      </c>
      <c r="Q25" s="3" t="s">
        <v>62</v>
      </c>
      <c r="R25" s="3" t="s">
        <v>62</v>
      </c>
      <c r="S25" s="3" t="s">
        <v>62</v>
      </c>
      <c r="T25" s="3" t="s">
        <v>62</v>
      </c>
      <c r="U25" s="3" t="s">
        <v>62</v>
      </c>
      <c r="V25" s="3" t="s">
        <v>62</v>
      </c>
      <c r="W25" s="3" t="s">
        <v>62</v>
      </c>
      <c r="X25" s="3" t="s">
        <v>62</v>
      </c>
      <c r="Y25" s="3" t="s">
        <v>62</v>
      </c>
      <c r="Z25" s="3" t="s">
        <v>62</v>
      </c>
      <c r="AA25" s="3" t="s">
        <v>62</v>
      </c>
      <c r="AB25" s="3" t="s">
        <v>62</v>
      </c>
      <c r="AC25" s="3" t="s">
        <v>62</v>
      </c>
      <c r="AD25" s="3" t="s">
        <v>62</v>
      </c>
      <c r="AE25" s="3" t="s">
        <v>62</v>
      </c>
      <c r="AF25" s="3" t="s">
        <v>62</v>
      </c>
      <c r="AG25" s="3" t="s">
        <v>62</v>
      </c>
      <c r="AH25" s="3" t="s">
        <v>62</v>
      </c>
      <c r="AI25" s="3" t="s">
        <v>62</v>
      </c>
      <c r="AJ25" s="3" t="s">
        <v>62</v>
      </c>
      <c r="AK25" s="3" t="s">
        <v>62</v>
      </c>
      <c r="AL25" s="3" t="s">
        <v>62</v>
      </c>
      <c r="AM25" s="3" t="s">
        <v>62</v>
      </c>
      <c r="AN25" s="3" t="s">
        <v>62</v>
      </c>
      <c r="AO25" s="3" t="s">
        <v>62</v>
      </c>
      <c r="AP25" s="3" t="s">
        <v>62</v>
      </c>
      <c r="AQ25" s="3" t="s">
        <v>62</v>
      </c>
      <c r="AR25" s="3" t="s">
        <v>62</v>
      </c>
      <c r="AS25" s="3" t="s">
        <v>62</v>
      </c>
      <c r="AT25" s="2">
        <v>1</v>
      </c>
      <c r="AU25" s="2">
        <v>0</v>
      </c>
      <c r="AV25" s="2">
        <v>0</v>
      </c>
      <c r="AW25" s="2" t="s">
        <v>62</v>
      </c>
      <c r="AX25" s="2">
        <v>1</v>
      </c>
      <c r="AY25" s="2">
        <v>1</v>
      </c>
      <c r="AZ25" s="2">
        <v>1</v>
      </c>
      <c r="BA25" s="2" t="s">
        <v>62</v>
      </c>
      <c r="BB25" s="2" t="s">
        <v>62</v>
      </c>
      <c r="BC25" s="2">
        <v>3</v>
      </c>
      <c r="BD25" s="2">
        <v>4</v>
      </c>
      <c r="BE25" s="2">
        <v>1</v>
      </c>
      <c r="BF25" s="2">
        <v>0</v>
      </c>
      <c r="BG25" s="2">
        <v>2</v>
      </c>
      <c r="BH25" s="2">
        <v>1</v>
      </c>
    </row>
    <row r="26" spans="1:60" ht="15" customHeight="1" x14ac:dyDescent="0.25">
      <c r="A26" s="2" t="s">
        <v>179</v>
      </c>
      <c r="B26" s="2" t="s">
        <v>229</v>
      </c>
      <c r="C26" s="2" t="s">
        <v>230</v>
      </c>
      <c r="D26" s="2" t="s">
        <v>458</v>
      </c>
      <c r="E26" s="2" t="s">
        <v>232</v>
      </c>
      <c r="F26" s="2" t="s">
        <v>361</v>
      </c>
      <c r="G26" s="2" t="s">
        <v>459</v>
      </c>
      <c r="H26" s="2" t="s">
        <v>465</v>
      </c>
      <c r="I26" s="3" t="s">
        <v>62</v>
      </c>
      <c r="J26" s="3" t="s">
        <v>62</v>
      </c>
      <c r="K26" s="3" t="s">
        <v>62</v>
      </c>
      <c r="L26" s="3" t="s">
        <v>62</v>
      </c>
      <c r="M26" s="3" t="s">
        <v>62</v>
      </c>
      <c r="N26" s="3" t="s">
        <v>62</v>
      </c>
      <c r="O26" s="3" t="s">
        <v>62</v>
      </c>
      <c r="P26" s="3" t="s">
        <v>62</v>
      </c>
      <c r="Q26" s="3" t="s">
        <v>62</v>
      </c>
      <c r="R26" s="3" t="s">
        <v>62</v>
      </c>
      <c r="S26" s="3" t="s">
        <v>62</v>
      </c>
      <c r="T26" s="3" t="s">
        <v>62</v>
      </c>
      <c r="U26" s="3" t="s">
        <v>62</v>
      </c>
      <c r="V26" s="3" t="s">
        <v>62</v>
      </c>
      <c r="W26" s="3" t="s">
        <v>62</v>
      </c>
      <c r="X26" s="3" t="s">
        <v>62</v>
      </c>
      <c r="Y26" s="3" t="s">
        <v>62</v>
      </c>
      <c r="Z26" s="3" t="s">
        <v>62</v>
      </c>
      <c r="AA26" s="3" t="s">
        <v>62</v>
      </c>
      <c r="AB26" s="3" t="s">
        <v>62</v>
      </c>
      <c r="AC26" s="3" t="s">
        <v>62</v>
      </c>
      <c r="AD26" s="3" t="s">
        <v>62</v>
      </c>
      <c r="AE26" s="3" t="s">
        <v>62</v>
      </c>
      <c r="AF26" s="3" t="s">
        <v>62</v>
      </c>
      <c r="AG26" s="3" t="s">
        <v>62</v>
      </c>
      <c r="AH26" s="3" t="s">
        <v>62</v>
      </c>
      <c r="AI26" s="3" t="s">
        <v>62</v>
      </c>
      <c r="AJ26" s="3" t="s">
        <v>62</v>
      </c>
      <c r="AK26" s="3" t="s">
        <v>62</v>
      </c>
      <c r="AL26" s="3" t="s">
        <v>62</v>
      </c>
      <c r="AM26" s="3" t="s">
        <v>62</v>
      </c>
      <c r="AN26" s="3" t="s">
        <v>62</v>
      </c>
      <c r="AO26" s="3" t="s">
        <v>62</v>
      </c>
      <c r="AP26" s="3" t="s">
        <v>62</v>
      </c>
      <c r="AQ26" s="3" t="s">
        <v>62</v>
      </c>
      <c r="AR26" s="3" t="s">
        <v>62</v>
      </c>
      <c r="AS26" s="3" t="s">
        <v>62</v>
      </c>
      <c r="AT26" s="3" t="s">
        <v>62</v>
      </c>
      <c r="AU26" s="3" t="s">
        <v>62</v>
      </c>
      <c r="AV26" s="3" t="s">
        <v>62</v>
      </c>
      <c r="AW26" s="2" t="s">
        <v>62</v>
      </c>
      <c r="AX26" s="2">
        <v>5</v>
      </c>
      <c r="AY26" s="2">
        <v>1</v>
      </c>
      <c r="AZ26" s="2">
        <v>1</v>
      </c>
      <c r="BA26" s="2">
        <v>1</v>
      </c>
      <c r="BB26" s="2">
        <v>4</v>
      </c>
      <c r="BC26" s="2">
        <v>4</v>
      </c>
      <c r="BD26" s="2">
        <v>3</v>
      </c>
      <c r="BE26" s="2">
        <v>1</v>
      </c>
      <c r="BF26" s="2">
        <v>3</v>
      </c>
      <c r="BG26" s="2">
        <v>2</v>
      </c>
      <c r="BH26" s="2">
        <v>0</v>
      </c>
    </row>
    <row r="27" spans="1:60" ht="15" customHeight="1" x14ac:dyDescent="0.25">
      <c r="A27" s="2" t="s">
        <v>179</v>
      </c>
      <c r="B27" s="2" t="s">
        <v>229</v>
      </c>
      <c r="C27" s="2" t="s">
        <v>230</v>
      </c>
      <c r="D27" s="2" t="s">
        <v>458</v>
      </c>
      <c r="E27" s="2" t="s">
        <v>232</v>
      </c>
      <c r="F27" s="2" t="s">
        <v>65</v>
      </c>
      <c r="G27" s="2" t="s">
        <v>459</v>
      </c>
      <c r="H27" s="2" t="s">
        <v>468</v>
      </c>
      <c r="I27" s="3" t="s">
        <v>62</v>
      </c>
      <c r="J27" s="3" t="s">
        <v>62</v>
      </c>
      <c r="K27" s="3" t="s">
        <v>62</v>
      </c>
      <c r="L27" s="3" t="s">
        <v>62</v>
      </c>
      <c r="M27" s="3" t="s">
        <v>62</v>
      </c>
      <c r="N27" s="3" t="s">
        <v>62</v>
      </c>
      <c r="O27" s="3" t="s">
        <v>62</v>
      </c>
      <c r="P27" s="3" t="s">
        <v>62</v>
      </c>
      <c r="Q27" s="3" t="s">
        <v>62</v>
      </c>
      <c r="R27" s="3" t="s">
        <v>62</v>
      </c>
      <c r="S27" s="3" t="s">
        <v>62</v>
      </c>
      <c r="T27" s="3" t="s">
        <v>62</v>
      </c>
      <c r="U27" s="3" t="s">
        <v>62</v>
      </c>
      <c r="V27" s="3" t="s">
        <v>62</v>
      </c>
      <c r="W27" s="3" t="s">
        <v>62</v>
      </c>
      <c r="X27" s="3" t="s">
        <v>62</v>
      </c>
      <c r="Y27" s="3" t="s">
        <v>62</v>
      </c>
      <c r="Z27" s="3" t="s">
        <v>62</v>
      </c>
      <c r="AA27" s="3" t="s">
        <v>62</v>
      </c>
      <c r="AB27" s="3" t="s">
        <v>62</v>
      </c>
      <c r="AC27" s="3" t="s">
        <v>62</v>
      </c>
      <c r="AD27" s="3" t="s">
        <v>62</v>
      </c>
      <c r="AE27" s="3" t="s">
        <v>62</v>
      </c>
      <c r="AF27" s="3" t="s">
        <v>62</v>
      </c>
      <c r="AG27" s="3" t="s">
        <v>62</v>
      </c>
      <c r="AH27" s="3" t="s">
        <v>62</v>
      </c>
      <c r="AI27" s="3" t="s">
        <v>62</v>
      </c>
      <c r="AJ27" s="3" t="s">
        <v>62</v>
      </c>
      <c r="AK27" s="3" t="s">
        <v>62</v>
      </c>
      <c r="AL27" s="3" t="s">
        <v>62</v>
      </c>
      <c r="AM27" s="3" t="s">
        <v>62</v>
      </c>
      <c r="AN27" s="3" t="s">
        <v>62</v>
      </c>
      <c r="AO27" s="3">
        <v>1</v>
      </c>
      <c r="AP27" s="3" t="s">
        <v>62</v>
      </c>
      <c r="AQ27" s="3" t="s">
        <v>62</v>
      </c>
      <c r="AR27" s="3" t="s">
        <v>62</v>
      </c>
      <c r="AS27" s="3" t="s">
        <v>62</v>
      </c>
      <c r="AT27" s="3" t="s">
        <v>62</v>
      </c>
      <c r="AU27" s="3" t="s">
        <v>62</v>
      </c>
      <c r="AV27" s="3" t="s">
        <v>62</v>
      </c>
      <c r="AW27" s="2" t="s">
        <v>62</v>
      </c>
      <c r="AX27" s="2">
        <v>1</v>
      </c>
      <c r="AY27" s="2">
        <v>3</v>
      </c>
      <c r="AZ27" s="2">
        <v>2</v>
      </c>
      <c r="BA27" s="2">
        <v>2</v>
      </c>
      <c r="BB27" s="2" t="s">
        <v>62</v>
      </c>
      <c r="BC27" s="2">
        <v>6</v>
      </c>
      <c r="BD27" s="2">
        <v>1</v>
      </c>
      <c r="BE27" s="2">
        <v>0</v>
      </c>
      <c r="BF27" s="2">
        <v>1</v>
      </c>
      <c r="BG27" s="2">
        <v>0</v>
      </c>
      <c r="BH27" s="2">
        <v>0</v>
      </c>
    </row>
    <row r="28" spans="1:60" ht="15" customHeight="1" x14ac:dyDescent="0.25">
      <c r="A28" s="2" t="s">
        <v>179</v>
      </c>
      <c r="B28" s="2" t="s">
        <v>229</v>
      </c>
      <c r="C28" s="2" t="s">
        <v>230</v>
      </c>
      <c r="D28" s="2" t="s">
        <v>458</v>
      </c>
      <c r="E28" s="2" t="s">
        <v>232</v>
      </c>
      <c r="F28" s="2" t="s">
        <v>69</v>
      </c>
      <c r="G28" s="2" t="s">
        <v>461</v>
      </c>
      <c r="H28" s="2" t="s">
        <v>462</v>
      </c>
      <c r="I28" s="3" t="s">
        <v>62</v>
      </c>
      <c r="J28" s="3" t="s">
        <v>62</v>
      </c>
      <c r="K28" s="3" t="s">
        <v>62</v>
      </c>
      <c r="L28" s="3" t="s">
        <v>62</v>
      </c>
      <c r="M28" s="3" t="s">
        <v>62</v>
      </c>
      <c r="N28" s="3" t="s">
        <v>62</v>
      </c>
      <c r="O28" s="3" t="s">
        <v>62</v>
      </c>
      <c r="P28" s="3" t="s">
        <v>62</v>
      </c>
      <c r="Q28" s="3" t="s">
        <v>62</v>
      </c>
      <c r="R28" s="3" t="s">
        <v>62</v>
      </c>
      <c r="S28" s="3" t="s">
        <v>62</v>
      </c>
      <c r="T28" s="3" t="s">
        <v>62</v>
      </c>
      <c r="U28" s="3" t="s">
        <v>62</v>
      </c>
      <c r="V28" s="3" t="s">
        <v>62</v>
      </c>
      <c r="W28" s="3" t="s">
        <v>62</v>
      </c>
      <c r="X28" s="3" t="s">
        <v>62</v>
      </c>
      <c r="Y28" s="3" t="s">
        <v>62</v>
      </c>
      <c r="Z28" s="3" t="s">
        <v>62</v>
      </c>
      <c r="AA28" s="3" t="s">
        <v>62</v>
      </c>
      <c r="AB28" s="3" t="s">
        <v>62</v>
      </c>
      <c r="AC28" s="3" t="s">
        <v>62</v>
      </c>
      <c r="AD28" s="3" t="s">
        <v>62</v>
      </c>
      <c r="AE28" s="3" t="s">
        <v>62</v>
      </c>
      <c r="AF28" s="3" t="s">
        <v>62</v>
      </c>
      <c r="AG28" s="3" t="s">
        <v>62</v>
      </c>
      <c r="AH28" s="3" t="s">
        <v>62</v>
      </c>
      <c r="AI28" s="3" t="s">
        <v>62</v>
      </c>
      <c r="AJ28" s="3" t="s">
        <v>62</v>
      </c>
      <c r="AK28" s="3" t="s">
        <v>62</v>
      </c>
      <c r="AL28" s="3" t="s">
        <v>62</v>
      </c>
      <c r="AM28" s="3" t="s">
        <v>62</v>
      </c>
      <c r="AN28" s="3" t="s">
        <v>62</v>
      </c>
      <c r="AO28" s="3" t="s">
        <v>62</v>
      </c>
      <c r="AP28" s="3" t="s">
        <v>62</v>
      </c>
      <c r="AQ28" s="3" t="s">
        <v>62</v>
      </c>
      <c r="AR28" s="3" t="s">
        <v>62</v>
      </c>
      <c r="AS28" s="3" t="s">
        <v>62</v>
      </c>
      <c r="AT28" s="3" t="s">
        <v>62</v>
      </c>
      <c r="AU28" s="3" t="s">
        <v>62</v>
      </c>
      <c r="AV28" s="3" t="s">
        <v>62</v>
      </c>
      <c r="AW28" s="2" t="s">
        <v>62</v>
      </c>
      <c r="AX28" s="2" t="s">
        <v>62</v>
      </c>
      <c r="AY28" s="2">
        <v>1</v>
      </c>
      <c r="AZ28" s="2" t="s">
        <v>62</v>
      </c>
      <c r="BA28" s="2">
        <v>4</v>
      </c>
      <c r="BB28" s="2" t="s">
        <v>62</v>
      </c>
      <c r="BC28" s="2">
        <v>1</v>
      </c>
      <c r="BD28" s="2">
        <v>1</v>
      </c>
      <c r="BE28" s="2">
        <v>1</v>
      </c>
      <c r="BF28" s="2">
        <v>1</v>
      </c>
      <c r="BG28" s="2">
        <v>0</v>
      </c>
      <c r="BH28" s="2">
        <v>1</v>
      </c>
    </row>
    <row r="29" spans="1:60" ht="15" customHeight="1" x14ac:dyDescent="0.25">
      <c r="A29" s="2" t="s">
        <v>179</v>
      </c>
      <c r="B29" s="2" t="s">
        <v>229</v>
      </c>
      <c r="C29" s="2" t="s">
        <v>230</v>
      </c>
      <c r="D29" s="2" t="s">
        <v>458</v>
      </c>
      <c r="E29" s="2" t="s">
        <v>232</v>
      </c>
      <c r="F29" s="2" t="s">
        <v>361</v>
      </c>
      <c r="G29" s="2" t="s">
        <v>461</v>
      </c>
      <c r="H29" s="2" t="s">
        <v>466</v>
      </c>
      <c r="I29" s="3" t="s">
        <v>62</v>
      </c>
      <c r="J29" s="3" t="s">
        <v>62</v>
      </c>
      <c r="K29" s="3" t="s">
        <v>62</v>
      </c>
      <c r="L29" s="3" t="s">
        <v>62</v>
      </c>
      <c r="M29" s="3" t="s">
        <v>62</v>
      </c>
      <c r="N29" s="3" t="s">
        <v>62</v>
      </c>
      <c r="O29" s="3" t="s">
        <v>62</v>
      </c>
      <c r="P29" s="3" t="s">
        <v>62</v>
      </c>
      <c r="Q29" s="3" t="s">
        <v>62</v>
      </c>
      <c r="R29" s="3" t="s">
        <v>62</v>
      </c>
      <c r="S29" s="3" t="s">
        <v>62</v>
      </c>
      <c r="T29" s="3" t="s">
        <v>62</v>
      </c>
      <c r="U29" s="3" t="s">
        <v>62</v>
      </c>
      <c r="V29" s="3" t="s">
        <v>62</v>
      </c>
      <c r="W29" s="3" t="s">
        <v>62</v>
      </c>
      <c r="X29" s="3" t="s">
        <v>62</v>
      </c>
      <c r="Y29" s="3" t="s">
        <v>62</v>
      </c>
      <c r="Z29" s="3" t="s">
        <v>62</v>
      </c>
      <c r="AA29" s="3" t="s">
        <v>62</v>
      </c>
      <c r="AB29" s="3" t="s">
        <v>62</v>
      </c>
      <c r="AC29" s="3" t="s">
        <v>62</v>
      </c>
      <c r="AD29" s="3" t="s">
        <v>62</v>
      </c>
      <c r="AE29" s="3" t="s">
        <v>62</v>
      </c>
      <c r="AF29" s="3" t="s">
        <v>62</v>
      </c>
      <c r="AG29" s="3" t="s">
        <v>62</v>
      </c>
      <c r="AH29" s="3" t="s">
        <v>62</v>
      </c>
      <c r="AI29" s="3" t="s">
        <v>62</v>
      </c>
      <c r="AJ29" s="3" t="s">
        <v>62</v>
      </c>
      <c r="AK29" s="3" t="s">
        <v>62</v>
      </c>
      <c r="AL29" s="3" t="s">
        <v>62</v>
      </c>
      <c r="AM29" s="3" t="s">
        <v>62</v>
      </c>
      <c r="AN29" s="3" t="s">
        <v>62</v>
      </c>
      <c r="AO29" s="3" t="s">
        <v>62</v>
      </c>
      <c r="AP29" s="3" t="s">
        <v>62</v>
      </c>
      <c r="AQ29" s="3" t="s">
        <v>62</v>
      </c>
      <c r="AR29" s="3" t="s">
        <v>62</v>
      </c>
      <c r="AS29" s="3" t="s">
        <v>62</v>
      </c>
      <c r="AT29" s="3" t="s">
        <v>62</v>
      </c>
      <c r="AU29" s="3" t="s">
        <v>62</v>
      </c>
      <c r="AV29" s="3" t="s">
        <v>62</v>
      </c>
      <c r="AW29" s="2" t="s">
        <v>62</v>
      </c>
      <c r="AX29" s="2">
        <v>1</v>
      </c>
      <c r="AY29" s="2">
        <v>1</v>
      </c>
      <c r="AZ29" s="2" t="s">
        <v>62</v>
      </c>
      <c r="BA29" s="2">
        <v>1</v>
      </c>
      <c r="BB29" s="2" t="s">
        <v>62</v>
      </c>
      <c r="BC29" s="2">
        <v>3</v>
      </c>
      <c r="BD29" s="2">
        <v>3</v>
      </c>
      <c r="BE29" s="2">
        <v>1</v>
      </c>
      <c r="BF29" s="2">
        <v>0</v>
      </c>
      <c r="BG29" s="2">
        <v>4</v>
      </c>
      <c r="BH29" s="2">
        <v>3</v>
      </c>
    </row>
    <row r="30" spans="1:60" ht="15" customHeight="1" x14ac:dyDescent="0.25">
      <c r="A30" s="2" t="s">
        <v>179</v>
      </c>
      <c r="B30" s="2" t="s">
        <v>229</v>
      </c>
      <c r="C30" s="2" t="s">
        <v>230</v>
      </c>
      <c r="D30" s="2" t="s">
        <v>458</v>
      </c>
      <c r="E30" s="2" t="s">
        <v>232</v>
      </c>
      <c r="F30" s="2" t="s">
        <v>65</v>
      </c>
      <c r="G30" s="2" t="s">
        <v>461</v>
      </c>
      <c r="H30" s="2" t="s">
        <v>469</v>
      </c>
      <c r="I30" s="3" t="s">
        <v>62</v>
      </c>
      <c r="J30" s="3" t="s">
        <v>62</v>
      </c>
      <c r="K30" s="3" t="s">
        <v>62</v>
      </c>
      <c r="L30" s="3" t="s">
        <v>62</v>
      </c>
      <c r="M30" s="3" t="s">
        <v>62</v>
      </c>
      <c r="N30" s="3" t="s">
        <v>62</v>
      </c>
      <c r="O30" s="3" t="s">
        <v>62</v>
      </c>
      <c r="P30" s="3" t="s">
        <v>62</v>
      </c>
      <c r="Q30" s="3" t="s">
        <v>62</v>
      </c>
      <c r="R30" s="3" t="s">
        <v>62</v>
      </c>
      <c r="S30" s="3" t="s">
        <v>62</v>
      </c>
      <c r="T30" s="3" t="s">
        <v>62</v>
      </c>
      <c r="U30" s="3" t="s">
        <v>62</v>
      </c>
      <c r="V30" s="3" t="s">
        <v>62</v>
      </c>
      <c r="W30" s="3" t="s">
        <v>62</v>
      </c>
      <c r="X30" s="3" t="s">
        <v>62</v>
      </c>
      <c r="Y30" s="3" t="s">
        <v>62</v>
      </c>
      <c r="Z30" s="3" t="s">
        <v>62</v>
      </c>
      <c r="AA30" s="3" t="s">
        <v>62</v>
      </c>
      <c r="AB30" s="3" t="s">
        <v>62</v>
      </c>
      <c r="AC30" s="3" t="s">
        <v>62</v>
      </c>
      <c r="AD30" s="3" t="s">
        <v>62</v>
      </c>
      <c r="AE30" s="3" t="s">
        <v>62</v>
      </c>
      <c r="AF30" s="3" t="s">
        <v>62</v>
      </c>
      <c r="AG30" s="3" t="s">
        <v>62</v>
      </c>
      <c r="AH30" s="3" t="s">
        <v>62</v>
      </c>
      <c r="AI30" s="3" t="s">
        <v>62</v>
      </c>
      <c r="AJ30" s="3" t="s">
        <v>62</v>
      </c>
      <c r="AK30" s="3" t="s">
        <v>62</v>
      </c>
      <c r="AL30" s="3" t="s">
        <v>62</v>
      </c>
      <c r="AM30" s="3" t="s">
        <v>62</v>
      </c>
      <c r="AN30" s="2">
        <v>1</v>
      </c>
      <c r="AO30" s="2">
        <v>1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 t="s">
        <v>62</v>
      </c>
      <c r="AX30" s="2" t="s">
        <v>62</v>
      </c>
      <c r="AY30" s="2" t="s">
        <v>62</v>
      </c>
      <c r="AZ30" s="2" t="s">
        <v>62</v>
      </c>
      <c r="BA30" s="2" t="s">
        <v>62</v>
      </c>
      <c r="BB30" s="2">
        <v>1</v>
      </c>
      <c r="BC30" s="2">
        <v>1</v>
      </c>
      <c r="BD30" s="2">
        <v>1</v>
      </c>
      <c r="BE30" s="2">
        <v>0</v>
      </c>
      <c r="BF30" s="2">
        <v>1</v>
      </c>
      <c r="BG30" s="2">
        <v>0</v>
      </c>
      <c r="BH30" s="2">
        <v>0</v>
      </c>
    </row>
    <row r="31" spans="1:60" ht="15" customHeight="1" x14ac:dyDescent="0.25">
      <c r="A31" s="2" t="s">
        <v>179</v>
      </c>
      <c r="B31" s="2" t="s">
        <v>229</v>
      </c>
      <c r="C31" s="2" t="s">
        <v>230</v>
      </c>
      <c r="D31" s="2" t="s">
        <v>458</v>
      </c>
      <c r="E31" s="2" t="s">
        <v>232</v>
      </c>
      <c r="F31" s="2" t="s">
        <v>69</v>
      </c>
      <c r="G31" s="2" t="s">
        <v>463</v>
      </c>
      <c r="H31" s="2" t="s">
        <v>464</v>
      </c>
      <c r="I31" s="3" t="s">
        <v>62</v>
      </c>
      <c r="J31" s="3" t="s">
        <v>62</v>
      </c>
      <c r="K31" s="3" t="s">
        <v>62</v>
      </c>
      <c r="L31" s="3" t="s">
        <v>62</v>
      </c>
      <c r="M31" s="3" t="s">
        <v>62</v>
      </c>
      <c r="N31" s="3" t="s">
        <v>62</v>
      </c>
      <c r="O31" s="3" t="s">
        <v>62</v>
      </c>
      <c r="P31" s="3" t="s">
        <v>62</v>
      </c>
      <c r="Q31" s="3" t="s">
        <v>62</v>
      </c>
      <c r="R31" s="3" t="s">
        <v>62</v>
      </c>
      <c r="S31" s="3" t="s">
        <v>62</v>
      </c>
      <c r="T31" s="3" t="s">
        <v>62</v>
      </c>
      <c r="U31" s="3" t="s">
        <v>62</v>
      </c>
      <c r="V31" s="3" t="s">
        <v>62</v>
      </c>
      <c r="W31" s="3" t="s">
        <v>62</v>
      </c>
      <c r="X31" s="3" t="s">
        <v>62</v>
      </c>
      <c r="Y31" s="3" t="s">
        <v>62</v>
      </c>
      <c r="Z31" s="3" t="s">
        <v>62</v>
      </c>
      <c r="AA31" s="3" t="s">
        <v>62</v>
      </c>
      <c r="AB31" s="3" t="s">
        <v>62</v>
      </c>
      <c r="AC31" s="3" t="s">
        <v>62</v>
      </c>
      <c r="AD31" s="3" t="s">
        <v>62</v>
      </c>
      <c r="AE31" s="3" t="s">
        <v>62</v>
      </c>
      <c r="AF31" s="3" t="s">
        <v>62</v>
      </c>
      <c r="AG31" s="3" t="s">
        <v>62</v>
      </c>
      <c r="AH31" s="3" t="s">
        <v>62</v>
      </c>
      <c r="AI31" s="3" t="s">
        <v>62</v>
      </c>
      <c r="AJ31" s="3" t="s">
        <v>62</v>
      </c>
      <c r="AK31" s="3" t="s">
        <v>62</v>
      </c>
      <c r="AL31" s="3" t="s">
        <v>62</v>
      </c>
      <c r="AM31" s="3" t="s">
        <v>62</v>
      </c>
      <c r="AN31" s="3" t="s">
        <v>62</v>
      </c>
      <c r="AO31" s="3" t="s">
        <v>62</v>
      </c>
      <c r="AP31" s="3" t="s">
        <v>62</v>
      </c>
      <c r="AQ31" s="3" t="s">
        <v>62</v>
      </c>
      <c r="AR31" s="3" t="s">
        <v>62</v>
      </c>
      <c r="AS31" s="3" t="s">
        <v>62</v>
      </c>
      <c r="AT31" s="2">
        <v>1</v>
      </c>
      <c r="AU31" s="2">
        <v>0</v>
      </c>
      <c r="AV31" s="2">
        <v>0</v>
      </c>
      <c r="AW31" s="2" t="s">
        <v>62</v>
      </c>
      <c r="AX31" s="2">
        <v>1</v>
      </c>
      <c r="AY31" s="2" t="s">
        <v>62</v>
      </c>
      <c r="AZ31" s="2">
        <v>2</v>
      </c>
      <c r="BA31" s="2">
        <v>3</v>
      </c>
      <c r="BB31" s="2" t="s">
        <v>62</v>
      </c>
      <c r="BC31" s="2">
        <v>3</v>
      </c>
      <c r="BD31" s="2">
        <v>2</v>
      </c>
      <c r="BE31" s="2">
        <v>3</v>
      </c>
      <c r="BF31" s="2">
        <v>1</v>
      </c>
      <c r="BG31" s="2">
        <v>0</v>
      </c>
      <c r="BH31" s="2">
        <v>0</v>
      </c>
    </row>
    <row r="32" spans="1:60" ht="15" customHeight="1" x14ac:dyDescent="0.25">
      <c r="A32" s="2" t="s">
        <v>179</v>
      </c>
      <c r="B32" s="2" t="s">
        <v>229</v>
      </c>
      <c r="C32" s="2" t="s">
        <v>230</v>
      </c>
      <c r="D32" s="2" t="s">
        <v>458</v>
      </c>
      <c r="E32" s="2" t="s">
        <v>232</v>
      </c>
      <c r="F32" s="2" t="s">
        <v>361</v>
      </c>
      <c r="G32" s="2" t="s">
        <v>463</v>
      </c>
      <c r="H32" s="2" t="s">
        <v>467</v>
      </c>
      <c r="I32" s="3" t="s">
        <v>62</v>
      </c>
      <c r="J32" s="3" t="s">
        <v>62</v>
      </c>
      <c r="K32" s="3" t="s">
        <v>62</v>
      </c>
      <c r="L32" s="3" t="s">
        <v>62</v>
      </c>
      <c r="M32" s="3" t="s">
        <v>62</v>
      </c>
      <c r="N32" s="3" t="s">
        <v>62</v>
      </c>
      <c r="O32" s="3" t="s">
        <v>62</v>
      </c>
      <c r="P32" s="3" t="s">
        <v>62</v>
      </c>
      <c r="Q32" s="3" t="s">
        <v>62</v>
      </c>
      <c r="R32" s="3" t="s">
        <v>62</v>
      </c>
      <c r="S32" s="3" t="s">
        <v>62</v>
      </c>
      <c r="T32" s="3" t="s">
        <v>62</v>
      </c>
      <c r="U32" s="3" t="s">
        <v>62</v>
      </c>
      <c r="V32" s="3" t="s">
        <v>62</v>
      </c>
      <c r="W32" s="3" t="s">
        <v>62</v>
      </c>
      <c r="X32" s="3" t="s">
        <v>62</v>
      </c>
      <c r="Y32" s="3" t="s">
        <v>62</v>
      </c>
      <c r="Z32" s="3" t="s">
        <v>62</v>
      </c>
      <c r="AA32" s="3" t="s">
        <v>62</v>
      </c>
      <c r="AB32" s="3" t="s">
        <v>62</v>
      </c>
      <c r="AC32" s="3" t="s">
        <v>62</v>
      </c>
      <c r="AD32" s="3" t="s">
        <v>62</v>
      </c>
      <c r="AE32" s="3" t="s">
        <v>62</v>
      </c>
      <c r="AF32" s="3" t="s">
        <v>62</v>
      </c>
      <c r="AG32" s="3" t="s">
        <v>62</v>
      </c>
      <c r="AH32" s="3" t="s">
        <v>62</v>
      </c>
      <c r="AI32" s="3" t="s">
        <v>62</v>
      </c>
      <c r="AJ32" s="3" t="s">
        <v>62</v>
      </c>
      <c r="AK32" s="3" t="s">
        <v>62</v>
      </c>
      <c r="AL32" s="3" t="s">
        <v>62</v>
      </c>
      <c r="AM32" s="3" t="s">
        <v>62</v>
      </c>
      <c r="AN32" s="3" t="s">
        <v>62</v>
      </c>
      <c r="AO32" s="3" t="s">
        <v>62</v>
      </c>
      <c r="AP32" s="3" t="s">
        <v>62</v>
      </c>
      <c r="AQ32" s="3" t="s">
        <v>62</v>
      </c>
      <c r="AR32" s="3" t="s">
        <v>62</v>
      </c>
      <c r="AS32" s="3" t="s">
        <v>62</v>
      </c>
      <c r="AT32" s="3" t="s">
        <v>62</v>
      </c>
      <c r="AU32" s="3" t="s">
        <v>62</v>
      </c>
      <c r="AV32" s="3" t="s">
        <v>62</v>
      </c>
      <c r="AW32" s="2" t="s">
        <v>62</v>
      </c>
      <c r="AX32" s="2">
        <v>1</v>
      </c>
      <c r="AY32" s="2">
        <v>1</v>
      </c>
      <c r="AZ32" s="2">
        <v>1</v>
      </c>
      <c r="BA32" s="2">
        <v>1</v>
      </c>
      <c r="BB32" s="2">
        <v>2</v>
      </c>
      <c r="BC32" s="2">
        <v>1</v>
      </c>
      <c r="BD32" s="2">
        <v>2</v>
      </c>
      <c r="BE32" s="2">
        <v>0</v>
      </c>
      <c r="BF32" s="2">
        <v>1</v>
      </c>
      <c r="BG32" s="2">
        <v>0</v>
      </c>
      <c r="BH32" s="2">
        <v>1</v>
      </c>
    </row>
    <row r="33" spans="1:60" ht="15" customHeight="1" x14ac:dyDescent="0.25">
      <c r="A33" s="2" t="s">
        <v>179</v>
      </c>
      <c r="B33" s="2" t="s">
        <v>229</v>
      </c>
      <c r="C33" s="2" t="s">
        <v>230</v>
      </c>
      <c r="D33" s="2" t="s">
        <v>458</v>
      </c>
      <c r="E33" s="2" t="s">
        <v>232</v>
      </c>
      <c r="F33" s="2" t="s">
        <v>65</v>
      </c>
      <c r="G33" s="2" t="s">
        <v>463</v>
      </c>
      <c r="H33" s="2" t="s">
        <v>470</v>
      </c>
      <c r="I33" s="3" t="s">
        <v>62</v>
      </c>
      <c r="J33" s="3" t="s">
        <v>62</v>
      </c>
      <c r="K33" s="3" t="s">
        <v>62</v>
      </c>
      <c r="L33" s="3" t="s">
        <v>62</v>
      </c>
      <c r="M33" s="3" t="s">
        <v>62</v>
      </c>
      <c r="N33" s="3" t="s">
        <v>62</v>
      </c>
      <c r="O33" s="3" t="s">
        <v>62</v>
      </c>
      <c r="P33" s="3" t="s">
        <v>62</v>
      </c>
      <c r="Q33" s="3" t="s">
        <v>62</v>
      </c>
      <c r="R33" s="3" t="s">
        <v>62</v>
      </c>
      <c r="S33" s="3" t="s">
        <v>62</v>
      </c>
      <c r="T33" s="3" t="s">
        <v>62</v>
      </c>
      <c r="U33" s="3" t="s">
        <v>62</v>
      </c>
      <c r="V33" s="3" t="s">
        <v>62</v>
      </c>
      <c r="W33" s="3" t="s">
        <v>62</v>
      </c>
      <c r="X33" s="3" t="s">
        <v>62</v>
      </c>
      <c r="Y33" s="3" t="s">
        <v>62</v>
      </c>
      <c r="Z33" s="3" t="s">
        <v>62</v>
      </c>
      <c r="AA33" s="3" t="s">
        <v>62</v>
      </c>
      <c r="AB33" s="3" t="s">
        <v>62</v>
      </c>
      <c r="AC33" s="3" t="s">
        <v>62</v>
      </c>
      <c r="AD33" s="3" t="s">
        <v>62</v>
      </c>
      <c r="AE33" s="3" t="s">
        <v>62</v>
      </c>
      <c r="AF33" s="3" t="s">
        <v>62</v>
      </c>
      <c r="AG33" s="3" t="s">
        <v>62</v>
      </c>
      <c r="AH33" s="3" t="s">
        <v>62</v>
      </c>
      <c r="AI33" s="3" t="s">
        <v>62</v>
      </c>
      <c r="AJ33" s="3" t="s">
        <v>62</v>
      </c>
      <c r="AK33" s="3" t="s">
        <v>62</v>
      </c>
      <c r="AL33" s="3" t="s">
        <v>62</v>
      </c>
      <c r="AM33" s="3" t="s">
        <v>62</v>
      </c>
      <c r="AN33" s="3" t="s">
        <v>62</v>
      </c>
      <c r="AO33" s="3">
        <v>1</v>
      </c>
      <c r="AP33" s="3" t="s">
        <v>62</v>
      </c>
      <c r="AQ33" s="3" t="s">
        <v>62</v>
      </c>
      <c r="AR33" s="3" t="s">
        <v>62</v>
      </c>
      <c r="AS33" s="3" t="s">
        <v>62</v>
      </c>
      <c r="AT33" s="3" t="s">
        <v>62</v>
      </c>
      <c r="AU33" s="3" t="s">
        <v>62</v>
      </c>
      <c r="AV33" s="3" t="s">
        <v>62</v>
      </c>
      <c r="AW33" s="2" t="s">
        <v>62</v>
      </c>
      <c r="AX33" s="2">
        <v>1</v>
      </c>
      <c r="AY33" s="2">
        <v>1</v>
      </c>
      <c r="AZ33" s="2">
        <v>2</v>
      </c>
      <c r="BA33" s="2">
        <v>2</v>
      </c>
      <c r="BB33" s="2">
        <v>2</v>
      </c>
      <c r="BC33" s="2" t="s">
        <v>62</v>
      </c>
      <c r="BD33" s="2">
        <v>1</v>
      </c>
      <c r="BE33" s="2">
        <v>3</v>
      </c>
      <c r="BF33" s="2">
        <v>0</v>
      </c>
      <c r="BG33" s="2">
        <v>1</v>
      </c>
      <c r="BH33" s="2">
        <v>2</v>
      </c>
    </row>
    <row r="34" spans="1:60" ht="15" customHeight="1" x14ac:dyDescent="0.25">
      <c r="A34" s="2" t="s">
        <v>68</v>
      </c>
      <c r="B34" s="2" t="s">
        <v>229</v>
      </c>
      <c r="C34" s="2" t="s">
        <v>230</v>
      </c>
      <c r="D34" s="2" t="s">
        <v>296</v>
      </c>
      <c r="E34" s="2" t="s">
        <v>232</v>
      </c>
      <c r="F34" s="2" t="s">
        <v>297</v>
      </c>
      <c r="G34" s="2" t="s">
        <v>298</v>
      </c>
      <c r="H34" s="2" t="s">
        <v>299</v>
      </c>
      <c r="I34" s="2">
        <v>12</v>
      </c>
      <c r="J34" s="2">
        <v>13</v>
      </c>
      <c r="K34" s="2">
        <v>15</v>
      </c>
      <c r="L34" s="2">
        <v>9</v>
      </c>
      <c r="M34" s="2">
        <v>10</v>
      </c>
      <c r="N34" s="2">
        <v>5</v>
      </c>
      <c r="O34" s="2">
        <v>12</v>
      </c>
      <c r="P34" s="2">
        <v>13</v>
      </c>
      <c r="Q34" s="2">
        <v>13</v>
      </c>
      <c r="R34" s="2">
        <v>19</v>
      </c>
      <c r="S34" s="2">
        <v>12</v>
      </c>
      <c r="T34" s="2">
        <v>12</v>
      </c>
      <c r="U34" s="2">
        <v>10</v>
      </c>
      <c r="V34" s="2">
        <v>9</v>
      </c>
      <c r="W34" s="2">
        <v>19</v>
      </c>
      <c r="X34" s="2">
        <v>13</v>
      </c>
      <c r="Y34" s="2">
        <v>9</v>
      </c>
      <c r="Z34" s="2">
        <v>7</v>
      </c>
      <c r="AA34" s="2">
        <v>16</v>
      </c>
      <c r="AB34" s="2">
        <v>15</v>
      </c>
      <c r="AC34" s="2">
        <v>8</v>
      </c>
      <c r="AD34" s="2">
        <v>12</v>
      </c>
      <c r="AE34" s="2">
        <v>11</v>
      </c>
      <c r="AF34" s="2">
        <v>12</v>
      </c>
      <c r="AG34" s="2">
        <v>6</v>
      </c>
      <c r="AH34" s="2">
        <v>4</v>
      </c>
      <c r="AI34" s="2">
        <v>14</v>
      </c>
      <c r="AJ34" s="2">
        <v>8</v>
      </c>
      <c r="AK34" s="2">
        <v>7</v>
      </c>
      <c r="AL34" s="2">
        <v>2</v>
      </c>
      <c r="AM34" s="2">
        <v>8</v>
      </c>
      <c r="AN34" s="2">
        <v>4</v>
      </c>
      <c r="AO34" s="2">
        <v>7</v>
      </c>
      <c r="AP34" s="2">
        <v>7</v>
      </c>
      <c r="AQ34" s="2">
        <v>5</v>
      </c>
      <c r="AR34" s="2">
        <v>6</v>
      </c>
      <c r="AS34" s="2">
        <v>5</v>
      </c>
      <c r="AT34" s="2">
        <v>6</v>
      </c>
      <c r="AU34" s="2">
        <v>9</v>
      </c>
      <c r="AV34" s="2">
        <v>7</v>
      </c>
      <c r="AW34" s="2">
        <v>9</v>
      </c>
      <c r="AX34" s="2">
        <v>8</v>
      </c>
      <c r="AY34" s="2">
        <v>3</v>
      </c>
      <c r="AZ34" s="2">
        <v>4</v>
      </c>
      <c r="BA34" s="2">
        <v>14</v>
      </c>
      <c r="BB34" s="2">
        <v>15</v>
      </c>
      <c r="BC34" s="2">
        <v>19</v>
      </c>
      <c r="BD34" s="2">
        <v>5</v>
      </c>
      <c r="BE34" s="2">
        <v>9</v>
      </c>
      <c r="BF34" s="2">
        <v>12</v>
      </c>
      <c r="BG34" s="2">
        <v>11</v>
      </c>
      <c r="BH34" s="2">
        <v>14</v>
      </c>
    </row>
    <row r="35" spans="1:60" ht="15" customHeight="1" x14ac:dyDescent="0.25">
      <c r="A35" s="2" t="s">
        <v>68</v>
      </c>
      <c r="B35" s="2" t="s">
        <v>229</v>
      </c>
      <c r="C35" s="2" t="s">
        <v>230</v>
      </c>
      <c r="D35" s="2" t="s">
        <v>296</v>
      </c>
      <c r="E35" s="2" t="s">
        <v>232</v>
      </c>
      <c r="F35" s="2" t="s">
        <v>297</v>
      </c>
      <c r="G35" s="2" t="s">
        <v>300</v>
      </c>
      <c r="H35" s="2" t="s">
        <v>301</v>
      </c>
      <c r="I35" s="2">
        <v>32</v>
      </c>
      <c r="J35" s="2">
        <v>20</v>
      </c>
      <c r="K35" s="2">
        <v>14</v>
      </c>
      <c r="L35" s="2">
        <v>14</v>
      </c>
      <c r="M35" s="2">
        <v>16</v>
      </c>
      <c r="N35" s="2">
        <v>18</v>
      </c>
      <c r="O35" s="2">
        <v>17</v>
      </c>
      <c r="P35" s="2">
        <v>36</v>
      </c>
      <c r="Q35" s="2">
        <v>11</v>
      </c>
      <c r="R35" s="2">
        <v>11</v>
      </c>
      <c r="S35" s="2">
        <v>9</v>
      </c>
      <c r="T35" s="2">
        <v>18</v>
      </c>
      <c r="U35" s="2">
        <v>20</v>
      </c>
      <c r="V35" s="2">
        <v>19</v>
      </c>
      <c r="W35" s="2">
        <v>21</v>
      </c>
      <c r="X35" s="2">
        <v>13</v>
      </c>
      <c r="Y35" s="2">
        <v>22</v>
      </c>
      <c r="Z35" s="2">
        <v>26</v>
      </c>
      <c r="AA35" s="2">
        <v>17</v>
      </c>
      <c r="AB35" s="2">
        <v>16</v>
      </c>
      <c r="AC35" s="2">
        <v>19</v>
      </c>
      <c r="AD35" s="2">
        <v>11</v>
      </c>
      <c r="AE35" s="2">
        <v>11</v>
      </c>
      <c r="AF35" s="2">
        <v>52</v>
      </c>
      <c r="AG35" s="2">
        <v>17</v>
      </c>
      <c r="AH35" s="2">
        <v>17</v>
      </c>
      <c r="AI35" s="2">
        <v>19</v>
      </c>
      <c r="AJ35" s="2">
        <v>29</v>
      </c>
      <c r="AK35" s="2">
        <v>31</v>
      </c>
      <c r="AL35" s="2">
        <v>18</v>
      </c>
      <c r="AM35" s="2">
        <v>23</v>
      </c>
      <c r="AN35" s="2">
        <v>25</v>
      </c>
      <c r="AO35" s="2">
        <v>20</v>
      </c>
      <c r="AP35" s="2">
        <v>32</v>
      </c>
      <c r="AQ35" s="2">
        <v>21</v>
      </c>
      <c r="AR35" s="2">
        <v>13</v>
      </c>
      <c r="AS35" s="2">
        <v>16</v>
      </c>
      <c r="AT35" s="2">
        <v>14</v>
      </c>
      <c r="AU35" s="2">
        <v>25</v>
      </c>
      <c r="AV35" s="2">
        <v>18</v>
      </c>
      <c r="AW35" s="2">
        <v>18</v>
      </c>
      <c r="AX35" s="2">
        <v>16</v>
      </c>
      <c r="AY35" s="2">
        <v>26</v>
      </c>
      <c r="AZ35" s="2">
        <v>36</v>
      </c>
      <c r="BA35" s="2">
        <v>34</v>
      </c>
      <c r="BB35" s="2">
        <v>36</v>
      </c>
      <c r="BC35" s="2">
        <v>29</v>
      </c>
      <c r="BD35" s="2">
        <v>19</v>
      </c>
      <c r="BE35" s="2">
        <v>23</v>
      </c>
      <c r="BF35" s="2">
        <v>26</v>
      </c>
      <c r="BG35" s="2">
        <v>36</v>
      </c>
      <c r="BH35" s="2">
        <v>17</v>
      </c>
    </row>
    <row r="36" spans="1:60" ht="15" customHeight="1" x14ac:dyDescent="0.25">
      <c r="A36" s="2" t="s">
        <v>64</v>
      </c>
      <c r="B36" s="2" t="s">
        <v>229</v>
      </c>
      <c r="C36" s="2" t="s">
        <v>230</v>
      </c>
      <c r="D36" s="2" t="s">
        <v>231</v>
      </c>
      <c r="E36" s="2" t="s">
        <v>232</v>
      </c>
      <c r="F36" s="2" t="s">
        <v>250</v>
      </c>
      <c r="G36" s="2" t="s">
        <v>254</v>
      </c>
      <c r="H36" s="2" t="s">
        <v>255</v>
      </c>
      <c r="I36" s="2">
        <v>9</v>
      </c>
      <c r="J36" s="2">
        <v>10</v>
      </c>
      <c r="K36" s="2">
        <v>16</v>
      </c>
      <c r="L36" s="2">
        <v>13</v>
      </c>
      <c r="M36" s="2">
        <v>11</v>
      </c>
      <c r="N36" s="2">
        <v>8</v>
      </c>
      <c r="O36" s="2">
        <v>2</v>
      </c>
      <c r="P36" s="2">
        <v>10</v>
      </c>
      <c r="Q36" s="2">
        <v>7</v>
      </c>
      <c r="R36" s="2">
        <v>12</v>
      </c>
      <c r="S36" s="2">
        <v>3</v>
      </c>
      <c r="T36" s="2">
        <v>9</v>
      </c>
      <c r="U36" s="2">
        <v>16</v>
      </c>
      <c r="V36" s="2">
        <v>12</v>
      </c>
      <c r="W36" s="2">
        <v>14</v>
      </c>
      <c r="X36" s="2">
        <v>15</v>
      </c>
      <c r="Y36" s="2">
        <v>9</v>
      </c>
      <c r="Z36" s="2">
        <v>8</v>
      </c>
      <c r="AA36" s="2">
        <v>12</v>
      </c>
      <c r="AB36" s="2">
        <v>18</v>
      </c>
      <c r="AC36" s="2">
        <v>10</v>
      </c>
      <c r="AD36" s="2">
        <v>11</v>
      </c>
      <c r="AE36" s="2">
        <v>12</v>
      </c>
      <c r="AF36" s="2">
        <v>33</v>
      </c>
      <c r="AG36" s="2">
        <v>9</v>
      </c>
      <c r="AH36" s="2">
        <v>13</v>
      </c>
      <c r="AI36" s="2">
        <v>13</v>
      </c>
      <c r="AJ36" s="2">
        <v>11</v>
      </c>
      <c r="AK36" s="2">
        <v>11</v>
      </c>
      <c r="AL36" s="2">
        <v>13</v>
      </c>
      <c r="AM36" s="2">
        <v>9</v>
      </c>
      <c r="AN36" s="2">
        <v>14</v>
      </c>
      <c r="AO36" s="2">
        <v>14</v>
      </c>
      <c r="AP36" s="2">
        <v>15</v>
      </c>
      <c r="AQ36" s="2">
        <v>22</v>
      </c>
      <c r="AR36" s="3">
        <v>16</v>
      </c>
      <c r="AS36" s="3">
        <v>18</v>
      </c>
      <c r="AT36" s="2">
        <v>13</v>
      </c>
      <c r="AU36" s="2">
        <v>8</v>
      </c>
      <c r="AV36" s="2">
        <v>17</v>
      </c>
      <c r="AW36" s="11">
        <v>11</v>
      </c>
      <c r="AX36" s="11">
        <v>12</v>
      </c>
      <c r="AY36" s="2">
        <v>16</v>
      </c>
      <c r="AZ36" s="2">
        <v>21</v>
      </c>
      <c r="BA36" s="2">
        <v>25</v>
      </c>
      <c r="BB36" s="2">
        <v>16</v>
      </c>
      <c r="BC36" s="2">
        <v>21</v>
      </c>
      <c r="BD36" s="2">
        <v>13</v>
      </c>
      <c r="BE36" s="2">
        <v>12</v>
      </c>
      <c r="BF36" s="2">
        <v>19</v>
      </c>
      <c r="BG36" s="2">
        <v>12</v>
      </c>
      <c r="BH36" s="2">
        <v>13</v>
      </c>
    </row>
    <row r="37" spans="1:60" ht="15" customHeight="1" x14ac:dyDescent="0.25">
      <c r="A37" s="2" t="s">
        <v>68</v>
      </c>
      <c r="B37" s="2" t="s">
        <v>229</v>
      </c>
      <c r="C37" s="2" t="s">
        <v>230</v>
      </c>
      <c r="D37" s="2" t="s">
        <v>231</v>
      </c>
      <c r="E37" s="2" t="s">
        <v>232</v>
      </c>
      <c r="F37" s="2" t="s">
        <v>67</v>
      </c>
      <c r="G37" s="2" t="s">
        <v>254</v>
      </c>
      <c r="H37" s="2" t="s">
        <v>289</v>
      </c>
      <c r="I37" s="2">
        <v>7</v>
      </c>
      <c r="J37" s="2">
        <v>3</v>
      </c>
      <c r="K37" s="2">
        <v>4</v>
      </c>
      <c r="L37" s="3" t="s">
        <v>62</v>
      </c>
      <c r="M37" s="2">
        <v>1</v>
      </c>
      <c r="N37" s="2">
        <v>1</v>
      </c>
      <c r="O37" s="2">
        <v>5</v>
      </c>
      <c r="P37" s="2">
        <v>1</v>
      </c>
      <c r="Q37" s="2">
        <v>3</v>
      </c>
      <c r="R37" s="2">
        <v>4</v>
      </c>
      <c r="S37" s="2">
        <v>4</v>
      </c>
      <c r="T37" s="2">
        <v>2</v>
      </c>
      <c r="U37" s="2">
        <v>1</v>
      </c>
      <c r="V37" s="2">
        <v>3</v>
      </c>
      <c r="W37" s="2">
        <v>2</v>
      </c>
      <c r="X37" s="2">
        <v>2</v>
      </c>
      <c r="Y37" s="2">
        <v>1</v>
      </c>
      <c r="Z37" s="2">
        <v>1</v>
      </c>
      <c r="AA37" s="2">
        <v>2</v>
      </c>
      <c r="AB37" s="2">
        <v>3</v>
      </c>
      <c r="AC37" s="2">
        <v>1</v>
      </c>
      <c r="AD37" s="2">
        <v>5</v>
      </c>
      <c r="AE37" s="2">
        <v>2</v>
      </c>
      <c r="AF37" s="3">
        <v>9</v>
      </c>
      <c r="AG37" s="2">
        <v>0</v>
      </c>
      <c r="AH37" s="2">
        <v>8</v>
      </c>
      <c r="AI37" s="2">
        <v>2</v>
      </c>
      <c r="AJ37" s="2">
        <v>0</v>
      </c>
      <c r="AK37" s="2">
        <v>4</v>
      </c>
      <c r="AL37" s="2">
        <v>1</v>
      </c>
      <c r="AM37" s="2">
        <v>1</v>
      </c>
      <c r="AN37" s="2">
        <v>4</v>
      </c>
      <c r="AO37" s="2">
        <v>4</v>
      </c>
      <c r="AP37" s="2">
        <v>2</v>
      </c>
      <c r="AQ37" s="2">
        <v>2</v>
      </c>
      <c r="AR37" s="2">
        <v>2</v>
      </c>
      <c r="AS37" s="2">
        <v>2</v>
      </c>
      <c r="AT37" s="2">
        <v>1</v>
      </c>
      <c r="AU37" s="2">
        <v>3</v>
      </c>
      <c r="AV37" s="2">
        <v>5</v>
      </c>
      <c r="AW37" s="2">
        <v>2</v>
      </c>
      <c r="AX37" s="2">
        <v>6</v>
      </c>
      <c r="AY37" s="2">
        <v>3</v>
      </c>
      <c r="AZ37" s="2">
        <v>1</v>
      </c>
      <c r="BA37" s="2">
        <v>2</v>
      </c>
      <c r="BB37" s="2">
        <v>3</v>
      </c>
      <c r="BC37" s="2">
        <v>3</v>
      </c>
      <c r="BD37" s="2">
        <v>6</v>
      </c>
      <c r="BE37" s="2">
        <v>4</v>
      </c>
      <c r="BF37" s="2">
        <v>1</v>
      </c>
      <c r="BG37" s="2">
        <v>1</v>
      </c>
      <c r="BH37" s="2">
        <v>1</v>
      </c>
    </row>
    <row r="38" spans="1:60" ht="15" customHeight="1" x14ac:dyDescent="0.25">
      <c r="A38" s="2" t="s">
        <v>68</v>
      </c>
      <c r="B38" s="2" t="s">
        <v>229</v>
      </c>
      <c r="C38" s="2" t="s">
        <v>230</v>
      </c>
      <c r="D38" s="2" t="s">
        <v>231</v>
      </c>
      <c r="E38" s="2" t="s">
        <v>232</v>
      </c>
      <c r="F38" s="2" t="s">
        <v>235</v>
      </c>
      <c r="G38" s="2" t="s">
        <v>254</v>
      </c>
      <c r="H38" s="2" t="s">
        <v>291</v>
      </c>
      <c r="I38" s="2">
        <v>7</v>
      </c>
      <c r="J38" s="2">
        <v>11</v>
      </c>
      <c r="K38" s="2">
        <v>5</v>
      </c>
      <c r="L38" s="2">
        <v>4</v>
      </c>
      <c r="M38" s="2">
        <v>4</v>
      </c>
      <c r="N38" s="2">
        <v>1</v>
      </c>
      <c r="O38" s="2">
        <v>9</v>
      </c>
      <c r="P38" s="2">
        <v>12</v>
      </c>
      <c r="Q38" s="2">
        <v>4</v>
      </c>
      <c r="R38" s="2">
        <v>7</v>
      </c>
      <c r="S38" s="2">
        <v>5</v>
      </c>
      <c r="T38" s="2">
        <v>6</v>
      </c>
      <c r="U38" s="2">
        <v>8</v>
      </c>
      <c r="V38" s="2">
        <v>2</v>
      </c>
      <c r="W38" s="2">
        <v>2</v>
      </c>
      <c r="X38" s="2">
        <v>5</v>
      </c>
      <c r="Y38" s="2">
        <v>7</v>
      </c>
      <c r="Z38" s="2">
        <v>5</v>
      </c>
      <c r="AA38" s="2">
        <v>4</v>
      </c>
      <c r="AB38" s="2">
        <v>6</v>
      </c>
      <c r="AC38" s="2">
        <v>6</v>
      </c>
      <c r="AD38" s="2">
        <v>5</v>
      </c>
      <c r="AE38" s="2">
        <v>4</v>
      </c>
      <c r="AF38" s="2">
        <v>3</v>
      </c>
      <c r="AG38" s="2">
        <v>5</v>
      </c>
      <c r="AH38" s="2">
        <v>4</v>
      </c>
      <c r="AI38" s="2">
        <v>9</v>
      </c>
      <c r="AJ38" s="2">
        <v>5</v>
      </c>
      <c r="AK38" s="2">
        <v>3</v>
      </c>
      <c r="AL38" s="2">
        <v>4</v>
      </c>
      <c r="AM38" s="2">
        <v>13</v>
      </c>
      <c r="AN38" s="2">
        <v>1</v>
      </c>
      <c r="AO38" s="2">
        <v>1</v>
      </c>
      <c r="AP38" s="2">
        <v>2</v>
      </c>
      <c r="AQ38" s="2">
        <v>7</v>
      </c>
      <c r="AR38" s="2">
        <v>4</v>
      </c>
      <c r="AS38" s="2">
        <v>10</v>
      </c>
      <c r="AT38" s="2">
        <v>7</v>
      </c>
      <c r="AU38" s="2">
        <v>3</v>
      </c>
      <c r="AV38" s="2">
        <v>10</v>
      </c>
      <c r="AW38" s="2" t="s">
        <v>62</v>
      </c>
      <c r="AX38" s="2">
        <v>6</v>
      </c>
      <c r="AY38" s="2">
        <v>6</v>
      </c>
      <c r="AZ38" s="2">
        <v>5</v>
      </c>
      <c r="BA38" s="2">
        <v>4</v>
      </c>
      <c r="BB38" s="2">
        <v>7</v>
      </c>
      <c r="BC38" s="2">
        <v>5</v>
      </c>
      <c r="BD38" s="2">
        <v>2</v>
      </c>
      <c r="BE38" s="2">
        <v>3</v>
      </c>
      <c r="BF38" s="2">
        <v>5</v>
      </c>
      <c r="BG38" s="2">
        <v>5</v>
      </c>
      <c r="BH38" s="2">
        <v>4</v>
      </c>
    </row>
    <row r="39" spans="1:60" ht="15" customHeight="1" x14ac:dyDescent="0.25">
      <c r="A39" s="2" t="s">
        <v>64</v>
      </c>
      <c r="B39" s="2" t="s">
        <v>229</v>
      </c>
      <c r="C39" s="2" t="s">
        <v>230</v>
      </c>
      <c r="D39" s="2" t="s">
        <v>231</v>
      </c>
      <c r="E39" s="2" t="s">
        <v>232</v>
      </c>
      <c r="F39" s="2" t="s">
        <v>250</v>
      </c>
      <c r="G39" s="2" t="s">
        <v>233</v>
      </c>
      <c r="H39" s="2" t="s">
        <v>251</v>
      </c>
      <c r="I39" s="2">
        <v>93</v>
      </c>
      <c r="J39" s="2">
        <v>89</v>
      </c>
      <c r="K39" s="3">
        <v>90</v>
      </c>
      <c r="L39" s="3">
        <v>87</v>
      </c>
      <c r="M39" s="2">
        <v>69</v>
      </c>
      <c r="N39" s="2">
        <v>65</v>
      </c>
      <c r="O39" s="2">
        <v>64</v>
      </c>
      <c r="P39" s="2">
        <v>42</v>
      </c>
      <c r="Q39" s="2">
        <v>33</v>
      </c>
      <c r="R39" s="3">
        <v>42</v>
      </c>
      <c r="S39" s="2">
        <v>20</v>
      </c>
      <c r="T39" s="2">
        <v>39</v>
      </c>
      <c r="U39" s="2">
        <v>35</v>
      </c>
      <c r="V39" s="2">
        <v>34</v>
      </c>
      <c r="W39" s="2">
        <v>38</v>
      </c>
      <c r="X39" s="2">
        <v>43</v>
      </c>
      <c r="Y39" s="2">
        <v>46</v>
      </c>
      <c r="Z39" s="2">
        <v>50</v>
      </c>
      <c r="AA39" s="2">
        <v>28</v>
      </c>
      <c r="AB39" s="2">
        <v>55</v>
      </c>
      <c r="AC39" s="2">
        <v>55</v>
      </c>
      <c r="AD39" s="2">
        <v>48</v>
      </c>
      <c r="AE39" s="2">
        <v>52</v>
      </c>
      <c r="AF39" s="2">
        <v>65</v>
      </c>
      <c r="AG39" s="2">
        <v>38</v>
      </c>
      <c r="AH39" s="2">
        <v>36</v>
      </c>
      <c r="AI39" s="2">
        <v>35</v>
      </c>
      <c r="AJ39" s="2">
        <v>48</v>
      </c>
      <c r="AK39" s="2">
        <v>48</v>
      </c>
      <c r="AL39" s="2">
        <v>34</v>
      </c>
      <c r="AM39" s="2">
        <v>48</v>
      </c>
      <c r="AN39" s="2">
        <v>41</v>
      </c>
      <c r="AO39" s="2">
        <v>39</v>
      </c>
      <c r="AP39" s="2">
        <v>55</v>
      </c>
      <c r="AQ39" s="2">
        <v>48</v>
      </c>
      <c r="AR39" s="2">
        <v>45</v>
      </c>
      <c r="AS39" s="2">
        <v>78</v>
      </c>
      <c r="AT39" s="2">
        <v>44</v>
      </c>
      <c r="AU39" s="2">
        <v>59</v>
      </c>
      <c r="AV39" s="2">
        <v>60</v>
      </c>
      <c r="AW39" s="11">
        <v>42</v>
      </c>
      <c r="AX39" s="11">
        <v>43</v>
      </c>
      <c r="AY39" s="2">
        <v>69</v>
      </c>
      <c r="AZ39" s="2">
        <v>59</v>
      </c>
      <c r="BA39" s="2">
        <v>33</v>
      </c>
      <c r="BB39" s="2">
        <v>44</v>
      </c>
      <c r="BC39" s="2">
        <v>72</v>
      </c>
      <c r="BD39" s="2">
        <v>32</v>
      </c>
      <c r="BE39" s="2">
        <v>53</v>
      </c>
      <c r="BF39" s="2">
        <v>70</v>
      </c>
      <c r="BG39" s="2">
        <v>45</v>
      </c>
      <c r="BH39" s="2">
        <v>54</v>
      </c>
    </row>
    <row r="40" spans="1:60" ht="15" customHeight="1" x14ac:dyDescent="0.25">
      <c r="A40" s="2" t="s">
        <v>60</v>
      </c>
      <c r="B40" s="2" t="s">
        <v>229</v>
      </c>
      <c r="C40" s="2" t="s">
        <v>230</v>
      </c>
      <c r="D40" s="2" t="s">
        <v>231</v>
      </c>
      <c r="E40" s="2" t="s">
        <v>232</v>
      </c>
      <c r="F40" s="2" t="s">
        <v>67</v>
      </c>
      <c r="G40" s="2" t="s">
        <v>233</v>
      </c>
      <c r="H40" s="2" t="s">
        <v>234</v>
      </c>
      <c r="I40" s="2">
        <v>9</v>
      </c>
      <c r="J40" s="2">
        <v>1</v>
      </c>
      <c r="K40" s="2">
        <v>10</v>
      </c>
      <c r="L40" s="2">
        <v>14</v>
      </c>
      <c r="M40" s="2">
        <v>8</v>
      </c>
      <c r="N40" s="2">
        <v>7</v>
      </c>
      <c r="O40" s="2">
        <v>7</v>
      </c>
      <c r="P40" s="2">
        <v>15</v>
      </c>
      <c r="Q40" s="2">
        <v>12</v>
      </c>
      <c r="R40" s="2">
        <v>11</v>
      </c>
      <c r="S40" s="2">
        <v>8</v>
      </c>
      <c r="T40" s="2">
        <v>10</v>
      </c>
      <c r="U40" s="2">
        <v>7</v>
      </c>
      <c r="V40" s="2">
        <v>7</v>
      </c>
      <c r="W40" s="2">
        <v>5</v>
      </c>
      <c r="X40" s="2">
        <v>5</v>
      </c>
      <c r="Y40" s="2">
        <v>4</v>
      </c>
      <c r="Z40" s="2">
        <v>7</v>
      </c>
      <c r="AA40" s="2">
        <v>7</v>
      </c>
      <c r="AB40" s="2">
        <v>11</v>
      </c>
      <c r="AC40" s="2">
        <v>9</v>
      </c>
      <c r="AD40" s="2">
        <v>8</v>
      </c>
      <c r="AE40" s="2">
        <v>10</v>
      </c>
      <c r="AF40" s="2">
        <v>6</v>
      </c>
      <c r="AG40" s="2">
        <v>9</v>
      </c>
      <c r="AH40" s="2">
        <v>13</v>
      </c>
      <c r="AI40" s="2">
        <v>10</v>
      </c>
      <c r="AJ40" s="2">
        <v>15</v>
      </c>
      <c r="AK40" s="2">
        <v>10</v>
      </c>
      <c r="AL40" s="2">
        <v>8</v>
      </c>
      <c r="AM40" s="2">
        <v>15</v>
      </c>
      <c r="AN40" s="2">
        <v>14</v>
      </c>
      <c r="AO40" s="2">
        <v>14</v>
      </c>
      <c r="AP40" s="2">
        <v>7</v>
      </c>
      <c r="AQ40" s="2">
        <v>10</v>
      </c>
      <c r="AR40" s="2">
        <v>14</v>
      </c>
      <c r="AS40" s="2">
        <v>11</v>
      </c>
      <c r="AT40" s="2">
        <v>10</v>
      </c>
      <c r="AU40" s="2">
        <v>6</v>
      </c>
      <c r="AV40" s="2">
        <v>11</v>
      </c>
      <c r="AW40" s="2">
        <v>8</v>
      </c>
      <c r="AX40" s="2">
        <v>8</v>
      </c>
      <c r="AY40" s="2">
        <v>6</v>
      </c>
      <c r="AZ40" s="2">
        <v>5</v>
      </c>
      <c r="BA40" s="2">
        <v>15</v>
      </c>
      <c r="BB40" s="2">
        <v>11</v>
      </c>
      <c r="BC40" s="2">
        <v>12</v>
      </c>
      <c r="BD40" s="2">
        <v>9</v>
      </c>
      <c r="BE40" s="2">
        <v>15</v>
      </c>
      <c r="BF40" s="2">
        <v>9</v>
      </c>
      <c r="BG40" s="2">
        <v>5</v>
      </c>
      <c r="BH40" s="2">
        <v>14</v>
      </c>
    </row>
    <row r="41" spans="1:60" ht="15" customHeight="1" x14ac:dyDescent="0.25">
      <c r="A41" s="2" t="s">
        <v>60</v>
      </c>
      <c r="B41" s="2" t="s">
        <v>229</v>
      </c>
      <c r="C41" s="2" t="s">
        <v>230</v>
      </c>
      <c r="D41" s="2" t="s">
        <v>231</v>
      </c>
      <c r="E41" s="2" t="s">
        <v>232</v>
      </c>
      <c r="F41" s="2" t="s">
        <v>235</v>
      </c>
      <c r="G41" s="2" t="s">
        <v>233</v>
      </c>
      <c r="H41" s="2" t="s">
        <v>236</v>
      </c>
      <c r="I41" s="2">
        <v>49</v>
      </c>
      <c r="J41" s="2">
        <v>43</v>
      </c>
      <c r="K41" s="2">
        <v>28</v>
      </c>
      <c r="L41" s="2">
        <v>33</v>
      </c>
      <c r="M41" s="2">
        <v>26</v>
      </c>
      <c r="N41" s="2">
        <v>11</v>
      </c>
      <c r="O41" s="2">
        <v>17</v>
      </c>
      <c r="P41" s="2">
        <v>20</v>
      </c>
      <c r="Q41" s="2">
        <v>14</v>
      </c>
      <c r="R41" s="2">
        <v>19</v>
      </c>
      <c r="S41" s="2">
        <v>19</v>
      </c>
      <c r="T41" s="2">
        <v>12</v>
      </c>
      <c r="U41" s="2">
        <v>21</v>
      </c>
      <c r="V41" s="2">
        <v>18</v>
      </c>
      <c r="W41" s="2">
        <v>14</v>
      </c>
      <c r="X41" s="2">
        <v>13</v>
      </c>
      <c r="Y41" s="2">
        <v>18</v>
      </c>
      <c r="Z41" s="2">
        <v>23</v>
      </c>
      <c r="AA41" s="2">
        <v>20</v>
      </c>
      <c r="AB41" s="2">
        <v>10</v>
      </c>
      <c r="AC41" s="2">
        <v>17</v>
      </c>
      <c r="AD41" s="2">
        <v>24</v>
      </c>
      <c r="AE41" s="2">
        <v>26</v>
      </c>
      <c r="AF41" s="2">
        <v>46</v>
      </c>
      <c r="AG41" s="2">
        <v>8</v>
      </c>
      <c r="AH41" s="2">
        <v>12</v>
      </c>
      <c r="AI41" s="2">
        <v>14</v>
      </c>
      <c r="AJ41" s="2">
        <v>23</v>
      </c>
      <c r="AK41" s="2">
        <v>12</v>
      </c>
      <c r="AL41" s="2">
        <v>16</v>
      </c>
      <c r="AM41" s="2">
        <v>10</v>
      </c>
      <c r="AN41" s="2">
        <v>30</v>
      </c>
      <c r="AO41" s="2">
        <v>28</v>
      </c>
      <c r="AP41" s="2">
        <v>14</v>
      </c>
      <c r="AQ41" s="2">
        <v>13</v>
      </c>
      <c r="AR41" s="2">
        <v>15</v>
      </c>
      <c r="AS41" s="2">
        <v>21</v>
      </c>
      <c r="AT41" s="2">
        <v>18</v>
      </c>
      <c r="AU41" s="2">
        <v>15</v>
      </c>
      <c r="AV41" s="2">
        <v>18</v>
      </c>
      <c r="AW41" s="2">
        <v>16</v>
      </c>
      <c r="AX41" s="2">
        <v>19</v>
      </c>
      <c r="AY41" s="2">
        <v>19</v>
      </c>
      <c r="AZ41" s="2">
        <v>32</v>
      </c>
      <c r="BA41" s="2">
        <v>31</v>
      </c>
      <c r="BB41" s="2">
        <v>24</v>
      </c>
      <c r="BC41" s="2">
        <v>22</v>
      </c>
      <c r="BD41" s="2">
        <v>17</v>
      </c>
      <c r="BE41" s="2">
        <v>32</v>
      </c>
      <c r="BF41" s="2">
        <v>16</v>
      </c>
      <c r="BG41" s="2">
        <v>11</v>
      </c>
      <c r="BH41" s="2">
        <v>13</v>
      </c>
    </row>
    <row r="42" spans="1:60" ht="15" customHeight="1" x14ac:dyDescent="0.25">
      <c r="A42" s="2" t="s">
        <v>64</v>
      </c>
      <c r="B42" s="2" t="s">
        <v>229</v>
      </c>
      <c r="C42" s="2" t="s">
        <v>230</v>
      </c>
      <c r="D42" s="2" t="s">
        <v>231</v>
      </c>
      <c r="E42" s="2" t="s">
        <v>232</v>
      </c>
      <c r="F42" s="2" t="s">
        <v>250</v>
      </c>
      <c r="G42" s="2" t="s">
        <v>252</v>
      </c>
      <c r="H42" s="2" t="s">
        <v>253</v>
      </c>
      <c r="I42" s="2">
        <v>14</v>
      </c>
      <c r="J42" s="2">
        <v>26</v>
      </c>
      <c r="K42" s="2">
        <v>35</v>
      </c>
      <c r="L42" s="2">
        <v>25</v>
      </c>
      <c r="M42" s="2">
        <v>19</v>
      </c>
      <c r="N42" s="2">
        <v>25</v>
      </c>
      <c r="O42" s="2">
        <v>30</v>
      </c>
      <c r="P42" s="2">
        <v>19</v>
      </c>
      <c r="Q42" s="2">
        <v>20</v>
      </c>
      <c r="R42" s="2">
        <v>25</v>
      </c>
      <c r="S42" s="2">
        <v>9</v>
      </c>
      <c r="T42" s="2">
        <v>12</v>
      </c>
      <c r="U42" s="2">
        <v>14</v>
      </c>
      <c r="V42" s="2">
        <v>5</v>
      </c>
      <c r="W42" s="2">
        <v>22</v>
      </c>
      <c r="X42" s="2">
        <v>24</v>
      </c>
      <c r="Y42" s="2">
        <v>24</v>
      </c>
      <c r="Z42" s="2">
        <v>16</v>
      </c>
      <c r="AA42" s="2">
        <v>15</v>
      </c>
      <c r="AB42" s="2">
        <v>24</v>
      </c>
      <c r="AC42" s="2">
        <v>26</v>
      </c>
      <c r="AD42" s="2">
        <v>13</v>
      </c>
      <c r="AE42" s="2">
        <v>17</v>
      </c>
      <c r="AF42" s="2">
        <v>13</v>
      </c>
      <c r="AG42" s="2">
        <v>19</v>
      </c>
      <c r="AH42" s="2">
        <v>14</v>
      </c>
      <c r="AI42" s="2">
        <v>15</v>
      </c>
      <c r="AJ42" s="2">
        <v>21</v>
      </c>
      <c r="AK42" s="2">
        <v>19</v>
      </c>
      <c r="AL42" s="2">
        <v>15</v>
      </c>
      <c r="AM42" s="2">
        <v>14</v>
      </c>
      <c r="AN42" s="2">
        <v>7</v>
      </c>
      <c r="AO42" s="2">
        <v>15</v>
      </c>
      <c r="AP42" s="2">
        <v>15</v>
      </c>
      <c r="AQ42" s="2">
        <v>20</v>
      </c>
      <c r="AR42" s="3">
        <v>33</v>
      </c>
      <c r="AS42" s="3">
        <v>55</v>
      </c>
      <c r="AT42" s="2">
        <v>21</v>
      </c>
      <c r="AU42" s="2">
        <v>29</v>
      </c>
      <c r="AV42" s="2">
        <v>18</v>
      </c>
      <c r="AW42" s="2">
        <v>23</v>
      </c>
      <c r="AX42" s="2">
        <v>27</v>
      </c>
      <c r="AY42" s="2">
        <v>24</v>
      </c>
      <c r="AZ42" s="2">
        <v>37</v>
      </c>
      <c r="BA42" s="2">
        <v>27</v>
      </c>
      <c r="BB42" s="2">
        <v>33</v>
      </c>
      <c r="BC42" s="2">
        <v>28</v>
      </c>
      <c r="BD42" s="2">
        <v>23</v>
      </c>
      <c r="BE42" s="2">
        <v>24</v>
      </c>
      <c r="BF42" s="2">
        <v>26</v>
      </c>
      <c r="BG42" s="2">
        <v>25</v>
      </c>
      <c r="BH42" s="2">
        <v>40</v>
      </c>
    </row>
    <row r="43" spans="1:60" ht="15" customHeight="1" x14ac:dyDescent="0.25">
      <c r="A43" s="2" t="s">
        <v>68</v>
      </c>
      <c r="B43" s="2" t="s">
        <v>229</v>
      </c>
      <c r="C43" s="2" t="s">
        <v>230</v>
      </c>
      <c r="D43" s="2" t="s">
        <v>231</v>
      </c>
      <c r="E43" s="2" t="s">
        <v>232</v>
      </c>
      <c r="F43" s="2" t="s">
        <v>67</v>
      </c>
      <c r="G43" s="2" t="s">
        <v>252</v>
      </c>
      <c r="H43" s="2" t="s">
        <v>288</v>
      </c>
      <c r="I43" s="2">
        <v>5</v>
      </c>
      <c r="J43" s="2">
        <v>3</v>
      </c>
      <c r="K43" s="2">
        <v>6</v>
      </c>
      <c r="L43" s="2">
        <v>2</v>
      </c>
      <c r="M43" s="2">
        <v>3</v>
      </c>
      <c r="N43" s="2">
        <v>5</v>
      </c>
      <c r="O43" s="2">
        <v>3</v>
      </c>
      <c r="P43" s="3" t="s">
        <v>62</v>
      </c>
      <c r="Q43" s="2">
        <v>1</v>
      </c>
      <c r="R43" s="2">
        <v>5</v>
      </c>
      <c r="S43" s="2">
        <v>1</v>
      </c>
      <c r="T43" s="2">
        <v>5</v>
      </c>
      <c r="U43" s="2">
        <v>5</v>
      </c>
      <c r="V43" s="2">
        <v>9</v>
      </c>
      <c r="W43" s="2">
        <v>8</v>
      </c>
      <c r="X43" s="2">
        <v>1</v>
      </c>
      <c r="Y43" s="2">
        <v>2</v>
      </c>
      <c r="Z43" s="2">
        <v>2</v>
      </c>
      <c r="AA43" s="2">
        <v>4</v>
      </c>
      <c r="AB43" s="2">
        <v>1</v>
      </c>
      <c r="AC43" s="2">
        <v>2</v>
      </c>
      <c r="AD43" s="2">
        <v>2</v>
      </c>
      <c r="AE43" s="2">
        <v>0</v>
      </c>
      <c r="AF43" s="2">
        <v>7</v>
      </c>
      <c r="AG43" s="2">
        <v>5</v>
      </c>
      <c r="AH43" s="2">
        <v>7</v>
      </c>
      <c r="AI43" s="2">
        <v>2</v>
      </c>
      <c r="AJ43" s="2">
        <v>6</v>
      </c>
      <c r="AK43" s="2">
        <v>4</v>
      </c>
      <c r="AL43" s="2">
        <v>4</v>
      </c>
      <c r="AM43" s="2">
        <v>4</v>
      </c>
      <c r="AN43" s="2">
        <v>0</v>
      </c>
      <c r="AO43" s="2">
        <v>5</v>
      </c>
      <c r="AP43" s="2">
        <v>10</v>
      </c>
      <c r="AQ43" s="2">
        <v>2</v>
      </c>
      <c r="AR43" s="2">
        <v>3</v>
      </c>
      <c r="AS43" s="2">
        <v>14</v>
      </c>
      <c r="AT43" s="2">
        <v>4</v>
      </c>
      <c r="AU43" s="2">
        <v>6</v>
      </c>
      <c r="AV43" s="2">
        <v>6</v>
      </c>
      <c r="AW43" s="2">
        <v>3</v>
      </c>
      <c r="AX43" s="2">
        <v>4</v>
      </c>
      <c r="AY43" s="2">
        <v>5</v>
      </c>
      <c r="AZ43" s="2">
        <v>6</v>
      </c>
      <c r="BA43" s="2">
        <v>6</v>
      </c>
      <c r="BB43" s="2">
        <v>6</v>
      </c>
      <c r="BC43" s="2">
        <v>6</v>
      </c>
      <c r="BD43" s="2">
        <v>1</v>
      </c>
      <c r="BE43" s="2">
        <v>6</v>
      </c>
      <c r="BF43" s="2">
        <v>5</v>
      </c>
      <c r="BG43" s="2">
        <v>4</v>
      </c>
      <c r="BH43" s="2">
        <v>8</v>
      </c>
    </row>
    <row r="44" spans="1:60" ht="15" customHeight="1" x14ac:dyDescent="0.25">
      <c r="A44" s="2" t="s">
        <v>68</v>
      </c>
      <c r="B44" s="2" t="s">
        <v>229</v>
      </c>
      <c r="C44" s="2" t="s">
        <v>230</v>
      </c>
      <c r="D44" s="2" t="s">
        <v>231</v>
      </c>
      <c r="E44" s="2" t="s">
        <v>232</v>
      </c>
      <c r="F44" s="2" t="s">
        <v>235</v>
      </c>
      <c r="G44" s="2" t="s">
        <v>252</v>
      </c>
      <c r="H44" s="2" t="s">
        <v>290</v>
      </c>
      <c r="I44" s="2">
        <v>14</v>
      </c>
      <c r="J44" s="2">
        <v>12</v>
      </c>
      <c r="K44" s="2">
        <v>13</v>
      </c>
      <c r="L44" s="2">
        <v>8</v>
      </c>
      <c r="M44" s="2">
        <v>5</v>
      </c>
      <c r="N44" s="2">
        <v>1</v>
      </c>
      <c r="O44" s="2">
        <v>2</v>
      </c>
      <c r="P44" s="2">
        <v>10</v>
      </c>
      <c r="Q44" s="2">
        <v>10</v>
      </c>
      <c r="R44" s="2">
        <v>3</v>
      </c>
      <c r="S44" s="2">
        <v>7</v>
      </c>
      <c r="T44" s="2">
        <v>3</v>
      </c>
      <c r="U44" s="2">
        <v>4</v>
      </c>
      <c r="V44" s="2">
        <v>3</v>
      </c>
      <c r="W44" s="2">
        <v>0</v>
      </c>
      <c r="X44" s="2">
        <v>2</v>
      </c>
      <c r="Y44" s="2">
        <v>7</v>
      </c>
      <c r="Z44" s="2">
        <v>4</v>
      </c>
      <c r="AA44" s="2">
        <v>4</v>
      </c>
      <c r="AB44" s="2">
        <v>3</v>
      </c>
      <c r="AC44" s="2">
        <v>5</v>
      </c>
      <c r="AD44" s="2">
        <v>3</v>
      </c>
      <c r="AE44" s="2">
        <v>2</v>
      </c>
      <c r="AF44" s="2">
        <v>16</v>
      </c>
      <c r="AG44" s="2">
        <v>8</v>
      </c>
      <c r="AH44" s="2">
        <v>9</v>
      </c>
      <c r="AI44" s="2">
        <v>10</v>
      </c>
      <c r="AJ44" s="2">
        <v>7</v>
      </c>
      <c r="AK44" s="2">
        <v>5</v>
      </c>
      <c r="AL44" s="2">
        <v>2</v>
      </c>
      <c r="AM44" s="2">
        <v>7</v>
      </c>
      <c r="AN44" s="2">
        <v>6</v>
      </c>
      <c r="AO44" s="2">
        <v>7</v>
      </c>
      <c r="AP44" s="2">
        <v>6</v>
      </c>
      <c r="AQ44" s="2">
        <v>14</v>
      </c>
      <c r="AR44" s="2">
        <v>11</v>
      </c>
      <c r="AS44" s="2">
        <v>26</v>
      </c>
      <c r="AT44" s="2">
        <v>8</v>
      </c>
      <c r="AU44" s="2">
        <v>14</v>
      </c>
      <c r="AV44" s="2">
        <v>13</v>
      </c>
      <c r="AW44" s="11">
        <v>6</v>
      </c>
      <c r="AX44" s="11">
        <v>6</v>
      </c>
      <c r="AY44" s="2">
        <v>13</v>
      </c>
      <c r="AZ44" s="2">
        <v>7</v>
      </c>
      <c r="BA44" s="2">
        <v>17</v>
      </c>
      <c r="BB44" s="2">
        <v>10</v>
      </c>
      <c r="BC44" s="2">
        <v>20</v>
      </c>
      <c r="BD44" s="2">
        <v>10</v>
      </c>
      <c r="BE44" s="2">
        <v>13</v>
      </c>
      <c r="BF44" s="2">
        <v>11</v>
      </c>
      <c r="BG44" s="2">
        <v>6</v>
      </c>
      <c r="BH44" s="2">
        <v>12</v>
      </c>
    </row>
    <row r="45" spans="1:60" ht="15" customHeight="1" x14ac:dyDescent="0.25">
      <c r="A45" s="2" t="s">
        <v>68</v>
      </c>
      <c r="B45" s="2" t="s">
        <v>229</v>
      </c>
      <c r="C45" s="2" t="s">
        <v>230</v>
      </c>
      <c r="D45" s="2" t="s">
        <v>231</v>
      </c>
      <c r="E45" s="2" t="s">
        <v>232</v>
      </c>
      <c r="F45" s="2" t="s">
        <v>250</v>
      </c>
      <c r="G45" s="2" t="s">
        <v>286</v>
      </c>
      <c r="H45" s="2" t="s">
        <v>287</v>
      </c>
      <c r="I45" s="2">
        <v>3</v>
      </c>
      <c r="J45" s="2">
        <v>2</v>
      </c>
      <c r="K45" s="2">
        <v>4</v>
      </c>
      <c r="L45" s="2">
        <v>6</v>
      </c>
      <c r="M45" s="2">
        <v>4</v>
      </c>
      <c r="N45" s="2">
        <v>3</v>
      </c>
      <c r="O45" s="2">
        <v>2</v>
      </c>
      <c r="P45" s="2">
        <v>7</v>
      </c>
      <c r="Q45" s="2">
        <v>5</v>
      </c>
      <c r="R45" s="2">
        <v>2</v>
      </c>
      <c r="S45" s="2">
        <v>1</v>
      </c>
      <c r="T45" s="2">
        <v>3</v>
      </c>
      <c r="U45" s="2">
        <v>3</v>
      </c>
      <c r="V45" s="2">
        <v>3</v>
      </c>
      <c r="W45" s="2">
        <v>4</v>
      </c>
      <c r="X45" s="2">
        <v>0</v>
      </c>
      <c r="Y45" s="2">
        <v>1</v>
      </c>
      <c r="Z45" s="2">
        <v>0</v>
      </c>
      <c r="AA45" s="2">
        <v>4</v>
      </c>
      <c r="AB45" s="2">
        <v>0</v>
      </c>
      <c r="AC45" s="2">
        <v>5</v>
      </c>
      <c r="AD45" s="2">
        <v>4</v>
      </c>
      <c r="AE45" s="2">
        <v>3</v>
      </c>
      <c r="AF45" s="2">
        <v>4</v>
      </c>
      <c r="AG45" s="2">
        <v>2</v>
      </c>
      <c r="AH45" s="2">
        <v>4</v>
      </c>
      <c r="AI45" s="2">
        <v>3</v>
      </c>
      <c r="AJ45" s="2">
        <v>1</v>
      </c>
      <c r="AK45" s="2">
        <v>0</v>
      </c>
      <c r="AL45" s="2">
        <v>3</v>
      </c>
      <c r="AM45" s="2">
        <v>3</v>
      </c>
      <c r="AN45" s="2">
        <v>2</v>
      </c>
      <c r="AO45" s="2">
        <v>2</v>
      </c>
      <c r="AP45" s="2">
        <v>1</v>
      </c>
      <c r="AQ45" s="2">
        <v>2</v>
      </c>
      <c r="AR45" s="2">
        <v>2</v>
      </c>
      <c r="AS45" s="2">
        <v>6</v>
      </c>
      <c r="AT45" s="2">
        <v>3</v>
      </c>
      <c r="AU45" s="2">
        <v>1</v>
      </c>
      <c r="AV45" s="2">
        <v>3</v>
      </c>
      <c r="AW45" s="2">
        <v>1</v>
      </c>
      <c r="AX45" s="2">
        <v>4</v>
      </c>
      <c r="AY45" s="2">
        <v>2</v>
      </c>
      <c r="AZ45" s="2">
        <v>2</v>
      </c>
      <c r="BA45" s="2">
        <v>3</v>
      </c>
      <c r="BB45" s="2">
        <v>2</v>
      </c>
      <c r="BC45" s="2">
        <v>2</v>
      </c>
      <c r="BD45" s="2">
        <v>1</v>
      </c>
      <c r="BE45" s="2">
        <v>3</v>
      </c>
      <c r="BF45" s="2">
        <v>8</v>
      </c>
      <c r="BG45" s="2">
        <v>2</v>
      </c>
      <c r="BH45" s="2">
        <v>1</v>
      </c>
    </row>
    <row r="46" spans="1:60" ht="15" customHeight="1" x14ac:dyDescent="0.25">
      <c r="A46" s="2" t="s">
        <v>60</v>
      </c>
      <c r="B46" s="2" t="s">
        <v>229</v>
      </c>
      <c r="C46" s="2" t="s">
        <v>230</v>
      </c>
      <c r="D46" s="2" t="s">
        <v>237</v>
      </c>
      <c r="E46" s="2" t="s">
        <v>232</v>
      </c>
      <c r="F46" s="2" t="s">
        <v>238</v>
      </c>
      <c r="G46" s="2" t="s">
        <v>239</v>
      </c>
      <c r="H46" s="2" t="s">
        <v>240</v>
      </c>
      <c r="I46" s="2">
        <v>4</v>
      </c>
      <c r="J46" s="2">
        <v>3</v>
      </c>
      <c r="K46" s="2">
        <v>5</v>
      </c>
      <c r="L46" s="2">
        <v>3</v>
      </c>
      <c r="M46" s="2">
        <v>3</v>
      </c>
      <c r="N46" s="2">
        <v>4</v>
      </c>
      <c r="O46" s="2">
        <v>2</v>
      </c>
      <c r="P46" s="2">
        <v>6</v>
      </c>
      <c r="Q46" s="2">
        <v>8</v>
      </c>
      <c r="R46" s="2">
        <v>6</v>
      </c>
      <c r="S46" s="2">
        <v>5</v>
      </c>
      <c r="T46" s="2">
        <v>3</v>
      </c>
      <c r="U46" s="2">
        <v>3</v>
      </c>
      <c r="V46" s="2">
        <v>6</v>
      </c>
      <c r="W46" s="2">
        <v>2</v>
      </c>
      <c r="X46" s="2">
        <v>7</v>
      </c>
      <c r="Y46" s="2">
        <v>12</v>
      </c>
      <c r="Z46" s="2">
        <v>5</v>
      </c>
      <c r="AA46" s="2">
        <v>8</v>
      </c>
      <c r="AB46" s="2">
        <v>3</v>
      </c>
      <c r="AC46" s="2">
        <v>11</v>
      </c>
      <c r="AD46" s="2">
        <v>4</v>
      </c>
      <c r="AE46" s="2">
        <v>8</v>
      </c>
      <c r="AF46" s="2">
        <v>3</v>
      </c>
      <c r="AG46" s="2">
        <v>7</v>
      </c>
      <c r="AH46" s="2">
        <v>10</v>
      </c>
      <c r="AI46" s="2">
        <v>3</v>
      </c>
      <c r="AJ46" s="2">
        <v>9</v>
      </c>
      <c r="AK46" s="2">
        <v>4</v>
      </c>
      <c r="AL46" s="2">
        <v>5</v>
      </c>
      <c r="AM46" s="2">
        <v>5</v>
      </c>
      <c r="AN46" s="2">
        <v>3</v>
      </c>
      <c r="AO46" s="2">
        <v>5</v>
      </c>
      <c r="AP46" s="2">
        <v>4</v>
      </c>
      <c r="AQ46" s="2">
        <v>5</v>
      </c>
      <c r="AR46" s="2">
        <v>6</v>
      </c>
      <c r="AS46" s="2">
        <v>7</v>
      </c>
      <c r="AT46" s="2">
        <v>8</v>
      </c>
      <c r="AU46" s="2">
        <v>4</v>
      </c>
      <c r="AV46" s="2">
        <v>3</v>
      </c>
      <c r="AW46" s="2">
        <v>3</v>
      </c>
      <c r="AX46" s="2">
        <v>10</v>
      </c>
      <c r="AY46" s="2">
        <v>6</v>
      </c>
      <c r="AZ46" s="2">
        <v>13</v>
      </c>
      <c r="BA46" s="2">
        <v>8</v>
      </c>
      <c r="BB46" s="2">
        <v>25</v>
      </c>
      <c r="BC46" s="2">
        <v>18</v>
      </c>
      <c r="BD46" s="2">
        <v>4</v>
      </c>
      <c r="BE46" s="2">
        <v>9</v>
      </c>
      <c r="BF46" s="2">
        <v>15</v>
      </c>
      <c r="BG46" s="2">
        <v>12</v>
      </c>
      <c r="BH46" s="2">
        <v>2</v>
      </c>
    </row>
    <row r="47" spans="1:60" ht="15" customHeight="1" x14ac:dyDescent="0.25">
      <c r="A47" s="2" t="s">
        <v>64</v>
      </c>
      <c r="B47" s="2" t="s">
        <v>229</v>
      </c>
      <c r="C47" s="2" t="s">
        <v>230</v>
      </c>
      <c r="D47" s="2" t="s">
        <v>237</v>
      </c>
      <c r="E47" s="2" t="s">
        <v>232</v>
      </c>
      <c r="F47" s="2" t="s">
        <v>238</v>
      </c>
      <c r="G47" s="2" t="s">
        <v>245</v>
      </c>
      <c r="H47" s="2" t="s">
        <v>256</v>
      </c>
      <c r="I47" s="2">
        <v>14</v>
      </c>
      <c r="J47" s="2">
        <v>7</v>
      </c>
      <c r="K47" s="2">
        <v>12</v>
      </c>
      <c r="L47" s="2">
        <v>9</v>
      </c>
      <c r="M47" s="2">
        <v>7</v>
      </c>
      <c r="N47" s="2">
        <v>11</v>
      </c>
      <c r="O47" s="2">
        <v>5</v>
      </c>
      <c r="P47" s="2">
        <v>6</v>
      </c>
      <c r="Q47" s="2">
        <v>10</v>
      </c>
      <c r="R47" s="2">
        <v>9</v>
      </c>
      <c r="S47" s="2">
        <v>12</v>
      </c>
      <c r="T47" s="2">
        <v>5</v>
      </c>
      <c r="U47" s="2">
        <v>7</v>
      </c>
      <c r="V47" s="2">
        <v>13</v>
      </c>
      <c r="W47" s="2">
        <v>8</v>
      </c>
      <c r="X47" s="2">
        <v>9</v>
      </c>
      <c r="Y47" s="2">
        <v>14</v>
      </c>
      <c r="Z47" s="2">
        <v>11</v>
      </c>
      <c r="AA47" s="2">
        <v>6</v>
      </c>
      <c r="AB47" s="2">
        <v>10</v>
      </c>
      <c r="AC47" s="2">
        <v>15</v>
      </c>
      <c r="AD47" s="2">
        <v>8</v>
      </c>
      <c r="AE47" s="2">
        <v>14</v>
      </c>
      <c r="AF47" s="2">
        <v>18</v>
      </c>
      <c r="AG47" s="2">
        <v>10</v>
      </c>
      <c r="AH47" s="2">
        <v>15</v>
      </c>
      <c r="AI47" s="2">
        <v>8</v>
      </c>
      <c r="AJ47" s="2">
        <v>15</v>
      </c>
      <c r="AK47" s="2">
        <v>13</v>
      </c>
      <c r="AL47" s="2">
        <v>14</v>
      </c>
      <c r="AM47" s="2">
        <v>9</v>
      </c>
      <c r="AN47" s="2">
        <v>20</v>
      </c>
      <c r="AO47" s="2">
        <v>5</v>
      </c>
      <c r="AP47" s="2">
        <v>15</v>
      </c>
      <c r="AQ47" s="2">
        <v>22</v>
      </c>
      <c r="AR47" s="2">
        <v>22</v>
      </c>
      <c r="AS47" s="2">
        <v>34</v>
      </c>
      <c r="AT47" s="2">
        <v>8</v>
      </c>
      <c r="AU47" s="2">
        <v>8</v>
      </c>
      <c r="AV47" s="2">
        <v>11</v>
      </c>
      <c r="AW47" s="2">
        <v>9</v>
      </c>
      <c r="AX47" s="2">
        <v>20</v>
      </c>
      <c r="AY47" s="2">
        <v>16</v>
      </c>
      <c r="AZ47" s="2">
        <v>30</v>
      </c>
      <c r="BA47" s="2">
        <v>19</v>
      </c>
      <c r="BB47" s="2">
        <v>30</v>
      </c>
      <c r="BC47" s="2">
        <v>24</v>
      </c>
      <c r="BD47" s="2">
        <v>17</v>
      </c>
      <c r="BE47" s="2">
        <v>21</v>
      </c>
      <c r="BF47" s="2">
        <v>16</v>
      </c>
      <c r="BG47" s="2">
        <v>18</v>
      </c>
      <c r="BH47" s="2">
        <v>11</v>
      </c>
    </row>
    <row r="48" spans="1:60" ht="15" customHeight="1" x14ac:dyDescent="0.25">
      <c r="A48" s="2" t="s">
        <v>68</v>
      </c>
      <c r="B48" s="2" t="s">
        <v>229</v>
      </c>
      <c r="C48" s="2" t="s">
        <v>230</v>
      </c>
      <c r="D48" s="2" t="s">
        <v>241</v>
      </c>
      <c r="E48" s="2" t="s">
        <v>232</v>
      </c>
      <c r="F48" s="2" t="s">
        <v>71</v>
      </c>
      <c r="G48" s="2" t="s">
        <v>247</v>
      </c>
      <c r="H48" s="2" t="s">
        <v>293</v>
      </c>
      <c r="I48" s="2">
        <v>6</v>
      </c>
      <c r="J48" s="2">
        <v>6</v>
      </c>
      <c r="K48" s="2">
        <v>6</v>
      </c>
      <c r="L48" s="2">
        <v>4</v>
      </c>
      <c r="M48" s="2">
        <v>11</v>
      </c>
      <c r="N48" s="2">
        <v>4</v>
      </c>
      <c r="O48" s="2">
        <v>6</v>
      </c>
      <c r="P48" s="2">
        <v>7</v>
      </c>
      <c r="Q48" s="2">
        <v>13</v>
      </c>
      <c r="R48" s="2">
        <v>3</v>
      </c>
      <c r="S48" s="2">
        <v>6</v>
      </c>
      <c r="T48" s="2">
        <v>4</v>
      </c>
      <c r="U48" s="2">
        <v>6</v>
      </c>
      <c r="V48" s="2">
        <v>22</v>
      </c>
      <c r="W48" s="2">
        <v>3</v>
      </c>
      <c r="X48" s="2">
        <v>5</v>
      </c>
      <c r="Y48" s="2">
        <v>2</v>
      </c>
      <c r="Z48" s="2">
        <v>1</v>
      </c>
      <c r="AA48" s="2">
        <v>3</v>
      </c>
      <c r="AB48" s="2">
        <v>5</v>
      </c>
      <c r="AC48" s="2">
        <v>3</v>
      </c>
      <c r="AD48" s="2">
        <v>3</v>
      </c>
      <c r="AE48" s="2">
        <v>6</v>
      </c>
      <c r="AF48" s="2">
        <v>2</v>
      </c>
      <c r="AG48" s="2">
        <v>6</v>
      </c>
      <c r="AH48" s="2">
        <v>5</v>
      </c>
      <c r="AI48" s="2">
        <v>4</v>
      </c>
      <c r="AJ48" s="2">
        <v>0</v>
      </c>
      <c r="AK48" s="2">
        <v>6</v>
      </c>
      <c r="AL48" s="2">
        <v>3</v>
      </c>
      <c r="AM48" s="2">
        <v>8</v>
      </c>
      <c r="AN48" s="2">
        <v>4</v>
      </c>
      <c r="AO48" s="2">
        <v>5</v>
      </c>
      <c r="AP48" s="2">
        <v>6</v>
      </c>
      <c r="AQ48" s="2">
        <v>6</v>
      </c>
      <c r="AR48" s="2">
        <v>4</v>
      </c>
      <c r="AS48" s="2">
        <v>8</v>
      </c>
      <c r="AT48" s="2">
        <v>5</v>
      </c>
      <c r="AU48" s="2">
        <v>2</v>
      </c>
      <c r="AV48" s="2">
        <v>0</v>
      </c>
      <c r="AW48" s="2">
        <v>3</v>
      </c>
      <c r="AX48" s="2">
        <v>1</v>
      </c>
      <c r="AY48" s="2">
        <v>2</v>
      </c>
      <c r="AZ48" s="2">
        <v>5</v>
      </c>
      <c r="BA48" s="2">
        <v>8</v>
      </c>
      <c r="BB48" s="2">
        <v>15</v>
      </c>
      <c r="BC48" s="2">
        <v>4</v>
      </c>
      <c r="BD48" s="2">
        <v>6</v>
      </c>
      <c r="BE48" s="2">
        <v>4</v>
      </c>
      <c r="BF48" s="2">
        <v>10</v>
      </c>
      <c r="BG48" s="2">
        <v>6</v>
      </c>
      <c r="BH48" s="2">
        <v>10</v>
      </c>
    </row>
    <row r="49" spans="1:60" ht="15" customHeight="1" x14ac:dyDescent="0.25">
      <c r="A49" s="2" t="s">
        <v>60</v>
      </c>
      <c r="B49" s="2" t="s">
        <v>229</v>
      </c>
      <c r="C49" s="2" t="s">
        <v>230</v>
      </c>
      <c r="D49" s="2" t="s">
        <v>241</v>
      </c>
      <c r="E49" s="2" t="s">
        <v>232</v>
      </c>
      <c r="F49" s="2" t="s">
        <v>69</v>
      </c>
      <c r="G49" s="2" t="s">
        <v>247</v>
      </c>
      <c r="H49" s="2" t="s">
        <v>248</v>
      </c>
      <c r="I49" s="2">
        <v>21</v>
      </c>
      <c r="J49" s="2">
        <v>5</v>
      </c>
      <c r="K49" s="2">
        <v>3</v>
      </c>
      <c r="L49" s="2">
        <v>2</v>
      </c>
      <c r="M49" s="2">
        <v>9</v>
      </c>
      <c r="N49" s="2">
        <v>16</v>
      </c>
      <c r="O49" s="2">
        <v>5</v>
      </c>
      <c r="P49" s="2">
        <v>2</v>
      </c>
      <c r="Q49" s="2">
        <v>0</v>
      </c>
      <c r="R49" s="2">
        <v>2</v>
      </c>
      <c r="S49" s="2">
        <v>4</v>
      </c>
      <c r="T49" s="2">
        <v>2</v>
      </c>
      <c r="U49" s="2">
        <v>3</v>
      </c>
      <c r="V49" s="2">
        <v>5</v>
      </c>
      <c r="W49" s="2">
        <v>1</v>
      </c>
      <c r="X49" s="2">
        <v>6</v>
      </c>
      <c r="Y49" s="2">
        <v>4</v>
      </c>
      <c r="Z49" s="2">
        <v>6</v>
      </c>
      <c r="AA49" s="2">
        <v>2</v>
      </c>
      <c r="AB49" s="2">
        <v>6</v>
      </c>
      <c r="AC49" s="2">
        <v>4</v>
      </c>
      <c r="AD49" s="2">
        <v>4</v>
      </c>
      <c r="AE49" s="2">
        <v>6</v>
      </c>
      <c r="AF49" s="2">
        <v>9</v>
      </c>
      <c r="AG49" s="2">
        <v>3</v>
      </c>
      <c r="AH49" s="2">
        <v>10</v>
      </c>
      <c r="AI49" s="2">
        <v>0</v>
      </c>
      <c r="AJ49" s="2">
        <v>8</v>
      </c>
      <c r="AK49" s="2">
        <v>9</v>
      </c>
      <c r="AL49" s="2">
        <v>5</v>
      </c>
      <c r="AM49" s="2">
        <v>2</v>
      </c>
      <c r="AN49" s="2">
        <v>4</v>
      </c>
      <c r="AO49" s="2">
        <v>1</v>
      </c>
      <c r="AP49" s="2">
        <v>2</v>
      </c>
      <c r="AQ49" s="2">
        <v>1</v>
      </c>
      <c r="AR49" s="2">
        <v>2</v>
      </c>
      <c r="AS49" s="2">
        <v>4</v>
      </c>
      <c r="AT49" s="2">
        <v>4</v>
      </c>
      <c r="AU49" s="2">
        <v>2</v>
      </c>
      <c r="AV49" s="2">
        <v>4</v>
      </c>
      <c r="AW49" s="2">
        <v>2</v>
      </c>
      <c r="AX49" s="2">
        <v>8</v>
      </c>
      <c r="AY49" s="2" t="s">
        <v>62</v>
      </c>
      <c r="AZ49" s="2">
        <v>8</v>
      </c>
      <c r="BA49" s="2">
        <v>8</v>
      </c>
      <c r="BB49" s="2">
        <v>12</v>
      </c>
      <c r="BC49" s="2">
        <v>12</v>
      </c>
      <c r="BD49" s="2">
        <v>3</v>
      </c>
      <c r="BE49" s="2">
        <v>10</v>
      </c>
      <c r="BF49" s="2">
        <v>11</v>
      </c>
      <c r="BG49" s="2">
        <v>12</v>
      </c>
      <c r="BH49" s="2">
        <v>14</v>
      </c>
    </row>
    <row r="50" spans="1:60" ht="15" customHeight="1" x14ac:dyDescent="0.25">
      <c r="A50" s="2" t="s">
        <v>60</v>
      </c>
      <c r="B50" s="2" t="s">
        <v>229</v>
      </c>
      <c r="C50" s="2" t="s">
        <v>230</v>
      </c>
      <c r="D50" s="2" t="s">
        <v>241</v>
      </c>
      <c r="E50" s="2" t="s">
        <v>232</v>
      </c>
      <c r="F50" s="2" t="s">
        <v>226</v>
      </c>
      <c r="G50" s="2" t="s">
        <v>239</v>
      </c>
      <c r="H50" s="2" t="s">
        <v>244</v>
      </c>
      <c r="I50" s="2">
        <v>9</v>
      </c>
      <c r="J50" s="2">
        <v>13</v>
      </c>
      <c r="K50" s="2">
        <v>6</v>
      </c>
      <c r="L50" s="2">
        <v>8</v>
      </c>
      <c r="M50" s="2">
        <v>4</v>
      </c>
      <c r="N50" s="2">
        <v>13</v>
      </c>
      <c r="O50" s="2">
        <v>13</v>
      </c>
      <c r="P50" s="2">
        <v>8</v>
      </c>
      <c r="Q50" s="2">
        <v>8</v>
      </c>
      <c r="R50" s="2">
        <v>9</v>
      </c>
      <c r="S50" s="2">
        <v>3</v>
      </c>
      <c r="T50" s="2">
        <v>3</v>
      </c>
      <c r="U50" s="2">
        <v>2</v>
      </c>
      <c r="V50" s="2">
        <v>13</v>
      </c>
      <c r="W50" s="2">
        <v>5</v>
      </c>
      <c r="X50" s="2">
        <v>4</v>
      </c>
      <c r="Y50" s="2">
        <v>6</v>
      </c>
      <c r="Z50" s="2">
        <v>7</v>
      </c>
      <c r="AA50" s="2">
        <v>5</v>
      </c>
      <c r="AB50" s="2">
        <v>6</v>
      </c>
      <c r="AC50" s="2">
        <v>4</v>
      </c>
      <c r="AD50" s="2">
        <v>2</v>
      </c>
      <c r="AE50" s="2">
        <v>2</v>
      </c>
      <c r="AF50" s="2">
        <v>3</v>
      </c>
      <c r="AG50" s="2">
        <v>5</v>
      </c>
      <c r="AH50" s="2">
        <v>3</v>
      </c>
      <c r="AI50" s="2">
        <v>0</v>
      </c>
      <c r="AJ50" s="2">
        <v>4</v>
      </c>
      <c r="AK50" s="2">
        <v>2</v>
      </c>
      <c r="AL50" s="2">
        <v>0</v>
      </c>
      <c r="AM50" s="2">
        <v>2</v>
      </c>
      <c r="AN50" s="2">
        <v>3</v>
      </c>
      <c r="AO50" s="2">
        <v>1</v>
      </c>
      <c r="AP50" s="2">
        <v>0</v>
      </c>
      <c r="AQ50" s="2">
        <v>0</v>
      </c>
      <c r="AR50" s="2">
        <v>1</v>
      </c>
      <c r="AS50" s="2">
        <v>2</v>
      </c>
      <c r="AT50" s="2">
        <v>2</v>
      </c>
      <c r="AU50" s="2">
        <v>3</v>
      </c>
      <c r="AV50" s="2">
        <v>1</v>
      </c>
      <c r="AW50" s="2">
        <v>1</v>
      </c>
      <c r="AX50" s="2">
        <v>5</v>
      </c>
      <c r="AY50" s="2">
        <v>6</v>
      </c>
      <c r="AZ50" s="2">
        <v>6</v>
      </c>
      <c r="BA50" s="2">
        <v>7</v>
      </c>
      <c r="BB50" s="2">
        <v>16</v>
      </c>
      <c r="BC50" s="2">
        <v>4</v>
      </c>
      <c r="BD50" s="2">
        <v>4</v>
      </c>
      <c r="BE50" s="2">
        <v>6</v>
      </c>
      <c r="BF50" s="2">
        <v>3</v>
      </c>
      <c r="BG50" s="2">
        <v>6</v>
      </c>
      <c r="BH50" s="2">
        <v>2</v>
      </c>
    </row>
    <row r="51" spans="1:60" ht="15" customHeight="1" x14ac:dyDescent="0.25">
      <c r="A51" s="2" t="s">
        <v>60</v>
      </c>
      <c r="B51" s="2" t="s">
        <v>229</v>
      </c>
      <c r="C51" s="2" t="s">
        <v>230</v>
      </c>
      <c r="D51" s="2" t="s">
        <v>241</v>
      </c>
      <c r="E51" s="2" t="s">
        <v>232</v>
      </c>
      <c r="F51" s="2" t="s">
        <v>226</v>
      </c>
      <c r="G51" s="2" t="s">
        <v>245</v>
      </c>
      <c r="H51" s="2" t="s">
        <v>246</v>
      </c>
      <c r="I51" s="2">
        <v>4</v>
      </c>
      <c r="J51" s="2">
        <v>10</v>
      </c>
      <c r="K51" s="2">
        <v>8</v>
      </c>
      <c r="L51" s="2">
        <v>7</v>
      </c>
      <c r="M51" s="2">
        <v>8</v>
      </c>
      <c r="N51" s="2">
        <v>11</v>
      </c>
      <c r="O51" s="2">
        <v>4</v>
      </c>
      <c r="P51" s="2">
        <v>3</v>
      </c>
      <c r="Q51" s="2">
        <v>3</v>
      </c>
      <c r="R51" s="2">
        <v>11</v>
      </c>
      <c r="S51" s="2">
        <v>8</v>
      </c>
      <c r="T51" s="2">
        <v>5</v>
      </c>
      <c r="U51" s="2">
        <v>1</v>
      </c>
      <c r="V51" s="2">
        <v>17</v>
      </c>
      <c r="W51" s="2">
        <v>2</v>
      </c>
      <c r="X51" s="2">
        <v>7</v>
      </c>
      <c r="Y51" s="2">
        <v>8</v>
      </c>
      <c r="Z51" s="2">
        <v>3</v>
      </c>
      <c r="AA51" s="2">
        <v>6</v>
      </c>
      <c r="AB51" s="2">
        <v>4</v>
      </c>
      <c r="AC51" s="2">
        <v>9</v>
      </c>
      <c r="AD51" s="2">
        <v>3</v>
      </c>
      <c r="AE51" s="2">
        <v>4</v>
      </c>
      <c r="AF51" s="2">
        <v>4</v>
      </c>
      <c r="AG51" s="2">
        <v>4</v>
      </c>
      <c r="AH51" s="2">
        <v>8</v>
      </c>
      <c r="AI51" s="2">
        <v>4</v>
      </c>
      <c r="AJ51" s="2">
        <v>1</v>
      </c>
      <c r="AK51" s="2">
        <v>4</v>
      </c>
      <c r="AL51" s="2">
        <v>7</v>
      </c>
      <c r="AM51" s="2">
        <v>4</v>
      </c>
      <c r="AN51" s="2">
        <v>2</v>
      </c>
      <c r="AO51" s="2">
        <v>1</v>
      </c>
      <c r="AP51" s="2">
        <v>3</v>
      </c>
      <c r="AQ51" s="2">
        <v>2</v>
      </c>
      <c r="AR51" s="2">
        <v>6</v>
      </c>
      <c r="AS51" s="2">
        <v>3</v>
      </c>
      <c r="AT51" s="2">
        <v>5</v>
      </c>
      <c r="AU51" s="2">
        <v>1</v>
      </c>
      <c r="AV51" s="2">
        <v>4</v>
      </c>
      <c r="AW51" s="2">
        <v>4</v>
      </c>
      <c r="AX51" s="2">
        <v>8</v>
      </c>
      <c r="AY51" s="2">
        <v>5</v>
      </c>
      <c r="AZ51" s="2">
        <v>13</v>
      </c>
      <c r="BA51" s="2">
        <v>18</v>
      </c>
      <c r="BB51" s="2">
        <v>9</v>
      </c>
      <c r="BC51" s="2">
        <v>17</v>
      </c>
      <c r="BD51" s="2">
        <v>3</v>
      </c>
      <c r="BE51" s="2">
        <v>7</v>
      </c>
      <c r="BF51" s="2">
        <v>2</v>
      </c>
      <c r="BG51" s="2">
        <v>4</v>
      </c>
      <c r="BH51" s="2">
        <v>2</v>
      </c>
    </row>
    <row r="52" spans="1:60" ht="15" customHeight="1" x14ac:dyDescent="0.25">
      <c r="A52" s="2" t="s">
        <v>68</v>
      </c>
      <c r="B52" s="2" t="s">
        <v>229</v>
      </c>
      <c r="C52" s="2" t="s">
        <v>230</v>
      </c>
      <c r="D52" s="2" t="s">
        <v>241</v>
      </c>
      <c r="E52" s="2" t="s">
        <v>232</v>
      </c>
      <c r="F52" s="2" t="s">
        <v>71</v>
      </c>
      <c r="G52" s="2" t="s">
        <v>245</v>
      </c>
      <c r="H52" s="2" t="s">
        <v>294</v>
      </c>
      <c r="I52" s="2">
        <v>10</v>
      </c>
      <c r="J52" s="2">
        <v>3</v>
      </c>
      <c r="K52" s="2">
        <v>16</v>
      </c>
      <c r="L52" s="2">
        <v>7</v>
      </c>
      <c r="M52" s="2">
        <v>5</v>
      </c>
      <c r="N52" s="2">
        <v>5</v>
      </c>
      <c r="O52" s="2">
        <v>3</v>
      </c>
      <c r="P52" s="2">
        <v>1</v>
      </c>
      <c r="Q52" s="2">
        <v>9</v>
      </c>
      <c r="R52" s="2">
        <v>9</v>
      </c>
      <c r="S52" s="2">
        <v>5</v>
      </c>
      <c r="T52" s="2">
        <v>11</v>
      </c>
      <c r="U52" s="2">
        <v>11</v>
      </c>
      <c r="V52" s="2">
        <v>61</v>
      </c>
      <c r="W52" s="2">
        <v>1</v>
      </c>
      <c r="X52" s="2">
        <v>0</v>
      </c>
      <c r="Y52" s="2">
        <v>2</v>
      </c>
      <c r="Z52" s="2">
        <v>1</v>
      </c>
      <c r="AA52" s="2">
        <v>8</v>
      </c>
      <c r="AB52" s="2">
        <v>6</v>
      </c>
      <c r="AC52" s="2">
        <v>9</v>
      </c>
      <c r="AD52" s="2">
        <v>3</v>
      </c>
      <c r="AE52" s="2">
        <v>2</v>
      </c>
      <c r="AF52" s="2">
        <v>7</v>
      </c>
      <c r="AG52" s="2">
        <v>1</v>
      </c>
      <c r="AH52" s="2">
        <v>3</v>
      </c>
      <c r="AI52" s="2">
        <v>5</v>
      </c>
      <c r="AJ52" s="2">
        <v>0</v>
      </c>
      <c r="AK52" s="2">
        <v>1</v>
      </c>
      <c r="AL52" s="2">
        <v>1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6</v>
      </c>
      <c r="AT52" s="2">
        <v>2</v>
      </c>
      <c r="AU52" s="2">
        <v>0</v>
      </c>
      <c r="AV52" s="2">
        <v>3</v>
      </c>
      <c r="AW52" s="2">
        <v>7</v>
      </c>
      <c r="AX52" s="2">
        <v>7</v>
      </c>
      <c r="AY52" s="2">
        <v>5</v>
      </c>
      <c r="AZ52" s="2">
        <v>5</v>
      </c>
      <c r="BA52" s="2">
        <v>6</v>
      </c>
      <c r="BB52" s="2">
        <v>9</v>
      </c>
      <c r="BC52" s="2">
        <v>6</v>
      </c>
      <c r="BD52" s="2" t="s">
        <v>62</v>
      </c>
      <c r="BE52" s="2">
        <v>3</v>
      </c>
      <c r="BF52" s="2">
        <v>2</v>
      </c>
      <c r="BG52" s="2">
        <v>2</v>
      </c>
      <c r="BH52" s="2">
        <v>7</v>
      </c>
    </row>
    <row r="53" spans="1:60" ht="15" customHeight="1" x14ac:dyDescent="0.25">
      <c r="A53" s="2" t="s">
        <v>60</v>
      </c>
      <c r="B53" s="2" t="s">
        <v>229</v>
      </c>
      <c r="C53" s="2" t="s">
        <v>230</v>
      </c>
      <c r="D53" s="2" t="s">
        <v>241</v>
      </c>
      <c r="E53" s="2" t="s">
        <v>232</v>
      </c>
      <c r="F53" s="2" t="s">
        <v>69</v>
      </c>
      <c r="G53" s="2" t="s">
        <v>245</v>
      </c>
      <c r="H53" s="2" t="s">
        <v>249</v>
      </c>
      <c r="I53" s="2">
        <v>11</v>
      </c>
      <c r="J53" s="2">
        <v>11</v>
      </c>
      <c r="K53" s="2">
        <v>7</v>
      </c>
      <c r="L53" s="2">
        <v>5</v>
      </c>
      <c r="M53" s="2">
        <v>8</v>
      </c>
      <c r="N53" s="2">
        <v>11</v>
      </c>
      <c r="O53" s="2">
        <v>13</v>
      </c>
      <c r="P53" s="2">
        <v>11</v>
      </c>
      <c r="Q53" s="2">
        <v>13</v>
      </c>
      <c r="R53" s="2">
        <v>11</v>
      </c>
      <c r="S53" s="2">
        <v>10</v>
      </c>
      <c r="T53" s="2">
        <v>9</v>
      </c>
      <c r="U53" s="2">
        <v>10</v>
      </c>
      <c r="V53" s="2">
        <v>15</v>
      </c>
      <c r="W53" s="2">
        <v>8</v>
      </c>
      <c r="X53" s="2">
        <v>9</v>
      </c>
      <c r="Y53" s="2">
        <v>12</v>
      </c>
      <c r="Z53" s="2">
        <v>11</v>
      </c>
      <c r="AA53" s="2">
        <v>6</v>
      </c>
      <c r="AB53" s="2">
        <v>7</v>
      </c>
      <c r="AC53" s="2">
        <v>8</v>
      </c>
      <c r="AD53" s="2">
        <v>2</v>
      </c>
      <c r="AE53" s="2">
        <v>3</v>
      </c>
      <c r="AF53" s="2">
        <v>3</v>
      </c>
      <c r="AG53" s="2">
        <v>6</v>
      </c>
      <c r="AH53" s="2">
        <v>7</v>
      </c>
      <c r="AI53" s="2">
        <v>6</v>
      </c>
      <c r="AJ53" s="2">
        <v>3</v>
      </c>
      <c r="AK53" s="2">
        <v>10</v>
      </c>
      <c r="AL53" s="2">
        <v>6</v>
      </c>
      <c r="AM53" s="2">
        <v>6</v>
      </c>
      <c r="AN53" s="2">
        <v>5</v>
      </c>
      <c r="AO53" s="2">
        <v>9</v>
      </c>
      <c r="AP53" s="2">
        <v>8</v>
      </c>
      <c r="AQ53" s="2">
        <v>6</v>
      </c>
      <c r="AR53" s="2">
        <v>9</v>
      </c>
      <c r="AS53" s="2">
        <v>5</v>
      </c>
      <c r="AT53" s="2">
        <v>12</v>
      </c>
      <c r="AU53" s="2">
        <v>4</v>
      </c>
      <c r="AV53" s="2">
        <v>3</v>
      </c>
      <c r="AW53" s="2">
        <v>13</v>
      </c>
      <c r="AX53" s="2">
        <v>12</v>
      </c>
      <c r="AY53" s="2">
        <v>5</v>
      </c>
      <c r="AZ53" s="2">
        <v>10</v>
      </c>
      <c r="BA53" s="2">
        <v>28</v>
      </c>
      <c r="BB53" s="2">
        <v>11</v>
      </c>
      <c r="BC53" s="2">
        <v>18</v>
      </c>
      <c r="BD53" s="2">
        <v>4</v>
      </c>
      <c r="BE53" s="2">
        <v>14</v>
      </c>
      <c r="BF53" s="2">
        <v>8</v>
      </c>
      <c r="BG53" s="2">
        <v>4</v>
      </c>
      <c r="BH53" s="2">
        <v>6</v>
      </c>
    </row>
    <row r="54" spans="1:60" ht="15" customHeight="1" x14ac:dyDescent="0.25">
      <c r="A54" s="2" t="s">
        <v>68</v>
      </c>
      <c r="B54" s="2" t="s">
        <v>229</v>
      </c>
      <c r="C54" s="2" t="s">
        <v>230</v>
      </c>
      <c r="D54" s="2" t="s">
        <v>241</v>
      </c>
      <c r="E54" s="2" t="s">
        <v>232</v>
      </c>
      <c r="F54" s="2" t="s">
        <v>71</v>
      </c>
      <c r="G54" s="2" t="s">
        <v>242</v>
      </c>
      <c r="H54" s="2" t="s">
        <v>295</v>
      </c>
      <c r="I54" s="2">
        <v>8</v>
      </c>
      <c r="J54" s="2">
        <v>2</v>
      </c>
      <c r="K54" s="2">
        <v>7</v>
      </c>
      <c r="L54" s="2">
        <v>1</v>
      </c>
      <c r="M54" s="2">
        <v>7</v>
      </c>
      <c r="N54" s="2">
        <v>6</v>
      </c>
      <c r="O54" s="2">
        <v>4</v>
      </c>
      <c r="P54" s="2">
        <v>5</v>
      </c>
      <c r="Q54" s="2">
        <v>4</v>
      </c>
      <c r="R54" s="2">
        <v>6</v>
      </c>
      <c r="S54" s="2">
        <v>4</v>
      </c>
      <c r="T54" s="2">
        <v>4</v>
      </c>
      <c r="U54" s="2">
        <v>6</v>
      </c>
      <c r="V54" s="2">
        <v>2</v>
      </c>
      <c r="W54" s="2">
        <v>1</v>
      </c>
      <c r="X54" s="2">
        <v>3</v>
      </c>
      <c r="Y54" s="2">
        <v>7</v>
      </c>
      <c r="Z54" s="2">
        <v>6</v>
      </c>
      <c r="AA54" s="2">
        <v>4</v>
      </c>
      <c r="AB54" s="2">
        <v>4</v>
      </c>
      <c r="AC54" s="2">
        <v>3</v>
      </c>
      <c r="AD54" s="2">
        <v>1</v>
      </c>
      <c r="AE54" s="2">
        <v>2</v>
      </c>
      <c r="AF54" s="2">
        <v>12</v>
      </c>
      <c r="AG54" s="2">
        <v>2</v>
      </c>
      <c r="AH54" s="2">
        <v>6</v>
      </c>
      <c r="AI54" s="2">
        <v>4</v>
      </c>
      <c r="AJ54" s="2">
        <v>2</v>
      </c>
      <c r="AK54" s="2">
        <v>4</v>
      </c>
      <c r="AL54" s="2">
        <v>4</v>
      </c>
      <c r="AM54" s="2">
        <v>6</v>
      </c>
      <c r="AN54" s="2">
        <v>3</v>
      </c>
      <c r="AO54" s="2">
        <v>4</v>
      </c>
      <c r="AP54" s="2">
        <v>3</v>
      </c>
      <c r="AQ54" s="2">
        <v>4</v>
      </c>
      <c r="AR54" s="2">
        <v>3</v>
      </c>
      <c r="AS54" s="2">
        <v>1</v>
      </c>
      <c r="AT54" s="2">
        <v>3</v>
      </c>
      <c r="AU54" s="2">
        <v>0</v>
      </c>
      <c r="AV54" s="2">
        <v>8</v>
      </c>
      <c r="AW54" s="2">
        <v>2</v>
      </c>
      <c r="AX54" s="2">
        <v>4</v>
      </c>
      <c r="AY54" s="2">
        <v>2</v>
      </c>
      <c r="AZ54" s="2">
        <v>8</v>
      </c>
      <c r="BA54" s="2">
        <v>4</v>
      </c>
      <c r="BB54" s="2">
        <v>5</v>
      </c>
      <c r="BC54" s="2">
        <v>7</v>
      </c>
      <c r="BD54" s="2">
        <v>6</v>
      </c>
      <c r="BE54" s="2">
        <v>7</v>
      </c>
      <c r="BF54" s="2">
        <v>2</v>
      </c>
      <c r="BG54" s="2">
        <v>7</v>
      </c>
      <c r="BH54" s="2">
        <v>6</v>
      </c>
    </row>
    <row r="55" spans="1:60" ht="15" customHeight="1" x14ac:dyDescent="0.25">
      <c r="A55" s="2" t="s">
        <v>64</v>
      </c>
      <c r="B55" s="2" t="s">
        <v>229</v>
      </c>
      <c r="C55" s="2" t="s">
        <v>230</v>
      </c>
      <c r="D55" s="2" t="s">
        <v>241</v>
      </c>
      <c r="E55" s="2" t="s">
        <v>232</v>
      </c>
      <c r="F55" s="2" t="s">
        <v>69</v>
      </c>
      <c r="G55" s="2" t="s">
        <v>242</v>
      </c>
      <c r="H55" s="2" t="s">
        <v>257</v>
      </c>
      <c r="I55" s="2">
        <v>6</v>
      </c>
      <c r="J55" s="2">
        <v>9</v>
      </c>
      <c r="K55" s="2">
        <v>18</v>
      </c>
      <c r="L55" s="2">
        <v>10</v>
      </c>
      <c r="M55" s="2">
        <v>4</v>
      </c>
      <c r="N55" s="2">
        <v>19</v>
      </c>
      <c r="O55" s="2">
        <v>20</v>
      </c>
      <c r="P55" s="2">
        <v>7</v>
      </c>
      <c r="Q55" s="2">
        <v>3</v>
      </c>
      <c r="R55" s="2">
        <v>9</v>
      </c>
      <c r="S55" s="2">
        <v>15</v>
      </c>
      <c r="T55" s="2">
        <v>7</v>
      </c>
      <c r="U55" s="2">
        <v>18</v>
      </c>
      <c r="V55" s="2">
        <v>158</v>
      </c>
      <c r="W55" s="2">
        <v>4</v>
      </c>
      <c r="X55" s="2">
        <v>7</v>
      </c>
      <c r="Y55" s="2">
        <v>4</v>
      </c>
      <c r="Z55" s="2">
        <v>3</v>
      </c>
      <c r="AA55" s="2">
        <v>2</v>
      </c>
      <c r="AB55" s="2">
        <v>3</v>
      </c>
      <c r="AC55" s="2">
        <v>11</v>
      </c>
      <c r="AD55" s="2">
        <v>2</v>
      </c>
      <c r="AE55" s="2">
        <v>6</v>
      </c>
      <c r="AF55" s="2">
        <v>3</v>
      </c>
      <c r="AG55" s="2">
        <v>2</v>
      </c>
      <c r="AH55" s="2">
        <v>2</v>
      </c>
      <c r="AI55" s="2">
        <v>7</v>
      </c>
      <c r="AJ55" s="2">
        <v>6</v>
      </c>
      <c r="AK55" s="2">
        <v>5</v>
      </c>
      <c r="AL55" s="2">
        <v>2</v>
      </c>
      <c r="AM55" s="2">
        <v>3</v>
      </c>
      <c r="AN55" s="2">
        <v>4</v>
      </c>
      <c r="AO55" s="2">
        <v>2</v>
      </c>
      <c r="AP55" s="2">
        <v>6</v>
      </c>
      <c r="AQ55" s="2">
        <v>8</v>
      </c>
      <c r="AR55" s="2">
        <v>6</v>
      </c>
      <c r="AS55" s="2">
        <v>3</v>
      </c>
      <c r="AT55" s="2">
        <v>5</v>
      </c>
      <c r="AU55" s="2">
        <v>5</v>
      </c>
      <c r="AV55" s="2">
        <v>8</v>
      </c>
      <c r="AW55" s="2">
        <v>9</v>
      </c>
      <c r="AX55" s="2">
        <v>20</v>
      </c>
      <c r="AY55" s="2">
        <v>21</v>
      </c>
      <c r="AZ55" s="2">
        <v>26</v>
      </c>
      <c r="BA55" s="2">
        <v>37</v>
      </c>
      <c r="BB55" s="2">
        <v>41</v>
      </c>
      <c r="BC55" s="2">
        <v>46</v>
      </c>
      <c r="BD55" s="2">
        <v>11</v>
      </c>
      <c r="BE55" s="2">
        <v>16</v>
      </c>
      <c r="BF55" s="2">
        <v>21</v>
      </c>
      <c r="BG55" s="2">
        <v>14</v>
      </c>
      <c r="BH55" s="2">
        <v>23</v>
      </c>
    </row>
    <row r="56" spans="1:60" ht="15" customHeight="1" x14ac:dyDescent="0.25">
      <c r="A56" s="2" t="s">
        <v>60</v>
      </c>
      <c r="B56" s="2" t="s">
        <v>229</v>
      </c>
      <c r="C56" s="2" t="s">
        <v>230</v>
      </c>
      <c r="D56" s="2" t="s">
        <v>241</v>
      </c>
      <c r="E56" s="2" t="s">
        <v>232</v>
      </c>
      <c r="F56" s="2" t="s">
        <v>238</v>
      </c>
      <c r="G56" s="2" t="s">
        <v>242</v>
      </c>
      <c r="H56" s="2" t="s">
        <v>243</v>
      </c>
      <c r="I56" s="2">
        <v>17</v>
      </c>
      <c r="J56" s="2">
        <v>15</v>
      </c>
      <c r="K56" s="2">
        <v>17</v>
      </c>
      <c r="L56" s="2">
        <v>16</v>
      </c>
      <c r="M56" s="2">
        <v>3</v>
      </c>
      <c r="N56" s="2">
        <v>10</v>
      </c>
      <c r="O56" s="2">
        <v>19</v>
      </c>
      <c r="P56" s="2">
        <v>5</v>
      </c>
      <c r="Q56" s="2">
        <v>12</v>
      </c>
      <c r="R56" s="2">
        <v>24</v>
      </c>
      <c r="S56" s="2">
        <v>24</v>
      </c>
      <c r="T56" s="2">
        <v>14</v>
      </c>
      <c r="U56" s="2">
        <v>6</v>
      </c>
      <c r="V56" s="2">
        <v>13</v>
      </c>
      <c r="W56" s="2">
        <v>13</v>
      </c>
      <c r="X56" s="2">
        <v>9</v>
      </c>
      <c r="Y56" s="2">
        <v>3</v>
      </c>
      <c r="Z56" s="2">
        <v>4</v>
      </c>
      <c r="AA56" s="2">
        <v>6</v>
      </c>
      <c r="AB56" s="2">
        <v>2</v>
      </c>
      <c r="AC56" s="2">
        <v>4</v>
      </c>
      <c r="AD56" s="2">
        <v>6</v>
      </c>
      <c r="AE56" s="2">
        <v>6</v>
      </c>
      <c r="AF56" s="2">
        <v>1</v>
      </c>
      <c r="AG56" s="2">
        <v>2</v>
      </c>
      <c r="AH56" s="2">
        <v>18</v>
      </c>
      <c r="AI56" s="2">
        <v>3</v>
      </c>
      <c r="AJ56" s="2">
        <v>10</v>
      </c>
      <c r="AK56" s="2">
        <v>4</v>
      </c>
      <c r="AL56" s="2">
        <v>5</v>
      </c>
      <c r="AM56" s="2">
        <v>3</v>
      </c>
      <c r="AN56" s="2">
        <v>8</v>
      </c>
      <c r="AO56" s="2">
        <v>3</v>
      </c>
      <c r="AP56" s="2">
        <v>3</v>
      </c>
      <c r="AQ56" s="2">
        <v>10</v>
      </c>
      <c r="AR56" s="2">
        <v>3</v>
      </c>
      <c r="AS56" s="2">
        <v>7</v>
      </c>
      <c r="AT56" s="2">
        <v>15</v>
      </c>
      <c r="AU56" s="2">
        <v>6</v>
      </c>
      <c r="AV56" s="2">
        <v>15</v>
      </c>
      <c r="AW56" s="2">
        <v>5</v>
      </c>
      <c r="AX56" s="2">
        <v>15</v>
      </c>
      <c r="AY56" s="2">
        <v>8</v>
      </c>
      <c r="AZ56" s="2">
        <v>16</v>
      </c>
      <c r="BA56" s="2">
        <v>23</v>
      </c>
      <c r="BB56" s="2">
        <v>25</v>
      </c>
      <c r="BC56" s="2">
        <v>6</v>
      </c>
      <c r="BD56" s="2">
        <v>2</v>
      </c>
      <c r="BE56" s="2">
        <v>4</v>
      </c>
      <c r="BF56" s="2">
        <v>4</v>
      </c>
      <c r="BG56" s="2">
        <v>8</v>
      </c>
      <c r="BH56" s="2">
        <v>4</v>
      </c>
    </row>
    <row r="57" spans="1:60" ht="15" customHeight="1" x14ac:dyDescent="0.25">
      <c r="A57" s="2" t="s">
        <v>68</v>
      </c>
      <c r="B57" s="2" t="s">
        <v>229</v>
      </c>
      <c r="C57" s="2" t="s">
        <v>230</v>
      </c>
      <c r="D57" s="2" t="s">
        <v>241</v>
      </c>
      <c r="E57" s="2" t="s">
        <v>232</v>
      </c>
      <c r="F57" s="2" t="s">
        <v>226</v>
      </c>
      <c r="G57" s="2" t="s">
        <v>242</v>
      </c>
      <c r="H57" s="2" t="s">
        <v>292</v>
      </c>
      <c r="I57" s="2">
        <v>1</v>
      </c>
      <c r="J57" s="2">
        <v>0</v>
      </c>
      <c r="K57" s="2">
        <v>5</v>
      </c>
      <c r="L57" s="2">
        <v>4</v>
      </c>
      <c r="M57" s="2">
        <v>2</v>
      </c>
      <c r="N57" s="2">
        <v>2</v>
      </c>
      <c r="O57" s="2">
        <v>2</v>
      </c>
      <c r="P57" s="2">
        <v>5</v>
      </c>
      <c r="Q57" s="2">
        <v>3</v>
      </c>
      <c r="R57" s="2">
        <v>5</v>
      </c>
      <c r="S57" s="2">
        <v>6</v>
      </c>
      <c r="T57" s="2">
        <v>5</v>
      </c>
      <c r="U57" s="2">
        <v>3</v>
      </c>
      <c r="V57" s="2">
        <v>10</v>
      </c>
      <c r="W57" s="2">
        <v>0</v>
      </c>
      <c r="X57" s="2">
        <v>0</v>
      </c>
      <c r="Y57" s="2">
        <v>4</v>
      </c>
      <c r="Z57" s="2">
        <v>3</v>
      </c>
      <c r="AA57" s="2">
        <v>1</v>
      </c>
      <c r="AB57" s="2">
        <v>1</v>
      </c>
      <c r="AC57" s="2">
        <v>2</v>
      </c>
      <c r="AD57" s="2">
        <v>0</v>
      </c>
      <c r="AE57" s="2">
        <v>1</v>
      </c>
      <c r="AF57" s="2">
        <v>6</v>
      </c>
      <c r="AG57" s="2">
        <v>1</v>
      </c>
      <c r="AH57" s="2">
        <v>3</v>
      </c>
      <c r="AI57" s="2">
        <v>1</v>
      </c>
      <c r="AJ57" s="2">
        <v>0</v>
      </c>
      <c r="AK57" s="2">
        <v>1</v>
      </c>
      <c r="AL57" s="2">
        <v>0</v>
      </c>
      <c r="AM57" s="2">
        <v>0</v>
      </c>
      <c r="AN57" s="2">
        <v>0</v>
      </c>
      <c r="AO57" s="2">
        <v>0</v>
      </c>
      <c r="AP57" s="2">
        <v>2</v>
      </c>
      <c r="AQ57" s="2">
        <v>1</v>
      </c>
      <c r="AR57" s="2">
        <v>5</v>
      </c>
      <c r="AS57" s="2">
        <v>1</v>
      </c>
      <c r="AT57" s="2">
        <v>3</v>
      </c>
      <c r="AU57" s="2">
        <v>2</v>
      </c>
      <c r="AV57" s="2">
        <v>2</v>
      </c>
      <c r="AW57" s="2" t="s">
        <v>62</v>
      </c>
      <c r="AX57" s="2">
        <v>2</v>
      </c>
      <c r="AY57" s="2">
        <v>3</v>
      </c>
      <c r="AZ57" s="2">
        <v>6</v>
      </c>
      <c r="BA57" s="2">
        <v>7</v>
      </c>
      <c r="BB57" s="2">
        <v>12</v>
      </c>
      <c r="BC57" s="2">
        <v>2</v>
      </c>
      <c r="BD57" s="2">
        <v>2</v>
      </c>
      <c r="BE57" s="2">
        <v>0</v>
      </c>
      <c r="BF57" s="2">
        <v>0</v>
      </c>
      <c r="BG57" s="2">
        <v>1</v>
      </c>
      <c r="BH57" s="2">
        <v>1</v>
      </c>
    </row>
    <row r="58" spans="1:60" ht="15" customHeight="1" x14ac:dyDescent="0.25">
      <c r="A58" s="2" t="s">
        <v>179</v>
      </c>
      <c r="B58" s="2" t="s">
        <v>229</v>
      </c>
      <c r="C58" s="2" t="s">
        <v>230</v>
      </c>
      <c r="D58" s="2" t="s">
        <v>441</v>
      </c>
      <c r="E58" s="2" t="s">
        <v>232</v>
      </c>
      <c r="F58" s="2" t="s">
        <v>442</v>
      </c>
      <c r="G58" s="2" t="s">
        <v>443</v>
      </c>
      <c r="H58" s="2" t="s">
        <v>444</v>
      </c>
      <c r="I58" s="3" t="s">
        <v>62</v>
      </c>
      <c r="J58" s="3" t="s">
        <v>62</v>
      </c>
      <c r="K58" s="3" t="s">
        <v>62</v>
      </c>
      <c r="L58" s="3" t="s">
        <v>62</v>
      </c>
      <c r="M58" s="3" t="s">
        <v>62</v>
      </c>
      <c r="N58" s="3" t="s">
        <v>62</v>
      </c>
      <c r="O58" s="3" t="s">
        <v>62</v>
      </c>
      <c r="P58" s="3" t="s">
        <v>62</v>
      </c>
      <c r="Q58" s="3" t="s">
        <v>62</v>
      </c>
      <c r="R58" s="3" t="s">
        <v>62</v>
      </c>
      <c r="S58" s="3" t="s">
        <v>62</v>
      </c>
      <c r="T58" s="3" t="s">
        <v>62</v>
      </c>
      <c r="U58" s="3" t="s">
        <v>62</v>
      </c>
      <c r="V58" s="3" t="s">
        <v>62</v>
      </c>
      <c r="W58" s="3" t="s">
        <v>62</v>
      </c>
      <c r="X58" s="3" t="s">
        <v>62</v>
      </c>
      <c r="Y58" s="2">
        <v>1</v>
      </c>
      <c r="Z58" s="3" t="s">
        <v>62</v>
      </c>
      <c r="AA58" s="2">
        <v>1</v>
      </c>
      <c r="AB58" s="3">
        <v>1</v>
      </c>
      <c r="AC58" s="3">
        <v>2</v>
      </c>
      <c r="AD58" s="3" t="s">
        <v>62</v>
      </c>
      <c r="AE58" s="2">
        <v>1</v>
      </c>
      <c r="AF58" s="3">
        <v>1</v>
      </c>
      <c r="AG58" s="2">
        <v>2</v>
      </c>
      <c r="AH58" s="2">
        <v>0</v>
      </c>
      <c r="AI58" s="2">
        <v>1</v>
      </c>
      <c r="AJ58" s="2">
        <v>1</v>
      </c>
      <c r="AK58" s="2">
        <v>1</v>
      </c>
      <c r="AL58" s="2">
        <v>2</v>
      </c>
      <c r="AM58" s="2">
        <v>2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1</v>
      </c>
      <c r="AT58" s="2">
        <v>1</v>
      </c>
      <c r="AU58" s="2">
        <v>4</v>
      </c>
      <c r="AV58" s="2">
        <v>0</v>
      </c>
      <c r="AW58" s="2" t="s">
        <v>62</v>
      </c>
      <c r="AX58" s="2" t="s">
        <v>62</v>
      </c>
      <c r="AY58" s="2">
        <v>3</v>
      </c>
      <c r="AZ58" s="2" t="s">
        <v>62</v>
      </c>
      <c r="BA58" s="2">
        <v>1</v>
      </c>
      <c r="BB58" s="2">
        <v>2</v>
      </c>
      <c r="BC58" s="2">
        <v>2</v>
      </c>
      <c r="BD58" s="2">
        <v>3</v>
      </c>
      <c r="BE58" s="2">
        <v>0</v>
      </c>
      <c r="BF58" s="2">
        <v>3</v>
      </c>
      <c r="BG58" s="2">
        <v>6</v>
      </c>
      <c r="BH58" s="2">
        <v>2</v>
      </c>
    </row>
    <row r="59" spans="1:60" ht="15" customHeight="1" x14ac:dyDescent="0.25">
      <c r="A59" s="2" t="s">
        <v>284</v>
      </c>
      <c r="B59" s="2" t="s">
        <v>229</v>
      </c>
      <c r="C59" s="2" t="s">
        <v>230</v>
      </c>
      <c r="D59" s="2" t="s">
        <v>280</v>
      </c>
      <c r="E59" s="2" t="s">
        <v>232</v>
      </c>
      <c r="F59" s="2" t="s">
        <v>281</v>
      </c>
      <c r="G59" s="2" t="s">
        <v>239</v>
      </c>
      <c r="H59" s="2" t="s">
        <v>285</v>
      </c>
      <c r="I59" s="2">
        <v>7</v>
      </c>
      <c r="J59" s="2">
        <v>0</v>
      </c>
      <c r="K59" s="2">
        <v>2</v>
      </c>
      <c r="L59" s="2">
        <v>2</v>
      </c>
      <c r="M59" s="2">
        <v>3</v>
      </c>
      <c r="N59" s="2">
        <v>6</v>
      </c>
      <c r="O59" s="2">
        <v>0</v>
      </c>
      <c r="P59" s="2">
        <v>2</v>
      </c>
      <c r="Q59" s="2">
        <v>1</v>
      </c>
      <c r="R59" s="2">
        <v>0</v>
      </c>
      <c r="S59" s="2">
        <v>2</v>
      </c>
      <c r="T59" s="2">
        <v>0</v>
      </c>
      <c r="U59" s="2">
        <v>8</v>
      </c>
      <c r="V59" s="2">
        <v>13</v>
      </c>
      <c r="W59" s="2">
        <v>5</v>
      </c>
      <c r="X59" s="2">
        <v>4</v>
      </c>
      <c r="Y59" s="2">
        <v>4</v>
      </c>
      <c r="Z59" s="2">
        <v>1</v>
      </c>
      <c r="AA59" s="2">
        <v>3</v>
      </c>
      <c r="AB59" s="2">
        <v>0</v>
      </c>
      <c r="AC59" s="2">
        <v>1</v>
      </c>
      <c r="AD59" s="2">
        <v>1</v>
      </c>
      <c r="AE59" s="2">
        <v>0</v>
      </c>
      <c r="AF59" s="2">
        <v>0</v>
      </c>
      <c r="AG59" s="2">
        <v>0</v>
      </c>
      <c r="AH59" s="2">
        <v>1</v>
      </c>
      <c r="AI59" s="2">
        <v>2</v>
      </c>
      <c r="AJ59" s="2">
        <v>3</v>
      </c>
      <c r="AK59" s="2">
        <v>3</v>
      </c>
      <c r="AL59" s="2">
        <v>5</v>
      </c>
      <c r="AM59" s="2">
        <v>0</v>
      </c>
      <c r="AN59" s="2">
        <v>1</v>
      </c>
      <c r="AO59" s="2">
        <v>1</v>
      </c>
      <c r="AP59" s="2">
        <v>4</v>
      </c>
      <c r="AQ59" s="2">
        <v>3</v>
      </c>
      <c r="AR59" s="2">
        <v>0</v>
      </c>
      <c r="AS59" s="2">
        <v>3</v>
      </c>
      <c r="AT59" s="2">
        <v>0</v>
      </c>
      <c r="AU59" s="2">
        <v>1</v>
      </c>
      <c r="AV59" s="2">
        <v>2</v>
      </c>
      <c r="AW59" s="2">
        <v>1</v>
      </c>
      <c r="AX59" s="2">
        <v>1</v>
      </c>
      <c r="AY59" s="2">
        <v>2</v>
      </c>
      <c r="AZ59" s="2">
        <v>4</v>
      </c>
      <c r="BA59" s="2">
        <v>1</v>
      </c>
      <c r="BB59" s="2">
        <v>11</v>
      </c>
      <c r="BC59" s="2">
        <v>1</v>
      </c>
      <c r="BD59" s="2">
        <v>4</v>
      </c>
      <c r="BE59" s="2">
        <v>3</v>
      </c>
      <c r="BF59" s="2">
        <v>0</v>
      </c>
      <c r="BG59" s="2">
        <v>3</v>
      </c>
      <c r="BH59" s="2">
        <v>3</v>
      </c>
    </row>
    <row r="60" spans="1:60" ht="15" customHeight="1" x14ac:dyDescent="0.25">
      <c r="A60" s="2" t="s">
        <v>266</v>
      </c>
      <c r="B60" s="2" t="s">
        <v>229</v>
      </c>
      <c r="C60" s="2" t="s">
        <v>230</v>
      </c>
      <c r="D60" s="2" t="s">
        <v>280</v>
      </c>
      <c r="E60" s="2" t="s">
        <v>232</v>
      </c>
      <c r="F60" s="2" t="s">
        <v>281</v>
      </c>
      <c r="G60" s="2" t="s">
        <v>245</v>
      </c>
      <c r="H60" s="2" t="s">
        <v>282</v>
      </c>
      <c r="I60" s="2">
        <v>3</v>
      </c>
      <c r="J60" s="2">
        <v>4</v>
      </c>
      <c r="K60" s="2">
        <v>1</v>
      </c>
      <c r="L60" s="2">
        <v>4</v>
      </c>
      <c r="M60" s="2">
        <v>3</v>
      </c>
      <c r="N60" s="2">
        <v>3</v>
      </c>
      <c r="O60" s="2">
        <v>1</v>
      </c>
      <c r="P60" s="2">
        <v>4</v>
      </c>
      <c r="Q60" s="2">
        <v>1</v>
      </c>
      <c r="R60" s="2">
        <v>1</v>
      </c>
      <c r="S60" s="2">
        <v>1</v>
      </c>
      <c r="T60" s="2">
        <v>3</v>
      </c>
      <c r="U60" s="2">
        <v>4</v>
      </c>
      <c r="V60" s="2">
        <v>6</v>
      </c>
      <c r="W60" s="2">
        <v>5</v>
      </c>
      <c r="X60" s="2">
        <v>1</v>
      </c>
      <c r="Y60" s="2">
        <v>1</v>
      </c>
      <c r="Z60" s="2">
        <v>1</v>
      </c>
      <c r="AA60" s="2">
        <v>2</v>
      </c>
      <c r="AB60" s="2">
        <v>1</v>
      </c>
      <c r="AC60" s="2">
        <v>1</v>
      </c>
      <c r="AD60" s="2">
        <v>1</v>
      </c>
      <c r="AE60" s="2">
        <v>3</v>
      </c>
      <c r="AF60" s="2">
        <v>5</v>
      </c>
      <c r="AG60" s="2">
        <v>1</v>
      </c>
      <c r="AH60" s="2">
        <v>0</v>
      </c>
      <c r="AI60" s="2">
        <v>4</v>
      </c>
      <c r="AJ60" s="2">
        <v>2</v>
      </c>
      <c r="AK60" s="2">
        <v>3</v>
      </c>
      <c r="AL60" s="2">
        <v>6</v>
      </c>
      <c r="AM60" s="2">
        <v>8</v>
      </c>
      <c r="AN60" s="2">
        <v>4</v>
      </c>
      <c r="AO60" s="2">
        <v>5</v>
      </c>
      <c r="AP60" s="2">
        <v>7</v>
      </c>
      <c r="AQ60" s="2">
        <v>3</v>
      </c>
      <c r="AR60" s="2">
        <v>7</v>
      </c>
      <c r="AS60" s="2">
        <v>14</v>
      </c>
      <c r="AT60" s="2">
        <v>2</v>
      </c>
      <c r="AU60" s="2">
        <v>0</v>
      </c>
      <c r="AV60" s="2">
        <v>2</v>
      </c>
      <c r="AW60" s="2">
        <v>8</v>
      </c>
      <c r="AX60" s="2">
        <v>4</v>
      </c>
      <c r="AY60" s="2">
        <v>3</v>
      </c>
      <c r="AZ60" s="2">
        <v>3</v>
      </c>
      <c r="BA60" s="2">
        <v>10</v>
      </c>
      <c r="BB60" s="2">
        <v>12</v>
      </c>
      <c r="BC60" s="2">
        <v>7</v>
      </c>
      <c r="BD60" s="2">
        <v>6</v>
      </c>
      <c r="BE60" s="2">
        <v>2</v>
      </c>
      <c r="BF60" s="2">
        <v>6</v>
      </c>
      <c r="BG60" s="2">
        <v>2</v>
      </c>
      <c r="BH60" s="2">
        <v>4</v>
      </c>
    </row>
    <row r="61" spans="1:60" ht="15" customHeight="1" x14ac:dyDescent="0.25">
      <c r="A61" s="2" t="s">
        <v>266</v>
      </c>
      <c r="B61" s="2" t="s">
        <v>229</v>
      </c>
      <c r="C61" s="2" t="s">
        <v>230</v>
      </c>
      <c r="D61" s="2" t="s">
        <v>280</v>
      </c>
      <c r="E61" s="2" t="s">
        <v>232</v>
      </c>
      <c r="F61" s="2" t="s">
        <v>281</v>
      </c>
      <c r="G61" s="2" t="s">
        <v>242</v>
      </c>
      <c r="H61" s="2" t="s">
        <v>283</v>
      </c>
      <c r="I61" s="2">
        <v>11</v>
      </c>
      <c r="J61" s="2">
        <v>11</v>
      </c>
      <c r="K61" s="2">
        <v>4</v>
      </c>
      <c r="L61" s="2">
        <v>3</v>
      </c>
      <c r="M61" s="2">
        <v>2</v>
      </c>
      <c r="N61" s="2">
        <v>8</v>
      </c>
      <c r="O61" s="2">
        <v>6</v>
      </c>
      <c r="P61" s="2">
        <v>5</v>
      </c>
      <c r="Q61" s="2">
        <v>8</v>
      </c>
      <c r="R61" s="2">
        <v>3</v>
      </c>
      <c r="S61" s="2">
        <v>5</v>
      </c>
      <c r="T61" s="2">
        <v>3</v>
      </c>
      <c r="U61" s="2">
        <v>3</v>
      </c>
      <c r="V61" s="2">
        <v>12</v>
      </c>
      <c r="W61" s="2">
        <v>3</v>
      </c>
      <c r="X61" s="2">
        <v>3</v>
      </c>
      <c r="Y61" s="2">
        <v>1</v>
      </c>
      <c r="Z61" s="2">
        <v>3</v>
      </c>
      <c r="AA61" s="2">
        <v>3</v>
      </c>
      <c r="AB61" s="2">
        <v>3</v>
      </c>
      <c r="AC61" s="2">
        <v>0</v>
      </c>
      <c r="AD61" s="2">
        <v>2</v>
      </c>
      <c r="AE61" s="2">
        <v>2</v>
      </c>
      <c r="AF61" s="3" t="s">
        <v>62</v>
      </c>
      <c r="AG61" s="2">
        <v>0</v>
      </c>
      <c r="AH61" s="3" t="s">
        <v>62</v>
      </c>
      <c r="AI61" s="2">
        <v>5</v>
      </c>
      <c r="AJ61" s="2">
        <v>2</v>
      </c>
      <c r="AK61" s="2">
        <v>1</v>
      </c>
      <c r="AL61" s="2">
        <v>2</v>
      </c>
      <c r="AM61" s="2">
        <v>4</v>
      </c>
      <c r="AN61" s="2">
        <v>3</v>
      </c>
      <c r="AO61" s="2">
        <v>2</v>
      </c>
      <c r="AP61" s="2">
        <v>1</v>
      </c>
      <c r="AQ61" s="2">
        <v>1</v>
      </c>
      <c r="AR61" s="2">
        <v>2</v>
      </c>
      <c r="AS61" s="2">
        <v>2</v>
      </c>
      <c r="AT61" s="2">
        <v>8</v>
      </c>
      <c r="AU61" s="2">
        <v>2</v>
      </c>
      <c r="AV61" s="2">
        <v>2</v>
      </c>
      <c r="AW61" s="2">
        <v>3</v>
      </c>
      <c r="AX61" s="2" t="s">
        <v>62</v>
      </c>
      <c r="AY61" s="2">
        <v>5</v>
      </c>
      <c r="AZ61" s="2">
        <v>2</v>
      </c>
      <c r="BA61" s="2">
        <v>3</v>
      </c>
      <c r="BB61" s="2">
        <v>11</v>
      </c>
      <c r="BC61" s="2">
        <v>7</v>
      </c>
      <c r="BD61" s="2">
        <v>3</v>
      </c>
      <c r="BE61" s="2">
        <v>0</v>
      </c>
      <c r="BF61" s="2">
        <v>4</v>
      </c>
      <c r="BG61" s="2">
        <v>7</v>
      </c>
      <c r="BH61" s="2">
        <v>10</v>
      </c>
    </row>
    <row r="62" spans="1:60" ht="15" customHeight="1" x14ac:dyDescent="0.25">
      <c r="A62" s="2" t="s">
        <v>179</v>
      </c>
      <c r="B62" s="2" t="s">
        <v>229</v>
      </c>
      <c r="C62" s="2" t="s">
        <v>230</v>
      </c>
      <c r="D62" s="2" t="s">
        <v>437</v>
      </c>
      <c r="E62" s="2" t="s">
        <v>232</v>
      </c>
      <c r="F62" s="2" t="s">
        <v>438</v>
      </c>
      <c r="G62" s="2" t="s">
        <v>439</v>
      </c>
      <c r="H62" s="2" t="s">
        <v>440</v>
      </c>
      <c r="I62" s="3" t="s">
        <v>62</v>
      </c>
      <c r="J62" s="3" t="s">
        <v>62</v>
      </c>
      <c r="K62" s="3" t="s">
        <v>62</v>
      </c>
      <c r="L62" s="3" t="s">
        <v>62</v>
      </c>
      <c r="M62" s="3" t="s">
        <v>62</v>
      </c>
      <c r="N62" s="3" t="s">
        <v>62</v>
      </c>
      <c r="O62" s="3" t="s">
        <v>62</v>
      </c>
      <c r="P62" s="3" t="s">
        <v>62</v>
      </c>
      <c r="Q62" s="3" t="s">
        <v>62</v>
      </c>
      <c r="R62" s="3" t="s">
        <v>62</v>
      </c>
      <c r="S62" s="3" t="s">
        <v>62</v>
      </c>
      <c r="T62" s="3" t="s">
        <v>62</v>
      </c>
      <c r="U62" s="3" t="s">
        <v>62</v>
      </c>
      <c r="V62" s="3" t="s">
        <v>62</v>
      </c>
      <c r="W62" s="3" t="s">
        <v>62</v>
      </c>
      <c r="X62" s="3" t="s">
        <v>62</v>
      </c>
      <c r="Y62" s="3" t="s">
        <v>62</v>
      </c>
      <c r="Z62" s="3">
        <v>3</v>
      </c>
      <c r="AA62" s="3" t="s">
        <v>62</v>
      </c>
      <c r="AB62" s="3" t="s">
        <v>62</v>
      </c>
      <c r="AC62" s="3" t="s">
        <v>62</v>
      </c>
      <c r="AD62" s="3" t="s">
        <v>62</v>
      </c>
      <c r="AE62" s="3" t="s">
        <v>62</v>
      </c>
      <c r="AF62" s="3" t="s">
        <v>62</v>
      </c>
      <c r="AG62" s="3" t="s">
        <v>62</v>
      </c>
      <c r="AH62" s="3" t="s">
        <v>62</v>
      </c>
      <c r="AI62" s="3" t="s">
        <v>62</v>
      </c>
      <c r="AJ62" s="3" t="s">
        <v>62</v>
      </c>
      <c r="AK62" s="3" t="s">
        <v>62</v>
      </c>
      <c r="AL62" s="3" t="s">
        <v>62</v>
      </c>
      <c r="AM62" s="3" t="s">
        <v>62</v>
      </c>
      <c r="AN62" s="2">
        <v>1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2</v>
      </c>
      <c r="AV62" s="2">
        <v>0</v>
      </c>
      <c r="AW62" s="2" t="s">
        <v>62</v>
      </c>
      <c r="AX62" s="2" t="s">
        <v>62</v>
      </c>
      <c r="AY62" s="2" t="s">
        <v>62</v>
      </c>
      <c r="AZ62" s="2" t="s">
        <v>62</v>
      </c>
      <c r="BA62" s="2" t="s">
        <v>62</v>
      </c>
      <c r="BB62" s="2" t="s">
        <v>62</v>
      </c>
      <c r="BC62" s="2" t="s">
        <v>62</v>
      </c>
      <c r="BD62" s="2" t="s">
        <v>62</v>
      </c>
      <c r="BE62" s="2">
        <v>1</v>
      </c>
      <c r="BF62" s="2">
        <v>0</v>
      </c>
      <c r="BG62" s="2">
        <v>0</v>
      </c>
      <c r="BH62" s="2">
        <v>0</v>
      </c>
    </row>
    <row r="63" spans="1:60" ht="15" customHeight="1" x14ac:dyDescent="0.25">
      <c r="A63" s="2" t="s">
        <v>179</v>
      </c>
      <c r="B63" s="2" t="s">
        <v>229</v>
      </c>
      <c r="C63" s="2" t="s">
        <v>230</v>
      </c>
      <c r="D63" s="2" t="s">
        <v>337</v>
      </c>
      <c r="E63" s="2" t="s">
        <v>232</v>
      </c>
      <c r="F63" s="2" t="s">
        <v>69</v>
      </c>
      <c r="G63" s="2" t="s">
        <v>338</v>
      </c>
      <c r="H63" s="2" t="s">
        <v>410</v>
      </c>
      <c r="I63" s="2">
        <v>1</v>
      </c>
      <c r="J63" s="3" t="s">
        <v>62</v>
      </c>
      <c r="K63" s="2">
        <v>0</v>
      </c>
      <c r="L63" s="2">
        <v>2</v>
      </c>
      <c r="M63" s="3" t="s">
        <v>62</v>
      </c>
      <c r="N63" s="2">
        <v>2</v>
      </c>
      <c r="O63" s="2">
        <v>1</v>
      </c>
      <c r="P63" s="2">
        <v>2</v>
      </c>
      <c r="Q63" s="2">
        <v>0</v>
      </c>
      <c r="R63" s="3" t="s">
        <v>62</v>
      </c>
      <c r="S63" s="2">
        <v>3</v>
      </c>
      <c r="T63" s="2">
        <v>1</v>
      </c>
      <c r="U63" s="3" t="s">
        <v>62</v>
      </c>
      <c r="V63" s="3" t="s">
        <v>62</v>
      </c>
      <c r="W63" s="2">
        <v>0</v>
      </c>
      <c r="X63" s="2">
        <v>0</v>
      </c>
      <c r="Y63" s="2">
        <v>1</v>
      </c>
      <c r="Z63" s="2">
        <v>1</v>
      </c>
      <c r="AA63" s="2">
        <v>2</v>
      </c>
      <c r="AB63" s="2">
        <v>2</v>
      </c>
      <c r="AC63" s="2">
        <v>0</v>
      </c>
      <c r="AD63" s="3" t="s">
        <v>62</v>
      </c>
      <c r="AE63" s="3" t="s">
        <v>62</v>
      </c>
      <c r="AF63" s="3">
        <v>1</v>
      </c>
      <c r="AG63" s="2">
        <v>4</v>
      </c>
      <c r="AH63" s="2">
        <v>0</v>
      </c>
      <c r="AI63" s="2">
        <v>4</v>
      </c>
      <c r="AJ63" s="2">
        <v>0</v>
      </c>
      <c r="AK63" s="2">
        <v>1</v>
      </c>
      <c r="AL63" s="2">
        <v>1</v>
      </c>
      <c r="AM63" s="2">
        <v>1</v>
      </c>
      <c r="AN63" s="2">
        <v>0</v>
      </c>
      <c r="AO63" s="2">
        <v>0</v>
      </c>
      <c r="AP63" s="2">
        <v>6</v>
      </c>
      <c r="AQ63" s="2">
        <v>8</v>
      </c>
      <c r="AR63" s="2">
        <v>5</v>
      </c>
      <c r="AS63" s="2">
        <v>7</v>
      </c>
      <c r="AT63" s="2">
        <v>9</v>
      </c>
      <c r="AU63" s="2">
        <v>8</v>
      </c>
      <c r="AV63" s="2">
        <v>7</v>
      </c>
      <c r="AW63" s="2">
        <v>10</v>
      </c>
      <c r="AX63" s="2">
        <v>12</v>
      </c>
      <c r="AY63" s="2">
        <v>14</v>
      </c>
      <c r="AZ63" s="2">
        <v>27</v>
      </c>
      <c r="BA63" s="2">
        <v>20</v>
      </c>
      <c r="BB63" s="2">
        <v>21</v>
      </c>
      <c r="BC63" s="2">
        <v>18</v>
      </c>
      <c r="BD63" s="2">
        <v>7</v>
      </c>
      <c r="BE63" s="2">
        <v>15</v>
      </c>
      <c r="BF63" s="2">
        <v>16</v>
      </c>
      <c r="BG63" s="2">
        <v>9</v>
      </c>
      <c r="BH63" s="2">
        <v>7</v>
      </c>
    </row>
    <row r="64" spans="1:60" ht="15" customHeight="1" x14ac:dyDescent="0.25">
      <c r="A64" s="2" t="s">
        <v>179</v>
      </c>
      <c r="B64" s="2" t="s">
        <v>229</v>
      </c>
      <c r="C64" s="2" t="s">
        <v>230</v>
      </c>
      <c r="D64" s="2" t="s">
        <v>337</v>
      </c>
      <c r="E64" s="2" t="s">
        <v>232</v>
      </c>
      <c r="F64" s="2" t="s">
        <v>69</v>
      </c>
      <c r="G64" s="2" t="s">
        <v>340</v>
      </c>
      <c r="H64" s="2" t="s">
        <v>411</v>
      </c>
      <c r="I64" s="3" t="s">
        <v>62</v>
      </c>
      <c r="J64" s="2">
        <v>1</v>
      </c>
      <c r="K64" s="3" t="s">
        <v>62</v>
      </c>
      <c r="L64" s="3" t="s">
        <v>62</v>
      </c>
      <c r="M64" s="3" t="s">
        <v>62</v>
      </c>
      <c r="N64" s="3">
        <v>1</v>
      </c>
      <c r="O64" s="2">
        <v>2</v>
      </c>
      <c r="P64" s="3" t="s">
        <v>62</v>
      </c>
      <c r="Q64" s="2">
        <v>1</v>
      </c>
      <c r="R64" s="2">
        <v>0</v>
      </c>
      <c r="S64" s="2">
        <v>1</v>
      </c>
      <c r="T64" s="2">
        <v>1</v>
      </c>
      <c r="U64" s="2">
        <v>2</v>
      </c>
      <c r="V64" s="2">
        <v>1</v>
      </c>
      <c r="W64" s="2">
        <v>0</v>
      </c>
      <c r="X64" s="2">
        <v>2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1</v>
      </c>
      <c r="AJ64" s="2">
        <v>0</v>
      </c>
      <c r="AK64" s="2">
        <v>0</v>
      </c>
      <c r="AL64" s="2">
        <v>0</v>
      </c>
      <c r="AM64" s="2">
        <v>2</v>
      </c>
      <c r="AN64" s="2">
        <v>0</v>
      </c>
      <c r="AO64" s="2">
        <v>0</v>
      </c>
      <c r="AP64" s="2">
        <v>1</v>
      </c>
      <c r="AQ64" s="2">
        <v>3</v>
      </c>
      <c r="AR64" s="2">
        <v>3</v>
      </c>
      <c r="AS64" s="2">
        <v>0</v>
      </c>
      <c r="AT64" s="2">
        <v>1</v>
      </c>
      <c r="AU64" s="2">
        <v>1</v>
      </c>
      <c r="AV64" s="2">
        <v>2</v>
      </c>
      <c r="AW64" s="2">
        <v>3</v>
      </c>
      <c r="AX64" s="2">
        <v>2</v>
      </c>
      <c r="AY64" s="2">
        <v>6</v>
      </c>
      <c r="AZ64" s="2">
        <v>9</v>
      </c>
      <c r="BA64" s="2">
        <v>5</v>
      </c>
      <c r="BB64" s="2">
        <v>8</v>
      </c>
      <c r="BC64" s="2">
        <v>12</v>
      </c>
      <c r="BD64" s="2">
        <v>4</v>
      </c>
      <c r="BE64" s="2">
        <v>6</v>
      </c>
      <c r="BF64" s="2">
        <v>16</v>
      </c>
      <c r="BG64" s="2">
        <v>8</v>
      </c>
      <c r="BH64" s="2">
        <v>7</v>
      </c>
    </row>
    <row r="65" spans="1:60" ht="15" customHeight="1" x14ac:dyDescent="0.25">
      <c r="A65" s="2" t="s">
        <v>179</v>
      </c>
      <c r="B65" s="2" t="s">
        <v>229</v>
      </c>
      <c r="C65" s="2" t="s">
        <v>230</v>
      </c>
      <c r="D65" s="2" t="s">
        <v>337</v>
      </c>
      <c r="E65" s="2" t="s">
        <v>232</v>
      </c>
      <c r="F65" s="2" t="s">
        <v>69</v>
      </c>
      <c r="G65" s="2" t="s">
        <v>342</v>
      </c>
      <c r="H65" s="2" t="s">
        <v>412</v>
      </c>
      <c r="I65" s="3" t="s">
        <v>62</v>
      </c>
      <c r="J65" s="2">
        <v>2</v>
      </c>
      <c r="K65" s="3" t="s">
        <v>62</v>
      </c>
      <c r="L65" s="2">
        <v>1</v>
      </c>
      <c r="M65" s="2">
        <v>1</v>
      </c>
      <c r="N65" s="3">
        <v>1</v>
      </c>
      <c r="O65" s="2">
        <v>0</v>
      </c>
      <c r="P65" s="3" t="s">
        <v>62</v>
      </c>
      <c r="Q65" s="3" t="s">
        <v>62</v>
      </c>
      <c r="R65" s="3" t="s">
        <v>62</v>
      </c>
      <c r="S65" s="3" t="s">
        <v>62</v>
      </c>
      <c r="T65" s="3" t="s">
        <v>62</v>
      </c>
      <c r="U65" s="3" t="s">
        <v>62</v>
      </c>
      <c r="V65" s="3" t="s">
        <v>62</v>
      </c>
      <c r="W65" s="3" t="s">
        <v>62</v>
      </c>
      <c r="X65" s="2">
        <v>1</v>
      </c>
      <c r="Y65" s="2">
        <v>1</v>
      </c>
      <c r="Z65" s="2">
        <v>1</v>
      </c>
      <c r="AA65" s="3" t="s">
        <v>62</v>
      </c>
      <c r="AB65" s="2">
        <v>2</v>
      </c>
      <c r="AC65" s="3" t="s">
        <v>62</v>
      </c>
      <c r="AD65" s="3" t="s">
        <v>62</v>
      </c>
      <c r="AE65" s="3" t="s">
        <v>62</v>
      </c>
      <c r="AF65" s="3" t="s">
        <v>62</v>
      </c>
      <c r="AG65" s="3" t="s">
        <v>62</v>
      </c>
      <c r="AH65" s="3" t="s">
        <v>62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1</v>
      </c>
      <c r="AU65" s="2">
        <v>0</v>
      </c>
      <c r="AV65" s="2">
        <v>0</v>
      </c>
      <c r="AW65" s="2">
        <v>1</v>
      </c>
      <c r="AX65" s="2">
        <v>1</v>
      </c>
      <c r="AY65" s="2">
        <v>1</v>
      </c>
      <c r="AZ65" s="2" t="s">
        <v>62</v>
      </c>
      <c r="BA65" s="2">
        <v>1</v>
      </c>
      <c r="BB65" s="2">
        <v>1</v>
      </c>
      <c r="BC65" s="2" t="s">
        <v>62</v>
      </c>
      <c r="BD65" s="2">
        <v>2</v>
      </c>
      <c r="BE65" s="2">
        <v>0</v>
      </c>
      <c r="BF65" s="2">
        <v>0</v>
      </c>
      <c r="BG65" s="2">
        <v>0</v>
      </c>
      <c r="BH65" s="2">
        <v>0</v>
      </c>
    </row>
    <row r="66" spans="1:60" ht="15" customHeight="1" x14ac:dyDescent="0.25">
      <c r="A66" s="2" t="s">
        <v>179</v>
      </c>
      <c r="B66" s="2" t="s">
        <v>229</v>
      </c>
      <c r="C66" s="2" t="s">
        <v>230</v>
      </c>
      <c r="D66" s="2" t="s">
        <v>445</v>
      </c>
      <c r="E66" s="2" t="s">
        <v>232</v>
      </c>
      <c r="F66" s="2" t="s">
        <v>69</v>
      </c>
      <c r="G66" s="2" t="s">
        <v>446</v>
      </c>
      <c r="H66" s="2" t="s">
        <v>447</v>
      </c>
      <c r="I66" s="3" t="s">
        <v>62</v>
      </c>
      <c r="J66" s="3" t="s">
        <v>62</v>
      </c>
      <c r="K66" s="3" t="s">
        <v>62</v>
      </c>
      <c r="L66" s="3" t="s">
        <v>62</v>
      </c>
      <c r="M66" s="3" t="s">
        <v>62</v>
      </c>
      <c r="N66" s="3" t="s">
        <v>62</v>
      </c>
      <c r="O66" s="3" t="s">
        <v>62</v>
      </c>
      <c r="P66" s="3" t="s">
        <v>62</v>
      </c>
      <c r="Q66" s="3" t="s">
        <v>62</v>
      </c>
      <c r="R66" s="3" t="s">
        <v>62</v>
      </c>
      <c r="S66" s="3" t="s">
        <v>62</v>
      </c>
      <c r="T66" s="3" t="s">
        <v>62</v>
      </c>
      <c r="U66" s="3" t="s">
        <v>62</v>
      </c>
      <c r="V66" s="3" t="s">
        <v>62</v>
      </c>
      <c r="W66" s="3" t="s">
        <v>62</v>
      </c>
      <c r="X66" s="3" t="s">
        <v>62</v>
      </c>
      <c r="Y66" s="3" t="s">
        <v>62</v>
      </c>
      <c r="Z66" s="3" t="s">
        <v>62</v>
      </c>
      <c r="AA66" s="3" t="s">
        <v>62</v>
      </c>
      <c r="AB66" s="3" t="s">
        <v>62</v>
      </c>
      <c r="AC66" s="3" t="s">
        <v>62</v>
      </c>
      <c r="AD66" s="3" t="s">
        <v>62</v>
      </c>
      <c r="AE66" s="3" t="s">
        <v>62</v>
      </c>
      <c r="AF66" s="3" t="s">
        <v>62</v>
      </c>
      <c r="AG66" s="3" t="s">
        <v>62</v>
      </c>
      <c r="AH66" s="3" t="s">
        <v>62</v>
      </c>
      <c r="AI66" s="3" t="s">
        <v>62</v>
      </c>
      <c r="AJ66" s="3" t="s">
        <v>62</v>
      </c>
      <c r="AK66" s="3" t="s">
        <v>62</v>
      </c>
      <c r="AL66" s="3" t="s">
        <v>62</v>
      </c>
      <c r="AM66" s="3" t="s">
        <v>62</v>
      </c>
      <c r="AN66" s="3" t="s">
        <v>62</v>
      </c>
      <c r="AO66" s="3" t="s">
        <v>62</v>
      </c>
      <c r="AP66" s="3" t="s">
        <v>62</v>
      </c>
      <c r="AQ66" s="3" t="s">
        <v>62</v>
      </c>
      <c r="AR66" s="3" t="s">
        <v>62</v>
      </c>
      <c r="AS66" s="3" t="s">
        <v>62</v>
      </c>
      <c r="AT66" s="3" t="s">
        <v>62</v>
      </c>
      <c r="AU66" s="3" t="s">
        <v>62</v>
      </c>
      <c r="AV66" s="3" t="s">
        <v>62</v>
      </c>
      <c r="AW66" s="2" t="s">
        <v>62</v>
      </c>
      <c r="AX66" s="2" t="s">
        <v>62</v>
      </c>
      <c r="AY66" s="2" t="s">
        <v>62</v>
      </c>
      <c r="AZ66" s="2" t="s">
        <v>62</v>
      </c>
      <c r="BA66" s="2" t="s">
        <v>62</v>
      </c>
      <c r="BB66" s="2" t="s">
        <v>62</v>
      </c>
      <c r="BC66" s="2" t="s">
        <v>62</v>
      </c>
      <c r="BD66" s="2">
        <v>2</v>
      </c>
      <c r="BE66" s="2">
        <v>2</v>
      </c>
      <c r="BF66" s="2">
        <v>2</v>
      </c>
      <c r="BG66" s="2">
        <v>3</v>
      </c>
      <c r="BH66" s="2">
        <v>0</v>
      </c>
    </row>
    <row r="67" spans="1:60" ht="15" customHeight="1" x14ac:dyDescent="0.25">
      <c r="A67" s="2" t="s">
        <v>179</v>
      </c>
      <c r="B67" s="2" t="s">
        <v>229</v>
      </c>
      <c r="C67" s="2" t="s">
        <v>230</v>
      </c>
      <c r="D67" s="2" t="s">
        <v>445</v>
      </c>
      <c r="E67" s="2" t="s">
        <v>232</v>
      </c>
      <c r="F67" s="2" t="s">
        <v>361</v>
      </c>
      <c r="G67" s="2" t="s">
        <v>446</v>
      </c>
      <c r="H67" s="2" t="s">
        <v>452</v>
      </c>
      <c r="I67" s="3" t="s">
        <v>62</v>
      </c>
      <c r="J67" s="3" t="s">
        <v>62</v>
      </c>
      <c r="K67" s="3" t="s">
        <v>62</v>
      </c>
      <c r="L67" s="3" t="s">
        <v>62</v>
      </c>
      <c r="M67" s="3" t="s">
        <v>62</v>
      </c>
      <c r="N67" s="3" t="s">
        <v>62</v>
      </c>
      <c r="O67" s="3" t="s">
        <v>62</v>
      </c>
      <c r="P67" s="3" t="s">
        <v>62</v>
      </c>
      <c r="Q67" s="3" t="s">
        <v>62</v>
      </c>
      <c r="R67" s="3" t="s">
        <v>62</v>
      </c>
      <c r="S67" s="3" t="s">
        <v>62</v>
      </c>
      <c r="T67" s="3" t="s">
        <v>62</v>
      </c>
      <c r="U67" s="3" t="s">
        <v>62</v>
      </c>
      <c r="V67" s="3" t="s">
        <v>62</v>
      </c>
      <c r="W67" s="3" t="s">
        <v>62</v>
      </c>
      <c r="X67" s="3" t="s">
        <v>62</v>
      </c>
      <c r="Y67" s="3" t="s">
        <v>62</v>
      </c>
      <c r="Z67" s="3" t="s">
        <v>62</v>
      </c>
      <c r="AA67" s="3" t="s">
        <v>62</v>
      </c>
      <c r="AB67" s="3" t="s">
        <v>62</v>
      </c>
      <c r="AC67" s="3" t="s">
        <v>62</v>
      </c>
      <c r="AD67" s="3" t="s">
        <v>62</v>
      </c>
      <c r="AE67" s="3" t="s">
        <v>62</v>
      </c>
      <c r="AF67" s="3" t="s">
        <v>62</v>
      </c>
      <c r="AG67" s="3" t="s">
        <v>62</v>
      </c>
      <c r="AH67" s="3" t="s">
        <v>62</v>
      </c>
      <c r="AI67" s="3" t="s">
        <v>62</v>
      </c>
      <c r="AJ67" s="3" t="s">
        <v>62</v>
      </c>
      <c r="AK67" s="3" t="s">
        <v>62</v>
      </c>
      <c r="AL67" s="3" t="s">
        <v>62</v>
      </c>
      <c r="AM67" s="3" t="s">
        <v>62</v>
      </c>
      <c r="AN67" s="3" t="s">
        <v>62</v>
      </c>
      <c r="AO67" s="3" t="s">
        <v>62</v>
      </c>
      <c r="AP67" s="3" t="s">
        <v>62</v>
      </c>
      <c r="AQ67" s="3" t="s">
        <v>62</v>
      </c>
      <c r="AR67" s="3" t="s">
        <v>62</v>
      </c>
      <c r="AS67" s="3" t="s">
        <v>62</v>
      </c>
      <c r="AT67" s="3" t="s">
        <v>62</v>
      </c>
      <c r="AU67" s="3" t="s">
        <v>62</v>
      </c>
      <c r="AV67" s="3" t="s">
        <v>62</v>
      </c>
      <c r="AW67" s="2" t="s">
        <v>62</v>
      </c>
      <c r="AX67" s="2" t="s">
        <v>62</v>
      </c>
      <c r="AY67" s="2">
        <v>1</v>
      </c>
      <c r="AZ67" s="2" t="s">
        <v>62</v>
      </c>
      <c r="BA67" s="2" t="s">
        <v>62</v>
      </c>
      <c r="BB67" s="2" t="s">
        <v>62</v>
      </c>
      <c r="BC67" s="2" t="s">
        <v>62</v>
      </c>
      <c r="BD67" s="2" t="s">
        <v>62</v>
      </c>
      <c r="BE67" s="2">
        <v>0</v>
      </c>
      <c r="BF67" s="2">
        <v>0</v>
      </c>
      <c r="BG67" s="2">
        <v>1</v>
      </c>
      <c r="BH67" s="2">
        <v>1</v>
      </c>
    </row>
    <row r="68" spans="1:60" ht="15" customHeight="1" x14ac:dyDescent="0.25">
      <c r="A68" s="2" t="s">
        <v>179</v>
      </c>
      <c r="B68" s="2" t="s">
        <v>229</v>
      </c>
      <c r="C68" s="2" t="s">
        <v>230</v>
      </c>
      <c r="D68" s="2" t="s">
        <v>445</v>
      </c>
      <c r="E68" s="2" t="s">
        <v>232</v>
      </c>
      <c r="F68" s="2" t="s">
        <v>65</v>
      </c>
      <c r="G68" s="2" t="s">
        <v>446</v>
      </c>
      <c r="H68" s="2" t="s">
        <v>455</v>
      </c>
      <c r="I68" s="3" t="s">
        <v>62</v>
      </c>
      <c r="J68" s="3" t="s">
        <v>62</v>
      </c>
      <c r="K68" s="3" t="s">
        <v>62</v>
      </c>
      <c r="L68" s="3" t="s">
        <v>62</v>
      </c>
      <c r="M68" s="3" t="s">
        <v>62</v>
      </c>
      <c r="N68" s="3" t="s">
        <v>62</v>
      </c>
      <c r="O68" s="3" t="s">
        <v>62</v>
      </c>
      <c r="P68" s="3" t="s">
        <v>62</v>
      </c>
      <c r="Q68" s="3" t="s">
        <v>62</v>
      </c>
      <c r="R68" s="3" t="s">
        <v>62</v>
      </c>
      <c r="S68" s="3" t="s">
        <v>62</v>
      </c>
      <c r="T68" s="3" t="s">
        <v>62</v>
      </c>
      <c r="U68" s="3" t="s">
        <v>62</v>
      </c>
      <c r="V68" s="3" t="s">
        <v>62</v>
      </c>
      <c r="W68" s="3" t="s">
        <v>62</v>
      </c>
      <c r="X68" s="3" t="s">
        <v>62</v>
      </c>
      <c r="Y68" s="3" t="s">
        <v>62</v>
      </c>
      <c r="Z68" s="3" t="s">
        <v>62</v>
      </c>
      <c r="AA68" s="3" t="s">
        <v>62</v>
      </c>
      <c r="AB68" s="3" t="s">
        <v>62</v>
      </c>
      <c r="AC68" s="3" t="s">
        <v>62</v>
      </c>
      <c r="AD68" s="3" t="s">
        <v>62</v>
      </c>
      <c r="AE68" s="3" t="s">
        <v>62</v>
      </c>
      <c r="AF68" s="3" t="s">
        <v>62</v>
      </c>
      <c r="AG68" s="3" t="s">
        <v>62</v>
      </c>
      <c r="AH68" s="3" t="s">
        <v>62</v>
      </c>
      <c r="AI68" s="3" t="s">
        <v>62</v>
      </c>
      <c r="AJ68" s="3" t="s">
        <v>62</v>
      </c>
      <c r="AK68" s="3" t="s">
        <v>62</v>
      </c>
      <c r="AL68" s="3" t="s">
        <v>62</v>
      </c>
      <c r="AM68" s="3" t="s">
        <v>62</v>
      </c>
      <c r="AN68" s="3" t="s">
        <v>62</v>
      </c>
      <c r="AO68" s="3" t="s">
        <v>62</v>
      </c>
      <c r="AP68" s="3" t="s">
        <v>62</v>
      </c>
      <c r="AQ68" s="3" t="s">
        <v>62</v>
      </c>
      <c r="AR68" s="3" t="s">
        <v>62</v>
      </c>
      <c r="AS68" s="3" t="s">
        <v>62</v>
      </c>
      <c r="AT68" s="3" t="s">
        <v>62</v>
      </c>
      <c r="AU68" s="3" t="s">
        <v>62</v>
      </c>
      <c r="AV68" s="3" t="s">
        <v>62</v>
      </c>
      <c r="AW68" s="2" t="s">
        <v>62</v>
      </c>
      <c r="AX68" s="2" t="s">
        <v>62</v>
      </c>
      <c r="AY68" s="2" t="s">
        <v>62</v>
      </c>
      <c r="AZ68" s="2" t="s">
        <v>62</v>
      </c>
      <c r="BA68" s="2" t="s">
        <v>62</v>
      </c>
      <c r="BB68" s="2" t="s">
        <v>62</v>
      </c>
      <c r="BC68" s="2" t="s">
        <v>62</v>
      </c>
      <c r="BD68" s="2" t="s">
        <v>62</v>
      </c>
      <c r="BE68" s="3" t="s">
        <v>62</v>
      </c>
      <c r="BF68" s="3" t="s">
        <v>62</v>
      </c>
      <c r="BG68" s="2">
        <v>1</v>
      </c>
      <c r="BH68" s="2">
        <v>1</v>
      </c>
    </row>
    <row r="69" spans="1:60" ht="15" customHeight="1" x14ac:dyDescent="0.25">
      <c r="A69" s="2" t="s">
        <v>179</v>
      </c>
      <c r="B69" s="2" t="s">
        <v>229</v>
      </c>
      <c r="C69" s="2" t="s">
        <v>230</v>
      </c>
      <c r="D69" s="2" t="s">
        <v>445</v>
      </c>
      <c r="E69" s="2" t="s">
        <v>232</v>
      </c>
      <c r="F69" s="2" t="s">
        <v>69</v>
      </c>
      <c r="G69" s="2" t="s">
        <v>448</v>
      </c>
      <c r="H69" s="2" t="s">
        <v>449</v>
      </c>
      <c r="I69" s="3" t="s">
        <v>62</v>
      </c>
      <c r="J69" s="3" t="s">
        <v>62</v>
      </c>
      <c r="K69" s="3" t="s">
        <v>62</v>
      </c>
      <c r="L69" s="3" t="s">
        <v>62</v>
      </c>
      <c r="M69" s="3" t="s">
        <v>62</v>
      </c>
      <c r="N69" s="3" t="s">
        <v>62</v>
      </c>
      <c r="O69" s="3" t="s">
        <v>62</v>
      </c>
      <c r="P69" s="3" t="s">
        <v>62</v>
      </c>
      <c r="Q69" s="3" t="s">
        <v>62</v>
      </c>
      <c r="R69" s="3" t="s">
        <v>62</v>
      </c>
      <c r="S69" s="3" t="s">
        <v>62</v>
      </c>
      <c r="T69" s="3" t="s">
        <v>62</v>
      </c>
      <c r="U69" s="3" t="s">
        <v>62</v>
      </c>
      <c r="V69" s="3" t="s">
        <v>62</v>
      </c>
      <c r="W69" s="3" t="s">
        <v>62</v>
      </c>
      <c r="X69" s="3" t="s">
        <v>62</v>
      </c>
      <c r="Y69" s="3" t="s">
        <v>62</v>
      </c>
      <c r="Z69" s="3" t="s">
        <v>62</v>
      </c>
      <c r="AA69" s="3" t="s">
        <v>62</v>
      </c>
      <c r="AB69" s="3" t="s">
        <v>62</v>
      </c>
      <c r="AC69" s="3" t="s">
        <v>62</v>
      </c>
      <c r="AD69" s="3" t="s">
        <v>62</v>
      </c>
      <c r="AE69" s="3" t="s">
        <v>62</v>
      </c>
      <c r="AF69" s="3" t="s">
        <v>62</v>
      </c>
      <c r="AG69" s="3" t="s">
        <v>62</v>
      </c>
      <c r="AH69" s="3" t="s">
        <v>62</v>
      </c>
      <c r="AI69" s="3" t="s">
        <v>62</v>
      </c>
      <c r="AJ69" s="3" t="s">
        <v>62</v>
      </c>
      <c r="AK69" s="3" t="s">
        <v>62</v>
      </c>
      <c r="AL69" s="3" t="s">
        <v>62</v>
      </c>
      <c r="AM69" s="3" t="s">
        <v>62</v>
      </c>
      <c r="AN69" s="3" t="s">
        <v>62</v>
      </c>
      <c r="AO69" s="3" t="s">
        <v>62</v>
      </c>
      <c r="AP69" s="3" t="s">
        <v>62</v>
      </c>
      <c r="AQ69" s="3" t="s">
        <v>62</v>
      </c>
      <c r="AR69" s="3" t="s">
        <v>62</v>
      </c>
      <c r="AS69" s="3" t="s">
        <v>62</v>
      </c>
      <c r="AT69" s="3" t="s">
        <v>62</v>
      </c>
      <c r="AU69" s="3" t="s">
        <v>62</v>
      </c>
      <c r="AV69" s="3" t="s">
        <v>62</v>
      </c>
      <c r="AW69" s="2" t="s">
        <v>62</v>
      </c>
      <c r="AX69" s="2" t="s">
        <v>62</v>
      </c>
      <c r="AY69" s="2" t="s">
        <v>62</v>
      </c>
      <c r="AZ69" s="2" t="s">
        <v>62</v>
      </c>
      <c r="BA69" s="2">
        <v>1</v>
      </c>
      <c r="BB69" s="2">
        <v>3</v>
      </c>
      <c r="BC69" s="2" t="s">
        <v>62</v>
      </c>
      <c r="BD69" s="2">
        <v>1</v>
      </c>
      <c r="BE69" s="2">
        <v>1</v>
      </c>
      <c r="BF69" s="2">
        <v>1</v>
      </c>
      <c r="BG69" s="2">
        <v>1</v>
      </c>
      <c r="BH69" s="2">
        <v>0</v>
      </c>
    </row>
    <row r="70" spans="1:60" ht="15" customHeight="1" x14ac:dyDescent="0.25">
      <c r="A70" s="2" t="s">
        <v>179</v>
      </c>
      <c r="B70" s="2" t="s">
        <v>229</v>
      </c>
      <c r="C70" s="2" t="s">
        <v>230</v>
      </c>
      <c r="D70" s="2" t="s">
        <v>445</v>
      </c>
      <c r="E70" s="2" t="s">
        <v>232</v>
      </c>
      <c r="F70" s="2" t="s">
        <v>361</v>
      </c>
      <c r="G70" s="2" t="s">
        <v>448</v>
      </c>
      <c r="H70" s="2" t="s">
        <v>453</v>
      </c>
      <c r="I70" s="3" t="s">
        <v>62</v>
      </c>
      <c r="J70" s="3" t="s">
        <v>62</v>
      </c>
      <c r="K70" s="3" t="s">
        <v>62</v>
      </c>
      <c r="L70" s="3" t="s">
        <v>62</v>
      </c>
      <c r="M70" s="3" t="s">
        <v>62</v>
      </c>
      <c r="N70" s="3" t="s">
        <v>62</v>
      </c>
      <c r="O70" s="3" t="s">
        <v>62</v>
      </c>
      <c r="P70" s="3" t="s">
        <v>62</v>
      </c>
      <c r="Q70" s="3" t="s">
        <v>62</v>
      </c>
      <c r="R70" s="3" t="s">
        <v>62</v>
      </c>
      <c r="S70" s="3" t="s">
        <v>62</v>
      </c>
      <c r="T70" s="3" t="s">
        <v>62</v>
      </c>
      <c r="U70" s="3" t="s">
        <v>62</v>
      </c>
      <c r="V70" s="3" t="s">
        <v>62</v>
      </c>
      <c r="W70" s="3" t="s">
        <v>62</v>
      </c>
      <c r="X70" s="3" t="s">
        <v>62</v>
      </c>
      <c r="Y70" s="3" t="s">
        <v>62</v>
      </c>
      <c r="Z70" s="3" t="s">
        <v>62</v>
      </c>
      <c r="AA70" s="3" t="s">
        <v>62</v>
      </c>
      <c r="AB70" s="3" t="s">
        <v>62</v>
      </c>
      <c r="AC70" s="3" t="s">
        <v>62</v>
      </c>
      <c r="AD70" s="3" t="s">
        <v>62</v>
      </c>
      <c r="AE70" s="3" t="s">
        <v>62</v>
      </c>
      <c r="AF70" s="3" t="s">
        <v>62</v>
      </c>
      <c r="AG70" s="3" t="s">
        <v>62</v>
      </c>
      <c r="AH70" s="3" t="s">
        <v>62</v>
      </c>
      <c r="AI70" s="3" t="s">
        <v>62</v>
      </c>
      <c r="AJ70" s="3" t="s">
        <v>62</v>
      </c>
      <c r="AK70" s="3" t="s">
        <v>62</v>
      </c>
      <c r="AL70" s="3" t="s">
        <v>62</v>
      </c>
      <c r="AM70" s="3" t="s">
        <v>62</v>
      </c>
      <c r="AN70" s="3" t="s">
        <v>62</v>
      </c>
      <c r="AO70" s="3" t="s">
        <v>62</v>
      </c>
      <c r="AP70" s="3" t="s">
        <v>62</v>
      </c>
      <c r="AQ70" s="3" t="s">
        <v>62</v>
      </c>
      <c r="AR70" s="3" t="s">
        <v>62</v>
      </c>
      <c r="AS70" s="3" t="s">
        <v>62</v>
      </c>
      <c r="AT70" s="3" t="s">
        <v>62</v>
      </c>
      <c r="AU70" s="3" t="s">
        <v>62</v>
      </c>
      <c r="AV70" s="3" t="s">
        <v>62</v>
      </c>
      <c r="AW70" s="2" t="s">
        <v>62</v>
      </c>
      <c r="AX70" s="2" t="s">
        <v>62</v>
      </c>
      <c r="AY70" s="2" t="s">
        <v>62</v>
      </c>
      <c r="AZ70" s="2" t="s">
        <v>62</v>
      </c>
      <c r="BA70" s="2" t="s">
        <v>62</v>
      </c>
      <c r="BB70" s="2" t="s">
        <v>62</v>
      </c>
      <c r="BC70" s="2">
        <v>1</v>
      </c>
      <c r="BD70" s="2">
        <v>2</v>
      </c>
      <c r="BE70" s="3" t="s">
        <v>62</v>
      </c>
      <c r="BF70" s="3" t="s">
        <v>62</v>
      </c>
      <c r="BG70" s="3" t="s">
        <v>62</v>
      </c>
      <c r="BH70" s="2">
        <v>1</v>
      </c>
    </row>
    <row r="71" spans="1:60" ht="15" customHeight="1" x14ac:dyDescent="0.25">
      <c r="A71" s="2" t="s">
        <v>179</v>
      </c>
      <c r="B71" s="2" t="s">
        <v>229</v>
      </c>
      <c r="C71" s="2" t="s">
        <v>230</v>
      </c>
      <c r="D71" s="2" t="s">
        <v>445</v>
      </c>
      <c r="E71" s="2" t="s">
        <v>232</v>
      </c>
      <c r="F71" s="2" t="s">
        <v>65</v>
      </c>
      <c r="G71" s="2" t="s">
        <v>448</v>
      </c>
      <c r="H71" s="2" t="s">
        <v>456</v>
      </c>
      <c r="I71" s="3" t="s">
        <v>62</v>
      </c>
      <c r="J71" s="3" t="s">
        <v>62</v>
      </c>
      <c r="K71" s="3" t="s">
        <v>62</v>
      </c>
      <c r="L71" s="3" t="s">
        <v>62</v>
      </c>
      <c r="M71" s="3" t="s">
        <v>62</v>
      </c>
      <c r="N71" s="3" t="s">
        <v>62</v>
      </c>
      <c r="O71" s="3" t="s">
        <v>62</v>
      </c>
      <c r="P71" s="3" t="s">
        <v>62</v>
      </c>
      <c r="Q71" s="3" t="s">
        <v>62</v>
      </c>
      <c r="R71" s="3" t="s">
        <v>62</v>
      </c>
      <c r="S71" s="3" t="s">
        <v>62</v>
      </c>
      <c r="T71" s="3" t="s">
        <v>62</v>
      </c>
      <c r="U71" s="3" t="s">
        <v>62</v>
      </c>
      <c r="V71" s="3" t="s">
        <v>62</v>
      </c>
      <c r="W71" s="3" t="s">
        <v>62</v>
      </c>
      <c r="X71" s="3" t="s">
        <v>62</v>
      </c>
      <c r="Y71" s="3" t="s">
        <v>62</v>
      </c>
      <c r="Z71" s="3" t="s">
        <v>62</v>
      </c>
      <c r="AA71" s="3" t="s">
        <v>62</v>
      </c>
      <c r="AB71" s="3" t="s">
        <v>62</v>
      </c>
      <c r="AC71" s="3" t="s">
        <v>62</v>
      </c>
      <c r="AD71" s="3" t="s">
        <v>62</v>
      </c>
      <c r="AE71" s="3" t="s">
        <v>62</v>
      </c>
      <c r="AF71" s="3" t="s">
        <v>62</v>
      </c>
      <c r="AG71" s="3" t="s">
        <v>62</v>
      </c>
      <c r="AH71" s="3" t="s">
        <v>62</v>
      </c>
      <c r="AI71" s="3" t="s">
        <v>62</v>
      </c>
      <c r="AJ71" s="3" t="s">
        <v>62</v>
      </c>
      <c r="AK71" s="3" t="s">
        <v>62</v>
      </c>
      <c r="AL71" s="3" t="s">
        <v>62</v>
      </c>
      <c r="AM71" s="3" t="s">
        <v>62</v>
      </c>
      <c r="AN71" s="3" t="s">
        <v>62</v>
      </c>
      <c r="AO71" s="3" t="s">
        <v>62</v>
      </c>
      <c r="AP71" s="3" t="s">
        <v>62</v>
      </c>
      <c r="AQ71" s="3" t="s">
        <v>62</v>
      </c>
      <c r="AR71" s="3" t="s">
        <v>62</v>
      </c>
      <c r="AS71" s="3" t="s">
        <v>62</v>
      </c>
      <c r="AT71" s="3" t="s">
        <v>62</v>
      </c>
      <c r="AU71" s="3" t="s">
        <v>62</v>
      </c>
      <c r="AV71" s="3" t="s">
        <v>62</v>
      </c>
      <c r="AW71" s="2" t="s">
        <v>62</v>
      </c>
      <c r="AX71" s="2" t="s">
        <v>62</v>
      </c>
      <c r="AY71" s="2" t="s">
        <v>62</v>
      </c>
      <c r="AZ71" s="2" t="s">
        <v>62</v>
      </c>
      <c r="BA71" s="2" t="s">
        <v>62</v>
      </c>
      <c r="BB71" s="2" t="s">
        <v>62</v>
      </c>
      <c r="BC71" s="2" t="s">
        <v>62</v>
      </c>
      <c r="BD71" s="2" t="s">
        <v>62</v>
      </c>
      <c r="BE71" s="3" t="s">
        <v>62</v>
      </c>
      <c r="BF71" s="3" t="s">
        <v>62</v>
      </c>
      <c r="BG71" s="3" t="s">
        <v>62</v>
      </c>
      <c r="BH71" s="3" t="s">
        <v>62</v>
      </c>
    </row>
    <row r="72" spans="1:60" ht="15" customHeight="1" x14ac:dyDescent="0.25">
      <c r="A72" s="2" t="s">
        <v>179</v>
      </c>
      <c r="B72" s="2" t="s">
        <v>229</v>
      </c>
      <c r="C72" s="2" t="s">
        <v>230</v>
      </c>
      <c r="D72" s="2" t="s">
        <v>445</v>
      </c>
      <c r="E72" s="2" t="s">
        <v>232</v>
      </c>
      <c r="F72" s="2" t="s">
        <v>69</v>
      </c>
      <c r="G72" s="2" t="s">
        <v>450</v>
      </c>
      <c r="H72" s="2" t="s">
        <v>451</v>
      </c>
      <c r="I72" s="3" t="s">
        <v>62</v>
      </c>
      <c r="J72" s="3" t="s">
        <v>62</v>
      </c>
      <c r="K72" s="3" t="s">
        <v>62</v>
      </c>
      <c r="L72" s="3" t="s">
        <v>62</v>
      </c>
      <c r="M72" s="3" t="s">
        <v>62</v>
      </c>
      <c r="N72" s="3" t="s">
        <v>62</v>
      </c>
      <c r="O72" s="3" t="s">
        <v>62</v>
      </c>
      <c r="P72" s="3" t="s">
        <v>62</v>
      </c>
      <c r="Q72" s="3" t="s">
        <v>62</v>
      </c>
      <c r="R72" s="3" t="s">
        <v>62</v>
      </c>
      <c r="S72" s="3" t="s">
        <v>62</v>
      </c>
      <c r="T72" s="3" t="s">
        <v>62</v>
      </c>
      <c r="U72" s="3" t="s">
        <v>62</v>
      </c>
      <c r="V72" s="3" t="s">
        <v>62</v>
      </c>
      <c r="W72" s="3" t="s">
        <v>62</v>
      </c>
      <c r="X72" s="3" t="s">
        <v>62</v>
      </c>
      <c r="Y72" s="3" t="s">
        <v>62</v>
      </c>
      <c r="Z72" s="3" t="s">
        <v>62</v>
      </c>
      <c r="AA72" s="3" t="s">
        <v>62</v>
      </c>
      <c r="AB72" s="3" t="s">
        <v>62</v>
      </c>
      <c r="AC72" s="3" t="s">
        <v>62</v>
      </c>
      <c r="AD72" s="3" t="s">
        <v>62</v>
      </c>
      <c r="AE72" s="3" t="s">
        <v>62</v>
      </c>
      <c r="AF72" s="3" t="s">
        <v>62</v>
      </c>
      <c r="AG72" s="3" t="s">
        <v>62</v>
      </c>
      <c r="AH72" s="3" t="s">
        <v>62</v>
      </c>
      <c r="AI72" s="3" t="s">
        <v>62</v>
      </c>
      <c r="AJ72" s="3" t="s">
        <v>62</v>
      </c>
      <c r="AK72" s="3" t="s">
        <v>62</v>
      </c>
      <c r="AL72" s="3" t="s">
        <v>62</v>
      </c>
      <c r="AM72" s="3" t="s">
        <v>62</v>
      </c>
      <c r="AN72" s="3" t="s">
        <v>62</v>
      </c>
      <c r="AO72" s="3" t="s">
        <v>62</v>
      </c>
      <c r="AP72" s="3" t="s">
        <v>62</v>
      </c>
      <c r="AQ72" s="3" t="s">
        <v>62</v>
      </c>
      <c r="AR72" s="3" t="s">
        <v>62</v>
      </c>
      <c r="AS72" s="3" t="s">
        <v>62</v>
      </c>
      <c r="AT72" s="3" t="s">
        <v>62</v>
      </c>
      <c r="AU72" s="3" t="s">
        <v>62</v>
      </c>
      <c r="AV72" s="3" t="s">
        <v>62</v>
      </c>
      <c r="AW72" s="2" t="s">
        <v>62</v>
      </c>
      <c r="AX72" s="2" t="s">
        <v>62</v>
      </c>
      <c r="AY72" s="2" t="s">
        <v>62</v>
      </c>
      <c r="AZ72" s="2">
        <v>1</v>
      </c>
      <c r="BA72" s="2" t="s">
        <v>62</v>
      </c>
      <c r="BB72" s="2">
        <v>4</v>
      </c>
      <c r="BC72" s="2">
        <v>3</v>
      </c>
      <c r="BD72" s="2">
        <v>2</v>
      </c>
      <c r="BE72" s="2">
        <v>3</v>
      </c>
      <c r="BF72" s="2">
        <v>2</v>
      </c>
      <c r="BG72" s="2">
        <v>3</v>
      </c>
      <c r="BH72" s="2">
        <v>2</v>
      </c>
    </row>
    <row r="73" spans="1:60" ht="15" customHeight="1" x14ac:dyDescent="0.25">
      <c r="A73" s="2" t="s">
        <v>179</v>
      </c>
      <c r="B73" s="2" t="s">
        <v>229</v>
      </c>
      <c r="C73" s="2" t="s">
        <v>230</v>
      </c>
      <c r="D73" s="2" t="s">
        <v>445</v>
      </c>
      <c r="E73" s="2" t="s">
        <v>232</v>
      </c>
      <c r="F73" s="2" t="s">
        <v>361</v>
      </c>
      <c r="G73" s="2" t="s">
        <v>450</v>
      </c>
      <c r="H73" s="2" t="s">
        <v>454</v>
      </c>
      <c r="I73" s="3" t="s">
        <v>62</v>
      </c>
      <c r="J73" s="3" t="s">
        <v>62</v>
      </c>
      <c r="K73" s="3" t="s">
        <v>62</v>
      </c>
      <c r="L73" s="3" t="s">
        <v>62</v>
      </c>
      <c r="M73" s="3" t="s">
        <v>62</v>
      </c>
      <c r="N73" s="3" t="s">
        <v>62</v>
      </c>
      <c r="O73" s="3" t="s">
        <v>62</v>
      </c>
      <c r="P73" s="3" t="s">
        <v>62</v>
      </c>
      <c r="Q73" s="3" t="s">
        <v>62</v>
      </c>
      <c r="R73" s="3" t="s">
        <v>62</v>
      </c>
      <c r="S73" s="3" t="s">
        <v>62</v>
      </c>
      <c r="T73" s="3" t="s">
        <v>62</v>
      </c>
      <c r="U73" s="3" t="s">
        <v>62</v>
      </c>
      <c r="V73" s="3" t="s">
        <v>62</v>
      </c>
      <c r="W73" s="3" t="s">
        <v>62</v>
      </c>
      <c r="X73" s="3" t="s">
        <v>62</v>
      </c>
      <c r="Y73" s="3" t="s">
        <v>62</v>
      </c>
      <c r="Z73" s="3" t="s">
        <v>62</v>
      </c>
      <c r="AA73" s="3" t="s">
        <v>62</v>
      </c>
      <c r="AB73" s="3" t="s">
        <v>62</v>
      </c>
      <c r="AC73" s="3" t="s">
        <v>62</v>
      </c>
      <c r="AD73" s="3" t="s">
        <v>62</v>
      </c>
      <c r="AE73" s="3" t="s">
        <v>62</v>
      </c>
      <c r="AF73" s="3" t="s">
        <v>62</v>
      </c>
      <c r="AG73" s="3" t="s">
        <v>62</v>
      </c>
      <c r="AH73" s="3" t="s">
        <v>62</v>
      </c>
      <c r="AI73" s="3" t="s">
        <v>62</v>
      </c>
      <c r="AJ73" s="3" t="s">
        <v>62</v>
      </c>
      <c r="AK73" s="3" t="s">
        <v>62</v>
      </c>
      <c r="AL73" s="3" t="s">
        <v>62</v>
      </c>
      <c r="AM73" s="3" t="s">
        <v>62</v>
      </c>
      <c r="AN73" s="3" t="s">
        <v>62</v>
      </c>
      <c r="AO73" s="3" t="s">
        <v>62</v>
      </c>
      <c r="AP73" s="3" t="s">
        <v>62</v>
      </c>
      <c r="AQ73" s="3" t="s">
        <v>62</v>
      </c>
      <c r="AR73" s="3" t="s">
        <v>62</v>
      </c>
      <c r="AS73" s="3" t="s">
        <v>62</v>
      </c>
      <c r="AT73" s="3" t="s">
        <v>62</v>
      </c>
      <c r="AU73" s="3" t="s">
        <v>62</v>
      </c>
      <c r="AV73" s="3" t="s">
        <v>62</v>
      </c>
      <c r="AW73" s="2" t="s">
        <v>62</v>
      </c>
      <c r="AX73" s="2" t="s">
        <v>62</v>
      </c>
      <c r="AY73" s="2" t="s">
        <v>62</v>
      </c>
      <c r="AZ73" s="2" t="s">
        <v>62</v>
      </c>
      <c r="BA73" s="2" t="s">
        <v>62</v>
      </c>
      <c r="BB73" s="2" t="s">
        <v>62</v>
      </c>
      <c r="BC73" s="2" t="s">
        <v>62</v>
      </c>
      <c r="BD73" s="2" t="s">
        <v>62</v>
      </c>
      <c r="BE73" s="3" t="s">
        <v>62</v>
      </c>
      <c r="BF73" s="2">
        <v>2</v>
      </c>
      <c r="BG73" s="2">
        <v>0</v>
      </c>
      <c r="BH73" s="2">
        <v>0</v>
      </c>
    </row>
    <row r="74" spans="1:60" ht="15" customHeight="1" x14ac:dyDescent="0.25">
      <c r="A74" s="2" t="s">
        <v>179</v>
      </c>
      <c r="B74" s="2" t="s">
        <v>229</v>
      </c>
      <c r="C74" s="2" t="s">
        <v>230</v>
      </c>
      <c r="D74" s="2" t="s">
        <v>445</v>
      </c>
      <c r="E74" s="2" t="s">
        <v>232</v>
      </c>
      <c r="F74" s="2" t="s">
        <v>65</v>
      </c>
      <c r="G74" s="2" t="s">
        <v>450</v>
      </c>
      <c r="H74" s="2" t="s">
        <v>457</v>
      </c>
      <c r="I74" s="3" t="s">
        <v>62</v>
      </c>
      <c r="J74" s="3" t="s">
        <v>62</v>
      </c>
      <c r="K74" s="3" t="s">
        <v>62</v>
      </c>
      <c r="L74" s="3" t="s">
        <v>62</v>
      </c>
      <c r="M74" s="3" t="s">
        <v>62</v>
      </c>
      <c r="N74" s="3" t="s">
        <v>62</v>
      </c>
      <c r="O74" s="3" t="s">
        <v>62</v>
      </c>
      <c r="P74" s="3" t="s">
        <v>62</v>
      </c>
      <c r="Q74" s="3" t="s">
        <v>62</v>
      </c>
      <c r="R74" s="3" t="s">
        <v>62</v>
      </c>
      <c r="S74" s="3" t="s">
        <v>62</v>
      </c>
      <c r="T74" s="3" t="s">
        <v>62</v>
      </c>
      <c r="U74" s="3" t="s">
        <v>62</v>
      </c>
      <c r="V74" s="3" t="s">
        <v>62</v>
      </c>
      <c r="W74" s="3" t="s">
        <v>62</v>
      </c>
      <c r="X74" s="3" t="s">
        <v>62</v>
      </c>
      <c r="Y74" s="3" t="s">
        <v>62</v>
      </c>
      <c r="Z74" s="3" t="s">
        <v>62</v>
      </c>
      <c r="AA74" s="3" t="s">
        <v>62</v>
      </c>
      <c r="AB74" s="3" t="s">
        <v>62</v>
      </c>
      <c r="AC74" s="3" t="s">
        <v>62</v>
      </c>
      <c r="AD74" s="3" t="s">
        <v>62</v>
      </c>
      <c r="AE74" s="3" t="s">
        <v>62</v>
      </c>
      <c r="AF74" s="3" t="s">
        <v>62</v>
      </c>
      <c r="AG74" s="3" t="s">
        <v>62</v>
      </c>
      <c r="AH74" s="3" t="s">
        <v>62</v>
      </c>
      <c r="AI74" s="3" t="s">
        <v>62</v>
      </c>
      <c r="AJ74" s="3" t="s">
        <v>62</v>
      </c>
      <c r="AK74" s="3" t="s">
        <v>62</v>
      </c>
      <c r="AL74" s="3" t="s">
        <v>62</v>
      </c>
      <c r="AM74" s="3" t="s">
        <v>62</v>
      </c>
      <c r="AN74" s="3" t="s">
        <v>62</v>
      </c>
      <c r="AO74" s="3" t="s">
        <v>62</v>
      </c>
      <c r="AP74" s="3" t="s">
        <v>62</v>
      </c>
      <c r="AQ74" s="3" t="s">
        <v>62</v>
      </c>
      <c r="AR74" s="3" t="s">
        <v>62</v>
      </c>
      <c r="AS74" s="3" t="s">
        <v>62</v>
      </c>
      <c r="AT74" s="3" t="s">
        <v>62</v>
      </c>
      <c r="AU74" s="3" t="s">
        <v>62</v>
      </c>
      <c r="AV74" s="3" t="s">
        <v>62</v>
      </c>
      <c r="AW74" s="2">
        <v>1</v>
      </c>
      <c r="AX74" s="2" t="s">
        <v>62</v>
      </c>
      <c r="AY74" s="2" t="s">
        <v>62</v>
      </c>
      <c r="AZ74" s="2" t="s">
        <v>62</v>
      </c>
      <c r="BA74" s="2" t="s">
        <v>62</v>
      </c>
      <c r="BB74" s="2">
        <v>2</v>
      </c>
      <c r="BC74" s="2" t="s">
        <v>62</v>
      </c>
      <c r="BD74" s="2">
        <v>1</v>
      </c>
      <c r="BE74" s="2">
        <v>1</v>
      </c>
      <c r="BF74" s="2">
        <v>0</v>
      </c>
      <c r="BG74" s="2">
        <v>1</v>
      </c>
      <c r="BH74" s="2">
        <v>0</v>
      </c>
    </row>
    <row r="75" spans="1:60" ht="15" customHeight="1" x14ac:dyDescent="0.25">
      <c r="A75" s="2" t="s">
        <v>68</v>
      </c>
      <c r="B75" s="2" t="s">
        <v>229</v>
      </c>
      <c r="C75" s="2" t="s">
        <v>230</v>
      </c>
      <c r="D75" s="2" t="s">
        <v>302</v>
      </c>
      <c r="E75" s="2" t="s">
        <v>232</v>
      </c>
      <c r="F75" s="2" t="s">
        <v>238</v>
      </c>
      <c r="G75" s="2" t="s">
        <v>239</v>
      </c>
      <c r="H75" s="2" t="s">
        <v>303</v>
      </c>
      <c r="I75" s="2">
        <v>6</v>
      </c>
      <c r="J75" s="2">
        <v>7</v>
      </c>
      <c r="K75" s="2">
        <v>4</v>
      </c>
      <c r="L75" s="2">
        <v>7</v>
      </c>
      <c r="M75" s="2">
        <v>3</v>
      </c>
      <c r="N75" s="2">
        <v>2</v>
      </c>
      <c r="O75" s="2">
        <v>2</v>
      </c>
      <c r="P75" s="2">
        <v>5</v>
      </c>
      <c r="Q75" s="2">
        <v>1</v>
      </c>
      <c r="R75" s="2">
        <v>4</v>
      </c>
      <c r="S75" s="2">
        <v>4</v>
      </c>
      <c r="T75" s="2">
        <v>4</v>
      </c>
      <c r="U75" s="2">
        <v>5</v>
      </c>
      <c r="V75" s="2">
        <v>2</v>
      </c>
      <c r="W75" s="2">
        <v>5</v>
      </c>
      <c r="X75" s="2">
        <v>3</v>
      </c>
      <c r="Y75" s="2">
        <v>3</v>
      </c>
      <c r="Z75" s="2">
        <v>15</v>
      </c>
      <c r="AA75" s="2">
        <v>10</v>
      </c>
      <c r="AB75" s="2">
        <v>16</v>
      </c>
      <c r="AC75" s="2">
        <v>9</v>
      </c>
      <c r="AD75" s="2">
        <v>2</v>
      </c>
      <c r="AE75" s="2">
        <v>3</v>
      </c>
      <c r="AF75" s="3">
        <v>4</v>
      </c>
      <c r="AG75" s="2">
        <v>7</v>
      </c>
      <c r="AH75" s="2">
        <v>5</v>
      </c>
      <c r="AI75" s="2">
        <v>8</v>
      </c>
      <c r="AJ75" s="2">
        <v>8</v>
      </c>
      <c r="AK75" s="2">
        <v>9</v>
      </c>
      <c r="AL75" s="2">
        <v>12</v>
      </c>
      <c r="AM75" s="2">
        <v>6</v>
      </c>
      <c r="AN75" s="2">
        <v>8</v>
      </c>
      <c r="AO75" s="2">
        <v>3</v>
      </c>
      <c r="AP75" s="2">
        <v>14</v>
      </c>
      <c r="AQ75" s="2">
        <v>14</v>
      </c>
      <c r="AR75" s="2">
        <v>43</v>
      </c>
      <c r="AS75" s="2">
        <v>70</v>
      </c>
      <c r="AT75" s="2">
        <v>25</v>
      </c>
      <c r="AU75" s="2">
        <v>17</v>
      </c>
      <c r="AV75" s="2">
        <v>26</v>
      </c>
      <c r="AW75" s="2">
        <v>43</v>
      </c>
      <c r="AX75" s="2">
        <v>49</v>
      </c>
      <c r="AY75" s="2">
        <v>26</v>
      </c>
      <c r="AZ75" s="2">
        <v>54</v>
      </c>
      <c r="BA75" s="11">
        <v>29</v>
      </c>
      <c r="BB75" s="11">
        <v>44</v>
      </c>
      <c r="BC75" s="11">
        <v>39</v>
      </c>
      <c r="BD75" s="11">
        <v>9</v>
      </c>
      <c r="BE75" s="2">
        <v>12</v>
      </c>
      <c r="BF75" s="2">
        <v>8</v>
      </c>
      <c r="BG75" s="2">
        <v>0</v>
      </c>
      <c r="BH75" s="3" t="s">
        <v>62</v>
      </c>
    </row>
    <row r="76" spans="1:60" ht="15" customHeight="1" x14ac:dyDescent="0.25">
      <c r="A76" s="2" t="s">
        <v>68</v>
      </c>
      <c r="B76" s="2" t="s">
        <v>229</v>
      </c>
      <c r="C76" s="2" t="s">
        <v>230</v>
      </c>
      <c r="D76" s="2" t="s">
        <v>302</v>
      </c>
      <c r="E76" s="2" t="s">
        <v>232</v>
      </c>
      <c r="F76" s="2" t="s">
        <v>69</v>
      </c>
      <c r="G76" s="2" t="s">
        <v>239</v>
      </c>
      <c r="H76" s="2" t="s">
        <v>306</v>
      </c>
      <c r="I76" s="2">
        <v>8</v>
      </c>
      <c r="J76" s="2">
        <v>5</v>
      </c>
      <c r="K76" s="2">
        <v>4</v>
      </c>
      <c r="L76" s="2">
        <v>4</v>
      </c>
      <c r="M76" s="2">
        <v>3</v>
      </c>
      <c r="N76" s="2">
        <v>5</v>
      </c>
      <c r="O76" s="2">
        <v>1</v>
      </c>
      <c r="P76" s="2">
        <v>2</v>
      </c>
      <c r="Q76" s="2">
        <v>5</v>
      </c>
      <c r="R76" s="2">
        <v>2</v>
      </c>
      <c r="S76" s="2">
        <v>0</v>
      </c>
      <c r="T76" s="2">
        <v>4</v>
      </c>
      <c r="U76" s="2">
        <v>1</v>
      </c>
      <c r="V76" s="2">
        <v>3</v>
      </c>
      <c r="W76" s="2">
        <v>3</v>
      </c>
      <c r="X76" s="2">
        <v>2</v>
      </c>
      <c r="Y76" s="2">
        <v>2</v>
      </c>
      <c r="Z76" s="2">
        <v>2</v>
      </c>
      <c r="AA76" s="2">
        <v>2</v>
      </c>
      <c r="AB76" s="2">
        <v>10</v>
      </c>
      <c r="AC76" s="2">
        <v>9</v>
      </c>
      <c r="AD76" s="2">
        <v>0</v>
      </c>
      <c r="AE76" s="2">
        <v>2</v>
      </c>
      <c r="AF76" s="2">
        <v>0</v>
      </c>
      <c r="AG76" s="2">
        <v>6</v>
      </c>
      <c r="AH76" s="2">
        <v>4</v>
      </c>
      <c r="AI76" s="2">
        <v>6</v>
      </c>
      <c r="AJ76" s="2">
        <v>12</v>
      </c>
      <c r="AK76" s="2">
        <v>10</v>
      </c>
      <c r="AL76" s="2">
        <v>5</v>
      </c>
      <c r="AM76" s="2">
        <v>8</v>
      </c>
      <c r="AN76" s="2">
        <v>4</v>
      </c>
      <c r="AO76" s="2">
        <v>2</v>
      </c>
      <c r="AP76" s="2">
        <v>5</v>
      </c>
      <c r="AQ76" s="2">
        <v>18</v>
      </c>
      <c r="AR76" s="2">
        <v>13</v>
      </c>
      <c r="AS76" s="2">
        <v>7</v>
      </c>
      <c r="AT76" s="2">
        <v>16</v>
      </c>
      <c r="AU76" s="2">
        <v>15</v>
      </c>
      <c r="AV76" s="2">
        <v>30</v>
      </c>
      <c r="AW76" s="2">
        <v>40</v>
      </c>
      <c r="AX76" s="2">
        <v>33</v>
      </c>
      <c r="AY76" s="2">
        <v>28</v>
      </c>
      <c r="AZ76" s="2">
        <v>86</v>
      </c>
      <c r="BA76" s="2">
        <v>88</v>
      </c>
      <c r="BB76" s="2">
        <v>140</v>
      </c>
      <c r="BC76" s="2">
        <v>136</v>
      </c>
      <c r="BD76" s="2">
        <v>78</v>
      </c>
      <c r="BE76" s="2">
        <v>70</v>
      </c>
      <c r="BF76" s="2">
        <v>68</v>
      </c>
      <c r="BG76" s="2">
        <v>56</v>
      </c>
      <c r="BH76" s="2">
        <v>42</v>
      </c>
    </row>
    <row r="77" spans="1:60" ht="15" customHeight="1" x14ac:dyDescent="0.25">
      <c r="A77" s="2" t="s">
        <v>72</v>
      </c>
      <c r="B77" s="2" t="s">
        <v>229</v>
      </c>
      <c r="C77" s="2" t="s">
        <v>230</v>
      </c>
      <c r="D77" s="2" t="s">
        <v>308</v>
      </c>
      <c r="E77" s="2" t="s">
        <v>232</v>
      </c>
      <c r="F77" s="2" t="s">
        <v>69</v>
      </c>
      <c r="G77" s="2" t="s">
        <v>346</v>
      </c>
      <c r="H77" s="2" t="s">
        <v>347</v>
      </c>
      <c r="I77" s="2">
        <v>2</v>
      </c>
      <c r="J77" s="2">
        <v>0</v>
      </c>
      <c r="K77" s="2">
        <v>2</v>
      </c>
      <c r="L77" s="2">
        <v>1</v>
      </c>
      <c r="M77" s="2">
        <v>0</v>
      </c>
      <c r="N77" s="2">
        <v>1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1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2</v>
      </c>
      <c r="AM77" s="2">
        <v>1</v>
      </c>
      <c r="AN77" s="2">
        <v>0</v>
      </c>
      <c r="AO77" s="2">
        <v>0</v>
      </c>
      <c r="AP77" s="2">
        <v>3</v>
      </c>
      <c r="AQ77" s="2">
        <v>6</v>
      </c>
      <c r="AR77" s="2">
        <v>2</v>
      </c>
      <c r="AS77" s="2">
        <v>2</v>
      </c>
      <c r="AT77" s="2">
        <v>5</v>
      </c>
      <c r="AU77" s="2">
        <v>17</v>
      </c>
      <c r="AV77" s="2">
        <v>6</v>
      </c>
      <c r="AW77" s="2">
        <v>35</v>
      </c>
      <c r="AX77" s="2">
        <v>30</v>
      </c>
      <c r="AY77" s="2">
        <v>3</v>
      </c>
      <c r="AZ77" s="2">
        <v>1</v>
      </c>
      <c r="BA77" s="2">
        <v>2</v>
      </c>
      <c r="BB77" s="2">
        <v>2</v>
      </c>
      <c r="BC77" s="2" t="s">
        <v>62</v>
      </c>
      <c r="BD77" s="2" t="s">
        <v>62</v>
      </c>
      <c r="BE77" s="2">
        <v>1</v>
      </c>
      <c r="BF77" s="2">
        <v>2</v>
      </c>
      <c r="BG77" s="2">
        <v>1</v>
      </c>
      <c r="BH77" s="2">
        <v>4</v>
      </c>
    </row>
    <row r="78" spans="1:60" ht="15" customHeight="1" x14ac:dyDescent="0.25">
      <c r="A78" s="2" t="s">
        <v>72</v>
      </c>
      <c r="B78" s="2" t="s">
        <v>229</v>
      </c>
      <c r="C78" s="2" t="s">
        <v>230</v>
      </c>
      <c r="D78" s="2" t="s">
        <v>308</v>
      </c>
      <c r="E78" s="2" t="s">
        <v>232</v>
      </c>
      <c r="F78" s="2" t="s">
        <v>354</v>
      </c>
      <c r="G78" s="2" t="s">
        <v>346</v>
      </c>
      <c r="H78" s="2" t="s">
        <v>357</v>
      </c>
      <c r="I78" s="3" t="s">
        <v>62</v>
      </c>
      <c r="J78" s="3" t="s">
        <v>62</v>
      </c>
      <c r="K78" s="2">
        <v>1</v>
      </c>
      <c r="L78" s="2">
        <v>1</v>
      </c>
      <c r="M78" s="3" t="s">
        <v>62</v>
      </c>
      <c r="N78" s="3" t="s">
        <v>62</v>
      </c>
      <c r="O78" s="2">
        <v>0</v>
      </c>
      <c r="P78" s="2">
        <v>1</v>
      </c>
      <c r="Q78" s="3" t="s">
        <v>62</v>
      </c>
      <c r="R78" s="3" t="s">
        <v>62</v>
      </c>
      <c r="S78" s="2">
        <v>2</v>
      </c>
      <c r="T78" s="2">
        <v>1</v>
      </c>
      <c r="U78" s="3" t="s">
        <v>62</v>
      </c>
      <c r="V78" s="2">
        <v>2</v>
      </c>
      <c r="W78" s="2">
        <v>1</v>
      </c>
      <c r="X78" s="2">
        <v>0</v>
      </c>
      <c r="Y78" s="2">
        <v>0</v>
      </c>
      <c r="Z78" s="2">
        <v>2</v>
      </c>
      <c r="AA78" s="2">
        <v>1</v>
      </c>
      <c r="AB78" s="2">
        <v>0</v>
      </c>
      <c r="AC78" s="2">
        <v>0</v>
      </c>
      <c r="AD78" s="2">
        <v>0</v>
      </c>
      <c r="AE78" s="2">
        <v>0</v>
      </c>
      <c r="AF78" s="2">
        <v>2</v>
      </c>
      <c r="AG78" s="2">
        <v>1</v>
      </c>
      <c r="AH78" s="2">
        <v>1</v>
      </c>
      <c r="AI78" s="2">
        <v>0</v>
      </c>
      <c r="AJ78" s="2">
        <v>1</v>
      </c>
      <c r="AK78" s="2">
        <v>1</v>
      </c>
      <c r="AL78" s="2">
        <v>0</v>
      </c>
      <c r="AM78" s="2">
        <v>0</v>
      </c>
      <c r="AN78" s="2">
        <v>1</v>
      </c>
      <c r="AO78" s="2">
        <v>0</v>
      </c>
      <c r="AP78" s="2">
        <v>2</v>
      </c>
      <c r="AQ78" s="2">
        <v>1</v>
      </c>
      <c r="AR78" s="2">
        <v>1</v>
      </c>
      <c r="AS78" s="2">
        <v>1</v>
      </c>
      <c r="AT78" s="2">
        <v>1</v>
      </c>
      <c r="AU78" s="2">
        <v>2</v>
      </c>
      <c r="AV78" s="2">
        <v>1</v>
      </c>
      <c r="AW78" s="2" t="s">
        <v>62</v>
      </c>
      <c r="AX78" s="2">
        <v>2</v>
      </c>
      <c r="AY78" s="2">
        <v>6</v>
      </c>
      <c r="AZ78" s="2">
        <v>8</v>
      </c>
      <c r="BA78" s="2">
        <v>9</v>
      </c>
      <c r="BB78" s="2">
        <v>5</v>
      </c>
      <c r="BC78" s="2">
        <v>2</v>
      </c>
      <c r="BD78" s="2">
        <v>2</v>
      </c>
      <c r="BE78" s="2">
        <v>5</v>
      </c>
      <c r="BF78" s="2">
        <v>15</v>
      </c>
      <c r="BG78" s="2">
        <v>8</v>
      </c>
      <c r="BH78" s="2">
        <v>9</v>
      </c>
    </row>
    <row r="79" spans="1:60" ht="15" customHeight="1" x14ac:dyDescent="0.25">
      <c r="A79" s="2" t="s">
        <v>72</v>
      </c>
      <c r="B79" s="2" t="s">
        <v>229</v>
      </c>
      <c r="C79" s="2" t="s">
        <v>230</v>
      </c>
      <c r="D79" s="2" t="s">
        <v>308</v>
      </c>
      <c r="E79" s="2" t="s">
        <v>232</v>
      </c>
      <c r="F79" s="2" t="s">
        <v>361</v>
      </c>
      <c r="G79" s="2" t="s">
        <v>346</v>
      </c>
      <c r="H79" s="2" t="s">
        <v>364</v>
      </c>
      <c r="I79" s="3" t="s">
        <v>62</v>
      </c>
      <c r="J79" s="3" t="s">
        <v>62</v>
      </c>
      <c r="K79" s="2">
        <v>1</v>
      </c>
      <c r="L79" s="2">
        <v>1</v>
      </c>
      <c r="M79" s="2">
        <v>1</v>
      </c>
      <c r="N79" s="3" t="s">
        <v>62</v>
      </c>
      <c r="O79" s="2">
        <v>0</v>
      </c>
      <c r="P79" s="3" t="s">
        <v>62</v>
      </c>
      <c r="Q79" s="3" t="s">
        <v>62</v>
      </c>
      <c r="R79" s="2">
        <v>1</v>
      </c>
      <c r="S79" s="2">
        <v>1</v>
      </c>
      <c r="T79" s="3" t="s">
        <v>62</v>
      </c>
      <c r="U79" s="3" t="s">
        <v>62</v>
      </c>
      <c r="V79" s="2">
        <v>2</v>
      </c>
      <c r="W79" s="2">
        <v>4</v>
      </c>
      <c r="X79" s="2">
        <v>2</v>
      </c>
      <c r="Y79" s="2">
        <v>0</v>
      </c>
      <c r="Z79" s="2">
        <v>0</v>
      </c>
      <c r="AA79" s="2">
        <v>1</v>
      </c>
      <c r="AB79" s="3" t="s">
        <v>62</v>
      </c>
      <c r="AC79" s="3" t="s">
        <v>62</v>
      </c>
      <c r="AD79" s="3" t="s">
        <v>62</v>
      </c>
      <c r="AE79" s="3" t="s">
        <v>62</v>
      </c>
      <c r="AF79" s="3" t="s">
        <v>62</v>
      </c>
      <c r="AG79" s="3" t="s">
        <v>62</v>
      </c>
      <c r="AH79" s="3" t="s">
        <v>62</v>
      </c>
      <c r="AI79" s="2">
        <v>0</v>
      </c>
      <c r="AJ79" s="2">
        <v>1</v>
      </c>
      <c r="AK79" s="2">
        <v>4</v>
      </c>
      <c r="AL79" s="2">
        <v>0</v>
      </c>
      <c r="AM79" s="2">
        <v>0</v>
      </c>
      <c r="AN79" s="2">
        <v>0</v>
      </c>
      <c r="AO79" s="2">
        <v>0</v>
      </c>
      <c r="AP79" s="2">
        <v>1</v>
      </c>
      <c r="AQ79" s="2">
        <v>1</v>
      </c>
      <c r="AR79" s="2">
        <v>0</v>
      </c>
      <c r="AS79" s="2">
        <v>1</v>
      </c>
      <c r="AT79" s="2">
        <v>1</v>
      </c>
      <c r="AU79" s="2">
        <v>1</v>
      </c>
      <c r="AV79" s="2">
        <v>1</v>
      </c>
      <c r="AW79" s="2" t="s">
        <v>62</v>
      </c>
      <c r="AX79" s="2">
        <v>1</v>
      </c>
      <c r="AY79" s="2">
        <v>1</v>
      </c>
      <c r="AZ79" s="2">
        <v>3</v>
      </c>
      <c r="BA79" s="2">
        <v>5</v>
      </c>
      <c r="BB79" s="2">
        <v>5</v>
      </c>
      <c r="BC79" s="2">
        <v>5</v>
      </c>
      <c r="BD79" s="2">
        <v>3</v>
      </c>
      <c r="BE79" s="2">
        <v>2</v>
      </c>
      <c r="BF79" s="2">
        <v>3</v>
      </c>
      <c r="BG79" s="2">
        <v>1</v>
      </c>
      <c r="BH79" s="2">
        <v>1</v>
      </c>
    </row>
    <row r="80" spans="1:60" ht="15" customHeight="1" x14ac:dyDescent="0.25">
      <c r="A80" s="2" t="s">
        <v>68</v>
      </c>
      <c r="B80" s="2" t="s">
        <v>229</v>
      </c>
      <c r="C80" s="2" t="s">
        <v>230</v>
      </c>
      <c r="D80" s="2" t="s">
        <v>308</v>
      </c>
      <c r="E80" s="2" t="s">
        <v>232</v>
      </c>
      <c r="F80" s="2" t="s">
        <v>69</v>
      </c>
      <c r="G80" s="2" t="s">
        <v>309</v>
      </c>
      <c r="H80" s="2" t="s">
        <v>310</v>
      </c>
      <c r="I80" s="3" t="s">
        <v>62</v>
      </c>
      <c r="J80" s="3" t="s">
        <v>62</v>
      </c>
      <c r="K80" s="2">
        <v>1</v>
      </c>
      <c r="L80" s="2">
        <v>2</v>
      </c>
      <c r="M80" s="2">
        <v>1</v>
      </c>
      <c r="N80" s="2">
        <v>1</v>
      </c>
      <c r="O80" s="2">
        <v>0</v>
      </c>
      <c r="P80" s="3" t="s">
        <v>62</v>
      </c>
      <c r="Q80" s="3" t="s">
        <v>62</v>
      </c>
      <c r="R80" s="3" t="s">
        <v>62</v>
      </c>
      <c r="S80" s="3" t="s">
        <v>62</v>
      </c>
      <c r="T80" s="3" t="s">
        <v>62</v>
      </c>
      <c r="U80" s="2">
        <v>1</v>
      </c>
      <c r="V80" s="2">
        <v>1</v>
      </c>
      <c r="W80" s="2">
        <v>1</v>
      </c>
      <c r="X80" s="2">
        <v>0</v>
      </c>
      <c r="Y80" s="2">
        <v>0</v>
      </c>
      <c r="Z80" s="2">
        <v>0</v>
      </c>
      <c r="AA80" s="2">
        <v>0</v>
      </c>
      <c r="AB80" s="2">
        <v>1</v>
      </c>
      <c r="AC80" s="2">
        <v>0</v>
      </c>
      <c r="AD80" s="2">
        <v>0</v>
      </c>
      <c r="AE80" s="2">
        <v>2</v>
      </c>
      <c r="AF80" s="2">
        <v>2</v>
      </c>
      <c r="AG80" s="2">
        <v>0</v>
      </c>
      <c r="AH80" s="2">
        <v>1</v>
      </c>
      <c r="AI80" s="2">
        <v>3</v>
      </c>
      <c r="AJ80" s="2">
        <v>16</v>
      </c>
      <c r="AK80" s="2">
        <v>2</v>
      </c>
      <c r="AL80" s="2">
        <v>3</v>
      </c>
      <c r="AM80" s="2">
        <v>4</v>
      </c>
      <c r="AN80" s="2">
        <v>8</v>
      </c>
      <c r="AO80" s="2">
        <v>2</v>
      </c>
      <c r="AP80" s="2">
        <v>2</v>
      </c>
      <c r="AQ80" s="2">
        <v>3</v>
      </c>
      <c r="AR80" s="2">
        <v>2</v>
      </c>
      <c r="AS80" s="2">
        <v>0</v>
      </c>
      <c r="AT80" s="2">
        <v>2</v>
      </c>
      <c r="AU80" s="2">
        <v>5</v>
      </c>
      <c r="AV80" s="2">
        <v>5</v>
      </c>
      <c r="AW80" s="2" t="s">
        <v>62</v>
      </c>
      <c r="AX80" s="2">
        <v>3</v>
      </c>
      <c r="AY80" s="2" t="s">
        <v>62</v>
      </c>
      <c r="AZ80" s="2">
        <v>10</v>
      </c>
      <c r="BA80" s="2">
        <v>4</v>
      </c>
      <c r="BB80" s="2">
        <v>5</v>
      </c>
      <c r="BC80" s="2">
        <v>2</v>
      </c>
      <c r="BD80" s="2">
        <v>6</v>
      </c>
      <c r="BE80" s="2">
        <v>10</v>
      </c>
      <c r="BF80" s="2">
        <v>11</v>
      </c>
      <c r="BG80" s="2">
        <v>5</v>
      </c>
      <c r="BH80" s="2">
        <v>10</v>
      </c>
    </row>
    <row r="81" spans="1:60" ht="15" customHeight="1" x14ac:dyDescent="0.25">
      <c r="A81" s="2" t="s">
        <v>72</v>
      </c>
      <c r="B81" s="2" t="s">
        <v>229</v>
      </c>
      <c r="C81" s="2" t="s">
        <v>230</v>
      </c>
      <c r="D81" s="2" t="s">
        <v>308</v>
      </c>
      <c r="E81" s="2" t="s">
        <v>232</v>
      </c>
      <c r="F81" s="2" t="s">
        <v>354</v>
      </c>
      <c r="G81" s="2" t="s">
        <v>309</v>
      </c>
      <c r="H81" s="2" t="s">
        <v>355</v>
      </c>
      <c r="I81" s="3" t="s">
        <v>62</v>
      </c>
      <c r="J81" s="3" t="s">
        <v>62</v>
      </c>
      <c r="K81" s="3" t="s">
        <v>62</v>
      </c>
      <c r="L81" s="3" t="s">
        <v>62</v>
      </c>
      <c r="M81" s="3" t="s">
        <v>62</v>
      </c>
      <c r="N81" s="3" t="s">
        <v>62</v>
      </c>
      <c r="O81" s="3" t="s">
        <v>62</v>
      </c>
      <c r="P81" s="3" t="s">
        <v>62</v>
      </c>
      <c r="Q81" s="3" t="s">
        <v>62</v>
      </c>
      <c r="R81" s="2">
        <v>1</v>
      </c>
      <c r="S81" s="3" t="s">
        <v>62</v>
      </c>
      <c r="T81" s="3" t="s">
        <v>62</v>
      </c>
      <c r="U81" s="3" t="s">
        <v>62</v>
      </c>
      <c r="V81" s="3" t="s">
        <v>62</v>
      </c>
      <c r="W81" s="2">
        <v>1</v>
      </c>
      <c r="X81" s="3" t="s">
        <v>62</v>
      </c>
      <c r="Y81" s="2">
        <v>1</v>
      </c>
      <c r="Z81" s="2">
        <v>0</v>
      </c>
      <c r="AA81" s="2">
        <v>1</v>
      </c>
      <c r="AB81" s="3" t="s">
        <v>62</v>
      </c>
      <c r="AC81" s="3" t="s">
        <v>62</v>
      </c>
      <c r="AD81" s="3" t="s">
        <v>62</v>
      </c>
      <c r="AE81" s="3" t="s">
        <v>62</v>
      </c>
      <c r="AF81" s="3">
        <v>2</v>
      </c>
      <c r="AG81" s="3" t="s">
        <v>62</v>
      </c>
      <c r="AH81" s="2">
        <v>1</v>
      </c>
      <c r="AI81" s="2">
        <v>0</v>
      </c>
      <c r="AJ81" s="2">
        <v>1</v>
      </c>
      <c r="AK81" s="2">
        <v>1</v>
      </c>
      <c r="AL81" s="2">
        <v>0</v>
      </c>
      <c r="AM81" s="2">
        <v>0</v>
      </c>
      <c r="AN81" s="2">
        <v>1</v>
      </c>
      <c r="AO81" s="2">
        <v>1</v>
      </c>
      <c r="AP81" s="2">
        <v>0</v>
      </c>
      <c r="AQ81" s="2">
        <v>2</v>
      </c>
      <c r="AR81" s="2">
        <v>1</v>
      </c>
      <c r="AS81" s="2">
        <v>0</v>
      </c>
      <c r="AT81" s="2">
        <v>2</v>
      </c>
      <c r="AU81" s="2">
        <v>4</v>
      </c>
      <c r="AV81" s="2">
        <v>0</v>
      </c>
      <c r="AW81" s="2">
        <v>1</v>
      </c>
      <c r="AX81" s="2">
        <v>2</v>
      </c>
      <c r="AY81" s="2" t="s">
        <v>62</v>
      </c>
      <c r="AZ81" s="2">
        <v>5</v>
      </c>
      <c r="BA81" s="2">
        <v>3</v>
      </c>
      <c r="BB81" s="2">
        <v>9</v>
      </c>
      <c r="BC81" s="2">
        <v>11</v>
      </c>
      <c r="BD81" s="2">
        <v>8</v>
      </c>
      <c r="BE81" s="2">
        <v>16</v>
      </c>
      <c r="BF81" s="2">
        <v>8</v>
      </c>
      <c r="BG81" s="2">
        <v>14</v>
      </c>
      <c r="BH81" s="2">
        <v>6</v>
      </c>
    </row>
    <row r="82" spans="1:60" ht="15" customHeight="1" x14ac:dyDescent="0.25">
      <c r="A82" s="2" t="s">
        <v>72</v>
      </c>
      <c r="B82" s="2" t="s">
        <v>229</v>
      </c>
      <c r="C82" s="2" t="s">
        <v>230</v>
      </c>
      <c r="D82" s="2" t="s">
        <v>308</v>
      </c>
      <c r="E82" s="2" t="s">
        <v>232</v>
      </c>
      <c r="F82" s="2" t="s">
        <v>361</v>
      </c>
      <c r="G82" s="2" t="s">
        <v>309</v>
      </c>
      <c r="H82" s="2" t="s">
        <v>362</v>
      </c>
      <c r="I82" s="3" t="s">
        <v>62</v>
      </c>
      <c r="J82" s="3" t="s">
        <v>62</v>
      </c>
      <c r="K82" s="3" t="s">
        <v>62</v>
      </c>
      <c r="L82" s="2">
        <v>2</v>
      </c>
      <c r="M82" s="2">
        <v>0</v>
      </c>
      <c r="N82" s="3">
        <v>1</v>
      </c>
      <c r="O82" s="3" t="s">
        <v>62</v>
      </c>
      <c r="P82" s="3" t="s">
        <v>62</v>
      </c>
      <c r="Q82" s="3" t="s">
        <v>62</v>
      </c>
      <c r="R82" s="3" t="s">
        <v>62</v>
      </c>
      <c r="S82" s="3" t="s">
        <v>62</v>
      </c>
      <c r="T82" s="2">
        <v>1</v>
      </c>
      <c r="U82" s="2">
        <v>1</v>
      </c>
      <c r="V82" s="3" t="s">
        <v>62</v>
      </c>
      <c r="W82" s="2">
        <v>1</v>
      </c>
      <c r="X82" s="3" t="s">
        <v>62</v>
      </c>
      <c r="Y82" s="2">
        <v>1</v>
      </c>
      <c r="Z82" s="3" t="s">
        <v>62</v>
      </c>
      <c r="AA82" s="3" t="s">
        <v>62</v>
      </c>
      <c r="AB82" s="3" t="s">
        <v>62</v>
      </c>
      <c r="AC82" s="3" t="s">
        <v>62</v>
      </c>
      <c r="AD82" s="3" t="s">
        <v>62</v>
      </c>
      <c r="AE82" s="3" t="s">
        <v>62</v>
      </c>
      <c r="AF82" s="3" t="s">
        <v>62</v>
      </c>
      <c r="AG82" s="3" t="s">
        <v>62</v>
      </c>
      <c r="AH82" s="3" t="s">
        <v>62</v>
      </c>
      <c r="AI82" s="2">
        <v>0</v>
      </c>
      <c r="AJ82" s="2">
        <v>0</v>
      </c>
      <c r="AK82" s="2">
        <v>1</v>
      </c>
      <c r="AL82" s="3" t="s">
        <v>62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2</v>
      </c>
      <c r="AT82" s="2">
        <v>0</v>
      </c>
      <c r="AU82" s="2">
        <v>2</v>
      </c>
      <c r="AV82" s="2">
        <v>2</v>
      </c>
      <c r="AW82" s="2" t="s">
        <v>62</v>
      </c>
      <c r="AX82" s="2" t="s">
        <v>62</v>
      </c>
      <c r="AY82" s="2">
        <v>2</v>
      </c>
      <c r="AZ82" s="2" t="s">
        <v>62</v>
      </c>
      <c r="BA82" s="2">
        <v>8</v>
      </c>
      <c r="BB82" s="2" t="s">
        <v>62</v>
      </c>
      <c r="BC82" s="2">
        <v>3</v>
      </c>
      <c r="BD82" s="2">
        <v>6</v>
      </c>
      <c r="BE82" s="2">
        <v>3</v>
      </c>
      <c r="BF82" s="2">
        <v>2</v>
      </c>
      <c r="BG82" s="2">
        <v>6</v>
      </c>
      <c r="BH82" s="2">
        <v>3</v>
      </c>
    </row>
    <row r="83" spans="1:60" ht="15" customHeight="1" x14ac:dyDescent="0.25">
      <c r="A83" s="2" t="s">
        <v>72</v>
      </c>
      <c r="B83" s="2" t="s">
        <v>229</v>
      </c>
      <c r="C83" s="2" t="s">
        <v>230</v>
      </c>
      <c r="D83" s="2" t="s">
        <v>308</v>
      </c>
      <c r="E83" s="2" t="s">
        <v>232</v>
      </c>
      <c r="F83" s="2" t="s">
        <v>69</v>
      </c>
      <c r="G83" s="2" t="s">
        <v>350</v>
      </c>
      <c r="H83" s="2" t="s">
        <v>351</v>
      </c>
      <c r="I83" s="2">
        <v>1</v>
      </c>
      <c r="J83" s="2">
        <v>2</v>
      </c>
      <c r="K83" s="2">
        <v>4</v>
      </c>
      <c r="L83" s="2">
        <v>3</v>
      </c>
      <c r="M83" s="2">
        <v>0</v>
      </c>
      <c r="N83" s="2">
        <v>0</v>
      </c>
      <c r="O83" s="2">
        <v>2</v>
      </c>
      <c r="P83" s="2">
        <v>0</v>
      </c>
      <c r="Q83" s="2">
        <v>1</v>
      </c>
      <c r="R83" s="2">
        <v>0</v>
      </c>
      <c r="S83" s="2">
        <v>0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1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2</v>
      </c>
      <c r="AG83" s="2">
        <v>1</v>
      </c>
      <c r="AH83" s="2">
        <v>0</v>
      </c>
      <c r="AI83" s="2">
        <v>0</v>
      </c>
      <c r="AJ83" s="2">
        <v>1</v>
      </c>
      <c r="AK83" s="2">
        <v>1</v>
      </c>
      <c r="AL83" s="2">
        <v>0</v>
      </c>
      <c r="AM83" s="2">
        <v>1</v>
      </c>
      <c r="AN83" s="2">
        <v>0</v>
      </c>
      <c r="AO83" s="2">
        <v>0</v>
      </c>
      <c r="AP83" s="2">
        <v>0</v>
      </c>
      <c r="AQ83" s="2">
        <v>0</v>
      </c>
      <c r="AR83" s="2">
        <v>1</v>
      </c>
      <c r="AS83" s="2">
        <v>0</v>
      </c>
      <c r="AT83" s="2">
        <v>2</v>
      </c>
      <c r="AU83" s="2">
        <v>0</v>
      </c>
      <c r="AV83" s="2">
        <v>1</v>
      </c>
      <c r="AW83" s="2">
        <v>1</v>
      </c>
      <c r="AX83" s="2">
        <v>2</v>
      </c>
      <c r="AY83" s="2" t="s">
        <v>62</v>
      </c>
      <c r="AZ83" s="2">
        <v>1</v>
      </c>
      <c r="BA83" s="2" t="s">
        <v>62</v>
      </c>
      <c r="BB83" s="2">
        <v>1</v>
      </c>
      <c r="BC83" s="2">
        <v>5</v>
      </c>
      <c r="BD83" s="2">
        <v>3</v>
      </c>
      <c r="BE83" s="2">
        <v>2</v>
      </c>
      <c r="BF83" s="2">
        <v>3</v>
      </c>
      <c r="BG83" s="2">
        <v>2</v>
      </c>
      <c r="BH83" s="2">
        <v>5</v>
      </c>
    </row>
    <row r="84" spans="1:60" ht="15" customHeight="1" x14ac:dyDescent="0.25">
      <c r="A84" s="2" t="s">
        <v>72</v>
      </c>
      <c r="B84" s="2" t="s">
        <v>229</v>
      </c>
      <c r="C84" s="2" t="s">
        <v>230</v>
      </c>
      <c r="D84" s="2" t="s">
        <v>308</v>
      </c>
      <c r="E84" s="2" t="s">
        <v>232</v>
      </c>
      <c r="F84" s="2" t="s">
        <v>354</v>
      </c>
      <c r="G84" s="2" t="s">
        <v>350</v>
      </c>
      <c r="H84" s="2" t="s">
        <v>359</v>
      </c>
      <c r="I84" s="2">
        <v>1</v>
      </c>
      <c r="J84" s="3" t="s">
        <v>62</v>
      </c>
      <c r="K84" s="2">
        <v>1</v>
      </c>
      <c r="L84" s="2">
        <v>2</v>
      </c>
      <c r="M84" s="2">
        <v>1</v>
      </c>
      <c r="N84" s="2">
        <v>1</v>
      </c>
      <c r="O84" s="2">
        <v>1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1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1</v>
      </c>
      <c r="AO84" s="2">
        <v>1</v>
      </c>
      <c r="AP84" s="2">
        <v>0</v>
      </c>
      <c r="AQ84" s="2">
        <v>0</v>
      </c>
      <c r="AR84" s="2">
        <v>0</v>
      </c>
      <c r="AS84" s="2">
        <v>0</v>
      </c>
      <c r="AT84" s="2">
        <v>5</v>
      </c>
      <c r="AU84" s="2">
        <v>0</v>
      </c>
      <c r="AV84" s="2">
        <v>2</v>
      </c>
      <c r="AW84" s="2">
        <v>1</v>
      </c>
      <c r="AX84" s="2">
        <v>2</v>
      </c>
      <c r="AY84" s="2">
        <v>3</v>
      </c>
      <c r="AZ84" s="2">
        <v>1</v>
      </c>
      <c r="BA84" s="2">
        <v>5</v>
      </c>
      <c r="BB84" s="2">
        <v>3</v>
      </c>
      <c r="BC84" s="2" t="s">
        <v>62</v>
      </c>
      <c r="BD84" s="2">
        <v>2</v>
      </c>
      <c r="BE84" s="2">
        <v>1</v>
      </c>
      <c r="BF84" s="2">
        <v>1</v>
      </c>
      <c r="BG84" s="2">
        <v>4</v>
      </c>
      <c r="BH84" s="2">
        <v>2</v>
      </c>
    </row>
    <row r="85" spans="1:60" ht="15" customHeight="1" x14ac:dyDescent="0.25">
      <c r="A85" s="2" t="s">
        <v>72</v>
      </c>
      <c r="B85" s="2" t="s">
        <v>229</v>
      </c>
      <c r="C85" s="2" t="s">
        <v>230</v>
      </c>
      <c r="D85" s="2" t="s">
        <v>308</v>
      </c>
      <c r="E85" s="2" t="s">
        <v>232</v>
      </c>
      <c r="F85" s="2" t="s">
        <v>361</v>
      </c>
      <c r="G85" s="2" t="s">
        <v>350</v>
      </c>
      <c r="H85" s="2" t="s">
        <v>366</v>
      </c>
      <c r="I85" s="3" t="s">
        <v>62</v>
      </c>
      <c r="J85" s="3" t="s">
        <v>62</v>
      </c>
      <c r="K85" s="3" t="s">
        <v>62</v>
      </c>
      <c r="L85" s="3" t="s">
        <v>62</v>
      </c>
      <c r="M85" s="3" t="s">
        <v>62</v>
      </c>
      <c r="N85" s="3" t="s">
        <v>62</v>
      </c>
      <c r="O85" s="3" t="s">
        <v>62</v>
      </c>
      <c r="P85" s="3" t="s">
        <v>62</v>
      </c>
      <c r="Q85" s="3" t="s">
        <v>62</v>
      </c>
      <c r="R85" s="3" t="s">
        <v>62</v>
      </c>
      <c r="S85" s="2">
        <v>1</v>
      </c>
      <c r="T85" s="2">
        <v>0</v>
      </c>
      <c r="U85" s="3" t="s">
        <v>62</v>
      </c>
      <c r="V85" s="2">
        <v>3</v>
      </c>
      <c r="W85" s="2">
        <v>0</v>
      </c>
      <c r="X85" s="2">
        <v>0</v>
      </c>
      <c r="Y85" s="2">
        <v>1</v>
      </c>
      <c r="Z85" s="2">
        <v>2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1</v>
      </c>
      <c r="AK85" s="2">
        <v>2</v>
      </c>
      <c r="AL85" s="2">
        <v>0</v>
      </c>
      <c r="AM85" s="2">
        <v>0</v>
      </c>
      <c r="AN85" s="2">
        <v>1</v>
      </c>
      <c r="AO85" s="2">
        <v>0</v>
      </c>
      <c r="AP85" s="2">
        <v>0</v>
      </c>
      <c r="AQ85" s="2">
        <v>0</v>
      </c>
      <c r="AR85" s="2">
        <v>0</v>
      </c>
      <c r="AS85" s="2">
        <v>2</v>
      </c>
      <c r="AT85" s="2">
        <v>0</v>
      </c>
      <c r="AU85" s="2">
        <v>0</v>
      </c>
      <c r="AV85" s="2">
        <v>0</v>
      </c>
      <c r="AW85" s="2" t="s">
        <v>62</v>
      </c>
      <c r="AX85" s="2">
        <v>2</v>
      </c>
      <c r="AY85" s="2">
        <v>1</v>
      </c>
      <c r="AZ85" s="2">
        <v>1</v>
      </c>
      <c r="BA85" s="2">
        <v>1</v>
      </c>
      <c r="BB85" s="2">
        <v>2</v>
      </c>
      <c r="BC85" s="2">
        <v>4</v>
      </c>
      <c r="BD85" s="2">
        <v>1</v>
      </c>
      <c r="BE85" s="2">
        <v>3</v>
      </c>
      <c r="BF85" s="2">
        <v>0</v>
      </c>
      <c r="BG85" s="2">
        <v>1</v>
      </c>
      <c r="BH85" s="2">
        <v>0</v>
      </c>
    </row>
    <row r="86" spans="1:60" ht="15" customHeight="1" x14ac:dyDescent="0.25">
      <c r="A86" s="2" t="s">
        <v>68</v>
      </c>
      <c r="B86" s="2" t="s">
        <v>229</v>
      </c>
      <c r="C86" s="2" t="s">
        <v>230</v>
      </c>
      <c r="D86" s="2" t="s">
        <v>311</v>
      </c>
      <c r="E86" s="2" t="s">
        <v>232</v>
      </c>
      <c r="F86" s="2" t="s">
        <v>69</v>
      </c>
      <c r="G86" s="2" t="s">
        <v>312</v>
      </c>
      <c r="H86" s="2" t="s">
        <v>313</v>
      </c>
      <c r="I86" s="3" t="s">
        <v>62</v>
      </c>
      <c r="J86" s="3" t="s">
        <v>62</v>
      </c>
      <c r="K86" s="3" t="s">
        <v>62</v>
      </c>
      <c r="L86" s="3" t="s">
        <v>62</v>
      </c>
      <c r="M86" s="3" t="s">
        <v>62</v>
      </c>
      <c r="N86" s="3" t="s">
        <v>62</v>
      </c>
      <c r="O86" s="3" t="s">
        <v>62</v>
      </c>
      <c r="P86" s="3" t="s">
        <v>62</v>
      </c>
      <c r="Q86" s="3" t="s">
        <v>62</v>
      </c>
      <c r="R86" s="3" t="s">
        <v>62</v>
      </c>
      <c r="S86" s="3" t="s">
        <v>62</v>
      </c>
      <c r="T86" s="3" t="s">
        <v>62</v>
      </c>
      <c r="U86" s="2">
        <v>2</v>
      </c>
      <c r="V86" s="2">
        <v>1</v>
      </c>
      <c r="W86" s="3" t="s">
        <v>62</v>
      </c>
      <c r="X86" s="2">
        <v>1</v>
      </c>
      <c r="Y86" s="2">
        <v>2</v>
      </c>
      <c r="Z86" s="2">
        <v>4</v>
      </c>
      <c r="AA86" s="2">
        <v>0</v>
      </c>
      <c r="AB86" s="2">
        <v>0</v>
      </c>
      <c r="AC86" s="2">
        <v>2</v>
      </c>
      <c r="AD86" s="2">
        <v>1</v>
      </c>
      <c r="AE86" s="2">
        <v>3</v>
      </c>
      <c r="AF86" s="2">
        <v>4</v>
      </c>
      <c r="AG86" s="2">
        <v>3</v>
      </c>
      <c r="AH86" s="2">
        <v>5</v>
      </c>
      <c r="AI86" s="2">
        <v>14</v>
      </c>
      <c r="AJ86" s="2">
        <v>6</v>
      </c>
      <c r="AK86" s="2">
        <v>1</v>
      </c>
      <c r="AL86" s="2">
        <v>4</v>
      </c>
      <c r="AM86" s="2">
        <v>2</v>
      </c>
      <c r="AN86" s="2">
        <v>2</v>
      </c>
      <c r="AO86" s="2">
        <v>8</v>
      </c>
      <c r="AP86" s="2">
        <v>7</v>
      </c>
      <c r="AQ86" s="2">
        <v>5</v>
      </c>
      <c r="AR86" s="2">
        <v>2</v>
      </c>
      <c r="AS86" s="2">
        <v>3</v>
      </c>
      <c r="AT86" s="2">
        <v>2</v>
      </c>
      <c r="AU86" s="2">
        <v>7</v>
      </c>
      <c r="AV86" s="2">
        <v>4</v>
      </c>
      <c r="AW86" s="2">
        <v>6</v>
      </c>
      <c r="AX86" s="2">
        <v>5</v>
      </c>
      <c r="AY86" s="2">
        <v>8</v>
      </c>
      <c r="AZ86" s="2">
        <v>10</v>
      </c>
      <c r="BA86" s="11">
        <v>11</v>
      </c>
      <c r="BB86" s="11">
        <v>10</v>
      </c>
      <c r="BC86" s="11">
        <v>6</v>
      </c>
      <c r="BD86" s="11">
        <v>3</v>
      </c>
      <c r="BE86" s="2">
        <v>2</v>
      </c>
      <c r="BF86" s="2">
        <v>5</v>
      </c>
      <c r="BG86" s="3">
        <v>6</v>
      </c>
      <c r="BH86" s="2">
        <v>0</v>
      </c>
    </row>
    <row r="87" spans="1:60" ht="15" customHeight="1" x14ac:dyDescent="0.25">
      <c r="A87" s="2" t="s">
        <v>68</v>
      </c>
      <c r="B87" s="2" t="s">
        <v>229</v>
      </c>
      <c r="C87" s="2" t="s">
        <v>230</v>
      </c>
      <c r="D87" s="2" t="s">
        <v>311</v>
      </c>
      <c r="E87" s="2" t="s">
        <v>232</v>
      </c>
      <c r="F87" s="2" t="s">
        <v>69</v>
      </c>
      <c r="G87" s="2" t="s">
        <v>314</v>
      </c>
      <c r="H87" s="2" t="s">
        <v>315</v>
      </c>
      <c r="I87" s="3" t="s">
        <v>62</v>
      </c>
      <c r="J87" s="3" t="s">
        <v>62</v>
      </c>
      <c r="K87" s="3" t="s">
        <v>62</v>
      </c>
      <c r="L87" s="3" t="s">
        <v>62</v>
      </c>
      <c r="M87" s="3" t="s">
        <v>62</v>
      </c>
      <c r="N87" s="3" t="s">
        <v>62</v>
      </c>
      <c r="O87" s="3" t="s">
        <v>62</v>
      </c>
      <c r="P87" s="3" t="s">
        <v>62</v>
      </c>
      <c r="Q87" s="3" t="s">
        <v>62</v>
      </c>
      <c r="R87" s="3" t="s">
        <v>62</v>
      </c>
      <c r="S87" s="3" t="s">
        <v>62</v>
      </c>
      <c r="T87" s="3" t="s">
        <v>62</v>
      </c>
      <c r="U87" s="3" t="s">
        <v>62</v>
      </c>
      <c r="V87" s="2">
        <v>1</v>
      </c>
      <c r="W87" s="2">
        <v>1</v>
      </c>
      <c r="X87" s="2">
        <v>2</v>
      </c>
      <c r="Y87" s="3" t="s">
        <v>62</v>
      </c>
      <c r="Z87" s="2">
        <v>2</v>
      </c>
      <c r="AA87" s="2">
        <v>0</v>
      </c>
      <c r="AB87" s="2">
        <v>2</v>
      </c>
      <c r="AC87" s="2">
        <v>9</v>
      </c>
      <c r="AD87" s="2">
        <v>4</v>
      </c>
      <c r="AE87" s="2">
        <v>6</v>
      </c>
      <c r="AF87" s="2">
        <v>4</v>
      </c>
      <c r="AG87" s="2">
        <v>3</v>
      </c>
      <c r="AH87" s="2">
        <v>11</v>
      </c>
      <c r="AI87" s="2">
        <v>11</v>
      </c>
      <c r="AJ87" s="2">
        <v>3</v>
      </c>
      <c r="AK87" s="2">
        <v>6</v>
      </c>
      <c r="AL87" s="2">
        <v>4</v>
      </c>
      <c r="AM87" s="2">
        <v>12</v>
      </c>
      <c r="AN87" s="2">
        <v>11</v>
      </c>
      <c r="AO87" s="2">
        <v>7</v>
      </c>
      <c r="AP87" s="2">
        <v>7</v>
      </c>
      <c r="AQ87" s="2">
        <v>9</v>
      </c>
      <c r="AR87" s="2">
        <v>11</v>
      </c>
      <c r="AS87" s="2">
        <v>22</v>
      </c>
      <c r="AT87" s="2">
        <v>14</v>
      </c>
      <c r="AU87" s="2">
        <v>16</v>
      </c>
      <c r="AV87" s="2">
        <v>10</v>
      </c>
      <c r="AW87" s="11" t="s">
        <v>62</v>
      </c>
      <c r="AX87" s="11">
        <v>1</v>
      </c>
      <c r="AY87" s="11">
        <v>1</v>
      </c>
      <c r="AZ87" s="11" t="s">
        <v>62</v>
      </c>
      <c r="BA87" s="11" t="s">
        <v>62</v>
      </c>
      <c r="BB87" s="11" t="s">
        <v>62</v>
      </c>
      <c r="BC87" s="11" t="s">
        <v>62</v>
      </c>
      <c r="BD87" s="11" t="s">
        <v>62</v>
      </c>
      <c r="BE87" s="3">
        <v>1</v>
      </c>
      <c r="BF87" s="3" t="s">
        <v>62</v>
      </c>
      <c r="BG87" s="3" t="s">
        <v>62</v>
      </c>
      <c r="BH87" s="3" t="s">
        <v>62</v>
      </c>
    </row>
    <row r="88" spans="1:60" ht="15" customHeight="1" x14ac:dyDescent="0.25">
      <c r="A88" s="2" t="s">
        <v>179</v>
      </c>
      <c r="B88" s="2" t="s">
        <v>229</v>
      </c>
      <c r="C88" s="2" t="s">
        <v>230</v>
      </c>
      <c r="D88" s="2" t="s">
        <v>423</v>
      </c>
      <c r="E88" s="2" t="s">
        <v>232</v>
      </c>
      <c r="F88" s="2" t="s">
        <v>424</v>
      </c>
      <c r="G88" s="2" t="s">
        <v>425</v>
      </c>
      <c r="H88" s="2" t="s">
        <v>426</v>
      </c>
      <c r="I88" s="3" t="s">
        <v>62</v>
      </c>
      <c r="J88" s="3" t="s">
        <v>62</v>
      </c>
      <c r="K88" s="3" t="s">
        <v>62</v>
      </c>
      <c r="L88" s="3" t="s">
        <v>62</v>
      </c>
      <c r="M88" s="3" t="s">
        <v>62</v>
      </c>
      <c r="N88" s="3" t="s">
        <v>62</v>
      </c>
      <c r="O88" s="3" t="s">
        <v>62</v>
      </c>
      <c r="P88" s="3" t="s">
        <v>62</v>
      </c>
      <c r="Q88" s="3" t="s">
        <v>62</v>
      </c>
      <c r="R88" s="3" t="s">
        <v>62</v>
      </c>
      <c r="S88" s="3" t="s">
        <v>62</v>
      </c>
      <c r="T88" s="3" t="s">
        <v>62</v>
      </c>
      <c r="U88" s="3" t="s">
        <v>62</v>
      </c>
      <c r="V88" s="3" t="s">
        <v>62</v>
      </c>
      <c r="W88" s="3" t="s">
        <v>62</v>
      </c>
      <c r="X88" s="3" t="s">
        <v>62</v>
      </c>
      <c r="Y88" s="3" t="s">
        <v>62</v>
      </c>
      <c r="Z88" s="3" t="s">
        <v>62</v>
      </c>
      <c r="AA88" s="3" t="s">
        <v>62</v>
      </c>
      <c r="AB88" s="3" t="s">
        <v>62</v>
      </c>
      <c r="AC88" s="3" t="s">
        <v>62</v>
      </c>
      <c r="AD88" s="3" t="s">
        <v>62</v>
      </c>
      <c r="AE88" s="3" t="s">
        <v>62</v>
      </c>
      <c r="AF88" s="3" t="s">
        <v>62</v>
      </c>
      <c r="AG88" s="2">
        <v>2</v>
      </c>
      <c r="AH88" s="3" t="s">
        <v>62</v>
      </c>
      <c r="AI88" s="3" t="s">
        <v>62</v>
      </c>
      <c r="AJ88" s="3" t="s">
        <v>62</v>
      </c>
      <c r="AK88" s="3" t="s">
        <v>62</v>
      </c>
      <c r="AL88" s="3" t="s">
        <v>62</v>
      </c>
      <c r="AM88" s="3" t="s">
        <v>62</v>
      </c>
      <c r="AN88" s="2">
        <v>1</v>
      </c>
      <c r="AO88" s="2">
        <v>1</v>
      </c>
      <c r="AP88" s="2">
        <v>2</v>
      </c>
      <c r="AQ88" s="2">
        <v>1</v>
      </c>
      <c r="AR88" s="2">
        <v>0</v>
      </c>
      <c r="AS88" s="2">
        <v>0</v>
      </c>
      <c r="AT88" s="2">
        <v>0</v>
      </c>
      <c r="AU88" s="2">
        <v>0</v>
      </c>
      <c r="AV88" s="2">
        <v>2</v>
      </c>
      <c r="AW88" s="2" t="s">
        <v>62</v>
      </c>
      <c r="AX88" s="2" t="s">
        <v>62</v>
      </c>
      <c r="AY88" s="2" t="s">
        <v>62</v>
      </c>
      <c r="AZ88" s="2">
        <v>1</v>
      </c>
      <c r="BA88" s="2" t="s">
        <v>62</v>
      </c>
      <c r="BB88" s="2">
        <v>6</v>
      </c>
      <c r="BC88" s="2">
        <v>3</v>
      </c>
      <c r="BD88" s="2">
        <v>2</v>
      </c>
      <c r="BE88" s="2">
        <v>0</v>
      </c>
      <c r="BF88" s="2">
        <v>7</v>
      </c>
      <c r="BG88" s="2">
        <v>1</v>
      </c>
      <c r="BH88" s="2">
        <v>7</v>
      </c>
    </row>
    <row r="89" spans="1:60" ht="15" customHeight="1" x14ac:dyDescent="0.25">
      <c r="A89" s="2" t="s">
        <v>179</v>
      </c>
      <c r="B89" s="2" t="s">
        <v>229</v>
      </c>
      <c r="C89" s="2" t="s">
        <v>230</v>
      </c>
      <c r="D89" s="2" t="s">
        <v>423</v>
      </c>
      <c r="E89" s="2" t="s">
        <v>232</v>
      </c>
      <c r="F89" s="2" t="s">
        <v>69</v>
      </c>
      <c r="G89" s="2" t="s">
        <v>425</v>
      </c>
      <c r="H89" s="2" t="s">
        <v>433</v>
      </c>
      <c r="I89" s="3" t="s">
        <v>62</v>
      </c>
      <c r="J89" s="3" t="s">
        <v>62</v>
      </c>
      <c r="K89" s="3" t="s">
        <v>62</v>
      </c>
      <c r="L89" s="3" t="s">
        <v>62</v>
      </c>
      <c r="M89" s="3" t="s">
        <v>62</v>
      </c>
      <c r="N89" s="3" t="s">
        <v>62</v>
      </c>
      <c r="O89" s="3" t="s">
        <v>62</v>
      </c>
      <c r="P89" s="3" t="s">
        <v>62</v>
      </c>
      <c r="Q89" s="3" t="s">
        <v>62</v>
      </c>
      <c r="R89" s="3" t="s">
        <v>62</v>
      </c>
      <c r="S89" s="3" t="s">
        <v>62</v>
      </c>
      <c r="T89" s="3" t="s">
        <v>62</v>
      </c>
      <c r="U89" s="3" t="s">
        <v>62</v>
      </c>
      <c r="V89" s="3" t="s">
        <v>62</v>
      </c>
      <c r="W89" s="2">
        <v>1</v>
      </c>
      <c r="X89" s="2">
        <v>0</v>
      </c>
      <c r="Y89" s="2">
        <v>1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1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2</v>
      </c>
      <c r="AX89" s="2" t="s">
        <v>62</v>
      </c>
      <c r="AY89" s="2" t="s">
        <v>62</v>
      </c>
      <c r="AZ89" s="2" t="s">
        <v>62</v>
      </c>
      <c r="BA89" s="2">
        <v>2</v>
      </c>
      <c r="BB89" s="2">
        <v>1</v>
      </c>
      <c r="BC89" s="2" t="s">
        <v>62</v>
      </c>
      <c r="BD89" s="2">
        <v>6</v>
      </c>
      <c r="BE89" s="2">
        <v>7</v>
      </c>
      <c r="BF89" s="2">
        <v>6</v>
      </c>
      <c r="BG89" s="2">
        <v>4</v>
      </c>
      <c r="BH89" s="2">
        <v>10</v>
      </c>
    </row>
    <row r="90" spans="1:60" ht="15" customHeight="1" x14ac:dyDescent="0.25">
      <c r="A90" s="2" t="s">
        <v>179</v>
      </c>
      <c r="B90" s="2" t="s">
        <v>229</v>
      </c>
      <c r="C90" s="2" t="s">
        <v>230</v>
      </c>
      <c r="D90" s="2" t="s">
        <v>423</v>
      </c>
      <c r="E90" s="2" t="s">
        <v>232</v>
      </c>
      <c r="F90" s="2" t="s">
        <v>424</v>
      </c>
      <c r="G90" s="2" t="s">
        <v>427</v>
      </c>
      <c r="H90" s="2" t="s">
        <v>428</v>
      </c>
      <c r="I90" s="3" t="s">
        <v>62</v>
      </c>
      <c r="J90" s="3" t="s">
        <v>62</v>
      </c>
      <c r="K90" s="3" t="s">
        <v>62</v>
      </c>
      <c r="L90" s="3" t="s">
        <v>62</v>
      </c>
      <c r="M90" s="3" t="s">
        <v>62</v>
      </c>
      <c r="N90" s="3" t="s">
        <v>62</v>
      </c>
      <c r="O90" s="3" t="s">
        <v>62</v>
      </c>
      <c r="P90" s="3" t="s">
        <v>62</v>
      </c>
      <c r="Q90" s="3" t="s">
        <v>62</v>
      </c>
      <c r="R90" s="3" t="s">
        <v>62</v>
      </c>
      <c r="S90" s="3" t="s">
        <v>62</v>
      </c>
      <c r="T90" s="3" t="s">
        <v>62</v>
      </c>
      <c r="U90" s="3" t="s">
        <v>62</v>
      </c>
      <c r="V90" s="2">
        <v>2</v>
      </c>
      <c r="W90" s="2">
        <v>0</v>
      </c>
      <c r="X90" s="2">
        <v>0</v>
      </c>
      <c r="Y90" s="2">
        <v>1</v>
      </c>
      <c r="Z90" s="2">
        <v>0</v>
      </c>
      <c r="AA90" s="2">
        <v>0</v>
      </c>
      <c r="AB90" s="2">
        <v>2</v>
      </c>
      <c r="AC90" s="2">
        <v>2</v>
      </c>
      <c r="AD90" s="2">
        <v>0</v>
      </c>
      <c r="AE90" s="2">
        <v>2</v>
      </c>
      <c r="AF90" s="2">
        <v>3</v>
      </c>
      <c r="AG90" s="2">
        <v>1</v>
      </c>
      <c r="AH90" s="2">
        <v>1</v>
      </c>
      <c r="AI90" s="2">
        <v>0</v>
      </c>
      <c r="AJ90" s="2">
        <v>1</v>
      </c>
      <c r="AK90" s="2">
        <v>2</v>
      </c>
      <c r="AL90" s="2">
        <v>0</v>
      </c>
      <c r="AM90" s="2">
        <v>1</v>
      </c>
      <c r="AN90" s="2">
        <v>0</v>
      </c>
      <c r="AO90" s="2">
        <v>2</v>
      </c>
      <c r="AP90" s="2">
        <v>1</v>
      </c>
      <c r="AQ90" s="2">
        <v>0</v>
      </c>
      <c r="AR90" s="2">
        <v>1</v>
      </c>
      <c r="AS90" s="2">
        <v>2</v>
      </c>
      <c r="AT90" s="2">
        <v>1</v>
      </c>
      <c r="AU90" s="2">
        <v>0</v>
      </c>
      <c r="AV90" s="2">
        <v>3</v>
      </c>
      <c r="AW90" s="2" t="s">
        <v>62</v>
      </c>
      <c r="AX90" s="2">
        <v>2</v>
      </c>
      <c r="AY90" s="2" t="s">
        <v>62</v>
      </c>
      <c r="AZ90" s="2">
        <v>1</v>
      </c>
      <c r="BA90" s="2">
        <v>1</v>
      </c>
      <c r="BB90" s="2">
        <v>4</v>
      </c>
      <c r="BC90" s="2">
        <v>2</v>
      </c>
      <c r="BD90" s="2">
        <v>5</v>
      </c>
      <c r="BE90" s="2">
        <v>0</v>
      </c>
      <c r="BF90" s="2">
        <v>3</v>
      </c>
      <c r="BG90" s="2">
        <v>3</v>
      </c>
      <c r="BH90" s="2">
        <v>4</v>
      </c>
    </row>
    <row r="91" spans="1:60" ht="15" customHeight="1" x14ac:dyDescent="0.25">
      <c r="A91" s="2" t="s">
        <v>179</v>
      </c>
      <c r="B91" s="2" t="s">
        <v>229</v>
      </c>
      <c r="C91" s="2" t="s">
        <v>230</v>
      </c>
      <c r="D91" s="2" t="s">
        <v>423</v>
      </c>
      <c r="E91" s="2" t="s">
        <v>232</v>
      </c>
      <c r="F91" s="2" t="s">
        <v>69</v>
      </c>
      <c r="G91" s="2" t="s">
        <v>427</v>
      </c>
      <c r="H91" s="2" t="s">
        <v>434</v>
      </c>
      <c r="I91" s="3" t="s">
        <v>62</v>
      </c>
      <c r="J91" s="3" t="s">
        <v>62</v>
      </c>
      <c r="K91" s="3" t="s">
        <v>62</v>
      </c>
      <c r="L91" s="3" t="s">
        <v>62</v>
      </c>
      <c r="M91" s="3" t="s">
        <v>62</v>
      </c>
      <c r="N91" s="3" t="s">
        <v>62</v>
      </c>
      <c r="O91" s="3" t="s">
        <v>62</v>
      </c>
      <c r="P91" s="3" t="s">
        <v>62</v>
      </c>
      <c r="Q91" s="3" t="s">
        <v>62</v>
      </c>
      <c r="R91" s="3" t="s">
        <v>62</v>
      </c>
      <c r="S91" s="3" t="s">
        <v>62</v>
      </c>
      <c r="T91" s="3" t="s">
        <v>62</v>
      </c>
      <c r="U91" s="3" t="s">
        <v>62</v>
      </c>
      <c r="V91" s="3" t="s">
        <v>62</v>
      </c>
      <c r="W91" s="3" t="s">
        <v>62</v>
      </c>
      <c r="X91" s="3" t="s">
        <v>62</v>
      </c>
      <c r="Y91" s="3" t="s">
        <v>62</v>
      </c>
      <c r="Z91" s="3" t="s">
        <v>62</v>
      </c>
      <c r="AA91" s="3" t="s">
        <v>62</v>
      </c>
      <c r="AB91" s="3" t="s">
        <v>62</v>
      </c>
      <c r="AC91" s="2">
        <v>1</v>
      </c>
      <c r="AD91" s="3" t="s">
        <v>62</v>
      </c>
      <c r="AE91" s="3" t="s">
        <v>62</v>
      </c>
      <c r="AF91" s="3" t="s">
        <v>62</v>
      </c>
      <c r="AG91" s="3" t="s">
        <v>62</v>
      </c>
      <c r="AH91" s="3" t="s">
        <v>62</v>
      </c>
      <c r="AI91" s="3" t="s">
        <v>62</v>
      </c>
      <c r="AJ91" s="3" t="s">
        <v>62</v>
      </c>
      <c r="AK91" s="3" t="s">
        <v>62</v>
      </c>
      <c r="AL91" s="2">
        <v>1</v>
      </c>
      <c r="AM91" s="2">
        <v>0</v>
      </c>
      <c r="AN91" s="2">
        <v>0</v>
      </c>
      <c r="AO91" s="2">
        <v>0</v>
      </c>
      <c r="AP91" s="2">
        <v>0</v>
      </c>
      <c r="AQ91" s="2">
        <v>1</v>
      </c>
      <c r="AR91" s="2">
        <v>1</v>
      </c>
      <c r="AS91" s="2">
        <v>0</v>
      </c>
      <c r="AT91" s="2">
        <v>1</v>
      </c>
      <c r="AU91" s="2">
        <v>0</v>
      </c>
      <c r="AV91" s="2">
        <v>1</v>
      </c>
      <c r="AW91" s="2">
        <v>2</v>
      </c>
      <c r="AX91" s="2" t="s">
        <v>62</v>
      </c>
      <c r="AY91" s="2" t="s">
        <v>62</v>
      </c>
      <c r="AZ91" s="2" t="s">
        <v>62</v>
      </c>
      <c r="BA91" s="2">
        <v>2</v>
      </c>
      <c r="BB91" s="2">
        <v>1</v>
      </c>
      <c r="BC91" s="2">
        <v>3</v>
      </c>
      <c r="BD91" s="2">
        <v>4</v>
      </c>
      <c r="BE91" s="2">
        <v>6</v>
      </c>
      <c r="BF91" s="2">
        <v>9</v>
      </c>
      <c r="BG91" s="2">
        <v>6</v>
      </c>
      <c r="BH91" s="2">
        <v>5</v>
      </c>
    </row>
    <row r="92" spans="1:60" ht="15" customHeight="1" x14ac:dyDescent="0.25">
      <c r="A92" s="2" t="s">
        <v>179</v>
      </c>
      <c r="B92" s="2" t="s">
        <v>229</v>
      </c>
      <c r="C92" s="2" t="s">
        <v>230</v>
      </c>
      <c r="D92" s="2" t="s">
        <v>423</v>
      </c>
      <c r="E92" s="2" t="s">
        <v>232</v>
      </c>
      <c r="F92" s="2" t="s">
        <v>424</v>
      </c>
      <c r="G92" s="2" t="s">
        <v>429</v>
      </c>
      <c r="H92" s="2" t="s">
        <v>430</v>
      </c>
      <c r="I92" s="3" t="s">
        <v>62</v>
      </c>
      <c r="J92" s="3" t="s">
        <v>62</v>
      </c>
      <c r="K92" s="3" t="s">
        <v>62</v>
      </c>
      <c r="L92" s="3" t="s">
        <v>62</v>
      </c>
      <c r="M92" s="3" t="s">
        <v>62</v>
      </c>
      <c r="N92" s="3" t="s">
        <v>62</v>
      </c>
      <c r="O92" s="3" t="s">
        <v>62</v>
      </c>
      <c r="P92" s="3" t="s">
        <v>62</v>
      </c>
      <c r="Q92" s="3" t="s">
        <v>62</v>
      </c>
      <c r="R92" s="3" t="s">
        <v>62</v>
      </c>
      <c r="S92" s="3" t="s">
        <v>62</v>
      </c>
      <c r="T92" s="3" t="s">
        <v>62</v>
      </c>
      <c r="U92" s="3" t="s">
        <v>62</v>
      </c>
      <c r="V92" s="3" t="s">
        <v>62</v>
      </c>
      <c r="W92" s="3" t="s">
        <v>62</v>
      </c>
      <c r="X92" s="3" t="s">
        <v>62</v>
      </c>
      <c r="Y92" s="3" t="s">
        <v>62</v>
      </c>
      <c r="Z92" s="3" t="s">
        <v>62</v>
      </c>
      <c r="AA92" s="2">
        <v>2</v>
      </c>
      <c r="AB92" s="3" t="s">
        <v>62</v>
      </c>
      <c r="AC92" s="3" t="s">
        <v>62</v>
      </c>
      <c r="AD92" s="2">
        <v>1</v>
      </c>
      <c r="AE92" s="2">
        <v>1</v>
      </c>
      <c r="AF92" s="3">
        <v>4</v>
      </c>
      <c r="AG92" s="2">
        <v>1</v>
      </c>
      <c r="AH92" s="2">
        <v>1</v>
      </c>
      <c r="AI92" s="2">
        <v>2</v>
      </c>
      <c r="AJ92" s="2">
        <v>1</v>
      </c>
      <c r="AK92" s="2">
        <v>0</v>
      </c>
      <c r="AL92" s="2">
        <v>2</v>
      </c>
      <c r="AM92" s="2">
        <v>1</v>
      </c>
      <c r="AN92" s="2">
        <v>4</v>
      </c>
      <c r="AO92" s="2">
        <v>1</v>
      </c>
      <c r="AP92" s="2">
        <v>0</v>
      </c>
      <c r="AQ92" s="2">
        <v>1</v>
      </c>
      <c r="AR92" s="2">
        <v>1</v>
      </c>
      <c r="AS92" s="2">
        <v>0</v>
      </c>
      <c r="AT92" s="2">
        <v>0</v>
      </c>
      <c r="AU92" s="2">
        <v>1</v>
      </c>
      <c r="AV92" s="2">
        <v>0</v>
      </c>
      <c r="AW92" s="2">
        <v>2</v>
      </c>
      <c r="AX92" s="2">
        <v>1</v>
      </c>
      <c r="AY92" s="2">
        <v>2</v>
      </c>
      <c r="AZ92" s="2">
        <v>6</v>
      </c>
      <c r="BA92" s="2">
        <v>2</v>
      </c>
      <c r="BB92" s="2">
        <v>6</v>
      </c>
      <c r="BC92" s="2">
        <v>1</v>
      </c>
      <c r="BD92" s="2">
        <v>1</v>
      </c>
      <c r="BE92" s="2">
        <v>5</v>
      </c>
      <c r="BF92" s="2">
        <v>4</v>
      </c>
      <c r="BG92" s="2">
        <v>4</v>
      </c>
      <c r="BH92" s="2">
        <v>9</v>
      </c>
    </row>
    <row r="93" spans="1:60" ht="15" customHeight="1" x14ac:dyDescent="0.25">
      <c r="A93" s="2" t="s">
        <v>179</v>
      </c>
      <c r="B93" s="2" t="s">
        <v>229</v>
      </c>
      <c r="C93" s="2" t="s">
        <v>230</v>
      </c>
      <c r="D93" s="2" t="s">
        <v>423</v>
      </c>
      <c r="E93" s="2" t="s">
        <v>232</v>
      </c>
      <c r="F93" s="2" t="s">
        <v>69</v>
      </c>
      <c r="G93" s="2" t="s">
        <v>429</v>
      </c>
      <c r="H93" s="2" t="s">
        <v>435</v>
      </c>
      <c r="I93" s="3" t="s">
        <v>62</v>
      </c>
      <c r="J93" s="3" t="s">
        <v>62</v>
      </c>
      <c r="K93" s="3" t="s">
        <v>62</v>
      </c>
      <c r="L93" s="3" t="s">
        <v>62</v>
      </c>
      <c r="M93" s="3" t="s">
        <v>62</v>
      </c>
      <c r="N93" s="3" t="s">
        <v>62</v>
      </c>
      <c r="O93" s="3" t="s">
        <v>62</v>
      </c>
      <c r="P93" s="3" t="s">
        <v>62</v>
      </c>
      <c r="Q93" s="3" t="s">
        <v>62</v>
      </c>
      <c r="R93" s="3">
        <v>1</v>
      </c>
      <c r="S93" s="3" t="s">
        <v>62</v>
      </c>
      <c r="T93" s="3" t="s">
        <v>62</v>
      </c>
      <c r="U93" s="3" t="s">
        <v>62</v>
      </c>
      <c r="V93" s="3" t="s">
        <v>62</v>
      </c>
      <c r="W93" s="3" t="s">
        <v>62</v>
      </c>
      <c r="X93" s="3" t="s">
        <v>62</v>
      </c>
      <c r="Y93" s="2">
        <v>1</v>
      </c>
      <c r="Z93" s="2">
        <v>0</v>
      </c>
      <c r="AA93" s="2">
        <v>0</v>
      </c>
      <c r="AB93" s="3">
        <v>2</v>
      </c>
      <c r="AC93" s="3">
        <v>1</v>
      </c>
      <c r="AD93" s="3" t="s">
        <v>62</v>
      </c>
      <c r="AE93" s="2">
        <v>1</v>
      </c>
      <c r="AF93" s="3" t="s">
        <v>62</v>
      </c>
      <c r="AG93" s="3" t="s">
        <v>62</v>
      </c>
      <c r="AH93" s="3" t="s">
        <v>62</v>
      </c>
      <c r="AI93" s="2">
        <v>2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2</v>
      </c>
      <c r="AR93" s="2">
        <v>0</v>
      </c>
      <c r="AS93" s="2">
        <v>0</v>
      </c>
      <c r="AT93" s="2">
        <v>0</v>
      </c>
      <c r="AU93" s="2">
        <v>1</v>
      </c>
      <c r="AV93" s="2">
        <v>0</v>
      </c>
      <c r="AW93" s="2" t="s">
        <v>62</v>
      </c>
      <c r="AX93" s="2" t="s">
        <v>62</v>
      </c>
      <c r="AY93" s="2">
        <v>1</v>
      </c>
      <c r="AZ93" s="2">
        <v>3</v>
      </c>
      <c r="BA93" s="2">
        <v>1</v>
      </c>
      <c r="BB93" s="2">
        <v>6</v>
      </c>
      <c r="BC93" s="2">
        <v>1</v>
      </c>
      <c r="BD93" s="2">
        <v>6</v>
      </c>
      <c r="BE93" s="2">
        <v>6</v>
      </c>
      <c r="BF93" s="2">
        <v>2</v>
      </c>
      <c r="BG93" s="2">
        <v>4</v>
      </c>
      <c r="BH93" s="2">
        <v>2</v>
      </c>
    </row>
    <row r="94" spans="1:60" ht="15" customHeight="1" x14ac:dyDescent="0.25">
      <c r="A94" s="2" t="s">
        <v>179</v>
      </c>
      <c r="B94" s="2" t="s">
        <v>229</v>
      </c>
      <c r="C94" s="2" t="s">
        <v>230</v>
      </c>
      <c r="D94" s="2" t="s">
        <v>423</v>
      </c>
      <c r="E94" s="2" t="s">
        <v>232</v>
      </c>
      <c r="F94" s="2" t="s">
        <v>424</v>
      </c>
      <c r="G94" s="2" t="s">
        <v>431</v>
      </c>
      <c r="H94" s="2" t="s">
        <v>432</v>
      </c>
      <c r="I94" s="3" t="s">
        <v>62</v>
      </c>
      <c r="J94" s="3" t="s">
        <v>62</v>
      </c>
      <c r="K94" s="3" t="s">
        <v>62</v>
      </c>
      <c r="L94" s="3" t="s">
        <v>62</v>
      </c>
      <c r="M94" s="3" t="s">
        <v>62</v>
      </c>
      <c r="N94" s="3" t="s">
        <v>62</v>
      </c>
      <c r="O94" s="3" t="s">
        <v>62</v>
      </c>
      <c r="P94" s="3" t="s">
        <v>62</v>
      </c>
      <c r="Q94" s="3" t="s">
        <v>62</v>
      </c>
      <c r="R94" s="3" t="s">
        <v>62</v>
      </c>
      <c r="S94" s="3" t="s">
        <v>62</v>
      </c>
      <c r="T94" s="3" t="s">
        <v>62</v>
      </c>
      <c r="U94" s="3" t="s">
        <v>62</v>
      </c>
      <c r="V94" s="3" t="s">
        <v>62</v>
      </c>
      <c r="W94" s="3" t="s">
        <v>62</v>
      </c>
      <c r="X94" s="3" t="s">
        <v>62</v>
      </c>
      <c r="Y94" s="3" t="s">
        <v>62</v>
      </c>
      <c r="Z94" s="2">
        <v>2</v>
      </c>
      <c r="AA94" s="2">
        <v>1</v>
      </c>
      <c r="AB94" s="3" t="s">
        <v>62</v>
      </c>
      <c r="AC94" s="2">
        <v>3</v>
      </c>
      <c r="AD94" s="2">
        <v>0</v>
      </c>
      <c r="AE94" s="3" t="s">
        <v>62</v>
      </c>
      <c r="AF94" s="3">
        <v>1</v>
      </c>
      <c r="AG94" s="2">
        <v>1</v>
      </c>
      <c r="AH94" s="3" t="s">
        <v>62</v>
      </c>
      <c r="AI94" s="3" t="s">
        <v>62</v>
      </c>
      <c r="AJ94" s="2">
        <v>2</v>
      </c>
      <c r="AK94" s="3" t="s">
        <v>62</v>
      </c>
      <c r="AL94" s="2">
        <v>2</v>
      </c>
      <c r="AM94" s="2">
        <v>0</v>
      </c>
      <c r="AN94" s="2">
        <v>0</v>
      </c>
      <c r="AO94" s="2">
        <v>1</v>
      </c>
      <c r="AP94" s="2">
        <v>0</v>
      </c>
      <c r="AQ94" s="2">
        <v>0</v>
      </c>
      <c r="AR94" s="2">
        <v>1</v>
      </c>
      <c r="AS94" s="2">
        <v>0</v>
      </c>
      <c r="AT94" s="2">
        <v>3</v>
      </c>
      <c r="AU94" s="2">
        <v>1</v>
      </c>
      <c r="AV94" s="2">
        <v>0</v>
      </c>
      <c r="AW94" s="2" t="s">
        <v>62</v>
      </c>
      <c r="AX94" s="2">
        <v>1</v>
      </c>
      <c r="AY94" s="2">
        <v>1</v>
      </c>
      <c r="AZ94" s="2">
        <v>2</v>
      </c>
      <c r="BA94" s="2">
        <v>3</v>
      </c>
      <c r="BB94" s="2">
        <v>1</v>
      </c>
      <c r="BC94" s="2">
        <v>3</v>
      </c>
      <c r="BD94" s="2">
        <v>3</v>
      </c>
      <c r="BE94" s="2">
        <v>5</v>
      </c>
      <c r="BF94" s="2">
        <v>6</v>
      </c>
      <c r="BG94" s="2">
        <v>5</v>
      </c>
      <c r="BH94" s="2">
        <v>2</v>
      </c>
    </row>
    <row r="95" spans="1:60" ht="15" customHeight="1" x14ac:dyDescent="0.25">
      <c r="A95" s="2" t="s">
        <v>179</v>
      </c>
      <c r="B95" s="2" t="s">
        <v>229</v>
      </c>
      <c r="C95" s="2" t="s">
        <v>230</v>
      </c>
      <c r="D95" s="2" t="s">
        <v>423</v>
      </c>
      <c r="E95" s="2" t="s">
        <v>232</v>
      </c>
      <c r="F95" s="2" t="s">
        <v>69</v>
      </c>
      <c r="G95" s="2" t="s">
        <v>431</v>
      </c>
      <c r="H95" s="2" t="s">
        <v>436</v>
      </c>
      <c r="I95" s="3" t="s">
        <v>62</v>
      </c>
      <c r="J95" s="3" t="s">
        <v>62</v>
      </c>
      <c r="K95" s="3" t="s">
        <v>62</v>
      </c>
      <c r="L95" s="3" t="s">
        <v>62</v>
      </c>
      <c r="M95" s="3" t="s">
        <v>62</v>
      </c>
      <c r="N95" s="3" t="s">
        <v>62</v>
      </c>
      <c r="O95" s="3" t="s">
        <v>62</v>
      </c>
      <c r="P95" s="3" t="s">
        <v>62</v>
      </c>
      <c r="Q95" s="3" t="s">
        <v>62</v>
      </c>
      <c r="R95" s="3" t="s">
        <v>62</v>
      </c>
      <c r="S95" s="3" t="s">
        <v>62</v>
      </c>
      <c r="T95" s="3" t="s">
        <v>62</v>
      </c>
      <c r="U95" s="3" t="s">
        <v>62</v>
      </c>
      <c r="V95" s="3" t="s">
        <v>62</v>
      </c>
      <c r="W95" s="3" t="s">
        <v>62</v>
      </c>
      <c r="X95" s="3" t="s">
        <v>62</v>
      </c>
      <c r="Y95" s="3" t="s">
        <v>62</v>
      </c>
      <c r="Z95" s="3" t="s">
        <v>62</v>
      </c>
      <c r="AA95" s="3" t="s">
        <v>62</v>
      </c>
      <c r="AB95" s="3" t="s">
        <v>62</v>
      </c>
      <c r="AC95" s="3" t="s">
        <v>62</v>
      </c>
      <c r="AD95" s="3" t="s">
        <v>62</v>
      </c>
      <c r="AE95" s="2">
        <v>2</v>
      </c>
      <c r="AF95" s="2">
        <v>0</v>
      </c>
      <c r="AG95" s="2">
        <v>0</v>
      </c>
      <c r="AH95" s="2">
        <v>0</v>
      </c>
      <c r="AI95" s="2">
        <v>0</v>
      </c>
      <c r="AJ95" s="2">
        <v>1</v>
      </c>
      <c r="AK95" s="2">
        <v>1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2</v>
      </c>
      <c r="AR95" s="2">
        <v>1</v>
      </c>
      <c r="AS95" s="2">
        <v>0</v>
      </c>
      <c r="AT95" s="2">
        <v>0</v>
      </c>
      <c r="AU95" s="2">
        <v>1</v>
      </c>
      <c r="AV95" s="2">
        <v>0</v>
      </c>
      <c r="AW95" s="2" t="s">
        <v>62</v>
      </c>
      <c r="AX95" s="2">
        <v>3</v>
      </c>
      <c r="AY95" s="2" t="s">
        <v>62</v>
      </c>
      <c r="AZ95" s="2" t="s">
        <v>62</v>
      </c>
      <c r="BA95" s="2">
        <v>2</v>
      </c>
      <c r="BB95" s="2" t="s">
        <v>62</v>
      </c>
      <c r="BC95" s="2">
        <v>1</v>
      </c>
      <c r="BD95" s="2">
        <v>2</v>
      </c>
      <c r="BE95" s="2">
        <v>9</v>
      </c>
      <c r="BF95" s="2">
        <v>4</v>
      </c>
      <c r="BG95" s="2">
        <v>1</v>
      </c>
      <c r="BH95" s="2">
        <v>1</v>
      </c>
    </row>
    <row r="96" spans="1:60" ht="15" customHeight="1" x14ac:dyDescent="0.25">
      <c r="A96" s="2" t="s">
        <v>72</v>
      </c>
      <c r="B96" s="2" t="s">
        <v>229</v>
      </c>
      <c r="C96" s="2" t="s">
        <v>230</v>
      </c>
      <c r="D96" s="2" t="s">
        <v>316</v>
      </c>
      <c r="E96" s="2" t="s">
        <v>232</v>
      </c>
      <c r="F96" s="2" t="s">
        <v>238</v>
      </c>
      <c r="G96" s="2" t="s">
        <v>317</v>
      </c>
      <c r="H96" s="2" t="s">
        <v>318</v>
      </c>
      <c r="I96" s="2">
        <v>1</v>
      </c>
      <c r="J96" s="3" t="s">
        <v>62</v>
      </c>
      <c r="K96" s="3" t="s">
        <v>62</v>
      </c>
      <c r="L96" s="3" t="s">
        <v>62</v>
      </c>
      <c r="M96" s="2">
        <v>1</v>
      </c>
      <c r="N96" s="2">
        <v>1</v>
      </c>
      <c r="O96" s="2">
        <v>0</v>
      </c>
      <c r="P96" s="3" t="s">
        <v>62</v>
      </c>
      <c r="Q96" s="3" t="s">
        <v>62</v>
      </c>
      <c r="R96" s="3" t="s">
        <v>62</v>
      </c>
      <c r="S96" s="3" t="s">
        <v>62</v>
      </c>
      <c r="T96" s="2">
        <v>1</v>
      </c>
      <c r="U96" s="2">
        <v>0</v>
      </c>
      <c r="V96" s="3" t="s">
        <v>62</v>
      </c>
      <c r="W96" s="3" t="s">
        <v>62</v>
      </c>
      <c r="X96" s="2">
        <v>0</v>
      </c>
      <c r="Y96" s="3" t="s">
        <v>62</v>
      </c>
      <c r="Z96" s="3" t="s">
        <v>62</v>
      </c>
      <c r="AA96" s="3" t="s">
        <v>62</v>
      </c>
      <c r="AB96" s="2">
        <v>1</v>
      </c>
      <c r="AC96" s="2">
        <v>0</v>
      </c>
      <c r="AD96" s="3" t="s">
        <v>62</v>
      </c>
      <c r="AE96" s="2">
        <v>1</v>
      </c>
      <c r="AF96" s="3">
        <v>1</v>
      </c>
      <c r="AG96" s="3" t="s">
        <v>62</v>
      </c>
      <c r="AH96" s="3" t="s">
        <v>62</v>
      </c>
      <c r="AI96" s="2">
        <v>0</v>
      </c>
      <c r="AJ96" s="3" t="s">
        <v>62</v>
      </c>
      <c r="AK96" s="3" t="s">
        <v>62</v>
      </c>
      <c r="AL96" s="3" t="s">
        <v>62</v>
      </c>
      <c r="AM96" s="2">
        <v>1</v>
      </c>
      <c r="AN96" s="2">
        <v>1</v>
      </c>
      <c r="AO96" s="2">
        <v>0</v>
      </c>
      <c r="AP96" s="2">
        <v>0</v>
      </c>
      <c r="AQ96" s="2">
        <v>0</v>
      </c>
      <c r="AR96" s="2">
        <v>1</v>
      </c>
      <c r="AS96" s="2">
        <v>1</v>
      </c>
      <c r="AT96" s="2">
        <v>0</v>
      </c>
      <c r="AU96" s="2">
        <v>0</v>
      </c>
      <c r="AV96" s="2">
        <v>0</v>
      </c>
      <c r="AW96" s="2" t="s">
        <v>62</v>
      </c>
      <c r="AX96" s="2" t="s">
        <v>62</v>
      </c>
      <c r="AY96" s="2" t="s">
        <v>62</v>
      </c>
      <c r="AZ96" s="2" t="s">
        <v>62</v>
      </c>
      <c r="BA96" s="2">
        <v>1</v>
      </c>
      <c r="BB96" s="2">
        <v>1</v>
      </c>
      <c r="BC96" s="2" t="s">
        <v>62</v>
      </c>
      <c r="BD96" s="2" t="s">
        <v>62</v>
      </c>
      <c r="BE96" s="2">
        <v>1</v>
      </c>
      <c r="BF96" s="2">
        <v>1</v>
      </c>
      <c r="BG96" s="2">
        <v>0</v>
      </c>
      <c r="BH96" s="2">
        <v>1</v>
      </c>
    </row>
    <row r="97" spans="1:60" ht="15" customHeight="1" x14ac:dyDescent="0.25">
      <c r="A97" s="2" t="s">
        <v>72</v>
      </c>
      <c r="B97" s="2" t="s">
        <v>229</v>
      </c>
      <c r="C97" s="2" t="s">
        <v>230</v>
      </c>
      <c r="D97" s="2" t="s">
        <v>316</v>
      </c>
      <c r="E97" s="2" t="s">
        <v>232</v>
      </c>
      <c r="F97" s="2" t="s">
        <v>69</v>
      </c>
      <c r="G97" s="2" t="s">
        <v>317</v>
      </c>
      <c r="H97" s="2" t="s">
        <v>326</v>
      </c>
      <c r="I97" s="3" t="s">
        <v>62</v>
      </c>
      <c r="J97" s="3" t="s">
        <v>62</v>
      </c>
      <c r="K97" s="2">
        <v>1</v>
      </c>
      <c r="L97" s="2">
        <v>1</v>
      </c>
      <c r="M97" s="2">
        <v>0</v>
      </c>
      <c r="N97" s="3">
        <v>1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1</v>
      </c>
      <c r="W97" s="2">
        <v>2</v>
      </c>
      <c r="X97" s="2">
        <v>0</v>
      </c>
      <c r="Y97" s="2">
        <v>0</v>
      </c>
      <c r="Z97" s="2">
        <v>0</v>
      </c>
      <c r="AA97" s="2">
        <v>0</v>
      </c>
      <c r="AB97" s="2">
        <v>1</v>
      </c>
      <c r="AC97" s="2">
        <v>0</v>
      </c>
      <c r="AD97" s="2">
        <v>0</v>
      </c>
      <c r="AE97" s="2">
        <v>0</v>
      </c>
      <c r="AF97" s="2">
        <v>2</v>
      </c>
      <c r="AG97" s="2">
        <v>1</v>
      </c>
      <c r="AH97" s="2">
        <v>0</v>
      </c>
      <c r="AI97" s="2">
        <v>2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1</v>
      </c>
      <c r="AQ97" s="2">
        <v>3</v>
      </c>
      <c r="AR97" s="2">
        <v>8</v>
      </c>
      <c r="AS97" s="2">
        <v>3</v>
      </c>
      <c r="AT97" s="2">
        <v>2</v>
      </c>
      <c r="AU97" s="2">
        <v>3</v>
      </c>
      <c r="AV97" s="2">
        <v>5</v>
      </c>
      <c r="AW97" s="2">
        <v>6</v>
      </c>
      <c r="AX97" s="2">
        <v>3</v>
      </c>
      <c r="AY97" s="2">
        <v>7</v>
      </c>
      <c r="AZ97" s="2">
        <v>10</v>
      </c>
      <c r="BA97" s="2" t="s">
        <v>62</v>
      </c>
      <c r="BB97" s="2">
        <v>14</v>
      </c>
      <c r="BC97" s="2">
        <v>5</v>
      </c>
      <c r="BD97" s="2">
        <v>7</v>
      </c>
      <c r="BE97" s="2">
        <v>9</v>
      </c>
      <c r="BF97" s="2">
        <v>18</v>
      </c>
      <c r="BG97" s="2">
        <v>5</v>
      </c>
      <c r="BH97" s="2">
        <v>4</v>
      </c>
    </row>
    <row r="98" spans="1:60" ht="15" customHeight="1" x14ac:dyDescent="0.25">
      <c r="A98" s="2" t="s">
        <v>72</v>
      </c>
      <c r="B98" s="2" t="s">
        <v>229</v>
      </c>
      <c r="C98" s="2" t="s">
        <v>230</v>
      </c>
      <c r="D98" s="2" t="s">
        <v>316</v>
      </c>
      <c r="E98" s="2" t="s">
        <v>232</v>
      </c>
      <c r="F98" s="2" t="s">
        <v>238</v>
      </c>
      <c r="G98" s="2" t="s">
        <v>320</v>
      </c>
      <c r="H98" s="2" t="s">
        <v>321</v>
      </c>
      <c r="I98" s="3" t="s">
        <v>62</v>
      </c>
      <c r="J98" s="2">
        <v>1</v>
      </c>
      <c r="K98" s="2">
        <v>1</v>
      </c>
      <c r="L98" s="2">
        <v>1</v>
      </c>
      <c r="M98" s="3" t="s">
        <v>62</v>
      </c>
      <c r="N98" s="2">
        <v>2</v>
      </c>
      <c r="O98" s="3" t="s">
        <v>62</v>
      </c>
      <c r="P98" s="2">
        <v>1</v>
      </c>
      <c r="Q98" s="2">
        <v>3</v>
      </c>
      <c r="R98" s="2">
        <v>3</v>
      </c>
      <c r="S98" s="2">
        <v>0</v>
      </c>
      <c r="T98" s="3" t="s">
        <v>62</v>
      </c>
      <c r="U98" s="2">
        <v>0</v>
      </c>
      <c r="V98" s="2">
        <v>1</v>
      </c>
      <c r="W98" s="3" t="s">
        <v>62</v>
      </c>
      <c r="X98" s="3" t="s">
        <v>62</v>
      </c>
      <c r="Y98" s="2">
        <v>1</v>
      </c>
      <c r="Z98" s="2">
        <v>0</v>
      </c>
      <c r="AA98" s="3" t="s">
        <v>62</v>
      </c>
      <c r="AB98" s="2">
        <v>0</v>
      </c>
      <c r="AC98" s="3" t="s">
        <v>62</v>
      </c>
      <c r="AD98" s="3" t="s">
        <v>62</v>
      </c>
      <c r="AE98" s="3" t="s">
        <v>62</v>
      </c>
      <c r="AF98" s="3" t="s">
        <v>62</v>
      </c>
      <c r="AG98" s="2">
        <v>2</v>
      </c>
      <c r="AH98" s="2">
        <v>3</v>
      </c>
      <c r="AI98" s="2">
        <v>0</v>
      </c>
      <c r="AJ98" s="2">
        <v>1</v>
      </c>
      <c r="AK98" s="2">
        <v>0</v>
      </c>
      <c r="AL98" s="2">
        <v>0</v>
      </c>
      <c r="AM98" s="2">
        <v>2</v>
      </c>
      <c r="AN98" s="2">
        <v>0</v>
      </c>
      <c r="AO98" s="2">
        <v>0</v>
      </c>
      <c r="AP98" s="2">
        <v>1</v>
      </c>
      <c r="AQ98" s="2">
        <v>1</v>
      </c>
      <c r="AR98" s="2">
        <v>5</v>
      </c>
      <c r="AS98" s="2">
        <v>2</v>
      </c>
      <c r="AT98" s="2">
        <v>1</v>
      </c>
      <c r="AU98" s="2">
        <v>2</v>
      </c>
      <c r="AV98" s="2">
        <v>2</v>
      </c>
      <c r="AW98" s="2">
        <v>2</v>
      </c>
      <c r="AX98" s="2">
        <v>2</v>
      </c>
      <c r="AY98" s="2">
        <v>6</v>
      </c>
      <c r="AZ98" s="2">
        <v>9</v>
      </c>
      <c r="BA98" s="2">
        <v>4</v>
      </c>
      <c r="BB98" s="2">
        <v>4</v>
      </c>
      <c r="BC98" s="2">
        <v>6</v>
      </c>
      <c r="BD98" s="2">
        <v>3</v>
      </c>
      <c r="BE98" s="2">
        <v>3</v>
      </c>
      <c r="BF98" s="2">
        <v>2</v>
      </c>
      <c r="BG98" s="2">
        <v>0</v>
      </c>
      <c r="BH98" s="2">
        <v>4</v>
      </c>
    </row>
    <row r="99" spans="1:60" ht="15" customHeight="1" x14ac:dyDescent="0.25">
      <c r="A99" s="2" t="s">
        <v>72</v>
      </c>
      <c r="B99" s="2" t="s">
        <v>229</v>
      </c>
      <c r="C99" s="2" t="s">
        <v>230</v>
      </c>
      <c r="D99" s="2" t="s">
        <v>316</v>
      </c>
      <c r="E99" s="2" t="s">
        <v>232</v>
      </c>
      <c r="F99" s="2" t="s">
        <v>69</v>
      </c>
      <c r="G99" s="2" t="s">
        <v>320</v>
      </c>
      <c r="H99" s="2" t="s">
        <v>328</v>
      </c>
      <c r="I99" s="3" t="s">
        <v>62</v>
      </c>
      <c r="J99" s="3">
        <v>5</v>
      </c>
      <c r="K99" s="3" t="s">
        <v>62</v>
      </c>
      <c r="L99" s="2">
        <v>1</v>
      </c>
      <c r="M99" s="2">
        <v>1</v>
      </c>
      <c r="N99" s="2">
        <v>2</v>
      </c>
      <c r="O99" s="2">
        <v>0</v>
      </c>
      <c r="P99" s="2">
        <v>3</v>
      </c>
      <c r="Q99" s="2">
        <v>1</v>
      </c>
      <c r="R99" s="2">
        <v>0</v>
      </c>
      <c r="S99" s="2">
        <v>1</v>
      </c>
      <c r="T99" s="2">
        <v>0</v>
      </c>
      <c r="U99" s="2">
        <v>1</v>
      </c>
      <c r="V99" s="2">
        <v>0</v>
      </c>
      <c r="W99" s="3" t="s">
        <v>62</v>
      </c>
      <c r="X99" s="2">
        <v>2</v>
      </c>
      <c r="Y99" s="3" t="s">
        <v>62</v>
      </c>
      <c r="Z99" s="3" t="s">
        <v>62</v>
      </c>
      <c r="AA99" s="2">
        <v>1</v>
      </c>
      <c r="AB99" s="3" t="s">
        <v>62</v>
      </c>
      <c r="AC99" s="3" t="s">
        <v>62</v>
      </c>
      <c r="AD99" s="3" t="s">
        <v>62</v>
      </c>
      <c r="AE99" s="2">
        <v>0</v>
      </c>
      <c r="AF99" s="2">
        <v>2</v>
      </c>
      <c r="AG99" s="2">
        <v>0</v>
      </c>
      <c r="AH99" s="2">
        <v>0</v>
      </c>
      <c r="AI99" s="2">
        <v>1</v>
      </c>
      <c r="AJ99" s="2">
        <v>1</v>
      </c>
      <c r="AK99" s="2">
        <v>1</v>
      </c>
      <c r="AL99" s="2">
        <v>2</v>
      </c>
      <c r="AM99" s="2">
        <v>0</v>
      </c>
      <c r="AN99" s="2">
        <v>0</v>
      </c>
      <c r="AO99" s="2">
        <v>1</v>
      </c>
      <c r="AP99" s="2">
        <v>0</v>
      </c>
      <c r="AQ99" s="2">
        <v>2</v>
      </c>
      <c r="AR99" s="2">
        <v>2</v>
      </c>
      <c r="AS99" s="2">
        <v>3</v>
      </c>
      <c r="AT99" s="2">
        <v>1</v>
      </c>
      <c r="AU99" s="2">
        <v>1</v>
      </c>
      <c r="AV99" s="2">
        <v>0</v>
      </c>
      <c r="AW99" s="2">
        <v>4</v>
      </c>
      <c r="AX99" s="2" t="s">
        <v>62</v>
      </c>
      <c r="AY99" s="2">
        <v>4</v>
      </c>
      <c r="AZ99" s="2">
        <v>6</v>
      </c>
      <c r="BA99" s="2">
        <v>4</v>
      </c>
      <c r="BB99" s="2">
        <v>7</v>
      </c>
      <c r="BC99" s="2">
        <v>8</v>
      </c>
      <c r="BD99" s="2">
        <v>2</v>
      </c>
      <c r="BE99" s="2">
        <v>4</v>
      </c>
      <c r="BF99" s="2">
        <v>5</v>
      </c>
      <c r="BG99" s="2">
        <v>3</v>
      </c>
      <c r="BH99" s="2">
        <v>2</v>
      </c>
    </row>
    <row r="100" spans="1:60" ht="15" customHeight="1" x14ac:dyDescent="0.25">
      <c r="A100" s="2" t="s">
        <v>72</v>
      </c>
      <c r="B100" s="2" t="s">
        <v>229</v>
      </c>
      <c r="C100" s="2" t="s">
        <v>230</v>
      </c>
      <c r="D100" s="2" t="s">
        <v>316</v>
      </c>
      <c r="E100" s="2" t="s">
        <v>232</v>
      </c>
      <c r="F100" s="2" t="s">
        <v>238</v>
      </c>
      <c r="G100" s="2" t="s">
        <v>323</v>
      </c>
      <c r="H100" s="2" t="s">
        <v>324</v>
      </c>
      <c r="I100" s="3" t="s">
        <v>62</v>
      </c>
      <c r="J100" s="2">
        <v>2</v>
      </c>
      <c r="K100" s="2">
        <v>1</v>
      </c>
      <c r="L100" s="2">
        <v>1</v>
      </c>
      <c r="M100" s="2">
        <v>2</v>
      </c>
      <c r="N100" s="2">
        <v>1</v>
      </c>
      <c r="O100" s="2">
        <v>0</v>
      </c>
      <c r="P100" s="2">
        <v>1</v>
      </c>
      <c r="Q100" s="2">
        <v>1</v>
      </c>
      <c r="R100" s="2">
        <v>4</v>
      </c>
      <c r="S100" s="2">
        <v>1</v>
      </c>
      <c r="T100" s="2">
        <v>0</v>
      </c>
      <c r="U100" s="2">
        <v>0</v>
      </c>
      <c r="V100" s="2">
        <v>0</v>
      </c>
      <c r="W100" s="2">
        <v>2</v>
      </c>
      <c r="X100" s="2">
        <v>1</v>
      </c>
      <c r="Y100" s="2">
        <v>1</v>
      </c>
      <c r="Z100" s="2">
        <v>0</v>
      </c>
      <c r="AA100" s="2">
        <v>1</v>
      </c>
      <c r="AB100" s="2">
        <v>1</v>
      </c>
      <c r="AC100" s="2">
        <v>4</v>
      </c>
      <c r="AD100" s="2">
        <v>2</v>
      </c>
      <c r="AE100" s="2">
        <v>0</v>
      </c>
      <c r="AF100" s="2">
        <v>1</v>
      </c>
      <c r="AG100" s="2">
        <v>1</v>
      </c>
      <c r="AH100" s="2">
        <v>0</v>
      </c>
      <c r="AI100" s="2">
        <v>1</v>
      </c>
      <c r="AJ100" s="2">
        <v>0</v>
      </c>
      <c r="AK100" s="2">
        <v>1</v>
      </c>
      <c r="AL100" s="2">
        <v>0</v>
      </c>
      <c r="AM100" s="2">
        <v>0</v>
      </c>
      <c r="AN100" s="2">
        <v>1</v>
      </c>
      <c r="AO100" s="2">
        <v>0</v>
      </c>
      <c r="AP100" s="2">
        <v>3</v>
      </c>
      <c r="AQ100" s="2">
        <v>4</v>
      </c>
      <c r="AR100" s="2">
        <v>7</v>
      </c>
      <c r="AS100" s="2">
        <v>1</v>
      </c>
      <c r="AT100" s="2">
        <v>4</v>
      </c>
      <c r="AU100" s="2">
        <v>0</v>
      </c>
      <c r="AV100" s="2">
        <v>4</v>
      </c>
      <c r="AW100" s="2">
        <v>1</v>
      </c>
      <c r="AX100" s="2">
        <v>4</v>
      </c>
      <c r="AY100" s="2">
        <v>3</v>
      </c>
      <c r="AZ100" s="2">
        <v>2</v>
      </c>
      <c r="BA100" s="2">
        <v>2</v>
      </c>
      <c r="BB100" s="2">
        <v>4</v>
      </c>
      <c r="BC100" s="2">
        <v>3</v>
      </c>
      <c r="BD100" s="2">
        <v>1</v>
      </c>
      <c r="BE100" s="2">
        <v>10</v>
      </c>
      <c r="BF100" s="2">
        <v>1</v>
      </c>
      <c r="BG100" s="2">
        <v>4</v>
      </c>
      <c r="BH100" s="2">
        <v>7</v>
      </c>
    </row>
    <row r="101" spans="1:60" ht="15" customHeight="1" x14ac:dyDescent="0.25">
      <c r="A101" s="2" t="s">
        <v>72</v>
      </c>
      <c r="B101" s="2" t="s">
        <v>229</v>
      </c>
      <c r="C101" s="2" t="s">
        <v>230</v>
      </c>
      <c r="D101" s="2" t="s">
        <v>316</v>
      </c>
      <c r="E101" s="2" t="s">
        <v>232</v>
      </c>
      <c r="F101" s="2" t="s">
        <v>69</v>
      </c>
      <c r="G101" s="2" t="s">
        <v>323</v>
      </c>
      <c r="H101" s="2" t="s">
        <v>330</v>
      </c>
      <c r="I101" s="2">
        <v>3</v>
      </c>
      <c r="J101" s="2">
        <v>2</v>
      </c>
      <c r="K101" s="2">
        <v>4</v>
      </c>
      <c r="L101" s="2">
        <v>2</v>
      </c>
      <c r="M101" s="2">
        <v>3</v>
      </c>
      <c r="N101" s="2">
        <v>5</v>
      </c>
      <c r="O101" s="2">
        <v>2</v>
      </c>
      <c r="P101" s="2">
        <v>1</v>
      </c>
      <c r="Q101" s="2">
        <v>4</v>
      </c>
      <c r="R101" s="2">
        <v>3</v>
      </c>
      <c r="S101" s="2">
        <v>3</v>
      </c>
      <c r="T101" s="2">
        <v>1</v>
      </c>
      <c r="U101" s="2">
        <v>2</v>
      </c>
      <c r="V101" s="2">
        <v>1</v>
      </c>
      <c r="W101" s="2">
        <v>2</v>
      </c>
      <c r="X101" s="2">
        <v>2</v>
      </c>
      <c r="Y101" s="2">
        <v>2</v>
      </c>
      <c r="Z101" s="2">
        <v>1</v>
      </c>
      <c r="AA101" s="2">
        <v>0</v>
      </c>
      <c r="AB101" s="2">
        <v>8</v>
      </c>
      <c r="AC101" s="2">
        <v>5</v>
      </c>
      <c r="AD101" s="2">
        <v>4</v>
      </c>
      <c r="AE101" s="2">
        <v>0</v>
      </c>
      <c r="AF101" s="2">
        <v>3</v>
      </c>
      <c r="AG101" s="2">
        <v>1</v>
      </c>
      <c r="AH101" s="2">
        <v>1</v>
      </c>
      <c r="AI101" s="2">
        <v>0</v>
      </c>
      <c r="AJ101" s="2">
        <v>3</v>
      </c>
      <c r="AK101" s="2">
        <v>1</v>
      </c>
      <c r="AL101" s="2">
        <v>2</v>
      </c>
      <c r="AM101" s="2">
        <v>2</v>
      </c>
      <c r="AN101" s="2">
        <v>5</v>
      </c>
      <c r="AO101" s="2">
        <v>2</v>
      </c>
      <c r="AP101" s="2">
        <v>5</v>
      </c>
      <c r="AQ101" s="2">
        <v>2</v>
      </c>
      <c r="AR101" s="2">
        <v>3</v>
      </c>
      <c r="AS101" s="2">
        <v>6</v>
      </c>
      <c r="AT101" s="2">
        <v>2</v>
      </c>
      <c r="AU101" s="2">
        <v>4</v>
      </c>
      <c r="AV101" s="2">
        <v>2</v>
      </c>
      <c r="AW101" s="2">
        <v>4</v>
      </c>
      <c r="AX101" s="2">
        <v>3</v>
      </c>
      <c r="AY101" s="2">
        <v>7</v>
      </c>
      <c r="AZ101" s="2">
        <v>10</v>
      </c>
      <c r="BA101" s="2">
        <v>7</v>
      </c>
      <c r="BB101" s="2">
        <v>12</v>
      </c>
      <c r="BC101" s="2">
        <v>11</v>
      </c>
      <c r="BD101" s="2">
        <v>4</v>
      </c>
      <c r="BE101" s="2">
        <v>2</v>
      </c>
      <c r="BF101" s="2">
        <v>4</v>
      </c>
      <c r="BG101" s="2">
        <v>4</v>
      </c>
      <c r="BH101" s="2">
        <v>2</v>
      </c>
    </row>
    <row r="102" spans="1:60" ht="15" customHeight="1" x14ac:dyDescent="0.25">
      <c r="A102" s="2" t="s">
        <v>72</v>
      </c>
      <c r="B102" s="2" t="s">
        <v>229</v>
      </c>
      <c r="C102" s="2" t="s">
        <v>230</v>
      </c>
      <c r="D102" s="2" t="s">
        <v>332</v>
      </c>
      <c r="E102" s="2" t="s">
        <v>232</v>
      </c>
      <c r="F102" s="2" t="s">
        <v>333</v>
      </c>
      <c r="G102" s="2" t="s">
        <v>334</v>
      </c>
      <c r="H102" s="2" t="s">
        <v>335</v>
      </c>
      <c r="I102" s="3" t="s">
        <v>62</v>
      </c>
      <c r="J102" s="2">
        <v>3</v>
      </c>
      <c r="K102" s="2">
        <v>0</v>
      </c>
      <c r="L102" s="2">
        <v>0</v>
      </c>
      <c r="M102" s="2">
        <v>1</v>
      </c>
      <c r="N102" s="2">
        <v>1</v>
      </c>
      <c r="O102" s="2">
        <v>1</v>
      </c>
      <c r="P102" s="2">
        <v>0</v>
      </c>
      <c r="Q102" s="2">
        <v>1</v>
      </c>
      <c r="R102" s="2">
        <v>1</v>
      </c>
      <c r="S102" s="2">
        <v>1</v>
      </c>
      <c r="T102" s="2">
        <v>0</v>
      </c>
      <c r="U102" s="2">
        <v>2</v>
      </c>
      <c r="V102" s="2">
        <v>5</v>
      </c>
      <c r="W102" s="2">
        <v>2</v>
      </c>
      <c r="X102" s="2">
        <v>0</v>
      </c>
      <c r="Y102" s="2">
        <v>0</v>
      </c>
      <c r="Z102" s="2">
        <v>0</v>
      </c>
      <c r="AA102" s="2">
        <v>1</v>
      </c>
      <c r="AB102" s="2">
        <v>2</v>
      </c>
      <c r="AC102" s="2">
        <v>4</v>
      </c>
      <c r="AD102" s="2">
        <v>0</v>
      </c>
      <c r="AE102" s="2">
        <v>0</v>
      </c>
      <c r="AF102" s="2">
        <v>0</v>
      </c>
      <c r="AG102" s="2">
        <v>1</v>
      </c>
      <c r="AH102" s="2">
        <v>0</v>
      </c>
      <c r="AI102" s="2">
        <v>0</v>
      </c>
      <c r="AJ102" s="2">
        <v>0</v>
      </c>
      <c r="AK102" s="2">
        <v>1</v>
      </c>
      <c r="AL102" s="2">
        <v>0</v>
      </c>
      <c r="AM102" s="2">
        <v>0</v>
      </c>
      <c r="AN102" s="2">
        <v>1</v>
      </c>
      <c r="AO102" s="2">
        <v>1</v>
      </c>
      <c r="AP102" s="2">
        <v>4</v>
      </c>
      <c r="AQ102" s="2">
        <v>7</v>
      </c>
      <c r="AR102" s="2">
        <v>2</v>
      </c>
      <c r="AS102" s="2">
        <v>2</v>
      </c>
      <c r="AT102" s="2">
        <v>5</v>
      </c>
      <c r="AU102" s="2">
        <v>3</v>
      </c>
      <c r="AV102" s="2">
        <v>9</v>
      </c>
      <c r="AW102" s="2">
        <v>7</v>
      </c>
      <c r="AX102" s="2">
        <v>2</v>
      </c>
      <c r="AY102" s="2">
        <v>1</v>
      </c>
      <c r="AZ102" s="2">
        <v>8</v>
      </c>
      <c r="BA102" s="2">
        <v>1</v>
      </c>
      <c r="BB102" s="2">
        <v>6</v>
      </c>
      <c r="BC102" s="2">
        <v>12</v>
      </c>
      <c r="BD102" s="2" t="s">
        <v>62</v>
      </c>
      <c r="BE102" s="2">
        <v>3</v>
      </c>
      <c r="BF102" s="2">
        <v>4</v>
      </c>
      <c r="BG102" s="2">
        <v>5</v>
      </c>
      <c r="BH102" s="2">
        <v>1</v>
      </c>
    </row>
    <row r="103" spans="1:60" ht="15" customHeight="1" x14ac:dyDescent="0.25">
      <c r="A103" s="2" t="s">
        <v>179</v>
      </c>
      <c r="B103" s="2" t="s">
        <v>229</v>
      </c>
      <c r="C103" s="2" t="s">
        <v>230</v>
      </c>
      <c r="D103" s="2" t="s">
        <v>413</v>
      </c>
      <c r="E103" s="2" t="s">
        <v>232</v>
      </c>
      <c r="F103" s="2" t="s">
        <v>414</v>
      </c>
      <c r="G103" s="2" t="s">
        <v>415</v>
      </c>
      <c r="H103" s="2" t="s">
        <v>416</v>
      </c>
      <c r="I103" s="3" t="s">
        <v>62</v>
      </c>
      <c r="J103" s="3" t="s">
        <v>62</v>
      </c>
      <c r="K103" s="3" t="s">
        <v>62</v>
      </c>
      <c r="L103" s="3" t="s">
        <v>62</v>
      </c>
      <c r="M103" s="3" t="s">
        <v>62</v>
      </c>
      <c r="N103" s="3" t="s">
        <v>62</v>
      </c>
      <c r="O103" s="3" t="s">
        <v>62</v>
      </c>
      <c r="P103" s="3" t="s">
        <v>62</v>
      </c>
      <c r="Q103" s="3" t="s">
        <v>62</v>
      </c>
      <c r="R103" s="3" t="s">
        <v>62</v>
      </c>
      <c r="S103" s="3" t="s">
        <v>62</v>
      </c>
      <c r="T103" s="3" t="s">
        <v>62</v>
      </c>
      <c r="U103" s="3" t="s">
        <v>62</v>
      </c>
      <c r="V103" s="3" t="s">
        <v>62</v>
      </c>
      <c r="W103" s="3" t="s">
        <v>62</v>
      </c>
      <c r="X103" s="3" t="s">
        <v>62</v>
      </c>
      <c r="Y103" s="2">
        <v>1</v>
      </c>
      <c r="Z103" s="2">
        <v>1</v>
      </c>
      <c r="AA103" s="3" t="s">
        <v>62</v>
      </c>
      <c r="AB103" s="3" t="s">
        <v>62</v>
      </c>
      <c r="AC103" s="3" t="s">
        <v>62</v>
      </c>
      <c r="AD103" s="2">
        <v>1</v>
      </c>
      <c r="AE103" s="2">
        <v>0</v>
      </c>
      <c r="AF103" s="2">
        <v>4</v>
      </c>
      <c r="AG103" s="2">
        <v>0</v>
      </c>
      <c r="AH103" s="2">
        <v>0</v>
      </c>
      <c r="AI103" s="2">
        <v>2</v>
      </c>
      <c r="AJ103" s="2">
        <v>0</v>
      </c>
      <c r="AK103" s="2">
        <v>0</v>
      </c>
      <c r="AL103" s="2">
        <v>1</v>
      </c>
      <c r="AM103" s="2">
        <v>1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1</v>
      </c>
      <c r="AW103" s="2">
        <v>1</v>
      </c>
      <c r="AX103" s="2" t="s">
        <v>62</v>
      </c>
      <c r="AY103" s="2">
        <v>1</v>
      </c>
      <c r="AZ103" s="2">
        <v>7</v>
      </c>
      <c r="BA103" s="2" t="s">
        <v>62</v>
      </c>
      <c r="BB103" s="2">
        <v>2</v>
      </c>
      <c r="BC103" s="2">
        <v>2</v>
      </c>
      <c r="BD103" s="2" t="s">
        <v>62</v>
      </c>
      <c r="BE103" s="2">
        <v>5</v>
      </c>
      <c r="BF103" s="2">
        <v>0</v>
      </c>
      <c r="BG103" s="2">
        <v>2</v>
      </c>
      <c r="BH103" s="2">
        <v>5</v>
      </c>
    </row>
    <row r="104" spans="1:60" ht="15" customHeight="1" x14ac:dyDescent="0.25">
      <c r="A104" s="2" t="s">
        <v>179</v>
      </c>
      <c r="B104" s="2" t="s">
        <v>229</v>
      </c>
      <c r="C104" s="2" t="s">
        <v>230</v>
      </c>
      <c r="D104" s="2" t="s">
        <v>413</v>
      </c>
      <c r="E104" s="2" t="s">
        <v>232</v>
      </c>
      <c r="F104" s="2" t="s">
        <v>414</v>
      </c>
      <c r="G104" s="2" t="s">
        <v>417</v>
      </c>
      <c r="H104" s="2" t="s">
        <v>418</v>
      </c>
      <c r="I104" s="3" t="s">
        <v>62</v>
      </c>
      <c r="J104" s="3" t="s">
        <v>62</v>
      </c>
      <c r="K104" s="3" t="s">
        <v>62</v>
      </c>
      <c r="L104" s="3" t="s">
        <v>62</v>
      </c>
      <c r="M104" s="3" t="s">
        <v>62</v>
      </c>
      <c r="N104" s="3" t="s">
        <v>62</v>
      </c>
      <c r="O104" s="3" t="s">
        <v>62</v>
      </c>
      <c r="P104" s="3" t="s">
        <v>62</v>
      </c>
      <c r="Q104" s="3" t="s">
        <v>62</v>
      </c>
      <c r="R104" s="3" t="s">
        <v>62</v>
      </c>
      <c r="S104" s="3" t="s">
        <v>62</v>
      </c>
      <c r="T104" s="3" t="s">
        <v>62</v>
      </c>
      <c r="U104" s="3" t="s">
        <v>62</v>
      </c>
      <c r="V104" s="3" t="s">
        <v>62</v>
      </c>
      <c r="W104" s="2">
        <v>1</v>
      </c>
      <c r="X104" s="3" t="s">
        <v>62</v>
      </c>
      <c r="Y104" s="3" t="s">
        <v>62</v>
      </c>
      <c r="Z104" s="3" t="s">
        <v>62</v>
      </c>
      <c r="AA104" s="3" t="s">
        <v>62</v>
      </c>
      <c r="AB104" s="3" t="s">
        <v>62</v>
      </c>
      <c r="AC104" s="3" t="s">
        <v>62</v>
      </c>
      <c r="AD104" s="3" t="s">
        <v>62</v>
      </c>
      <c r="AE104" s="3" t="s">
        <v>62</v>
      </c>
      <c r="AF104" s="3">
        <v>2</v>
      </c>
      <c r="AG104" s="3" t="s">
        <v>62</v>
      </c>
      <c r="AH104" s="3" t="s">
        <v>62</v>
      </c>
      <c r="AI104" s="2">
        <v>1</v>
      </c>
      <c r="AJ104" s="2">
        <v>1</v>
      </c>
      <c r="AK104" s="2">
        <v>0</v>
      </c>
      <c r="AL104" s="2">
        <v>0</v>
      </c>
      <c r="AM104" s="2">
        <v>0</v>
      </c>
      <c r="AN104" s="2">
        <v>2</v>
      </c>
      <c r="AO104" s="2">
        <v>0</v>
      </c>
      <c r="AP104" s="2">
        <v>0</v>
      </c>
      <c r="AQ104" s="2">
        <v>1</v>
      </c>
      <c r="AR104" s="2">
        <v>1</v>
      </c>
      <c r="AS104" s="2">
        <v>0</v>
      </c>
      <c r="AT104" s="2">
        <v>0</v>
      </c>
      <c r="AU104" s="2">
        <v>4</v>
      </c>
      <c r="AV104" s="2">
        <v>0</v>
      </c>
      <c r="AW104" s="2" t="s">
        <v>62</v>
      </c>
      <c r="AX104" s="2">
        <v>1</v>
      </c>
      <c r="AY104" s="2">
        <v>1</v>
      </c>
      <c r="AZ104" s="2">
        <v>3</v>
      </c>
      <c r="BA104" s="2">
        <v>1</v>
      </c>
      <c r="BB104" s="2">
        <v>4</v>
      </c>
      <c r="BC104" s="2">
        <v>2</v>
      </c>
      <c r="BD104" s="2">
        <v>2</v>
      </c>
      <c r="BE104" s="2">
        <v>2</v>
      </c>
      <c r="BF104" s="2">
        <v>0</v>
      </c>
      <c r="BG104" s="2">
        <v>4</v>
      </c>
      <c r="BH104" s="2">
        <v>6</v>
      </c>
    </row>
    <row r="105" spans="1:60" ht="15" customHeight="1" x14ac:dyDescent="0.25">
      <c r="A105" s="2" t="s">
        <v>179</v>
      </c>
      <c r="B105" s="2" t="s">
        <v>229</v>
      </c>
      <c r="C105" s="2" t="s">
        <v>230</v>
      </c>
      <c r="D105" s="2" t="s">
        <v>413</v>
      </c>
      <c r="E105" s="2" t="s">
        <v>232</v>
      </c>
      <c r="F105" s="2" t="s">
        <v>414</v>
      </c>
      <c r="G105" s="2" t="s">
        <v>419</v>
      </c>
      <c r="H105" s="2" t="s">
        <v>420</v>
      </c>
      <c r="I105" s="3" t="s">
        <v>62</v>
      </c>
      <c r="J105" s="3" t="s">
        <v>62</v>
      </c>
      <c r="K105" s="3" t="s">
        <v>62</v>
      </c>
      <c r="L105" s="3" t="s">
        <v>62</v>
      </c>
      <c r="M105" s="3" t="s">
        <v>62</v>
      </c>
      <c r="N105" s="3" t="s">
        <v>62</v>
      </c>
      <c r="O105" s="3" t="s">
        <v>62</v>
      </c>
      <c r="P105" s="3" t="s">
        <v>62</v>
      </c>
      <c r="Q105" s="3" t="s">
        <v>62</v>
      </c>
      <c r="R105" s="3" t="s">
        <v>62</v>
      </c>
      <c r="S105" s="3" t="s">
        <v>62</v>
      </c>
      <c r="T105" s="3" t="s">
        <v>62</v>
      </c>
      <c r="U105" s="3" t="s">
        <v>62</v>
      </c>
      <c r="V105" s="2">
        <v>1</v>
      </c>
      <c r="W105" s="2">
        <v>1</v>
      </c>
      <c r="X105" s="2">
        <v>1</v>
      </c>
      <c r="Y105" s="2">
        <v>1</v>
      </c>
      <c r="Z105" s="2">
        <v>0</v>
      </c>
      <c r="AA105" s="2">
        <v>0</v>
      </c>
      <c r="AB105" s="2">
        <v>1</v>
      </c>
      <c r="AC105" s="2">
        <v>0</v>
      </c>
      <c r="AD105" s="2">
        <v>1</v>
      </c>
      <c r="AE105" s="2">
        <v>0</v>
      </c>
      <c r="AF105" s="2">
        <v>3</v>
      </c>
      <c r="AG105" s="2">
        <v>2</v>
      </c>
      <c r="AH105" s="2">
        <v>1</v>
      </c>
      <c r="AI105" s="2">
        <v>1</v>
      </c>
      <c r="AJ105" s="2">
        <v>0</v>
      </c>
      <c r="AK105" s="2">
        <v>3</v>
      </c>
      <c r="AL105" s="2">
        <v>0</v>
      </c>
      <c r="AM105" s="2">
        <v>0</v>
      </c>
      <c r="AN105" s="2">
        <v>1</v>
      </c>
      <c r="AO105" s="2">
        <v>0</v>
      </c>
      <c r="AP105" s="2">
        <v>0</v>
      </c>
      <c r="AQ105" s="2">
        <v>0</v>
      </c>
      <c r="AR105" s="2">
        <v>1</v>
      </c>
      <c r="AS105" s="2">
        <v>8</v>
      </c>
      <c r="AT105" s="2">
        <v>0</v>
      </c>
      <c r="AU105" s="2">
        <v>0</v>
      </c>
      <c r="AV105" s="2">
        <v>1</v>
      </c>
      <c r="AW105" s="2" t="s">
        <v>62</v>
      </c>
      <c r="AX105" s="2" t="s">
        <v>62</v>
      </c>
      <c r="AY105" s="2">
        <v>1</v>
      </c>
      <c r="AZ105" s="2">
        <v>1</v>
      </c>
      <c r="BA105" s="2">
        <v>1</v>
      </c>
      <c r="BB105" s="2">
        <v>1</v>
      </c>
      <c r="BC105" s="2">
        <v>5</v>
      </c>
      <c r="BD105" s="2">
        <v>2</v>
      </c>
      <c r="BE105" s="2">
        <v>3</v>
      </c>
      <c r="BF105" s="2">
        <v>1</v>
      </c>
      <c r="BG105" s="2">
        <v>2</v>
      </c>
      <c r="BH105" s="2">
        <v>8</v>
      </c>
    </row>
    <row r="106" spans="1:60" ht="15" customHeight="1" x14ac:dyDescent="0.25">
      <c r="A106" s="2" t="s">
        <v>179</v>
      </c>
      <c r="B106" s="2" t="s">
        <v>229</v>
      </c>
      <c r="C106" s="2" t="s">
        <v>230</v>
      </c>
      <c r="D106" s="2" t="s">
        <v>413</v>
      </c>
      <c r="E106" s="2" t="s">
        <v>232</v>
      </c>
      <c r="F106" s="2" t="s">
        <v>414</v>
      </c>
      <c r="G106" s="2" t="s">
        <v>421</v>
      </c>
      <c r="H106" s="2" t="s">
        <v>422</v>
      </c>
      <c r="I106" s="3" t="s">
        <v>62</v>
      </c>
      <c r="J106" s="3" t="s">
        <v>62</v>
      </c>
      <c r="K106" s="3" t="s">
        <v>62</v>
      </c>
      <c r="L106" s="3" t="s">
        <v>62</v>
      </c>
      <c r="M106" s="3" t="s">
        <v>62</v>
      </c>
      <c r="N106" s="3" t="s">
        <v>62</v>
      </c>
      <c r="O106" s="3" t="s">
        <v>62</v>
      </c>
      <c r="P106" s="3" t="s">
        <v>62</v>
      </c>
      <c r="Q106" s="3" t="s">
        <v>62</v>
      </c>
      <c r="R106" s="3" t="s">
        <v>62</v>
      </c>
      <c r="S106" s="3" t="s">
        <v>62</v>
      </c>
      <c r="T106" s="3" t="s">
        <v>62</v>
      </c>
      <c r="U106" s="3" t="s">
        <v>62</v>
      </c>
      <c r="V106" s="3" t="s">
        <v>62</v>
      </c>
      <c r="W106" s="3" t="s">
        <v>62</v>
      </c>
      <c r="X106" s="2">
        <v>1</v>
      </c>
      <c r="Y106" s="2">
        <v>1</v>
      </c>
      <c r="Z106" s="2">
        <v>2</v>
      </c>
      <c r="AA106" s="2">
        <v>0</v>
      </c>
      <c r="AB106" s="3" t="s">
        <v>62</v>
      </c>
      <c r="AC106" s="2">
        <v>0</v>
      </c>
      <c r="AD106" s="2">
        <v>0</v>
      </c>
      <c r="AE106" s="3" t="s">
        <v>62</v>
      </c>
      <c r="AF106" s="3" t="s">
        <v>62</v>
      </c>
      <c r="AG106" s="2">
        <v>0</v>
      </c>
      <c r="AH106" s="2">
        <v>1</v>
      </c>
      <c r="AI106" s="2">
        <v>1</v>
      </c>
      <c r="AJ106" s="2">
        <v>0</v>
      </c>
      <c r="AK106" s="2">
        <v>1</v>
      </c>
      <c r="AL106" s="2">
        <v>0</v>
      </c>
      <c r="AM106" s="2">
        <v>1</v>
      </c>
      <c r="AN106" s="2">
        <v>0</v>
      </c>
      <c r="AO106" s="2">
        <v>0</v>
      </c>
      <c r="AP106" s="2">
        <v>4</v>
      </c>
      <c r="AQ106" s="2">
        <v>1</v>
      </c>
      <c r="AR106" s="2">
        <v>0</v>
      </c>
      <c r="AS106" s="2">
        <v>0</v>
      </c>
      <c r="AT106" s="2">
        <v>0</v>
      </c>
      <c r="AU106" s="2">
        <v>1</v>
      </c>
      <c r="AV106" s="2">
        <v>1</v>
      </c>
      <c r="AW106" s="2" t="s">
        <v>62</v>
      </c>
      <c r="AX106" s="2" t="s">
        <v>62</v>
      </c>
      <c r="AY106" s="2">
        <v>1</v>
      </c>
      <c r="AZ106" s="2">
        <v>2</v>
      </c>
      <c r="BA106" s="2">
        <v>2</v>
      </c>
      <c r="BB106" s="2" t="s">
        <v>62</v>
      </c>
      <c r="BC106" s="2">
        <v>3</v>
      </c>
      <c r="BD106" s="2" t="s">
        <v>62</v>
      </c>
      <c r="BE106" s="2">
        <v>2</v>
      </c>
      <c r="BF106" s="2">
        <v>1</v>
      </c>
      <c r="BG106" s="2">
        <v>1</v>
      </c>
      <c r="BH106" s="2">
        <v>1</v>
      </c>
    </row>
    <row r="107" spans="1:60" ht="15" customHeight="1" x14ac:dyDescent="0.25">
      <c r="A107" s="2" t="s">
        <v>72</v>
      </c>
      <c r="B107" s="2" t="s">
        <v>229</v>
      </c>
      <c r="C107" s="2" t="s">
        <v>304</v>
      </c>
      <c r="D107" s="2" t="s">
        <v>337</v>
      </c>
      <c r="E107" s="2" t="s">
        <v>232</v>
      </c>
      <c r="F107" s="2" t="s">
        <v>69</v>
      </c>
      <c r="G107" s="2" t="s">
        <v>338</v>
      </c>
      <c r="H107" s="2" t="s">
        <v>339</v>
      </c>
      <c r="I107" s="3" t="s">
        <v>62</v>
      </c>
      <c r="J107" s="3" t="s">
        <v>62</v>
      </c>
      <c r="K107" s="3" t="s">
        <v>62</v>
      </c>
      <c r="L107" s="3" t="s">
        <v>62</v>
      </c>
      <c r="M107" s="3" t="s">
        <v>62</v>
      </c>
      <c r="N107" s="2">
        <v>1</v>
      </c>
      <c r="O107" s="2">
        <v>0</v>
      </c>
      <c r="P107" s="2">
        <v>0</v>
      </c>
      <c r="Q107" s="2">
        <v>2</v>
      </c>
      <c r="R107" s="2">
        <v>1</v>
      </c>
      <c r="S107" s="2">
        <v>4</v>
      </c>
      <c r="T107" s="2">
        <v>0</v>
      </c>
      <c r="U107" s="2">
        <v>1</v>
      </c>
      <c r="V107" s="2">
        <v>1</v>
      </c>
      <c r="W107" s="2">
        <v>3</v>
      </c>
      <c r="X107" s="2">
        <v>2</v>
      </c>
      <c r="Y107" s="2">
        <v>0</v>
      </c>
      <c r="Z107" s="2">
        <v>1</v>
      </c>
      <c r="AA107" s="2">
        <v>0</v>
      </c>
      <c r="AB107" s="2">
        <v>1</v>
      </c>
      <c r="AC107" s="2">
        <v>1</v>
      </c>
      <c r="AD107" s="2">
        <v>1</v>
      </c>
      <c r="AE107" s="2">
        <v>0</v>
      </c>
      <c r="AF107" s="2">
        <v>0</v>
      </c>
      <c r="AG107" s="2">
        <v>0</v>
      </c>
      <c r="AH107" s="3">
        <v>2</v>
      </c>
      <c r="AI107" s="2">
        <v>0</v>
      </c>
      <c r="AJ107" s="2">
        <v>1</v>
      </c>
      <c r="AK107" s="2">
        <v>0</v>
      </c>
      <c r="AL107" s="2">
        <v>2</v>
      </c>
      <c r="AM107" s="2">
        <v>0</v>
      </c>
      <c r="AN107" s="2">
        <v>0</v>
      </c>
      <c r="AO107" s="2">
        <v>2</v>
      </c>
      <c r="AP107" s="2">
        <v>1</v>
      </c>
      <c r="AQ107" s="2">
        <v>2</v>
      </c>
      <c r="AR107" s="2">
        <v>2</v>
      </c>
      <c r="AS107" s="2">
        <v>3</v>
      </c>
      <c r="AT107" s="2">
        <v>6</v>
      </c>
      <c r="AU107" s="2">
        <v>2</v>
      </c>
      <c r="AV107" s="2">
        <v>0</v>
      </c>
      <c r="AW107" s="2">
        <v>2</v>
      </c>
      <c r="AX107" s="2">
        <v>4</v>
      </c>
      <c r="AY107" s="2">
        <v>5</v>
      </c>
      <c r="AZ107" s="2">
        <v>9</v>
      </c>
      <c r="BA107" s="2">
        <v>9</v>
      </c>
      <c r="BB107" s="2">
        <v>10</v>
      </c>
      <c r="BC107" s="2">
        <v>1</v>
      </c>
      <c r="BD107" s="2">
        <v>2</v>
      </c>
      <c r="BE107" s="2">
        <v>1</v>
      </c>
      <c r="BF107" s="2">
        <v>0</v>
      </c>
      <c r="BG107" s="2">
        <v>0</v>
      </c>
      <c r="BH107" s="2">
        <v>0</v>
      </c>
    </row>
    <row r="108" spans="1:60" ht="15" customHeight="1" x14ac:dyDescent="0.25">
      <c r="A108" s="2" t="s">
        <v>72</v>
      </c>
      <c r="B108" s="2" t="s">
        <v>229</v>
      </c>
      <c r="C108" s="2" t="s">
        <v>304</v>
      </c>
      <c r="D108" s="2" t="s">
        <v>337</v>
      </c>
      <c r="E108" s="2" t="s">
        <v>232</v>
      </c>
      <c r="F108" s="2" t="s">
        <v>69</v>
      </c>
      <c r="G108" s="2" t="s">
        <v>340</v>
      </c>
      <c r="H108" s="2" t="s">
        <v>341</v>
      </c>
      <c r="I108" s="3" t="s">
        <v>62</v>
      </c>
      <c r="J108" s="3" t="s">
        <v>62</v>
      </c>
      <c r="K108" s="3" t="s">
        <v>62</v>
      </c>
      <c r="L108" s="3" t="s">
        <v>62</v>
      </c>
      <c r="M108" s="3">
        <v>2</v>
      </c>
      <c r="N108" s="3" t="s">
        <v>62</v>
      </c>
      <c r="O108" s="2">
        <v>1</v>
      </c>
      <c r="P108" s="2">
        <v>2</v>
      </c>
      <c r="Q108" s="2">
        <v>1</v>
      </c>
      <c r="R108" s="2">
        <v>2</v>
      </c>
      <c r="S108" s="2">
        <v>3</v>
      </c>
      <c r="T108" s="2">
        <v>0</v>
      </c>
      <c r="U108" s="2">
        <v>4</v>
      </c>
      <c r="V108" s="2">
        <v>0</v>
      </c>
      <c r="W108" s="2">
        <v>3</v>
      </c>
      <c r="X108" s="2">
        <v>0</v>
      </c>
      <c r="Y108" s="2">
        <v>1</v>
      </c>
      <c r="Z108" s="2">
        <v>0</v>
      </c>
      <c r="AA108" s="2">
        <v>0</v>
      </c>
      <c r="AB108" s="2">
        <v>1</v>
      </c>
      <c r="AC108" s="2">
        <v>2</v>
      </c>
      <c r="AD108" s="2">
        <v>0</v>
      </c>
      <c r="AE108" s="2">
        <v>0</v>
      </c>
      <c r="AF108" s="2">
        <v>0</v>
      </c>
      <c r="AG108" s="2">
        <v>0</v>
      </c>
      <c r="AH108" s="3">
        <v>5</v>
      </c>
      <c r="AI108" s="2">
        <v>3</v>
      </c>
      <c r="AJ108" s="2">
        <v>0</v>
      </c>
      <c r="AK108" s="2">
        <v>0</v>
      </c>
      <c r="AL108" s="2">
        <v>0</v>
      </c>
      <c r="AM108" s="2">
        <v>1</v>
      </c>
      <c r="AN108" s="2">
        <v>0</v>
      </c>
      <c r="AO108" s="2">
        <v>0</v>
      </c>
      <c r="AP108" s="2">
        <v>0</v>
      </c>
      <c r="AQ108" s="2">
        <v>1</v>
      </c>
      <c r="AR108" s="2">
        <v>2</v>
      </c>
      <c r="AS108" s="2">
        <v>2</v>
      </c>
      <c r="AT108" s="2">
        <v>6</v>
      </c>
      <c r="AU108" s="2">
        <v>0</v>
      </c>
      <c r="AV108" s="2">
        <v>0</v>
      </c>
      <c r="AW108" s="2">
        <v>1</v>
      </c>
      <c r="AX108" s="2">
        <v>5</v>
      </c>
      <c r="AY108" s="2">
        <v>3</v>
      </c>
      <c r="AZ108" s="2">
        <v>12</v>
      </c>
      <c r="BA108" s="2">
        <v>9</v>
      </c>
      <c r="BB108" s="2">
        <v>8</v>
      </c>
      <c r="BC108" s="2">
        <v>3</v>
      </c>
      <c r="BD108" s="2">
        <v>1</v>
      </c>
      <c r="BE108" s="2">
        <v>0</v>
      </c>
      <c r="BF108" s="2">
        <v>0</v>
      </c>
      <c r="BG108" s="2">
        <v>0</v>
      </c>
      <c r="BH108" s="2">
        <v>0</v>
      </c>
    </row>
    <row r="109" spans="1:60" ht="15" customHeight="1" x14ac:dyDescent="0.25">
      <c r="A109" s="2" t="s">
        <v>72</v>
      </c>
      <c r="B109" s="2" t="s">
        <v>229</v>
      </c>
      <c r="C109" s="2" t="s">
        <v>304</v>
      </c>
      <c r="D109" s="2" t="s">
        <v>337</v>
      </c>
      <c r="E109" s="2" t="s">
        <v>232</v>
      </c>
      <c r="F109" s="2" t="s">
        <v>69</v>
      </c>
      <c r="G109" s="2" t="s">
        <v>342</v>
      </c>
      <c r="H109" s="2" t="s">
        <v>343</v>
      </c>
      <c r="I109" s="3" t="s">
        <v>62</v>
      </c>
      <c r="J109" s="3" t="s">
        <v>62</v>
      </c>
      <c r="K109" s="3" t="s">
        <v>62</v>
      </c>
      <c r="L109" s="3" t="s">
        <v>62</v>
      </c>
      <c r="M109" s="3" t="s">
        <v>62</v>
      </c>
      <c r="N109" s="3" t="s">
        <v>62</v>
      </c>
      <c r="O109" s="3" t="s">
        <v>62</v>
      </c>
      <c r="P109" s="2">
        <v>1</v>
      </c>
      <c r="Q109" s="2">
        <v>0</v>
      </c>
      <c r="R109" s="2">
        <v>0</v>
      </c>
      <c r="S109" s="2">
        <v>1</v>
      </c>
      <c r="T109" s="2">
        <v>1</v>
      </c>
      <c r="U109" s="2">
        <v>1</v>
      </c>
      <c r="V109" s="2">
        <v>0</v>
      </c>
      <c r="W109" s="2">
        <v>0</v>
      </c>
      <c r="X109" s="2">
        <v>1</v>
      </c>
      <c r="Y109" s="2">
        <v>0</v>
      </c>
      <c r="Z109" s="2">
        <v>0</v>
      </c>
      <c r="AA109" s="2">
        <v>3</v>
      </c>
      <c r="AB109" s="2">
        <v>1</v>
      </c>
      <c r="AC109" s="2">
        <v>2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2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1</v>
      </c>
      <c r="AQ109" s="2">
        <v>0</v>
      </c>
      <c r="AR109" s="2">
        <v>2</v>
      </c>
      <c r="AS109" s="2">
        <v>0</v>
      </c>
      <c r="AT109" s="2">
        <v>0</v>
      </c>
      <c r="AU109" s="2">
        <v>0</v>
      </c>
      <c r="AV109" s="2">
        <v>0</v>
      </c>
      <c r="AW109" s="2" t="s">
        <v>62</v>
      </c>
      <c r="AX109" s="2">
        <v>7</v>
      </c>
      <c r="AY109" s="2">
        <v>1</v>
      </c>
      <c r="AZ109" s="2">
        <v>7</v>
      </c>
      <c r="BA109" s="2">
        <v>6</v>
      </c>
      <c r="BB109" s="2">
        <v>5</v>
      </c>
      <c r="BC109" s="2">
        <v>2</v>
      </c>
      <c r="BD109" s="2" t="s">
        <v>62</v>
      </c>
      <c r="BE109" s="2">
        <v>1</v>
      </c>
      <c r="BF109" s="2">
        <v>0</v>
      </c>
      <c r="BG109" s="2">
        <v>1</v>
      </c>
      <c r="BH109" s="2">
        <v>0</v>
      </c>
    </row>
    <row r="110" spans="1:60" ht="15" customHeight="1" x14ac:dyDescent="0.25">
      <c r="A110" s="2" t="s">
        <v>68</v>
      </c>
      <c r="B110" s="2" t="s">
        <v>229</v>
      </c>
      <c r="C110" s="2" t="s">
        <v>304</v>
      </c>
      <c r="D110" s="2" t="s">
        <v>302</v>
      </c>
      <c r="E110" s="2" t="s">
        <v>232</v>
      </c>
      <c r="F110" s="2" t="s">
        <v>238</v>
      </c>
      <c r="G110" s="2" t="s">
        <v>239</v>
      </c>
      <c r="H110" s="2" t="s">
        <v>305</v>
      </c>
      <c r="I110" s="3" t="s">
        <v>62</v>
      </c>
      <c r="J110" s="3" t="s">
        <v>62</v>
      </c>
      <c r="K110" s="3" t="s">
        <v>62</v>
      </c>
      <c r="L110" s="2">
        <v>1</v>
      </c>
      <c r="M110" s="2">
        <v>2</v>
      </c>
      <c r="N110" s="2">
        <v>7</v>
      </c>
      <c r="O110" s="2">
        <v>9</v>
      </c>
      <c r="P110" s="2">
        <v>5</v>
      </c>
      <c r="Q110" s="2">
        <v>4</v>
      </c>
      <c r="R110" s="2">
        <v>23</v>
      </c>
      <c r="S110" s="2">
        <v>10</v>
      </c>
      <c r="T110" s="2">
        <v>1</v>
      </c>
      <c r="U110" s="2">
        <v>0</v>
      </c>
      <c r="V110" s="2">
        <v>0</v>
      </c>
      <c r="W110" s="2">
        <v>5</v>
      </c>
      <c r="X110" s="2">
        <v>6</v>
      </c>
      <c r="Y110" s="2">
        <v>4</v>
      </c>
      <c r="Z110" s="2">
        <v>1</v>
      </c>
      <c r="AA110" s="2">
        <v>1</v>
      </c>
      <c r="AB110" s="2">
        <v>8</v>
      </c>
      <c r="AC110" s="2">
        <v>6</v>
      </c>
      <c r="AD110" s="2">
        <v>5</v>
      </c>
      <c r="AE110" s="2">
        <v>3</v>
      </c>
      <c r="AF110" s="2">
        <v>2</v>
      </c>
      <c r="AG110" s="2">
        <v>6</v>
      </c>
      <c r="AH110" s="3">
        <v>7</v>
      </c>
      <c r="AI110" s="3" t="s">
        <v>62</v>
      </c>
      <c r="AJ110" s="3" t="s">
        <v>62</v>
      </c>
      <c r="AK110" s="3" t="s">
        <v>62</v>
      </c>
      <c r="AL110" s="3">
        <v>1</v>
      </c>
      <c r="AM110" s="3" t="s">
        <v>62</v>
      </c>
      <c r="AN110" s="3">
        <v>1</v>
      </c>
      <c r="AO110" s="3">
        <v>1</v>
      </c>
      <c r="AP110" s="3" t="s">
        <v>62</v>
      </c>
      <c r="AQ110" s="3" t="s">
        <v>62</v>
      </c>
      <c r="AR110" s="3" t="s">
        <v>62</v>
      </c>
      <c r="AS110" s="3" t="s">
        <v>62</v>
      </c>
      <c r="AT110" s="3" t="s">
        <v>62</v>
      </c>
      <c r="AU110" s="3" t="s">
        <v>62</v>
      </c>
      <c r="AV110" s="3" t="s">
        <v>62</v>
      </c>
      <c r="AW110" s="11" t="s">
        <v>62</v>
      </c>
      <c r="AX110" s="11" t="s">
        <v>62</v>
      </c>
      <c r="AY110" s="11" t="s">
        <v>62</v>
      </c>
      <c r="AZ110" s="11" t="s">
        <v>62</v>
      </c>
      <c r="BA110" s="11" t="s">
        <v>62</v>
      </c>
      <c r="BB110" s="11" t="s">
        <v>62</v>
      </c>
      <c r="BC110" s="11" t="s">
        <v>62</v>
      </c>
      <c r="BD110" s="11" t="s">
        <v>62</v>
      </c>
      <c r="BE110" s="3" t="s">
        <v>62</v>
      </c>
      <c r="BF110" s="3" t="s">
        <v>62</v>
      </c>
      <c r="BG110" s="3" t="s">
        <v>62</v>
      </c>
      <c r="BH110" s="3" t="s">
        <v>62</v>
      </c>
    </row>
    <row r="111" spans="1:60" ht="15" customHeight="1" x14ac:dyDescent="0.25">
      <c r="A111" s="2" t="s">
        <v>68</v>
      </c>
      <c r="B111" s="2" t="s">
        <v>229</v>
      </c>
      <c r="C111" s="2" t="s">
        <v>304</v>
      </c>
      <c r="D111" s="2" t="s">
        <v>302</v>
      </c>
      <c r="E111" s="2" t="s">
        <v>232</v>
      </c>
      <c r="F111" s="2" t="s">
        <v>69</v>
      </c>
      <c r="G111" s="2" t="s">
        <v>239</v>
      </c>
      <c r="H111" s="2" t="s">
        <v>307</v>
      </c>
      <c r="I111" s="3" t="s">
        <v>62</v>
      </c>
      <c r="J111" s="3" t="s">
        <v>62</v>
      </c>
      <c r="K111" s="3" t="s">
        <v>62</v>
      </c>
      <c r="L111" s="2">
        <v>1</v>
      </c>
      <c r="M111" s="2">
        <v>4</v>
      </c>
      <c r="N111" s="2">
        <v>11</v>
      </c>
      <c r="O111" s="2">
        <v>13</v>
      </c>
      <c r="P111" s="2">
        <v>5</v>
      </c>
      <c r="Q111" s="2">
        <v>4</v>
      </c>
      <c r="R111" s="2">
        <v>16</v>
      </c>
      <c r="S111" s="2">
        <v>10</v>
      </c>
      <c r="T111" s="2">
        <v>4</v>
      </c>
      <c r="U111" s="2">
        <v>1</v>
      </c>
      <c r="V111" s="2">
        <v>1</v>
      </c>
      <c r="W111" s="2">
        <v>3</v>
      </c>
      <c r="X111" s="3">
        <v>4</v>
      </c>
      <c r="Y111" s="3" t="s">
        <v>62</v>
      </c>
      <c r="Z111" s="2">
        <v>1</v>
      </c>
      <c r="AA111" s="2">
        <v>1</v>
      </c>
      <c r="AB111" s="3">
        <v>3</v>
      </c>
      <c r="AC111" s="3" t="s">
        <v>62</v>
      </c>
      <c r="AD111" s="3" t="s">
        <v>62</v>
      </c>
      <c r="AE111" s="3">
        <v>3</v>
      </c>
      <c r="AF111" s="3" t="s">
        <v>62</v>
      </c>
      <c r="AG111" s="3" t="s">
        <v>62</v>
      </c>
      <c r="AH111" s="3" t="s">
        <v>62</v>
      </c>
      <c r="AI111" s="3" t="s">
        <v>62</v>
      </c>
      <c r="AJ111" s="3" t="s">
        <v>62</v>
      </c>
      <c r="AK111" s="3" t="s">
        <v>62</v>
      </c>
      <c r="AL111" s="3" t="s">
        <v>62</v>
      </c>
      <c r="AM111" s="3" t="s">
        <v>62</v>
      </c>
      <c r="AN111" s="3" t="s">
        <v>62</v>
      </c>
      <c r="AO111" s="3" t="s">
        <v>62</v>
      </c>
      <c r="AP111" s="3" t="s">
        <v>62</v>
      </c>
      <c r="AQ111" s="3" t="s">
        <v>62</v>
      </c>
      <c r="AR111" s="3" t="s">
        <v>62</v>
      </c>
      <c r="AS111" s="3">
        <v>1</v>
      </c>
      <c r="AT111" s="2">
        <v>11</v>
      </c>
      <c r="AU111" s="2">
        <v>3</v>
      </c>
      <c r="AV111" s="2">
        <v>5</v>
      </c>
      <c r="AW111" s="2">
        <v>14</v>
      </c>
      <c r="AX111" s="2">
        <v>39</v>
      </c>
      <c r="AY111" s="2">
        <v>16</v>
      </c>
      <c r="AZ111" s="2">
        <v>56</v>
      </c>
      <c r="BA111" s="11">
        <v>54</v>
      </c>
      <c r="BB111" s="11" t="s">
        <v>62</v>
      </c>
      <c r="BC111" s="11" t="s">
        <v>62</v>
      </c>
      <c r="BD111" s="11" t="s">
        <v>62</v>
      </c>
      <c r="BE111" s="3" t="s">
        <v>62</v>
      </c>
      <c r="BF111" s="3">
        <v>4</v>
      </c>
      <c r="BG111" s="2">
        <v>22</v>
      </c>
      <c r="BH111" s="2">
        <v>6</v>
      </c>
    </row>
    <row r="112" spans="1:60" ht="15" customHeight="1" x14ac:dyDescent="0.25">
      <c r="A112" s="2" t="s">
        <v>72</v>
      </c>
      <c r="B112" s="2" t="s">
        <v>229</v>
      </c>
      <c r="C112" s="2" t="s">
        <v>304</v>
      </c>
      <c r="D112" s="2" t="s">
        <v>308</v>
      </c>
      <c r="E112" s="2" t="s">
        <v>232</v>
      </c>
      <c r="F112" s="2" t="s">
        <v>69</v>
      </c>
      <c r="G112" s="2" t="s">
        <v>352</v>
      </c>
      <c r="H112" s="2" t="s">
        <v>353</v>
      </c>
      <c r="I112" s="3" t="s">
        <v>62</v>
      </c>
      <c r="J112" s="3" t="s">
        <v>62</v>
      </c>
      <c r="K112" s="2">
        <v>2</v>
      </c>
      <c r="L112" s="2">
        <v>0</v>
      </c>
      <c r="M112" s="2">
        <v>0</v>
      </c>
      <c r="N112" s="2">
        <v>3</v>
      </c>
      <c r="O112" s="2">
        <v>3</v>
      </c>
      <c r="P112" s="2">
        <v>1</v>
      </c>
      <c r="Q112" s="2">
        <v>2</v>
      </c>
      <c r="R112" s="2">
        <v>6</v>
      </c>
      <c r="S112" s="2">
        <v>8</v>
      </c>
      <c r="T112" s="2">
        <v>0</v>
      </c>
      <c r="U112" s="2">
        <v>2</v>
      </c>
      <c r="V112" s="2">
        <v>1</v>
      </c>
      <c r="W112" s="2">
        <v>0</v>
      </c>
      <c r="X112" s="2">
        <v>0</v>
      </c>
      <c r="Y112" s="2">
        <v>3</v>
      </c>
      <c r="Z112" s="2">
        <v>1</v>
      </c>
      <c r="AA112" s="2">
        <v>0</v>
      </c>
      <c r="AB112" s="2">
        <v>1</v>
      </c>
      <c r="AC112" s="2">
        <v>3</v>
      </c>
      <c r="AD112" s="2">
        <v>0</v>
      </c>
      <c r="AE112" s="2">
        <v>3</v>
      </c>
      <c r="AF112" s="2">
        <v>2</v>
      </c>
      <c r="AG112" s="2">
        <v>1</v>
      </c>
      <c r="AH112" s="3">
        <v>7</v>
      </c>
      <c r="AI112" s="2">
        <v>2</v>
      </c>
      <c r="AJ112" s="2">
        <v>1</v>
      </c>
      <c r="AK112" s="2">
        <v>1</v>
      </c>
      <c r="AL112" s="2">
        <v>1</v>
      </c>
      <c r="AM112" s="2">
        <v>1</v>
      </c>
      <c r="AN112" s="2">
        <v>0</v>
      </c>
      <c r="AO112" s="2">
        <v>1</v>
      </c>
      <c r="AP112" s="2">
        <v>4</v>
      </c>
      <c r="AQ112" s="2">
        <v>1</v>
      </c>
      <c r="AR112" s="2">
        <v>1</v>
      </c>
      <c r="AS112" s="2">
        <v>1</v>
      </c>
      <c r="AT112" s="2">
        <v>1</v>
      </c>
      <c r="AU112" s="2">
        <v>3</v>
      </c>
      <c r="AV112" s="2">
        <v>3</v>
      </c>
      <c r="AW112" s="2">
        <v>2</v>
      </c>
      <c r="AX112" s="2">
        <v>2</v>
      </c>
      <c r="AY112" s="2" t="s">
        <v>62</v>
      </c>
      <c r="AZ112" s="2">
        <v>6</v>
      </c>
      <c r="BA112" s="2">
        <v>3</v>
      </c>
      <c r="BB112" s="2">
        <v>13</v>
      </c>
      <c r="BC112" s="2">
        <v>3</v>
      </c>
      <c r="BD112" s="2">
        <v>2</v>
      </c>
      <c r="BE112" s="2">
        <v>1</v>
      </c>
      <c r="BF112" s="2">
        <v>1</v>
      </c>
      <c r="BG112" s="2">
        <v>0</v>
      </c>
      <c r="BH112" s="2">
        <v>0</v>
      </c>
    </row>
    <row r="113" spans="1:60" ht="15" customHeight="1" x14ac:dyDescent="0.25">
      <c r="A113" s="2" t="s">
        <v>72</v>
      </c>
      <c r="B113" s="2" t="s">
        <v>229</v>
      </c>
      <c r="C113" s="2" t="s">
        <v>304</v>
      </c>
      <c r="D113" s="2" t="s">
        <v>308</v>
      </c>
      <c r="E113" s="2" t="s">
        <v>232</v>
      </c>
      <c r="F113" s="2" t="s">
        <v>354</v>
      </c>
      <c r="G113" s="2" t="s">
        <v>352</v>
      </c>
      <c r="H113" s="2" t="s">
        <v>360</v>
      </c>
      <c r="I113" s="3" t="s">
        <v>62</v>
      </c>
      <c r="J113" s="3" t="s">
        <v>62</v>
      </c>
      <c r="K113" s="3" t="s">
        <v>62</v>
      </c>
      <c r="L113" s="3" t="s">
        <v>62</v>
      </c>
      <c r="M113" s="3" t="s">
        <v>62</v>
      </c>
      <c r="N113" s="3" t="s">
        <v>62</v>
      </c>
      <c r="O113" s="2">
        <v>3</v>
      </c>
      <c r="P113" s="2">
        <v>1</v>
      </c>
      <c r="Q113" s="2">
        <v>0</v>
      </c>
      <c r="R113" s="2">
        <v>0</v>
      </c>
      <c r="S113" s="2">
        <v>3</v>
      </c>
      <c r="T113" s="2">
        <v>1</v>
      </c>
      <c r="U113" s="2">
        <v>0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1</v>
      </c>
      <c r="AB113" s="2">
        <v>2</v>
      </c>
      <c r="AC113" s="2">
        <v>0</v>
      </c>
      <c r="AD113" s="2">
        <v>3</v>
      </c>
      <c r="AE113" s="2">
        <v>0</v>
      </c>
      <c r="AF113" s="2">
        <v>2</v>
      </c>
      <c r="AG113" s="2">
        <v>1</v>
      </c>
      <c r="AH113" s="3">
        <v>3</v>
      </c>
      <c r="AI113" s="2">
        <v>0</v>
      </c>
      <c r="AJ113" s="2">
        <v>5</v>
      </c>
      <c r="AK113" s="2">
        <v>2</v>
      </c>
      <c r="AL113" s="2">
        <v>1</v>
      </c>
      <c r="AM113" s="2">
        <v>1</v>
      </c>
      <c r="AN113" s="2">
        <v>0</v>
      </c>
      <c r="AO113" s="2">
        <v>0</v>
      </c>
      <c r="AP113" s="2">
        <v>0</v>
      </c>
      <c r="AQ113" s="2">
        <v>1</v>
      </c>
      <c r="AR113" s="2">
        <v>3</v>
      </c>
      <c r="AS113" s="2">
        <v>0</v>
      </c>
      <c r="AT113" s="2">
        <v>3</v>
      </c>
      <c r="AU113" s="2">
        <v>3</v>
      </c>
      <c r="AV113" s="2">
        <v>0</v>
      </c>
      <c r="AW113" s="2">
        <v>1</v>
      </c>
      <c r="AX113" s="2">
        <v>4</v>
      </c>
      <c r="AY113" s="2" t="s">
        <v>62</v>
      </c>
      <c r="AZ113" s="2">
        <v>1</v>
      </c>
      <c r="BA113" s="2">
        <v>2</v>
      </c>
      <c r="BB113" s="2">
        <v>3</v>
      </c>
      <c r="BC113" s="2">
        <v>1</v>
      </c>
      <c r="BD113" s="2" t="s">
        <v>62</v>
      </c>
      <c r="BE113" s="2">
        <v>0</v>
      </c>
      <c r="BF113" s="2">
        <v>0</v>
      </c>
      <c r="BG113" s="2">
        <v>0</v>
      </c>
      <c r="BH113" s="2">
        <v>0</v>
      </c>
    </row>
    <row r="114" spans="1:60" ht="15" customHeight="1" x14ac:dyDescent="0.25">
      <c r="A114" s="2" t="s">
        <v>72</v>
      </c>
      <c r="B114" s="2" t="s">
        <v>229</v>
      </c>
      <c r="C114" s="2" t="s">
        <v>304</v>
      </c>
      <c r="D114" s="2" t="s">
        <v>308</v>
      </c>
      <c r="E114" s="2" t="s">
        <v>232</v>
      </c>
      <c r="F114" s="2" t="s">
        <v>361</v>
      </c>
      <c r="G114" s="2" t="s">
        <v>352</v>
      </c>
      <c r="H114" s="2" t="s">
        <v>367</v>
      </c>
      <c r="I114" s="3" t="s">
        <v>62</v>
      </c>
      <c r="J114" s="2">
        <v>1</v>
      </c>
      <c r="K114" s="2">
        <v>0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5</v>
      </c>
      <c r="T114" s="2">
        <v>0</v>
      </c>
      <c r="U114" s="2">
        <v>0</v>
      </c>
      <c r="V114" s="2">
        <v>2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1</v>
      </c>
      <c r="AC114" s="2">
        <v>1</v>
      </c>
      <c r="AD114" s="2">
        <v>0</v>
      </c>
      <c r="AE114" s="2">
        <v>0</v>
      </c>
      <c r="AF114" s="2">
        <v>0</v>
      </c>
      <c r="AG114" s="2">
        <v>1</v>
      </c>
      <c r="AH114" s="3">
        <v>3</v>
      </c>
      <c r="AI114" s="2">
        <v>1</v>
      </c>
      <c r="AJ114" s="2">
        <v>0</v>
      </c>
      <c r="AK114" s="2">
        <v>1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1</v>
      </c>
      <c r="AT114" s="2">
        <v>5</v>
      </c>
      <c r="AU114" s="2">
        <v>1</v>
      </c>
      <c r="AV114" s="2">
        <v>2</v>
      </c>
      <c r="AW114" s="2">
        <v>2</v>
      </c>
      <c r="AX114" s="2">
        <v>1</v>
      </c>
      <c r="AY114" s="2">
        <v>2</v>
      </c>
      <c r="AZ114" s="2">
        <v>1</v>
      </c>
      <c r="BA114" s="2">
        <v>2</v>
      </c>
      <c r="BB114" s="2">
        <v>1</v>
      </c>
      <c r="BC114" s="2">
        <v>1</v>
      </c>
      <c r="BD114" s="2" t="s">
        <v>62</v>
      </c>
      <c r="BE114" s="2">
        <v>0</v>
      </c>
      <c r="BF114" s="2">
        <v>0</v>
      </c>
      <c r="BG114" s="2">
        <v>0</v>
      </c>
      <c r="BH114" s="2">
        <v>0</v>
      </c>
    </row>
    <row r="115" spans="1:60" ht="15" customHeight="1" x14ac:dyDescent="0.25">
      <c r="A115" s="2" t="s">
        <v>72</v>
      </c>
      <c r="B115" s="2" t="s">
        <v>229</v>
      </c>
      <c r="C115" s="2" t="s">
        <v>304</v>
      </c>
      <c r="D115" s="2" t="s">
        <v>308</v>
      </c>
      <c r="E115" s="2" t="s">
        <v>232</v>
      </c>
      <c r="F115" s="2" t="s">
        <v>69</v>
      </c>
      <c r="G115" s="2" t="s">
        <v>348</v>
      </c>
      <c r="H115" s="2" t="s">
        <v>349</v>
      </c>
      <c r="I115" s="3">
        <v>1</v>
      </c>
      <c r="J115" s="2">
        <v>1</v>
      </c>
      <c r="K115" s="2">
        <v>0</v>
      </c>
      <c r="L115" s="2">
        <v>1</v>
      </c>
      <c r="M115" s="2">
        <v>0</v>
      </c>
      <c r="N115" s="2">
        <v>2</v>
      </c>
      <c r="O115" s="2">
        <v>5</v>
      </c>
      <c r="P115" s="2">
        <v>1</v>
      </c>
      <c r="Q115" s="2">
        <v>0</v>
      </c>
      <c r="R115" s="2">
        <v>6</v>
      </c>
      <c r="S115" s="2">
        <v>1</v>
      </c>
      <c r="T115" s="2">
        <v>1</v>
      </c>
      <c r="U115" s="2">
        <v>0</v>
      </c>
      <c r="V115" s="2">
        <v>2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1</v>
      </c>
      <c r="AF115" s="2">
        <v>0</v>
      </c>
      <c r="AG115" s="2">
        <v>0</v>
      </c>
      <c r="AH115" s="3">
        <v>6</v>
      </c>
      <c r="AI115" s="2">
        <v>0</v>
      </c>
      <c r="AJ115" s="2">
        <v>0</v>
      </c>
      <c r="AK115" s="2">
        <v>2</v>
      </c>
      <c r="AL115" s="2">
        <v>2</v>
      </c>
      <c r="AM115" s="2">
        <v>2</v>
      </c>
      <c r="AN115" s="2">
        <v>4</v>
      </c>
      <c r="AO115" s="2">
        <v>0</v>
      </c>
      <c r="AP115" s="2">
        <v>0</v>
      </c>
      <c r="AQ115" s="2">
        <v>1</v>
      </c>
      <c r="AR115" s="2">
        <v>0</v>
      </c>
      <c r="AS115" s="2">
        <v>0</v>
      </c>
      <c r="AT115" s="2">
        <v>2</v>
      </c>
      <c r="AU115" s="2">
        <v>0</v>
      </c>
      <c r="AV115" s="2">
        <v>1</v>
      </c>
      <c r="AW115" s="2" t="s">
        <v>62</v>
      </c>
      <c r="AX115" s="2" t="s">
        <v>62</v>
      </c>
      <c r="AY115" s="2" t="s">
        <v>62</v>
      </c>
      <c r="AZ115" s="2" t="s">
        <v>62</v>
      </c>
      <c r="BA115" s="2">
        <v>6</v>
      </c>
      <c r="BB115" s="2">
        <v>20</v>
      </c>
      <c r="BC115" s="2">
        <v>5</v>
      </c>
      <c r="BD115" s="2">
        <v>4</v>
      </c>
      <c r="BE115" s="2">
        <v>2</v>
      </c>
      <c r="BF115" s="2">
        <v>4</v>
      </c>
      <c r="BG115" s="2">
        <v>3</v>
      </c>
      <c r="BH115" s="2">
        <v>2</v>
      </c>
    </row>
    <row r="116" spans="1:60" ht="15" customHeight="1" x14ac:dyDescent="0.25">
      <c r="A116" s="2" t="s">
        <v>72</v>
      </c>
      <c r="B116" s="2" t="s">
        <v>229</v>
      </c>
      <c r="C116" s="2" t="s">
        <v>304</v>
      </c>
      <c r="D116" s="2" t="s">
        <v>308</v>
      </c>
      <c r="E116" s="2" t="s">
        <v>232</v>
      </c>
      <c r="F116" s="2" t="s">
        <v>354</v>
      </c>
      <c r="G116" s="2" t="s">
        <v>348</v>
      </c>
      <c r="H116" s="2" t="s">
        <v>358</v>
      </c>
      <c r="I116" s="2">
        <v>2</v>
      </c>
      <c r="J116" s="2">
        <v>0</v>
      </c>
      <c r="K116" s="2">
        <v>1</v>
      </c>
      <c r="L116" s="2">
        <v>0</v>
      </c>
      <c r="M116" s="2">
        <v>0</v>
      </c>
      <c r="N116" s="2">
        <v>1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2</v>
      </c>
      <c r="W116" s="2">
        <v>0</v>
      </c>
      <c r="X116" s="2">
        <v>2</v>
      </c>
      <c r="Y116" s="2">
        <v>1</v>
      </c>
      <c r="Z116" s="2">
        <v>0</v>
      </c>
      <c r="AA116" s="2">
        <v>0</v>
      </c>
      <c r="AB116" s="2">
        <v>0</v>
      </c>
      <c r="AC116" s="2">
        <v>1</v>
      </c>
      <c r="AD116" s="2">
        <v>0</v>
      </c>
      <c r="AE116" s="2">
        <v>0</v>
      </c>
      <c r="AF116" s="2">
        <v>0</v>
      </c>
      <c r="AG116" s="2">
        <v>0</v>
      </c>
      <c r="AH116" s="3">
        <v>3</v>
      </c>
      <c r="AI116" s="2">
        <v>0</v>
      </c>
      <c r="AJ116" s="2">
        <v>0</v>
      </c>
      <c r="AK116" s="2">
        <v>2</v>
      </c>
      <c r="AL116" s="2">
        <v>2</v>
      </c>
      <c r="AM116" s="2">
        <v>0</v>
      </c>
      <c r="AN116" s="2">
        <v>0</v>
      </c>
      <c r="AO116" s="2">
        <v>0</v>
      </c>
      <c r="AP116" s="2">
        <v>2</v>
      </c>
      <c r="AQ116" s="2">
        <v>1</v>
      </c>
      <c r="AR116" s="2">
        <v>0</v>
      </c>
      <c r="AS116" s="2">
        <v>3</v>
      </c>
      <c r="AT116" s="2">
        <v>0</v>
      </c>
      <c r="AU116" s="2">
        <v>0</v>
      </c>
      <c r="AV116" s="2">
        <v>0</v>
      </c>
      <c r="AW116" s="2" t="s">
        <v>62</v>
      </c>
      <c r="AX116" s="2">
        <v>1</v>
      </c>
      <c r="AY116" s="2" t="s">
        <v>62</v>
      </c>
      <c r="AZ116" s="2">
        <v>2</v>
      </c>
      <c r="BA116" s="2">
        <v>1</v>
      </c>
      <c r="BB116" s="2">
        <v>2</v>
      </c>
      <c r="BC116" s="2">
        <v>2</v>
      </c>
      <c r="BD116" s="2">
        <v>1</v>
      </c>
      <c r="BE116" s="2">
        <v>0</v>
      </c>
      <c r="BF116" s="2">
        <v>0</v>
      </c>
      <c r="BG116" s="2">
        <v>0</v>
      </c>
      <c r="BH116" s="2">
        <v>1</v>
      </c>
    </row>
    <row r="117" spans="1:60" ht="15" customHeight="1" x14ac:dyDescent="0.25">
      <c r="A117" s="2" t="s">
        <v>72</v>
      </c>
      <c r="B117" s="2" t="s">
        <v>229</v>
      </c>
      <c r="C117" s="2" t="s">
        <v>304</v>
      </c>
      <c r="D117" s="2" t="s">
        <v>308</v>
      </c>
      <c r="E117" s="2" t="s">
        <v>232</v>
      </c>
      <c r="F117" s="2" t="s">
        <v>361</v>
      </c>
      <c r="G117" s="2" t="s">
        <v>348</v>
      </c>
      <c r="H117" s="2" t="s">
        <v>365</v>
      </c>
      <c r="I117" s="2">
        <v>1</v>
      </c>
      <c r="J117" s="2">
        <v>1</v>
      </c>
      <c r="K117" s="2">
        <v>0</v>
      </c>
      <c r="L117" s="2">
        <v>0</v>
      </c>
      <c r="M117" s="2">
        <v>0</v>
      </c>
      <c r="N117" s="2">
        <v>1</v>
      </c>
      <c r="O117" s="2">
        <v>1</v>
      </c>
      <c r="P117" s="2">
        <v>0</v>
      </c>
      <c r="Q117" s="2">
        <v>0</v>
      </c>
      <c r="R117" s="2">
        <v>1</v>
      </c>
      <c r="S117" s="2">
        <v>1</v>
      </c>
      <c r="T117" s="2">
        <v>0</v>
      </c>
      <c r="U117" s="2">
        <v>1</v>
      </c>
      <c r="V117" s="2">
        <v>0</v>
      </c>
      <c r="W117" s="2">
        <v>2</v>
      </c>
      <c r="X117" s="2">
        <v>0</v>
      </c>
      <c r="Y117" s="2">
        <v>1</v>
      </c>
      <c r="Z117" s="2">
        <v>0</v>
      </c>
      <c r="AA117" s="2">
        <v>0</v>
      </c>
      <c r="AB117" s="2">
        <v>1</v>
      </c>
      <c r="AC117" s="2">
        <v>1</v>
      </c>
      <c r="AD117" s="2">
        <v>0</v>
      </c>
      <c r="AE117" s="2">
        <v>0</v>
      </c>
      <c r="AF117" s="2">
        <v>0</v>
      </c>
      <c r="AG117" s="2">
        <v>0</v>
      </c>
      <c r="AH117" s="3">
        <v>1</v>
      </c>
      <c r="AI117" s="2">
        <v>0</v>
      </c>
      <c r="AJ117" s="2">
        <v>1</v>
      </c>
      <c r="AK117" s="2">
        <v>1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2</v>
      </c>
      <c r="AT117" s="2">
        <v>1</v>
      </c>
      <c r="AU117" s="2">
        <v>1</v>
      </c>
      <c r="AV117" s="2">
        <v>1</v>
      </c>
      <c r="AW117" s="2">
        <v>1</v>
      </c>
      <c r="AX117" s="2">
        <v>1</v>
      </c>
      <c r="AY117" s="2">
        <v>1</v>
      </c>
      <c r="AZ117" s="2">
        <v>2</v>
      </c>
      <c r="BA117" s="2">
        <v>5</v>
      </c>
      <c r="BB117" s="2">
        <v>6</v>
      </c>
      <c r="BC117" s="2">
        <v>3</v>
      </c>
      <c r="BD117" s="2" t="s">
        <v>62</v>
      </c>
      <c r="BE117" s="2">
        <v>1</v>
      </c>
      <c r="BF117" s="2">
        <v>1</v>
      </c>
      <c r="BG117" s="2">
        <v>2</v>
      </c>
      <c r="BH117" s="2">
        <v>0</v>
      </c>
    </row>
    <row r="118" spans="1:60" ht="15" customHeight="1" x14ac:dyDescent="0.25">
      <c r="A118" s="2" t="s">
        <v>72</v>
      </c>
      <c r="B118" s="2" t="s">
        <v>229</v>
      </c>
      <c r="C118" s="2" t="s">
        <v>304</v>
      </c>
      <c r="D118" s="2" t="s">
        <v>308</v>
      </c>
      <c r="E118" s="2" t="s">
        <v>232</v>
      </c>
      <c r="F118" s="2" t="s">
        <v>69</v>
      </c>
      <c r="G118" s="2" t="s">
        <v>344</v>
      </c>
      <c r="H118" s="2" t="s">
        <v>345</v>
      </c>
      <c r="I118" s="3" t="s">
        <v>62</v>
      </c>
      <c r="J118" s="3" t="s">
        <v>62</v>
      </c>
      <c r="K118" s="3" t="s">
        <v>62</v>
      </c>
      <c r="L118" s="2">
        <v>1</v>
      </c>
      <c r="M118" s="2">
        <v>0</v>
      </c>
      <c r="N118" s="2">
        <v>2</v>
      </c>
      <c r="O118" s="2">
        <v>0</v>
      </c>
      <c r="P118" s="2">
        <v>0</v>
      </c>
      <c r="Q118" s="2">
        <v>2</v>
      </c>
      <c r="R118" s="2">
        <v>0</v>
      </c>
      <c r="S118" s="2">
        <v>2</v>
      </c>
      <c r="T118" s="2">
        <v>0</v>
      </c>
      <c r="U118" s="2">
        <v>3</v>
      </c>
      <c r="V118" s="2">
        <v>1</v>
      </c>
      <c r="W118" s="2">
        <v>3</v>
      </c>
      <c r="X118" s="2">
        <v>3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1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 t="s">
        <v>62</v>
      </c>
      <c r="AX118" s="2">
        <v>3</v>
      </c>
      <c r="AY118" s="2" t="s">
        <v>62</v>
      </c>
      <c r="AZ118" s="2">
        <v>2</v>
      </c>
      <c r="BA118" s="2">
        <v>2</v>
      </c>
      <c r="BB118" s="2">
        <v>1</v>
      </c>
      <c r="BC118" s="2" t="s">
        <v>62</v>
      </c>
      <c r="BD118" s="2" t="s">
        <v>62</v>
      </c>
      <c r="BE118" s="2">
        <v>0</v>
      </c>
      <c r="BF118" s="2">
        <v>0</v>
      </c>
      <c r="BG118" s="2">
        <v>0</v>
      </c>
      <c r="BH118" s="2">
        <v>0</v>
      </c>
    </row>
    <row r="119" spans="1:60" ht="15" customHeight="1" x14ac:dyDescent="0.25">
      <c r="A119" s="2" t="s">
        <v>72</v>
      </c>
      <c r="B119" s="2" t="s">
        <v>229</v>
      </c>
      <c r="C119" s="2" t="s">
        <v>304</v>
      </c>
      <c r="D119" s="2" t="s">
        <v>308</v>
      </c>
      <c r="E119" s="2" t="s">
        <v>232</v>
      </c>
      <c r="F119" s="2" t="s">
        <v>354</v>
      </c>
      <c r="G119" s="2" t="s">
        <v>344</v>
      </c>
      <c r="H119" s="2" t="s">
        <v>356</v>
      </c>
      <c r="I119" s="3" t="s">
        <v>62</v>
      </c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2</v>
      </c>
      <c r="T119" s="2">
        <v>0</v>
      </c>
      <c r="U119" s="2">
        <v>0</v>
      </c>
      <c r="V119" s="2">
        <v>1</v>
      </c>
      <c r="W119" s="2">
        <v>1</v>
      </c>
      <c r="X119" s="2">
        <v>1</v>
      </c>
      <c r="Y119" s="2">
        <v>1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1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 t="s">
        <v>62</v>
      </c>
      <c r="AX119" s="2" t="s">
        <v>62</v>
      </c>
      <c r="AY119" s="2">
        <v>1</v>
      </c>
      <c r="AZ119" s="2">
        <v>1</v>
      </c>
      <c r="BA119" s="2">
        <v>2</v>
      </c>
      <c r="BB119" s="2">
        <v>3</v>
      </c>
      <c r="BC119" s="2" t="s">
        <v>62</v>
      </c>
      <c r="BD119" s="2" t="s">
        <v>62</v>
      </c>
      <c r="BE119" s="2">
        <v>0</v>
      </c>
      <c r="BF119" s="2">
        <v>0</v>
      </c>
      <c r="BG119" s="2">
        <v>0</v>
      </c>
      <c r="BH119" s="2">
        <v>0</v>
      </c>
    </row>
    <row r="120" spans="1:60" ht="15" customHeight="1" x14ac:dyDescent="0.25">
      <c r="A120" s="2" t="s">
        <v>72</v>
      </c>
      <c r="B120" s="2" t="s">
        <v>229</v>
      </c>
      <c r="C120" s="2" t="s">
        <v>304</v>
      </c>
      <c r="D120" s="2" t="s">
        <v>308</v>
      </c>
      <c r="E120" s="2" t="s">
        <v>232</v>
      </c>
      <c r="F120" s="2" t="s">
        <v>361</v>
      </c>
      <c r="G120" s="2" t="s">
        <v>344</v>
      </c>
      <c r="H120" s="2" t="s">
        <v>363</v>
      </c>
      <c r="I120" s="3" t="s">
        <v>62</v>
      </c>
      <c r="J120" s="3" t="s">
        <v>62</v>
      </c>
      <c r="K120" s="3" t="s">
        <v>62</v>
      </c>
      <c r="L120" s="3" t="s">
        <v>62</v>
      </c>
      <c r="M120" s="3" t="s">
        <v>62</v>
      </c>
      <c r="N120" s="3" t="s">
        <v>62</v>
      </c>
      <c r="O120" s="2">
        <v>1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2</v>
      </c>
      <c r="V120" s="2">
        <v>1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s="2">
        <v>1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1</v>
      </c>
      <c r="AR120" s="2">
        <v>0</v>
      </c>
      <c r="AS120" s="2">
        <v>1</v>
      </c>
      <c r="AT120" s="2">
        <v>0</v>
      </c>
      <c r="AU120" s="2">
        <v>0</v>
      </c>
      <c r="AV120" s="2">
        <v>0</v>
      </c>
      <c r="AW120" s="2" t="s">
        <v>62</v>
      </c>
      <c r="AX120" s="2" t="s">
        <v>62</v>
      </c>
      <c r="AY120" s="2">
        <v>1</v>
      </c>
      <c r="AZ120" s="2" t="s">
        <v>62</v>
      </c>
      <c r="BA120" s="2">
        <v>1</v>
      </c>
      <c r="BB120" s="2">
        <v>2</v>
      </c>
      <c r="BC120" s="2">
        <v>1</v>
      </c>
      <c r="BD120" s="2" t="s">
        <v>62</v>
      </c>
      <c r="BE120" s="2">
        <v>0</v>
      </c>
      <c r="BF120" s="2">
        <v>0</v>
      </c>
      <c r="BG120" s="2">
        <v>0</v>
      </c>
      <c r="BH120" s="2">
        <v>0</v>
      </c>
    </row>
    <row r="121" spans="1:60" ht="15" customHeight="1" x14ac:dyDescent="0.25">
      <c r="A121" s="2" t="s">
        <v>72</v>
      </c>
      <c r="B121" s="2" t="s">
        <v>229</v>
      </c>
      <c r="C121" s="2" t="s">
        <v>304</v>
      </c>
      <c r="D121" s="2" t="s">
        <v>316</v>
      </c>
      <c r="E121" s="2" t="s">
        <v>232</v>
      </c>
      <c r="F121" s="2" t="s">
        <v>238</v>
      </c>
      <c r="G121" s="2" t="s">
        <v>317</v>
      </c>
      <c r="H121" s="2" t="s">
        <v>319</v>
      </c>
      <c r="I121" s="3" t="s">
        <v>62</v>
      </c>
      <c r="J121" s="3" t="s">
        <v>62</v>
      </c>
      <c r="K121" s="3" t="s">
        <v>62</v>
      </c>
      <c r="L121" s="2">
        <v>1</v>
      </c>
      <c r="M121" s="2">
        <v>2</v>
      </c>
      <c r="N121" s="2">
        <v>0</v>
      </c>
      <c r="O121" s="2">
        <v>3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2</v>
      </c>
      <c r="Z121" s="2">
        <v>0</v>
      </c>
      <c r="AA121" s="2">
        <v>1</v>
      </c>
      <c r="AB121" s="2">
        <v>0</v>
      </c>
      <c r="AC121" s="2">
        <v>1</v>
      </c>
      <c r="AD121" s="2">
        <v>1</v>
      </c>
      <c r="AE121" s="2">
        <v>0</v>
      </c>
      <c r="AF121" s="2">
        <v>0</v>
      </c>
      <c r="AG121" s="2">
        <v>3</v>
      </c>
      <c r="AH121" s="3">
        <v>3</v>
      </c>
      <c r="AI121" s="2">
        <v>0</v>
      </c>
      <c r="AJ121" s="2">
        <v>1</v>
      </c>
      <c r="AK121" s="2">
        <v>2</v>
      </c>
      <c r="AL121" s="2">
        <v>0</v>
      </c>
      <c r="AM121" s="2">
        <v>0</v>
      </c>
      <c r="AN121" s="2">
        <v>1</v>
      </c>
      <c r="AO121" s="2">
        <v>0</v>
      </c>
      <c r="AP121" s="2">
        <v>0</v>
      </c>
      <c r="AQ121" s="2">
        <v>1</v>
      </c>
      <c r="AR121" s="2">
        <v>1</v>
      </c>
      <c r="AS121" s="2">
        <v>0</v>
      </c>
      <c r="AT121" s="2">
        <v>1</v>
      </c>
      <c r="AU121" s="2">
        <v>0</v>
      </c>
      <c r="AV121" s="2">
        <v>0</v>
      </c>
      <c r="AW121" s="2">
        <v>1</v>
      </c>
      <c r="AX121" s="2">
        <v>3</v>
      </c>
      <c r="AY121" s="2">
        <v>1</v>
      </c>
      <c r="AZ121" s="2">
        <v>4</v>
      </c>
      <c r="BA121" s="2">
        <v>5</v>
      </c>
      <c r="BB121" s="2">
        <v>5</v>
      </c>
      <c r="BC121" s="2">
        <v>1</v>
      </c>
      <c r="BD121" s="2">
        <v>1</v>
      </c>
      <c r="BE121" s="2">
        <v>3</v>
      </c>
      <c r="BF121" s="2">
        <v>2</v>
      </c>
      <c r="BG121" s="2">
        <v>3</v>
      </c>
      <c r="BH121" s="2">
        <v>0</v>
      </c>
    </row>
    <row r="122" spans="1:60" ht="15" customHeight="1" x14ac:dyDescent="0.25">
      <c r="A122" s="2" t="s">
        <v>72</v>
      </c>
      <c r="B122" s="2" t="s">
        <v>229</v>
      </c>
      <c r="C122" s="2" t="s">
        <v>304</v>
      </c>
      <c r="D122" s="2" t="s">
        <v>316</v>
      </c>
      <c r="E122" s="2" t="s">
        <v>232</v>
      </c>
      <c r="F122" s="2" t="s">
        <v>69</v>
      </c>
      <c r="G122" s="2" t="s">
        <v>317</v>
      </c>
      <c r="H122" s="2" t="s">
        <v>327</v>
      </c>
      <c r="I122" s="3" t="s">
        <v>62</v>
      </c>
      <c r="J122" s="3" t="s">
        <v>62</v>
      </c>
      <c r="K122" s="3" t="s">
        <v>62</v>
      </c>
      <c r="L122" s="2">
        <v>1</v>
      </c>
      <c r="M122" s="2">
        <v>0</v>
      </c>
      <c r="N122" s="2">
        <v>2</v>
      </c>
      <c r="O122" s="2">
        <v>2</v>
      </c>
      <c r="P122" s="2">
        <v>0</v>
      </c>
      <c r="Q122" s="2">
        <v>0</v>
      </c>
      <c r="R122" s="2">
        <v>0</v>
      </c>
      <c r="S122" s="2">
        <v>3</v>
      </c>
      <c r="T122" s="2">
        <v>0</v>
      </c>
      <c r="U122" s="2">
        <v>0</v>
      </c>
      <c r="V122" s="2">
        <v>0</v>
      </c>
      <c r="W122" s="2">
        <v>1</v>
      </c>
      <c r="X122" s="2">
        <v>1</v>
      </c>
      <c r="Y122" s="2">
        <v>1</v>
      </c>
      <c r="Z122" s="2">
        <v>0</v>
      </c>
      <c r="AA122" s="2">
        <v>0</v>
      </c>
      <c r="AB122" s="2">
        <v>2</v>
      </c>
      <c r="AC122" s="2">
        <v>1</v>
      </c>
      <c r="AD122" s="2">
        <v>0</v>
      </c>
      <c r="AE122" s="2">
        <v>0</v>
      </c>
      <c r="AF122" s="2">
        <v>3</v>
      </c>
      <c r="AG122" s="2">
        <v>3</v>
      </c>
      <c r="AH122" s="3">
        <v>1</v>
      </c>
      <c r="AI122" s="2">
        <v>0</v>
      </c>
      <c r="AJ122" s="2">
        <v>3</v>
      </c>
      <c r="AK122" s="2">
        <v>2</v>
      </c>
      <c r="AL122" s="2">
        <v>1</v>
      </c>
      <c r="AM122" s="2">
        <v>1</v>
      </c>
      <c r="AN122" s="2">
        <v>0</v>
      </c>
      <c r="AO122" s="2">
        <v>0</v>
      </c>
      <c r="AP122" s="2">
        <v>1</v>
      </c>
      <c r="AQ122" s="2">
        <v>0</v>
      </c>
      <c r="AR122" s="2">
        <v>3</v>
      </c>
      <c r="AS122" s="2">
        <v>2</v>
      </c>
      <c r="AT122" s="2">
        <v>5</v>
      </c>
      <c r="AU122" s="2">
        <v>1</v>
      </c>
      <c r="AV122" s="2">
        <v>0</v>
      </c>
      <c r="AW122" s="2">
        <v>2</v>
      </c>
      <c r="AX122" s="2">
        <v>4</v>
      </c>
      <c r="AY122" s="2">
        <v>1</v>
      </c>
      <c r="AZ122" s="2">
        <v>5</v>
      </c>
      <c r="BA122" s="2">
        <v>7</v>
      </c>
      <c r="BB122" s="2">
        <v>7</v>
      </c>
      <c r="BC122" s="2">
        <v>2</v>
      </c>
      <c r="BD122" s="2">
        <v>1</v>
      </c>
      <c r="BE122" s="2">
        <v>2</v>
      </c>
      <c r="BF122" s="2">
        <v>0</v>
      </c>
      <c r="BG122" s="2">
        <v>1</v>
      </c>
      <c r="BH122" s="2">
        <v>1</v>
      </c>
    </row>
    <row r="123" spans="1:60" ht="15" customHeight="1" x14ac:dyDescent="0.25">
      <c r="A123" s="2" t="s">
        <v>72</v>
      </c>
      <c r="B123" s="2" t="s">
        <v>229</v>
      </c>
      <c r="C123" s="2" t="s">
        <v>304</v>
      </c>
      <c r="D123" s="2" t="s">
        <v>316</v>
      </c>
      <c r="E123" s="2" t="s">
        <v>232</v>
      </c>
      <c r="F123" s="2" t="s">
        <v>238</v>
      </c>
      <c r="G123" s="2" t="s">
        <v>320</v>
      </c>
      <c r="H123" s="2" t="s">
        <v>322</v>
      </c>
      <c r="I123" s="3" t="s">
        <v>62</v>
      </c>
      <c r="J123" s="2">
        <v>1</v>
      </c>
      <c r="K123" s="2">
        <v>0</v>
      </c>
      <c r="L123" s="2">
        <v>0</v>
      </c>
      <c r="M123" s="2">
        <v>2</v>
      </c>
      <c r="N123" s="2">
        <v>0</v>
      </c>
      <c r="O123" s="2">
        <v>5</v>
      </c>
      <c r="P123" s="2">
        <v>1</v>
      </c>
      <c r="Q123" s="2">
        <v>0</v>
      </c>
      <c r="R123" s="2">
        <v>1</v>
      </c>
      <c r="S123" s="2">
        <v>1</v>
      </c>
      <c r="T123" s="2">
        <v>1</v>
      </c>
      <c r="U123" s="2">
        <v>0</v>
      </c>
      <c r="V123" s="2">
        <v>0</v>
      </c>
      <c r="W123" s="2">
        <v>1</v>
      </c>
      <c r="X123" s="2">
        <v>1</v>
      </c>
      <c r="Y123" s="2">
        <v>0</v>
      </c>
      <c r="Z123" s="2">
        <v>0</v>
      </c>
      <c r="AA123" s="2">
        <v>0</v>
      </c>
      <c r="AB123" s="2">
        <v>1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2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1</v>
      </c>
      <c r="AR123" s="2">
        <v>1</v>
      </c>
      <c r="AS123" s="2">
        <v>2</v>
      </c>
      <c r="AT123" s="2">
        <v>0</v>
      </c>
      <c r="AU123" s="2">
        <v>0</v>
      </c>
      <c r="AV123" s="2">
        <v>0</v>
      </c>
      <c r="AW123" s="2" t="s">
        <v>62</v>
      </c>
      <c r="AX123" s="2">
        <v>2</v>
      </c>
      <c r="AY123" s="2">
        <v>5</v>
      </c>
      <c r="AZ123" s="2">
        <v>8</v>
      </c>
      <c r="BA123" s="2">
        <v>7</v>
      </c>
      <c r="BB123" s="2">
        <v>7</v>
      </c>
      <c r="BC123" s="2">
        <v>1</v>
      </c>
      <c r="BD123" s="2" t="s">
        <v>62</v>
      </c>
      <c r="BE123" s="2">
        <v>1</v>
      </c>
      <c r="BF123" s="2">
        <v>1</v>
      </c>
      <c r="BG123" s="2">
        <v>5</v>
      </c>
      <c r="BH123" s="2">
        <v>3</v>
      </c>
    </row>
    <row r="124" spans="1:60" ht="15" customHeight="1" x14ac:dyDescent="0.25">
      <c r="A124" s="2" t="s">
        <v>72</v>
      </c>
      <c r="B124" s="2" t="s">
        <v>229</v>
      </c>
      <c r="C124" s="2" t="s">
        <v>304</v>
      </c>
      <c r="D124" s="2" t="s">
        <v>316</v>
      </c>
      <c r="E124" s="2" t="s">
        <v>232</v>
      </c>
      <c r="F124" s="2" t="s">
        <v>69</v>
      </c>
      <c r="G124" s="2" t="s">
        <v>320</v>
      </c>
      <c r="H124" s="2" t="s">
        <v>329</v>
      </c>
      <c r="I124" s="3" t="s">
        <v>62</v>
      </c>
      <c r="J124" s="3" t="s">
        <v>62</v>
      </c>
      <c r="K124" s="3" t="s">
        <v>62</v>
      </c>
      <c r="L124" s="3" t="s">
        <v>62</v>
      </c>
      <c r="M124" s="3" t="s">
        <v>62</v>
      </c>
      <c r="N124" s="2">
        <v>1</v>
      </c>
      <c r="O124" s="2">
        <v>4</v>
      </c>
      <c r="P124" s="2">
        <v>0</v>
      </c>
      <c r="Q124" s="2">
        <v>0</v>
      </c>
      <c r="R124" s="2">
        <v>2</v>
      </c>
      <c r="S124" s="2">
        <v>2</v>
      </c>
      <c r="T124" s="2">
        <v>0</v>
      </c>
      <c r="U124" s="2">
        <v>0</v>
      </c>
      <c r="V124" s="2">
        <v>0</v>
      </c>
      <c r="W124" s="2">
        <v>2</v>
      </c>
      <c r="X124" s="2">
        <v>3</v>
      </c>
      <c r="Y124" s="2">
        <v>2</v>
      </c>
      <c r="Z124" s="2">
        <v>0</v>
      </c>
      <c r="AA124" s="2">
        <v>0</v>
      </c>
      <c r="AB124" s="2">
        <v>1</v>
      </c>
      <c r="AC124" s="2">
        <v>1</v>
      </c>
      <c r="AD124" s="2">
        <v>0</v>
      </c>
      <c r="AE124" s="2">
        <v>1</v>
      </c>
      <c r="AF124" s="2">
        <v>0</v>
      </c>
      <c r="AG124" s="2">
        <v>1</v>
      </c>
      <c r="AH124" s="3">
        <v>2</v>
      </c>
      <c r="AI124" s="2">
        <v>1</v>
      </c>
      <c r="AJ124" s="2">
        <v>2</v>
      </c>
      <c r="AK124" s="2">
        <v>1</v>
      </c>
      <c r="AL124" s="2">
        <v>0</v>
      </c>
      <c r="AM124" s="2">
        <v>0</v>
      </c>
      <c r="AN124" s="2">
        <v>0</v>
      </c>
      <c r="AO124" s="2">
        <v>0</v>
      </c>
      <c r="AP124" s="2">
        <v>3</v>
      </c>
      <c r="AQ124" s="2">
        <v>2</v>
      </c>
      <c r="AR124" s="2">
        <v>1</v>
      </c>
      <c r="AS124" s="2">
        <v>1</v>
      </c>
      <c r="AT124" s="2">
        <v>3</v>
      </c>
      <c r="AU124" s="2">
        <v>0</v>
      </c>
      <c r="AV124" s="2">
        <v>2</v>
      </c>
      <c r="AW124" s="2" t="s">
        <v>62</v>
      </c>
      <c r="AX124" s="2">
        <v>7</v>
      </c>
      <c r="AY124" s="2" t="s">
        <v>62</v>
      </c>
      <c r="AZ124" s="2">
        <v>7</v>
      </c>
      <c r="BA124" s="2">
        <v>11</v>
      </c>
      <c r="BB124" s="2">
        <v>8</v>
      </c>
      <c r="BC124" s="2">
        <v>1</v>
      </c>
      <c r="BD124" s="2">
        <v>1</v>
      </c>
      <c r="BE124" s="2">
        <v>4</v>
      </c>
      <c r="BF124" s="2">
        <v>2</v>
      </c>
      <c r="BG124" s="2">
        <v>6</v>
      </c>
      <c r="BH124" s="2">
        <v>0</v>
      </c>
    </row>
    <row r="125" spans="1:60" ht="15" customHeight="1" x14ac:dyDescent="0.25">
      <c r="A125" s="2" t="s">
        <v>72</v>
      </c>
      <c r="B125" s="2" t="s">
        <v>229</v>
      </c>
      <c r="C125" s="2" t="s">
        <v>304</v>
      </c>
      <c r="D125" s="2" t="s">
        <v>316</v>
      </c>
      <c r="E125" s="2" t="s">
        <v>232</v>
      </c>
      <c r="F125" s="2" t="s">
        <v>238</v>
      </c>
      <c r="G125" s="2" t="s">
        <v>323</v>
      </c>
      <c r="H125" s="2" t="s">
        <v>325</v>
      </c>
      <c r="I125" s="3" t="s">
        <v>62</v>
      </c>
      <c r="J125" s="3" t="s">
        <v>62</v>
      </c>
      <c r="K125" s="3" t="s">
        <v>62</v>
      </c>
      <c r="L125" s="3" t="s">
        <v>62</v>
      </c>
      <c r="M125" s="3">
        <v>2</v>
      </c>
      <c r="N125" s="2">
        <v>3</v>
      </c>
      <c r="O125" s="2">
        <v>4</v>
      </c>
      <c r="P125" s="2">
        <v>0</v>
      </c>
      <c r="Q125" s="2">
        <v>0</v>
      </c>
      <c r="R125" s="2">
        <v>1</v>
      </c>
      <c r="S125" s="2">
        <v>3</v>
      </c>
      <c r="T125" s="2">
        <v>2</v>
      </c>
      <c r="U125" s="2">
        <v>0</v>
      </c>
      <c r="V125" s="2">
        <v>0</v>
      </c>
      <c r="W125" s="2">
        <v>1</v>
      </c>
      <c r="X125" s="2">
        <v>1</v>
      </c>
      <c r="Y125" s="2">
        <v>1</v>
      </c>
      <c r="Z125" s="2">
        <v>0</v>
      </c>
      <c r="AA125" s="2">
        <v>0</v>
      </c>
      <c r="AB125" s="2">
        <v>3</v>
      </c>
      <c r="AC125" s="2">
        <v>1</v>
      </c>
      <c r="AD125" s="2">
        <v>1</v>
      </c>
      <c r="AE125" s="2">
        <v>0</v>
      </c>
      <c r="AF125" s="2">
        <v>0</v>
      </c>
      <c r="AG125" s="2">
        <v>0</v>
      </c>
      <c r="AH125" s="3">
        <v>2</v>
      </c>
      <c r="AI125" s="2">
        <v>0</v>
      </c>
      <c r="AJ125" s="2">
        <v>1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1</v>
      </c>
      <c r="AR125" s="2">
        <v>1</v>
      </c>
      <c r="AS125" s="2">
        <v>1</v>
      </c>
      <c r="AT125" s="2">
        <v>5</v>
      </c>
      <c r="AU125" s="2">
        <v>0</v>
      </c>
      <c r="AV125" s="2">
        <v>0</v>
      </c>
      <c r="AW125" s="2">
        <v>3</v>
      </c>
      <c r="AX125" s="2">
        <v>8</v>
      </c>
      <c r="AY125" s="2">
        <v>8</v>
      </c>
      <c r="AZ125" s="2">
        <v>14</v>
      </c>
      <c r="BA125" s="2">
        <v>11</v>
      </c>
      <c r="BB125" s="2">
        <v>9</v>
      </c>
      <c r="BC125" s="2">
        <v>3</v>
      </c>
      <c r="BD125" s="2" t="s">
        <v>62</v>
      </c>
      <c r="BE125" s="2">
        <v>1</v>
      </c>
      <c r="BF125" s="2">
        <v>2</v>
      </c>
      <c r="BG125" s="2">
        <v>0</v>
      </c>
      <c r="BH125" s="2">
        <v>0</v>
      </c>
    </row>
    <row r="126" spans="1:60" ht="15" customHeight="1" x14ac:dyDescent="0.25">
      <c r="A126" s="2" t="s">
        <v>72</v>
      </c>
      <c r="B126" s="2" t="s">
        <v>229</v>
      </c>
      <c r="C126" s="2" t="s">
        <v>304</v>
      </c>
      <c r="D126" s="2" t="s">
        <v>316</v>
      </c>
      <c r="E126" s="2" t="s">
        <v>232</v>
      </c>
      <c r="F126" s="2" t="s">
        <v>69</v>
      </c>
      <c r="G126" s="2" t="s">
        <v>323</v>
      </c>
      <c r="H126" s="2" t="s">
        <v>331</v>
      </c>
      <c r="I126" s="3" t="s">
        <v>62</v>
      </c>
      <c r="J126" s="2">
        <v>1</v>
      </c>
      <c r="K126" s="2">
        <v>0</v>
      </c>
      <c r="L126" s="2">
        <v>0</v>
      </c>
      <c r="M126" s="2">
        <v>0</v>
      </c>
      <c r="N126" s="2">
        <v>2</v>
      </c>
      <c r="O126" s="2">
        <v>2</v>
      </c>
      <c r="P126" s="2">
        <v>1</v>
      </c>
      <c r="Q126" s="2">
        <v>2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2</v>
      </c>
      <c r="X126" s="2">
        <v>1</v>
      </c>
      <c r="Y126" s="2">
        <v>1</v>
      </c>
      <c r="Z126" s="2">
        <v>0</v>
      </c>
      <c r="AA126" s="2">
        <v>0</v>
      </c>
      <c r="AB126" s="2">
        <v>0</v>
      </c>
      <c r="AC126" s="2">
        <v>2</v>
      </c>
      <c r="AD126" s="2">
        <v>0</v>
      </c>
      <c r="AE126" s="2">
        <v>1</v>
      </c>
      <c r="AF126" s="2">
        <v>0</v>
      </c>
      <c r="AG126" s="2">
        <v>1</v>
      </c>
      <c r="AH126" s="3">
        <v>1</v>
      </c>
      <c r="AI126" s="2">
        <v>0</v>
      </c>
      <c r="AJ126" s="2">
        <v>1</v>
      </c>
      <c r="AK126" s="2">
        <v>3</v>
      </c>
      <c r="AL126" s="2">
        <v>1</v>
      </c>
      <c r="AM126" s="2">
        <v>2</v>
      </c>
      <c r="AN126" s="2">
        <v>0</v>
      </c>
      <c r="AO126" s="2">
        <v>1</v>
      </c>
      <c r="AP126" s="2">
        <v>0</v>
      </c>
      <c r="AQ126" s="2">
        <v>3</v>
      </c>
      <c r="AR126" s="2">
        <v>4</v>
      </c>
      <c r="AS126" s="2">
        <v>1</v>
      </c>
      <c r="AT126" s="2">
        <v>2</v>
      </c>
      <c r="AU126" s="2">
        <v>0</v>
      </c>
      <c r="AV126" s="2">
        <v>0</v>
      </c>
      <c r="AW126" s="2">
        <v>3</v>
      </c>
      <c r="AX126" s="2">
        <v>2</v>
      </c>
      <c r="AY126" s="2">
        <v>2</v>
      </c>
      <c r="AZ126" s="2">
        <v>3</v>
      </c>
      <c r="BA126" s="2">
        <v>10</v>
      </c>
      <c r="BB126" s="2">
        <v>10</v>
      </c>
      <c r="BC126" s="2">
        <v>2</v>
      </c>
      <c r="BD126" s="2">
        <v>1</v>
      </c>
      <c r="BE126" s="2">
        <v>1</v>
      </c>
      <c r="BF126" s="2">
        <v>3</v>
      </c>
      <c r="BG126" s="2">
        <v>4</v>
      </c>
      <c r="BH126" s="2">
        <v>1</v>
      </c>
    </row>
    <row r="127" spans="1:60" ht="15" customHeight="1" x14ac:dyDescent="0.25">
      <c r="A127" s="2" t="s">
        <v>72</v>
      </c>
      <c r="B127" s="2" t="s">
        <v>229</v>
      </c>
      <c r="C127" s="2" t="s">
        <v>304</v>
      </c>
      <c r="D127" s="2" t="s">
        <v>332</v>
      </c>
      <c r="E127" s="2" t="s">
        <v>232</v>
      </c>
      <c r="F127" s="2" t="s">
        <v>333</v>
      </c>
      <c r="G127" s="2" t="s">
        <v>334</v>
      </c>
      <c r="H127" s="2" t="s">
        <v>336</v>
      </c>
      <c r="I127" s="3" t="s">
        <v>62</v>
      </c>
      <c r="J127" s="3" t="s">
        <v>62</v>
      </c>
      <c r="K127" s="3" t="s">
        <v>62</v>
      </c>
      <c r="L127" s="3" t="s">
        <v>62</v>
      </c>
      <c r="M127" s="3" t="s">
        <v>62</v>
      </c>
      <c r="N127" s="2">
        <v>1</v>
      </c>
      <c r="O127" s="2">
        <v>0</v>
      </c>
      <c r="P127" s="2">
        <v>1</v>
      </c>
      <c r="Q127" s="2">
        <v>0</v>
      </c>
      <c r="R127" s="2">
        <v>1</v>
      </c>
      <c r="S127" s="2">
        <v>2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2</v>
      </c>
      <c r="AA127" s="2">
        <v>0</v>
      </c>
      <c r="AB127" s="2">
        <v>2</v>
      </c>
      <c r="AC127" s="2">
        <v>1</v>
      </c>
      <c r="AD127" s="2">
        <v>2</v>
      </c>
      <c r="AE127" s="2">
        <v>5</v>
      </c>
      <c r="AF127" s="2">
        <v>0</v>
      </c>
      <c r="AG127" s="2">
        <v>0</v>
      </c>
      <c r="AH127" s="2">
        <v>0</v>
      </c>
      <c r="AI127" s="2">
        <v>0</v>
      </c>
      <c r="AJ127" s="2">
        <v>1</v>
      </c>
      <c r="AK127" s="2">
        <v>4</v>
      </c>
      <c r="AL127" s="2">
        <v>1</v>
      </c>
      <c r="AM127" s="2">
        <v>0</v>
      </c>
      <c r="AN127" s="2">
        <v>0</v>
      </c>
      <c r="AO127" s="2">
        <v>0</v>
      </c>
      <c r="AP127" s="2">
        <v>0</v>
      </c>
      <c r="AQ127" s="2">
        <v>2</v>
      </c>
      <c r="AR127" s="2">
        <v>0</v>
      </c>
      <c r="AS127" s="2">
        <v>0</v>
      </c>
      <c r="AT127" s="2">
        <v>5</v>
      </c>
      <c r="AU127" s="2">
        <v>2</v>
      </c>
      <c r="AV127" s="2">
        <v>1</v>
      </c>
      <c r="AW127" s="2">
        <v>2</v>
      </c>
      <c r="AX127" s="2">
        <v>6</v>
      </c>
      <c r="AY127" s="2">
        <v>3</v>
      </c>
      <c r="AZ127" s="2">
        <v>2</v>
      </c>
      <c r="BA127" s="2">
        <v>4</v>
      </c>
      <c r="BB127" s="2">
        <v>10</v>
      </c>
      <c r="BC127" s="2">
        <v>2</v>
      </c>
      <c r="BD127" s="2">
        <v>1</v>
      </c>
      <c r="BE127" s="2">
        <v>1</v>
      </c>
      <c r="BF127" s="2">
        <v>0</v>
      </c>
      <c r="BG127" s="2">
        <v>1</v>
      </c>
      <c r="BH127" s="2">
        <v>0</v>
      </c>
    </row>
  </sheetData>
  <autoFilter ref="A2:H74" xr:uid="{00000000-0009-0000-0000-000003000000}"/>
  <sortState xmlns:xlrd2="http://schemas.microsoft.com/office/spreadsheetml/2017/richdata2" ref="A3:BJ127">
    <sortCondition ref="B3:B127"/>
    <sortCondition ref="C3:C127"/>
    <sortCondition ref="E3:E127"/>
    <sortCondition ref="D3:D127"/>
    <sortCondition ref="G3:G127"/>
    <sortCondition ref="H3:H127"/>
  </sortState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27"/>
  <sheetViews>
    <sheetView zoomScale="85" workbookViewId="0">
      <pane xSplit="8" ySplit="2" topLeftCell="AG12" activePane="bottomRight" state="frozen"/>
      <selection pane="topRight" activeCell="K1" sqref="K1"/>
      <selection pane="bottomLeft" activeCell="A2" sqref="A2"/>
      <selection pane="bottomRight" activeCell="BK30" sqref="BK30"/>
    </sheetView>
  </sheetViews>
  <sheetFormatPr defaultRowHeight="15" x14ac:dyDescent="0.25"/>
  <cols>
    <col min="1" max="1" width="5.28515625" customWidth="1"/>
    <col min="2" max="2" width="6.7109375" customWidth="1"/>
    <col min="3" max="3" width="22" customWidth="1"/>
    <col min="4" max="4" width="26" customWidth="1"/>
    <col min="5" max="5" width="19.85546875" customWidth="1"/>
    <col min="6" max="6" width="11.28515625" customWidth="1"/>
    <col min="7" max="7" width="10.7109375" customWidth="1"/>
    <col min="8" max="8" width="16" customWidth="1"/>
    <col min="9" max="60" width="5.7109375" customWidth="1"/>
    <col min="61" max="61" width="9.140625" style="6"/>
  </cols>
  <sheetData>
    <row r="1" spans="1:64" x14ac:dyDescent="0.25">
      <c r="I1" s="8">
        <v>44954</v>
      </c>
      <c r="J1" s="9">
        <f>+I1+7</f>
        <v>44961</v>
      </c>
      <c r="K1" s="9">
        <f t="shared" ref="K1:BH1" si="0">+J1+7</f>
        <v>44968</v>
      </c>
      <c r="L1" s="9">
        <f t="shared" si="0"/>
        <v>44975</v>
      </c>
      <c r="M1" s="9">
        <f t="shared" si="0"/>
        <v>44982</v>
      </c>
      <c r="N1" s="9">
        <f t="shared" si="0"/>
        <v>44989</v>
      </c>
      <c r="O1" s="9">
        <f t="shared" si="0"/>
        <v>44996</v>
      </c>
      <c r="P1" s="9">
        <f t="shared" si="0"/>
        <v>45003</v>
      </c>
      <c r="Q1" s="9">
        <f t="shared" si="0"/>
        <v>45010</v>
      </c>
      <c r="R1" s="9">
        <f t="shared" si="0"/>
        <v>45017</v>
      </c>
      <c r="S1" s="9">
        <f t="shared" si="0"/>
        <v>45024</v>
      </c>
      <c r="T1" s="9">
        <f t="shared" si="0"/>
        <v>45031</v>
      </c>
      <c r="U1" s="9">
        <f t="shared" si="0"/>
        <v>45038</v>
      </c>
      <c r="V1" s="9">
        <f t="shared" si="0"/>
        <v>45045</v>
      </c>
      <c r="W1" s="9">
        <f t="shared" si="0"/>
        <v>45052</v>
      </c>
      <c r="X1" s="9">
        <f t="shared" si="0"/>
        <v>45059</v>
      </c>
      <c r="Y1" s="9">
        <f t="shared" si="0"/>
        <v>45066</v>
      </c>
      <c r="Z1" s="9">
        <f t="shared" si="0"/>
        <v>45073</v>
      </c>
      <c r="AA1" s="9">
        <f t="shared" si="0"/>
        <v>45080</v>
      </c>
      <c r="AB1" s="9">
        <f t="shared" si="0"/>
        <v>45087</v>
      </c>
      <c r="AC1" s="9">
        <f t="shared" si="0"/>
        <v>45094</v>
      </c>
      <c r="AD1" s="9">
        <f t="shared" si="0"/>
        <v>45101</v>
      </c>
      <c r="AE1" s="9">
        <f t="shared" si="0"/>
        <v>45108</v>
      </c>
      <c r="AF1" s="9">
        <f t="shared" si="0"/>
        <v>45115</v>
      </c>
      <c r="AG1" s="9">
        <f t="shared" si="0"/>
        <v>45122</v>
      </c>
      <c r="AH1" s="9">
        <f t="shared" si="0"/>
        <v>45129</v>
      </c>
      <c r="AI1" s="9">
        <f t="shared" si="0"/>
        <v>45136</v>
      </c>
      <c r="AJ1" s="9">
        <f t="shared" si="0"/>
        <v>45143</v>
      </c>
      <c r="AK1" s="9">
        <f t="shared" si="0"/>
        <v>45150</v>
      </c>
      <c r="AL1" s="9">
        <f t="shared" si="0"/>
        <v>45157</v>
      </c>
      <c r="AM1" s="9">
        <f t="shared" si="0"/>
        <v>45164</v>
      </c>
      <c r="AN1" s="9">
        <f t="shared" si="0"/>
        <v>45171</v>
      </c>
      <c r="AO1" s="9">
        <f t="shared" si="0"/>
        <v>45178</v>
      </c>
      <c r="AP1" s="9">
        <f t="shared" si="0"/>
        <v>45185</v>
      </c>
      <c r="AQ1" s="9">
        <f t="shared" si="0"/>
        <v>45192</v>
      </c>
      <c r="AR1" s="9">
        <f t="shared" si="0"/>
        <v>45199</v>
      </c>
      <c r="AS1" s="9">
        <f t="shared" si="0"/>
        <v>45206</v>
      </c>
      <c r="AT1" s="9">
        <f t="shared" si="0"/>
        <v>45213</v>
      </c>
      <c r="AU1" s="9">
        <f t="shared" si="0"/>
        <v>45220</v>
      </c>
      <c r="AV1" s="9">
        <f t="shared" si="0"/>
        <v>45227</v>
      </c>
      <c r="AW1" s="9">
        <f t="shared" si="0"/>
        <v>45234</v>
      </c>
      <c r="AX1" s="9">
        <f t="shared" si="0"/>
        <v>45241</v>
      </c>
      <c r="AY1" s="9">
        <f t="shared" si="0"/>
        <v>45248</v>
      </c>
      <c r="AZ1" s="9">
        <f t="shared" si="0"/>
        <v>45255</v>
      </c>
      <c r="BA1" s="9">
        <f t="shared" si="0"/>
        <v>45262</v>
      </c>
      <c r="BB1" s="9">
        <f t="shared" si="0"/>
        <v>45269</v>
      </c>
      <c r="BC1" s="9">
        <f t="shared" si="0"/>
        <v>45276</v>
      </c>
      <c r="BD1" s="9">
        <f t="shared" si="0"/>
        <v>45283</v>
      </c>
      <c r="BE1" s="9">
        <f t="shared" si="0"/>
        <v>45290</v>
      </c>
      <c r="BF1" s="9">
        <f t="shared" si="0"/>
        <v>45297</v>
      </c>
      <c r="BG1" s="9">
        <f t="shared" si="0"/>
        <v>45304</v>
      </c>
      <c r="BH1" s="9">
        <f t="shared" si="0"/>
        <v>45311</v>
      </c>
      <c r="BL1" s="7" t="s">
        <v>89</v>
      </c>
    </row>
    <row r="2" spans="1:64" ht="5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1" t="s">
        <v>56</v>
      </c>
      <c r="BF2" s="1" t="s">
        <v>57</v>
      </c>
      <c r="BG2" s="1" t="s">
        <v>58</v>
      </c>
      <c r="BH2" s="1" t="s">
        <v>59</v>
      </c>
      <c r="BI2" s="13" t="s">
        <v>87</v>
      </c>
      <c r="BJ2" s="12" t="s">
        <v>88</v>
      </c>
      <c r="BK2" s="7" t="s">
        <v>91</v>
      </c>
      <c r="BL2" s="7" t="s">
        <v>90</v>
      </c>
    </row>
    <row r="3" spans="1:64" ht="15" customHeight="1" x14ac:dyDescent="0.25">
      <c r="A3" s="2" t="s">
        <v>179</v>
      </c>
      <c r="B3" s="2" t="s">
        <v>259</v>
      </c>
      <c r="C3" s="2" t="s">
        <v>230</v>
      </c>
      <c r="D3" s="2" t="s">
        <v>386</v>
      </c>
      <c r="E3" s="2" t="s">
        <v>261</v>
      </c>
      <c r="F3" s="2" t="s">
        <v>393</v>
      </c>
      <c r="G3" s="2" t="s">
        <v>394</v>
      </c>
      <c r="H3" s="2" t="s">
        <v>395</v>
      </c>
      <c r="I3" s="3" t="s">
        <v>62</v>
      </c>
      <c r="J3" s="3" t="s">
        <v>62</v>
      </c>
      <c r="K3" s="3" t="s">
        <v>62</v>
      </c>
      <c r="L3" s="3" t="s">
        <v>62</v>
      </c>
      <c r="M3" s="3" t="s">
        <v>62</v>
      </c>
      <c r="N3" s="3" t="s">
        <v>62</v>
      </c>
      <c r="O3" s="3" t="s">
        <v>62</v>
      </c>
      <c r="P3" s="3" t="s">
        <v>62</v>
      </c>
      <c r="Q3" s="3" t="s">
        <v>62</v>
      </c>
      <c r="R3" s="3" t="s">
        <v>62</v>
      </c>
      <c r="S3" s="3" t="s">
        <v>62</v>
      </c>
      <c r="T3" s="3" t="s">
        <v>62</v>
      </c>
      <c r="U3" s="3" t="s">
        <v>62</v>
      </c>
      <c r="V3" s="3" t="s">
        <v>62</v>
      </c>
      <c r="W3" s="3" t="s">
        <v>62</v>
      </c>
      <c r="X3" s="3" t="s">
        <v>62</v>
      </c>
      <c r="Y3" s="3" t="s">
        <v>62</v>
      </c>
      <c r="Z3" s="3">
        <v>3</v>
      </c>
      <c r="AA3" s="3" t="s">
        <v>62</v>
      </c>
      <c r="AB3" s="3" t="s">
        <v>62</v>
      </c>
      <c r="AC3" s="3" t="s">
        <v>62</v>
      </c>
      <c r="AD3" s="3" t="s">
        <v>62</v>
      </c>
      <c r="AE3" s="3" t="s">
        <v>62</v>
      </c>
      <c r="AF3" s="3" t="s">
        <v>62</v>
      </c>
      <c r="AG3" s="3" t="s">
        <v>62</v>
      </c>
      <c r="AH3" s="3" t="s">
        <v>62</v>
      </c>
      <c r="AI3" s="3" t="s">
        <v>62</v>
      </c>
      <c r="AJ3" s="3" t="s">
        <v>62</v>
      </c>
      <c r="AK3" s="3" t="s">
        <v>62</v>
      </c>
      <c r="AL3" s="3" t="s">
        <v>62</v>
      </c>
      <c r="AM3" s="2">
        <v>1</v>
      </c>
      <c r="AN3" s="2">
        <v>0</v>
      </c>
      <c r="AO3" s="3" t="s">
        <v>62</v>
      </c>
      <c r="AP3" s="3" t="s">
        <v>62</v>
      </c>
      <c r="AQ3" s="3" t="s">
        <v>62</v>
      </c>
      <c r="AR3" s="3" t="s">
        <v>62</v>
      </c>
      <c r="AS3" s="3" t="s">
        <v>62</v>
      </c>
      <c r="AT3" s="3" t="s">
        <v>62</v>
      </c>
      <c r="AU3" s="2">
        <v>2</v>
      </c>
      <c r="AV3" s="2">
        <v>0</v>
      </c>
      <c r="AW3" s="2" t="s">
        <v>62</v>
      </c>
      <c r="AX3" s="2" t="s">
        <v>62</v>
      </c>
      <c r="AY3" s="2" t="s">
        <v>62</v>
      </c>
      <c r="AZ3" s="2" t="s">
        <v>62</v>
      </c>
      <c r="BA3" s="2">
        <v>2</v>
      </c>
      <c r="BB3" s="2" t="s">
        <v>62</v>
      </c>
      <c r="BC3" s="2">
        <v>2</v>
      </c>
      <c r="BD3" s="2" t="s">
        <v>62</v>
      </c>
      <c r="BE3" s="2">
        <v>0</v>
      </c>
      <c r="BF3" s="2">
        <v>0</v>
      </c>
      <c r="BG3" s="2">
        <v>0</v>
      </c>
      <c r="BH3" s="2">
        <v>1</v>
      </c>
      <c r="BI3" s="14">
        <f>VLOOKUP(H3,'Ecom Item OOS Analysis Report'!G:L,6,0)</f>
        <v>0.99670000000000003</v>
      </c>
      <c r="BJ3" s="7" t="s">
        <v>90</v>
      </c>
    </row>
    <row r="4" spans="1:64" ht="15" customHeight="1" x14ac:dyDescent="0.25">
      <c r="A4" s="2" t="s">
        <v>179</v>
      </c>
      <c r="B4" s="2" t="s">
        <v>259</v>
      </c>
      <c r="C4" s="2" t="s">
        <v>230</v>
      </c>
      <c r="D4" s="2" t="s">
        <v>386</v>
      </c>
      <c r="E4" s="2" t="s">
        <v>261</v>
      </c>
      <c r="F4" s="2" t="s">
        <v>390</v>
      </c>
      <c r="G4" s="2" t="s">
        <v>391</v>
      </c>
      <c r="H4" s="2" t="s">
        <v>392</v>
      </c>
      <c r="I4" s="3" t="s">
        <v>62</v>
      </c>
      <c r="J4" s="3" t="s">
        <v>62</v>
      </c>
      <c r="K4" s="3" t="s">
        <v>62</v>
      </c>
      <c r="L4" s="3" t="s">
        <v>62</v>
      </c>
      <c r="M4" s="3" t="s">
        <v>62</v>
      </c>
      <c r="N4" s="3" t="s">
        <v>62</v>
      </c>
      <c r="O4" s="3" t="s">
        <v>62</v>
      </c>
      <c r="P4" s="3" t="s">
        <v>62</v>
      </c>
      <c r="Q4" s="3" t="s">
        <v>62</v>
      </c>
      <c r="R4" s="3" t="s">
        <v>62</v>
      </c>
      <c r="S4" s="3" t="s">
        <v>62</v>
      </c>
      <c r="T4" s="3" t="s">
        <v>62</v>
      </c>
      <c r="U4" s="3" t="s">
        <v>62</v>
      </c>
      <c r="V4" s="3" t="s">
        <v>62</v>
      </c>
      <c r="W4" s="3" t="s">
        <v>62</v>
      </c>
      <c r="X4" s="3" t="s">
        <v>62</v>
      </c>
      <c r="Y4" s="3" t="s">
        <v>62</v>
      </c>
      <c r="Z4" s="3" t="s">
        <v>62</v>
      </c>
      <c r="AA4" s="2">
        <v>1</v>
      </c>
      <c r="AB4" s="3" t="s">
        <v>62</v>
      </c>
      <c r="AC4" s="3">
        <v>1</v>
      </c>
      <c r="AD4" s="3" t="s">
        <v>62</v>
      </c>
      <c r="AE4" s="3" t="s">
        <v>62</v>
      </c>
      <c r="AF4" s="3" t="s">
        <v>62</v>
      </c>
      <c r="AG4" s="2">
        <v>2</v>
      </c>
      <c r="AH4" s="3" t="s">
        <v>62</v>
      </c>
      <c r="AI4" s="2">
        <v>0</v>
      </c>
      <c r="AJ4" s="3" t="s">
        <v>62</v>
      </c>
      <c r="AK4" s="3" t="s">
        <v>62</v>
      </c>
      <c r="AL4" s="3" t="s">
        <v>62</v>
      </c>
      <c r="AM4" s="3" t="s">
        <v>62</v>
      </c>
      <c r="AN4" s="3" t="s">
        <v>62</v>
      </c>
      <c r="AO4" s="2">
        <v>1</v>
      </c>
      <c r="AP4" s="2">
        <v>0</v>
      </c>
      <c r="AQ4" s="2">
        <v>0</v>
      </c>
      <c r="AR4" s="2">
        <v>0</v>
      </c>
      <c r="AS4" s="2">
        <v>1</v>
      </c>
      <c r="AT4" s="2">
        <v>0</v>
      </c>
      <c r="AU4" s="2">
        <v>0</v>
      </c>
      <c r="AV4" s="2">
        <v>0</v>
      </c>
      <c r="AW4" s="2" t="s">
        <v>62</v>
      </c>
      <c r="AX4" s="2" t="s">
        <v>62</v>
      </c>
      <c r="AY4" s="2" t="s">
        <v>62</v>
      </c>
      <c r="AZ4" s="2" t="s">
        <v>62</v>
      </c>
      <c r="BA4" s="2">
        <v>3</v>
      </c>
      <c r="BB4" s="2" t="s">
        <v>62</v>
      </c>
      <c r="BC4" s="2" t="s">
        <v>62</v>
      </c>
      <c r="BD4" s="2">
        <v>1</v>
      </c>
      <c r="BE4" s="2">
        <v>1</v>
      </c>
      <c r="BF4" s="2">
        <v>0</v>
      </c>
      <c r="BG4" s="2">
        <v>1</v>
      </c>
      <c r="BH4" s="2">
        <v>3</v>
      </c>
      <c r="BI4" s="14">
        <f>VLOOKUP(H4,'Ecom Item OOS Analysis Report'!G:L,6,0)</f>
        <v>0.99670000000000003</v>
      </c>
      <c r="BJ4" s="7" t="s">
        <v>90</v>
      </c>
    </row>
    <row r="5" spans="1:64" ht="15" customHeight="1" x14ac:dyDescent="0.25">
      <c r="A5" s="2" t="s">
        <v>179</v>
      </c>
      <c r="B5" s="2" t="s">
        <v>259</v>
      </c>
      <c r="C5" s="2" t="s">
        <v>230</v>
      </c>
      <c r="D5" s="2" t="s">
        <v>386</v>
      </c>
      <c r="E5" s="2" t="s">
        <v>261</v>
      </c>
      <c r="F5" s="2" t="s">
        <v>281</v>
      </c>
      <c r="G5" s="2" t="s">
        <v>406</v>
      </c>
      <c r="H5" s="2" t="s">
        <v>407</v>
      </c>
      <c r="I5" s="3" t="s">
        <v>62</v>
      </c>
      <c r="J5" s="3" t="s">
        <v>62</v>
      </c>
      <c r="K5" s="3" t="s">
        <v>62</v>
      </c>
      <c r="L5" s="3" t="s">
        <v>62</v>
      </c>
      <c r="M5" s="3" t="s">
        <v>62</v>
      </c>
      <c r="N5" s="3" t="s">
        <v>62</v>
      </c>
      <c r="O5" s="3" t="s">
        <v>62</v>
      </c>
      <c r="P5" s="3" t="s">
        <v>62</v>
      </c>
      <c r="Q5" s="3" t="s">
        <v>62</v>
      </c>
      <c r="R5" s="3" t="s">
        <v>62</v>
      </c>
      <c r="S5" s="3" t="s">
        <v>62</v>
      </c>
      <c r="T5" s="3" t="s">
        <v>62</v>
      </c>
      <c r="U5" s="3" t="s">
        <v>62</v>
      </c>
      <c r="V5" s="3" t="s">
        <v>62</v>
      </c>
      <c r="W5" s="3" t="s">
        <v>62</v>
      </c>
      <c r="X5" s="3" t="s">
        <v>62</v>
      </c>
      <c r="Y5" s="3" t="s">
        <v>62</v>
      </c>
      <c r="Z5" s="3" t="s">
        <v>62</v>
      </c>
      <c r="AA5" s="3" t="s">
        <v>62</v>
      </c>
      <c r="AB5" s="3" t="s">
        <v>62</v>
      </c>
      <c r="AC5" s="3" t="s">
        <v>62</v>
      </c>
      <c r="AD5" s="3" t="s">
        <v>62</v>
      </c>
      <c r="AE5" s="3" t="s">
        <v>62</v>
      </c>
      <c r="AF5" s="3" t="s">
        <v>62</v>
      </c>
      <c r="AG5" s="3" t="s">
        <v>62</v>
      </c>
      <c r="AH5" s="3" t="s">
        <v>62</v>
      </c>
      <c r="AI5" s="3" t="s">
        <v>62</v>
      </c>
      <c r="AJ5" s="3" t="s">
        <v>62</v>
      </c>
      <c r="AK5" s="3" t="s">
        <v>62</v>
      </c>
      <c r="AL5" s="3" t="s">
        <v>62</v>
      </c>
      <c r="AM5" s="3" t="s">
        <v>62</v>
      </c>
      <c r="AN5" s="3" t="s">
        <v>62</v>
      </c>
      <c r="AO5" s="3" t="s">
        <v>62</v>
      </c>
      <c r="AP5" s="3" t="s">
        <v>62</v>
      </c>
      <c r="AQ5" s="3" t="s">
        <v>62</v>
      </c>
      <c r="AR5" s="3" t="s">
        <v>62</v>
      </c>
      <c r="AS5" s="3" t="s">
        <v>62</v>
      </c>
      <c r="AT5" s="3" t="s">
        <v>62</v>
      </c>
      <c r="AU5" s="3" t="s">
        <v>62</v>
      </c>
      <c r="AV5" s="3" t="s">
        <v>62</v>
      </c>
      <c r="AW5" s="2">
        <v>1</v>
      </c>
      <c r="AX5" s="2">
        <v>1</v>
      </c>
      <c r="AY5" s="2">
        <v>2</v>
      </c>
      <c r="AZ5" s="2">
        <v>3</v>
      </c>
      <c r="BA5" s="2">
        <v>2</v>
      </c>
      <c r="BB5" s="2">
        <v>13</v>
      </c>
      <c r="BC5" s="2">
        <v>14</v>
      </c>
      <c r="BD5" s="2">
        <v>9</v>
      </c>
      <c r="BE5" s="2">
        <v>12</v>
      </c>
      <c r="BF5" s="2">
        <v>8</v>
      </c>
      <c r="BG5" s="2">
        <v>10</v>
      </c>
      <c r="BH5" s="2">
        <v>6</v>
      </c>
      <c r="BI5" s="14">
        <f>VLOOKUP(H5,'Ecom Item OOS Analysis Report'!G:L,6,0)</f>
        <v>1</v>
      </c>
      <c r="BJ5" s="7" t="s">
        <v>90</v>
      </c>
    </row>
    <row r="6" spans="1:64" ht="15" customHeight="1" x14ac:dyDescent="0.25">
      <c r="A6" s="2" t="s">
        <v>179</v>
      </c>
      <c r="B6" s="2" t="s">
        <v>259</v>
      </c>
      <c r="C6" s="2" t="s">
        <v>230</v>
      </c>
      <c r="D6" s="2" t="s">
        <v>386</v>
      </c>
      <c r="E6" s="2" t="s">
        <v>261</v>
      </c>
      <c r="F6" s="2" t="s">
        <v>387</v>
      </c>
      <c r="G6" s="2" t="s">
        <v>388</v>
      </c>
      <c r="H6" s="2" t="s">
        <v>389</v>
      </c>
      <c r="I6" s="3" t="s">
        <v>62</v>
      </c>
      <c r="J6" s="3" t="s">
        <v>62</v>
      </c>
      <c r="K6" s="3" t="s">
        <v>62</v>
      </c>
      <c r="L6" s="3" t="s">
        <v>62</v>
      </c>
      <c r="M6" s="3" t="s">
        <v>62</v>
      </c>
      <c r="N6" s="3" t="s">
        <v>62</v>
      </c>
      <c r="O6" s="3" t="s">
        <v>62</v>
      </c>
      <c r="P6" s="3" t="s">
        <v>62</v>
      </c>
      <c r="Q6" s="3" t="s">
        <v>62</v>
      </c>
      <c r="R6" s="3" t="s">
        <v>62</v>
      </c>
      <c r="S6" s="3" t="s">
        <v>62</v>
      </c>
      <c r="T6" s="3" t="s">
        <v>62</v>
      </c>
      <c r="U6" s="3" t="s">
        <v>62</v>
      </c>
      <c r="V6" s="3" t="s">
        <v>62</v>
      </c>
      <c r="W6" s="3" t="s">
        <v>62</v>
      </c>
      <c r="X6" s="3" t="s">
        <v>62</v>
      </c>
      <c r="Y6" s="3" t="s">
        <v>62</v>
      </c>
      <c r="Z6" s="3" t="s">
        <v>62</v>
      </c>
      <c r="AA6" s="3" t="s">
        <v>62</v>
      </c>
      <c r="AB6" s="3" t="s">
        <v>62</v>
      </c>
      <c r="AC6" s="3" t="s">
        <v>62</v>
      </c>
      <c r="AD6" s="3" t="s">
        <v>62</v>
      </c>
      <c r="AE6" s="3" t="s">
        <v>62</v>
      </c>
      <c r="AF6" s="3" t="s">
        <v>62</v>
      </c>
      <c r="AG6" s="3" t="s">
        <v>62</v>
      </c>
      <c r="AH6" s="3" t="s">
        <v>62</v>
      </c>
      <c r="AI6" s="3" t="s">
        <v>62</v>
      </c>
      <c r="AJ6" s="3" t="s">
        <v>62</v>
      </c>
      <c r="AK6" s="3" t="s">
        <v>62</v>
      </c>
      <c r="AL6" s="3" t="s">
        <v>62</v>
      </c>
      <c r="AM6" s="3" t="s">
        <v>62</v>
      </c>
      <c r="AN6" s="3" t="s">
        <v>62</v>
      </c>
      <c r="AO6" s="3" t="s">
        <v>62</v>
      </c>
      <c r="AP6" s="2">
        <v>1</v>
      </c>
      <c r="AQ6" s="3" t="s">
        <v>62</v>
      </c>
      <c r="AR6" s="3" t="s">
        <v>62</v>
      </c>
      <c r="AS6" s="3" t="s">
        <v>62</v>
      </c>
      <c r="AT6" s="3" t="s">
        <v>62</v>
      </c>
      <c r="AU6" s="3" t="s">
        <v>62</v>
      </c>
      <c r="AV6" s="3" t="s">
        <v>62</v>
      </c>
      <c r="AW6" s="2" t="s">
        <v>62</v>
      </c>
      <c r="AX6" s="2">
        <v>1</v>
      </c>
      <c r="AY6" s="2" t="s">
        <v>62</v>
      </c>
      <c r="AZ6" s="2" t="s">
        <v>62</v>
      </c>
      <c r="BA6" s="2" t="s">
        <v>62</v>
      </c>
      <c r="BB6" s="2">
        <v>1</v>
      </c>
      <c r="BC6" s="2" t="s">
        <v>62</v>
      </c>
      <c r="BD6" s="2" t="s">
        <v>62</v>
      </c>
      <c r="BE6" s="3" t="s">
        <v>62</v>
      </c>
      <c r="BF6" s="2">
        <v>0</v>
      </c>
      <c r="BG6" s="2">
        <v>0</v>
      </c>
      <c r="BH6" s="2">
        <v>2</v>
      </c>
      <c r="BI6" s="14">
        <f>VLOOKUP(H6,'Ecom Item OOS Analysis Report'!G:L,6,0)</f>
        <v>0.99670000000000003</v>
      </c>
      <c r="BJ6" s="7" t="s">
        <v>90</v>
      </c>
    </row>
    <row r="7" spans="1:64" ht="15" customHeight="1" x14ac:dyDescent="0.25">
      <c r="A7" s="2" t="s">
        <v>179</v>
      </c>
      <c r="B7" s="2" t="s">
        <v>259</v>
      </c>
      <c r="C7" s="2" t="s">
        <v>230</v>
      </c>
      <c r="D7" s="2" t="s">
        <v>386</v>
      </c>
      <c r="E7" s="2" t="s">
        <v>261</v>
      </c>
      <c r="F7" s="2" t="s">
        <v>399</v>
      </c>
      <c r="G7" s="2" t="s">
        <v>400</v>
      </c>
      <c r="H7" s="2" t="s">
        <v>401</v>
      </c>
      <c r="I7" s="3" t="s">
        <v>62</v>
      </c>
      <c r="J7" s="3" t="s">
        <v>62</v>
      </c>
      <c r="K7" s="3" t="s">
        <v>62</v>
      </c>
      <c r="L7" s="3" t="s">
        <v>62</v>
      </c>
      <c r="M7" s="3" t="s">
        <v>62</v>
      </c>
      <c r="N7" s="3" t="s">
        <v>62</v>
      </c>
      <c r="O7" s="3" t="s">
        <v>62</v>
      </c>
      <c r="P7" s="3" t="s">
        <v>62</v>
      </c>
      <c r="Q7" s="3" t="s">
        <v>62</v>
      </c>
      <c r="R7" s="3" t="s">
        <v>62</v>
      </c>
      <c r="S7" s="3" t="s">
        <v>62</v>
      </c>
      <c r="T7" s="3" t="s">
        <v>62</v>
      </c>
      <c r="U7" s="3" t="s">
        <v>62</v>
      </c>
      <c r="V7" s="3" t="s">
        <v>62</v>
      </c>
      <c r="W7" s="3" t="s">
        <v>62</v>
      </c>
      <c r="X7" s="3" t="s">
        <v>62</v>
      </c>
      <c r="Y7" s="3" t="s">
        <v>62</v>
      </c>
      <c r="Z7" s="2">
        <v>1</v>
      </c>
      <c r="AA7" s="2">
        <v>1</v>
      </c>
      <c r="AB7" s="2">
        <v>2</v>
      </c>
      <c r="AC7" s="3" t="s">
        <v>62</v>
      </c>
      <c r="AD7" s="2">
        <v>2</v>
      </c>
      <c r="AE7" s="2">
        <v>3</v>
      </c>
      <c r="AF7" s="3">
        <v>5</v>
      </c>
      <c r="AG7" s="2">
        <v>2</v>
      </c>
      <c r="AH7" s="2">
        <v>3</v>
      </c>
      <c r="AI7" s="2">
        <v>2</v>
      </c>
      <c r="AJ7" s="2">
        <v>3</v>
      </c>
      <c r="AK7" s="2">
        <v>1</v>
      </c>
      <c r="AL7" s="3" t="s">
        <v>62</v>
      </c>
      <c r="AM7" s="3" t="s">
        <v>62</v>
      </c>
      <c r="AN7" s="3" t="s">
        <v>62</v>
      </c>
      <c r="AO7" s="2">
        <v>1</v>
      </c>
      <c r="AP7" s="2">
        <v>2</v>
      </c>
      <c r="AQ7" s="3" t="s">
        <v>62</v>
      </c>
      <c r="AR7" s="3" t="s">
        <v>62</v>
      </c>
      <c r="AS7" s="3" t="s">
        <v>62</v>
      </c>
      <c r="AT7" s="2">
        <v>0</v>
      </c>
      <c r="AU7" s="3" t="s">
        <v>62</v>
      </c>
      <c r="AV7" s="2">
        <v>1</v>
      </c>
      <c r="AW7" s="2" t="s">
        <v>62</v>
      </c>
      <c r="AX7" s="2">
        <v>3</v>
      </c>
      <c r="AY7" s="2">
        <v>3</v>
      </c>
      <c r="AZ7" s="2">
        <v>3</v>
      </c>
      <c r="BA7" s="2">
        <v>6</v>
      </c>
      <c r="BB7" s="2">
        <v>13</v>
      </c>
      <c r="BC7" s="2">
        <v>5</v>
      </c>
      <c r="BD7" s="2">
        <v>4</v>
      </c>
      <c r="BE7" s="2">
        <v>8</v>
      </c>
      <c r="BF7" s="2">
        <v>2</v>
      </c>
      <c r="BG7" s="2">
        <v>4</v>
      </c>
      <c r="BH7" s="2">
        <v>4</v>
      </c>
      <c r="BI7" s="14">
        <f>VLOOKUP(H7,'Ecom Item OOS Analysis Report'!G:L,6,0)</f>
        <v>0.99670000000000003</v>
      </c>
      <c r="BJ7" s="7" t="s">
        <v>90</v>
      </c>
    </row>
    <row r="8" spans="1:64" ht="15" customHeight="1" x14ac:dyDescent="0.25">
      <c r="A8" s="2" t="s">
        <v>179</v>
      </c>
      <c r="B8" s="2" t="s">
        <v>259</v>
      </c>
      <c r="C8" s="2" t="s">
        <v>230</v>
      </c>
      <c r="D8" s="2" t="s">
        <v>386</v>
      </c>
      <c r="E8" s="2" t="s">
        <v>261</v>
      </c>
      <c r="F8" s="2" t="s">
        <v>396</v>
      </c>
      <c r="G8" s="2" t="s">
        <v>397</v>
      </c>
      <c r="H8" s="2" t="s">
        <v>398</v>
      </c>
      <c r="I8" s="3" t="s">
        <v>62</v>
      </c>
      <c r="J8" s="3" t="s">
        <v>62</v>
      </c>
      <c r="K8" s="3" t="s">
        <v>62</v>
      </c>
      <c r="L8" s="3" t="s">
        <v>62</v>
      </c>
      <c r="M8" s="3" t="s">
        <v>62</v>
      </c>
      <c r="N8" s="3" t="s">
        <v>62</v>
      </c>
      <c r="O8" s="3" t="s">
        <v>62</v>
      </c>
      <c r="P8" s="3" t="s">
        <v>62</v>
      </c>
      <c r="Q8" s="3" t="s">
        <v>62</v>
      </c>
      <c r="R8" s="3" t="s">
        <v>62</v>
      </c>
      <c r="S8" s="3" t="s">
        <v>62</v>
      </c>
      <c r="T8" s="3" t="s">
        <v>62</v>
      </c>
      <c r="U8" s="3" t="s">
        <v>62</v>
      </c>
      <c r="V8" s="3" t="s">
        <v>62</v>
      </c>
      <c r="W8" s="3" t="s">
        <v>62</v>
      </c>
      <c r="X8" s="3" t="s">
        <v>62</v>
      </c>
      <c r="Y8" s="2">
        <v>1</v>
      </c>
      <c r="Z8" s="3">
        <v>1</v>
      </c>
      <c r="AA8" s="3" t="s">
        <v>62</v>
      </c>
      <c r="AB8" s="2">
        <v>1</v>
      </c>
      <c r="AC8" s="3" t="s">
        <v>62</v>
      </c>
      <c r="AD8" s="3" t="s">
        <v>62</v>
      </c>
      <c r="AE8" s="3" t="s">
        <v>62</v>
      </c>
      <c r="AF8" s="3">
        <v>3</v>
      </c>
      <c r="AG8" s="3" t="s">
        <v>62</v>
      </c>
      <c r="AH8" s="2">
        <v>0</v>
      </c>
      <c r="AI8" s="3" t="s">
        <v>62</v>
      </c>
      <c r="AJ8" s="3" t="s">
        <v>62</v>
      </c>
      <c r="AK8" s="3" t="s">
        <v>62</v>
      </c>
      <c r="AL8" s="3" t="s">
        <v>62</v>
      </c>
      <c r="AM8" s="3" t="s">
        <v>62</v>
      </c>
      <c r="AN8" s="3" t="s">
        <v>62</v>
      </c>
      <c r="AO8" s="2">
        <v>3</v>
      </c>
      <c r="AP8" s="2">
        <v>0</v>
      </c>
      <c r="AQ8" s="2">
        <v>2</v>
      </c>
      <c r="AR8" s="2">
        <v>1</v>
      </c>
      <c r="AS8" s="2">
        <v>0</v>
      </c>
      <c r="AT8" s="2">
        <v>0</v>
      </c>
      <c r="AU8" s="2">
        <v>2</v>
      </c>
      <c r="AV8" s="2">
        <v>2</v>
      </c>
      <c r="AW8" s="2" t="s">
        <v>62</v>
      </c>
      <c r="AX8" s="2" t="s">
        <v>62</v>
      </c>
      <c r="AY8" s="2">
        <v>2</v>
      </c>
      <c r="AZ8" s="2" t="s">
        <v>62</v>
      </c>
      <c r="BA8" s="2">
        <v>4</v>
      </c>
      <c r="BB8" s="2">
        <v>7</v>
      </c>
      <c r="BC8" s="2">
        <v>5</v>
      </c>
      <c r="BD8" s="2">
        <v>3</v>
      </c>
      <c r="BE8" s="2">
        <v>5</v>
      </c>
      <c r="BF8" s="2">
        <v>2</v>
      </c>
      <c r="BG8" s="2">
        <v>2</v>
      </c>
      <c r="BH8" s="2">
        <v>6</v>
      </c>
      <c r="BI8" s="14">
        <f>VLOOKUP(H8,'Ecom Item OOS Analysis Report'!G:L,6,0)</f>
        <v>0.99670000000000003</v>
      </c>
      <c r="BJ8" s="7" t="s">
        <v>90</v>
      </c>
    </row>
    <row r="9" spans="1:64" ht="15" customHeight="1" x14ac:dyDescent="0.25">
      <c r="A9" s="2" t="s">
        <v>179</v>
      </c>
      <c r="B9" s="2" t="s">
        <v>259</v>
      </c>
      <c r="C9" s="2" t="s">
        <v>230</v>
      </c>
      <c r="D9" s="2" t="s">
        <v>386</v>
      </c>
      <c r="E9" s="2" t="s">
        <v>261</v>
      </c>
      <c r="F9" s="2" t="s">
        <v>66</v>
      </c>
      <c r="G9" s="2" t="s">
        <v>403</v>
      </c>
      <c r="H9" s="2" t="s">
        <v>405</v>
      </c>
      <c r="I9" s="3" t="s">
        <v>62</v>
      </c>
      <c r="J9" s="3" t="s">
        <v>62</v>
      </c>
      <c r="K9" s="3" t="s">
        <v>62</v>
      </c>
      <c r="L9" s="3" t="s">
        <v>62</v>
      </c>
      <c r="M9" s="3" t="s">
        <v>62</v>
      </c>
      <c r="N9" s="3" t="s">
        <v>62</v>
      </c>
      <c r="O9" s="3" t="s">
        <v>62</v>
      </c>
      <c r="P9" s="3" t="s">
        <v>62</v>
      </c>
      <c r="Q9" s="3" t="s">
        <v>62</v>
      </c>
      <c r="R9" s="3" t="s">
        <v>62</v>
      </c>
      <c r="S9" s="3" t="s">
        <v>62</v>
      </c>
      <c r="T9" s="3" t="s">
        <v>62</v>
      </c>
      <c r="U9" s="3" t="s">
        <v>62</v>
      </c>
      <c r="V9" s="3" t="s">
        <v>62</v>
      </c>
      <c r="W9" s="3" t="s">
        <v>62</v>
      </c>
      <c r="X9" s="3" t="s">
        <v>62</v>
      </c>
      <c r="Y9" s="3" t="s">
        <v>62</v>
      </c>
      <c r="Z9" s="3" t="s">
        <v>62</v>
      </c>
      <c r="AA9" s="3" t="s">
        <v>62</v>
      </c>
      <c r="AB9" s="3" t="s">
        <v>62</v>
      </c>
      <c r="AC9" s="3" t="s">
        <v>62</v>
      </c>
      <c r="AD9" s="3" t="s">
        <v>62</v>
      </c>
      <c r="AE9" s="3" t="s">
        <v>62</v>
      </c>
      <c r="AF9" s="3" t="s">
        <v>62</v>
      </c>
      <c r="AG9" s="3" t="s">
        <v>62</v>
      </c>
      <c r="AH9" s="3" t="s">
        <v>62</v>
      </c>
      <c r="AI9" s="3" t="s">
        <v>62</v>
      </c>
      <c r="AJ9" s="3" t="s">
        <v>62</v>
      </c>
      <c r="AK9" s="3" t="s">
        <v>62</v>
      </c>
      <c r="AL9" s="3" t="s">
        <v>62</v>
      </c>
      <c r="AM9" s="3" t="s">
        <v>62</v>
      </c>
      <c r="AN9" s="3" t="s">
        <v>62</v>
      </c>
      <c r="AO9" s="3" t="s">
        <v>62</v>
      </c>
      <c r="AP9" s="3" t="s">
        <v>62</v>
      </c>
      <c r="AQ9" s="3" t="s">
        <v>62</v>
      </c>
      <c r="AR9" s="3" t="s">
        <v>62</v>
      </c>
      <c r="AS9" s="3" t="s">
        <v>62</v>
      </c>
      <c r="AT9" s="3" t="s">
        <v>62</v>
      </c>
      <c r="AU9" s="3" t="s">
        <v>62</v>
      </c>
      <c r="AV9" s="3" t="s">
        <v>62</v>
      </c>
      <c r="AW9" s="2" t="s">
        <v>62</v>
      </c>
      <c r="AX9" s="2">
        <v>1</v>
      </c>
      <c r="AY9" s="2">
        <v>6</v>
      </c>
      <c r="AZ9" s="2">
        <v>5</v>
      </c>
      <c r="BA9" s="2">
        <v>4</v>
      </c>
      <c r="BB9" s="11" t="s">
        <v>62</v>
      </c>
      <c r="BC9" s="2">
        <v>1</v>
      </c>
      <c r="BD9" s="2">
        <v>1</v>
      </c>
      <c r="BE9" s="3" t="s">
        <v>62</v>
      </c>
      <c r="BF9" s="3" t="s">
        <v>62</v>
      </c>
      <c r="BG9" s="3" t="s">
        <v>62</v>
      </c>
      <c r="BH9" s="2">
        <v>1</v>
      </c>
      <c r="BI9" s="14">
        <f>VLOOKUP(H9,'Ecom Item OOS Analysis Report'!G:L,6,0)</f>
        <v>0.98770000000000002</v>
      </c>
      <c r="BJ9" s="7" t="s">
        <v>90</v>
      </c>
    </row>
    <row r="10" spans="1:64" ht="15" customHeight="1" x14ac:dyDescent="0.25">
      <c r="A10" s="2" t="s">
        <v>179</v>
      </c>
      <c r="B10" s="2" t="s">
        <v>259</v>
      </c>
      <c r="C10" s="2" t="s">
        <v>230</v>
      </c>
      <c r="D10" s="2" t="s">
        <v>386</v>
      </c>
      <c r="E10" s="2" t="s">
        <v>261</v>
      </c>
      <c r="F10" s="2" t="s">
        <v>402</v>
      </c>
      <c r="G10" s="2" t="s">
        <v>403</v>
      </c>
      <c r="H10" s="2" t="s">
        <v>404</v>
      </c>
      <c r="I10" s="3" t="s">
        <v>62</v>
      </c>
      <c r="J10" s="3" t="s">
        <v>62</v>
      </c>
      <c r="K10" s="3" t="s">
        <v>62</v>
      </c>
      <c r="L10" s="3" t="s">
        <v>62</v>
      </c>
      <c r="M10" s="3" t="s">
        <v>62</v>
      </c>
      <c r="N10" s="3" t="s">
        <v>62</v>
      </c>
      <c r="O10" s="3" t="s">
        <v>62</v>
      </c>
      <c r="P10" s="3" t="s">
        <v>62</v>
      </c>
      <c r="Q10" s="3" t="s">
        <v>62</v>
      </c>
      <c r="R10" s="3" t="s">
        <v>62</v>
      </c>
      <c r="S10" s="3" t="s">
        <v>62</v>
      </c>
      <c r="T10" s="3" t="s">
        <v>62</v>
      </c>
      <c r="U10" s="3" t="s">
        <v>62</v>
      </c>
      <c r="V10" s="3" t="s">
        <v>62</v>
      </c>
      <c r="W10" s="3" t="s">
        <v>62</v>
      </c>
      <c r="X10" s="3" t="s">
        <v>62</v>
      </c>
      <c r="Y10" s="3" t="s">
        <v>62</v>
      </c>
      <c r="Z10" s="3" t="s">
        <v>62</v>
      </c>
      <c r="AA10" s="3" t="s">
        <v>62</v>
      </c>
      <c r="AB10" s="3" t="s">
        <v>62</v>
      </c>
      <c r="AC10" s="3" t="s">
        <v>62</v>
      </c>
      <c r="AD10" s="3" t="s">
        <v>62</v>
      </c>
      <c r="AE10" s="3" t="s">
        <v>62</v>
      </c>
      <c r="AF10" s="3" t="s">
        <v>62</v>
      </c>
      <c r="AG10" s="3" t="s">
        <v>62</v>
      </c>
      <c r="AH10" s="3" t="s">
        <v>62</v>
      </c>
      <c r="AI10" s="3" t="s">
        <v>62</v>
      </c>
      <c r="AJ10" s="3" t="s">
        <v>62</v>
      </c>
      <c r="AK10" s="3" t="s">
        <v>62</v>
      </c>
      <c r="AL10" s="3" t="s">
        <v>62</v>
      </c>
      <c r="AM10" s="3" t="s">
        <v>62</v>
      </c>
      <c r="AN10" s="3" t="s">
        <v>62</v>
      </c>
      <c r="AO10" s="3" t="s">
        <v>62</v>
      </c>
      <c r="AP10" s="3" t="s">
        <v>62</v>
      </c>
      <c r="AQ10" s="3" t="s">
        <v>62</v>
      </c>
      <c r="AR10" s="3" t="s">
        <v>62</v>
      </c>
      <c r="AS10" s="3" t="s">
        <v>62</v>
      </c>
      <c r="AT10" s="3" t="s">
        <v>62</v>
      </c>
      <c r="AU10" s="3" t="s">
        <v>62</v>
      </c>
      <c r="AV10" s="3" t="s">
        <v>62</v>
      </c>
      <c r="AW10" s="2" t="s">
        <v>62</v>
      </c>
      <c r="AX10" s="2" t="s">
        <v>62</v>
      </c>
      <c r="AY10" s="2">
        <v>1</v>
      </c>
      <c r="AZ10" s="2">
        <v>2</v>
      </c>
      <c r="BA10" s="2">
        <v>4</v>
      </c>
      <c r="BB10" s="2" t="s">
        <v>62</v>
      </c>
      <c r="BC10" s="2" t="s">
        <v>62</v>
      </c>
      <c r="BD10" s="2" t="s">
        <v>62</v>
      </c>
      <c r="BE10" s="3" t="s">
        <v>62</v>
      </c>
      <c r="BF10" s="3" t="s">
        <v>62</v>
      </c>
      <c r="BG10" s="3" t="s">
        <v>62</v>
      </c>
      <c r="BH10" s="3" t="s">
        <v>62</v>
      </c>
      <c r="BI10" s="14">
        <f>VLOOKUP(H10,'Ecom Item OOS Analysis Report'!G:L,6,0)</f>
        <v>1</v>
      </c>
      <c r="BJ10" s="7" t="s">
        <v>90</v>
      </c>
    </row>
    <row r="11" spans="1:64" ht="15" customHeight="1" x14ac:dyDescent="0.25">
      <c r="A11" s="2" t="s">
        <v>179</v>
      </c>
      <c r="B11" s="2" t="s">
        <v>259</v>
      </c>
      <c r="C11" s="2" t="s">
        <v>230</v>
      </c>
      <c r="D11" s="2" t="s">
        <v>386</v>
      </c>
      <c r="E11" s="2" t="s">
        <v>261</v>
      </c>
      <c r="F11" s="2" t="s">
        <v>408</v>
      </c>
      <c r="G11" s="2" t="s">
        <v>403</v>
      </c>
      <c r="H11" s="2" t="s">
        <v>409</v>
      </c>
      <c r="I11" s="3" t="s">
        <v>62</v>
      </c>
      <c r="J11" s="3" t="s">
        <v>62</v>
      </c>
      <c r="K11" s="3" t="s">
        <v>62</v>
      </c>
      <c r="L11" s="3" t="s">
        <v>62</v>
      </c>
      <c r="M11" s="3" t="s">
        <v>62</v>
      </c>
      <c r="N11" s="3" t="s">
        <v>62</v>
      </c>
      <c r="O11" s="3" t="s">
        <v>62</v>
      </c>
      <c r="P11" s="3" t="s">
        <v>62</v>
      </c>
      <c r="Q11" s="3" t="s">
        <v>62</v>
      </c>
      <c r="R11" s="3" t="s">
        <v>62</v>
      </c>
      <c r="S11" s="3" t="s">
        <v>62</v>
      </c>
      <c r="T11" s="3" t="s">
        <v>62</v>
      </c>
      <c r="U11" s="3" t="s">
        <v>62</v>
      </c>
      <c r="V11" s="3" t="s">
        <v>62</v>
      </c>
      <c r="W11" s="3" t="s">
        <v>62</v>
      </c>
      <c r="X11" s="3" t="s">
        <v>62</v>
      </c>
      <c r="Y11" s="3" t="s">
        <v>62</v>
      </c>
      <c r="Z11" s="3" t="s">
        <v>62</v>
      </c>
      <c r="AA11" s="3" t="s">
        <v>62</v>
      </c>
      <c r="AB11" s="3" t="s">
        <v>62</v>
      </c>
      <c r="AC11" s="3" t="s">
        <v>62</v>
      </c>
      <c r="AD11" s="3" t="s">
        <v>62</v>
      </c>
      <c r="AE11" s="3" t="s">
        <v>62</v>
      </c>
      <c r="AF11" s="3" t="s">
        <v>62</v>
      </c>
      <c r="AG11" s="3" t="s">
        <v>62</v>
      </c>
      <c r="AH11" s="3" t="s">
        <v>62</v>
      </c>
      <c r="AI11" s="3" t="s">
        <v>62</v>
      </c>
      <c r="AJ11" s="3" t="s">
        <v>62</v>
      </c>
      <c r="AK11" s="3" t="s">
        <v>62</v>
      </c>
      <c r="AL11" s="3" t="s">
        <v>62</v>
      </c>
      <c r="AM11" s="3" t="s">
        <v>62</v>
      </c>
      <c r="AN11" s="3" t="s">
        <v>62</v>
      </c>
      <c r="AO11" s="3" t="s">
        <v>62</v>
      </c>
      <c r="AP11" s="3" t="s">
        <v>62</v>
      </c>
      <c r="AQ11" s="3" t="s">
        <v>62</v>
      </c>
      <c r="AR11" s="3" t="s">
        <v>62</v>
      </c>
      <c r="AS11" s="3" t="s">
        <v>62</v>
      </c>
      <c r="AT11" s="3" t="s">
        <v>62</v>
      </c>
      <c r="AU11" s="3" t="s">
        <v>62</v>
      </c>
      <c r="AV11" s="3" t="s">
        <v>62</v>
      </c>
      <c r="AW11" s="2" t="s">
        <v>62</v>
      </c>
      <c r="AX11" s="2">
        <v>3</v>
      </c>
      <c r="AY11" s="2">
        <v>7</v>
      </c>
      <c r="AZ11" s="11">
        <v>10</v>
      </c>
      <c r="BA11" s="11">
        <v>3</v>
      </c>
      <c r="BB11" s="11">
        <v>6</v>
      </c>
      <c r="BC11" s="11">
        <v>30</v>
      </c>
      <c r="BD11" s="11">
        <v>16</v>
      </c>
      <c r="BE11" s="2">
        <v>42</v>
      </c>
      <c r="BF11" s="2">
        <v>21</v>
      </c>
      <c r="BG11" s="2">
        <v>1</v>
      </c>
      <c r="BH11" s="2">
        <v>0</v>
      </c>
      <c r="BI11" s="14">
        <f>VLOOKUP(H11,'Ecom Item OOS Analysis Report'!G:L,6,0)</f>
        <v>0.67479999999999996</v>
      </c>
      <c r="BJ11" s="7" t="s">
        <v>90</v>
      </c>
    </row>
    <row r="12" spans="1:64" ht="15" customHeight="1" x14ac:dyDescent="0.25">
      <c r="A12" s="2" t="s">
        <v>258</v>
      </c>
      <c r="B12" s="2" t="s">
        <v>259</v>
      </c>
      <c r="C12" s="2" t="s">
        <v>230</v>
      </c>
      <c r="D12" s="2" t="s">
        <v>260</v>
      </c>
      <c r="E12" s="2" t="s">
        <v>261</v>
      </c>
      <c r="F12" s="2" t="s">
        <v>70</v>
      </c>
      <c r="G12" s="2" t="s">
        <v>262</v>
      </c>
      <c r="H12" s="2" t="s">
        <v>263</v>
      </c>
      <c r="I12" s="2">
        <v>104</v>
      </c>
      <c r="J12" s="2">
        <v>107</v>
      </c>
      <c r="K12" s="2">
        <v>96</v>
      </c>
      <c r="L12" s="2">
        <v>80</v>
      </c>
      <c r="M12" s="2">
        <v>74</v>
      </c>
      <c r="N12" s="2">
        <v>100</v>
      </c>
      <c r="O12" s="2">
        <v>147</v>
      </c>
      <c r="P12" s="2">
        <v>85</v>
      </c>
      <c r="Q12" s="2">
        <v>83</v>
      </c>
      <c r="R12" s="2">
        <v>72</v>
      </c>
      <c r="S12" s="2">
        <v>82</v>
      </c>
      <c r="T12" s="2">
        <v>100</v>
      </c>
      <c r="U12" s="3">
        <v>134</v>
      </c>
      <c r="V12" s="3">
        <v>211</v>
      </c>
      <c r="W12" s="2">
        <v>83</v>
      </c>
      <c r="X12" s="2">
        <v>79</v>
      </c>
      <c r="Y12" s="2">
        <v>55</v>
      </c>
      <c r="Z12" s="2">
        <v>77</v>
      </c>
      <c r="AA12" s="2">
        <v>46</v>
      </c>
      <c r="AB12" s="2">
        <v>87</v>
      </c>
      <c r="AC12" s="2">
        <v>55</v>
      </c>
      <c r="AD12" s="2">
        <v>66</v>
      </c>
      <c r="AE12" s="2">
        <v>62</v>
      </c>
      <c r="AF12" s="3">
        <v>78</v>
      </c>
      <c r="AG12" s="2">
        <v>67</v>
      </c>
      <c r="AH12" s="2">
        <v>58</v>
      </c>
      <c r="AI12" s="2">
        <v>54</v>
      </c>
      <c r="AJ12" s="2">
        <v>57</v>
      </c>
      <c r="AK12" s="2">
        <v>51</v>
      </c>
      <c r="AL12" s="2">
        <v>46</v>
      </c>
      <c r="AM12" s="2">
        <v>70</v>
      </c>
      <c r="AN12" s="2">
        <v>91</v>
      </c>
      <c r="AO12" s="2">
        <v>57</v>
      </c>
      <c r="AP12" s="2">
        <v>42</v>
      </c>
      <c r="AQ12" s="2">
        <v>51</v>
      </c>
      <c r="AR12" s="3">
        <v>56</v>
      </c>
      <c r="AS12" s="3">
        <v>123</v>
      </c>
      <c r="AT12" s="2">
        <v>49</v>
      </c>
      <c r="AU12" s="2">
        <v>53</v>
      </c>
      <c r="AV12" s="2">
        <v>68</v>
      </c>
      <c r="AW12" s="2">
        <v>41</v>
      </c>
      <c r="AX12" s="2">
        <v>43</v>
      </c>
      <c r="AY12" s="2">
        <v>30</v>
      </c>
      <c r="AZ12" s="2">
        <v>32</v>
      </c>
      <c r="BA12" s="2">
        <v>22</v>
      </c>
      <c r="BB12" s="2">
        <v>45</v>
      </c>
      <c r="BC12" s="2">
        <v>51</v>
      </c>
      <c r="BD12" s="2">
        <v>29</v>
      </c>
      <c r="BE12" s="2">
        <v>43</v>
      </c>
      <c r="BF12" s="2">
        <v>41</v>
      </c>
      <c r="BG12" s="2">
        <v>42</v>
      </c>
      <c r="BH12" s="2">
        <v>36</v>
      </c>
      <c r="BI12" s="14">
        <f>VLOOKUP(H12,'Ecom Item OOS Analysis Report'!G:L,6,0)</f>
        <v>0.99729999999999996</v>
      </c>
    </row>
    <row r="13" spans="1:64" ht="15" customHeight="1" x14ac:dyDescent="0.25">
      <c r="A13" s="2" t="s">
        <v>266</v>
      </c>
      <c r="B13" s="2" t="s">
        <v>259</v>
      </c>
      <c r="C13" s="2" t="s">
        <v>230</v>
      </c>
      <c r="D13" s="2" t="s">
        <v>260</v>
      </c>
      <c r="E13" s="2" t="s">
        <v>261</v>
      </c>
      <c r="F13" s="2" t="s">
        <v>267</v>
      </c>
      <c r="G13" s="2" t="s">
        <v>262</v>
      </c>
      <c r="H13" s="2" t="s">
        <v>268</v>
      </c>
      <c r="I13" s="2">
        <v>56</v>
      </c>
      <c r="J13" s="2">
        <v>33</v>
      </c>
      <c r="K13" s="2">
        <v>36</v>
      </c>
      <c r="L13" s="2">
        <v>44</v>
      </c>
      <c r="M13" s="2">
        <v>43</v>
      </c>
      <c r="N13" s="2">
        <v>41</v>
      </c>
      <c r="O13" s="2">
        <v>41</v>
      </c>
      <c r="P13" s="2">
        <v>51</v>
      </c>
      <c r="Q13" s="2">
        <v>25</v>
      </c>
      <c r="R13" s="2">
        <v>45</v>
      </c>
      <c r="S13" s="2">
        <v>35</v>
      </c>
      <c r="T13" s="2">
        <v>41</v>
      </c>
      <c r="U13" s="2">
        <v>53</v>
      </c>
      <c r="V13" s="3">
        <v>1</v>
      </c>
      <c r="W13" s="2">
        <v>43</v>
      </c>
      <c r="X13" s="2">
        <v>49</v>
      </c>
      <c r="Y13" s="3">
        <v>124</v>
      </c>
      <c r="Z13" s="2">
        <v>17</v>
      </c>
      <c r="AA13" s="2">
        <v>37</v>
      </c>
      <c r="AB13" s="2">
        <v>23</v>
      </c>
      <c r="AC13" s="2">
        <v>39</v>
      </c>
      <c r="AD13" s="2">
        <v>25</v>
      </c>
      <c r="AE13" s="2">
        <v>40</v>
      </c>
      <c r="AF13" s="3">
        <v>34</v>
      </c>
      <c r="AG13" s="2">
        <v>29</v>
      </c>
      <c r="AH13" s="2">
        <v>32</v>
      </c>
      <c r="AI13" s="2">
        <v>34</v>
      </c>
      <c r="AJ13" s="2">
        <v>27</v>
      </c>
      <c r="AK13" s="2">
        <v>23</v>
      </c>
      <c r="AL13" s="2">
        <v>45</v>
      </c>
      <c r="AM13" s="2">
        <v>50</v>
      </c>
      <c r="AN13" s="2">
        <v>20</v>
      </c>
      <c r="AO13" s="2">
        <v>37</v>
      </c>
      <c r="AP13" s="2">
        <v>28</v>
      </c>
      <c r="AQ13" s="2">
        <v>37</v>
      </c>
      <c r="AR13" s="2">
        <v>34</v>
      </c>
      <c r="AS13" s="2">
        <v>49</v>
      </c>
      <c r="AT13" s="2">
        <v>38</v>
      </c>
      <c r="AU13" s="2">
        <v>19</v>
      </c>
      <c r="AV13" s="2">
        <v>28</v>
      </c>
      <c r="AW13" s="2">
        <v>20</v>
      </c>
      <c r="AX13" s="2">
        <v>18</v>
      </c>
      <c r="AY13" s="2">
        <v>35</v>
      </c>
      <c r="AZ13" s="2">
        <v>13</v>
      </c>
      <c r="BA13" s="2">
        <v>20</v>
      </c>
      <c r="BB13" s="2">
        <v>15</v>
      </c>
      <c r="BC13" s="2">
        <v>28</v>
      </c>
      <c r="BD13" s="2">
        <v>29</v>
      </c>
      <c r="BE13" s="2">
        <v>13</v>
      </c>
      <c r="BF13" s="2">
        <v>20</v>
      </c>
      <c r="BG13" s="2">
        <v>14</v>
      </c>
      <c r="BH13" s="2">
        <v>17</v>
      </c>
      <c r="BI13" s="14">
        <f>VLOOKUP(H13,'Ecom Item OOS Analysis Report'!G:L,6,0)</f>
        <v>0.97250000000000003</v>
      </c>
    </row>
    <row r="14" spans="1:64" ht="15" customHeight="1" x14ac:dyDescent="0.25">
      <c r="A14" s="2" t="s">
        <v>266</v>
      </c>
      <c r="B14" s="2" t="s">
        <v>259</v>
      </c>
      <c r="C14" s="2" t="s">
        <v>230</v>
      </c>
      <c r="D14" s="2" t="s">
        <v>260</v>
      </c>
      <c r="E14" s="2" t="s">
        <v>261</v>
      </c>
      <c r="F14" s="2" t="s">
        <v>269</v>
      </c>
      <c r="G14" s="2" t="s">
        <v>270</v>
      </c>
      <c r="H14" s="2" t="s">
        <v>271</v>
      </c>
      <c r="I14" s="2">
        <v>68</v>
      </c>
      <c r="J14" s="2">
        <v>47</v>
      </c>
      <c r="K14" s="2">
        <v>61</v>
      </c>
      <c r="L14" s="2">
        <v>58</v>
      </c>
      <c r="M14" s="2">
        <v>68</v>
      </c>
      <c r="N14" s="2">
        <v>77</v>
      </c>
      <c r="O14" s="2">
        <v>44</v>
      </c>
      <c r="P14" s="2">
        <v>44</v>
      </c>
      <c r="Q14" s="2">
        <v>24</v>
      </c>
      <c r="R14" s="2">
        <v>35</v>
      </c>
      <c r="S14" s="2">
        <v>31</v>
      </c>
      <c r="T14" s="2">
        <v>46</v>
      </c>
      <c r="U14" s="2">
        <v>42</v>
      </c>
      <c r="V14" s="3">
        <v>99</v>
      </c>
      <c r="W14" s="2">
        <v>41</v>
      </c>
      <c r="X14" s="2">
        <v>31</v>
      </c>
      <c r="Y14" s="2">
        <v>39</v>
      </c>
      <c r="Z14" s="2">
        <v>20</v>
      </c>
      <c r="AA14" s="2">
        <v>42</v>
      </c>
      <c r="AB14" s="2">
        <v>23</v>
      </c>
      <c r="AC14" s="2">
        <v>22</v>
      </c>
      <c r="AD14" s="2">
        <v>27</v>
      </c>
      <c r="AE14" s="2">
        <v>29</v>
      </c>
      <c r="AF14" s="3">
        <v>59</v>
      </c>
      <c r="AG14" s="2">
        <v>39</v>
      </c>
      <c r="AH14" s="2">
        <v>41</v>
      </c>
      <c r="AI14" s="2">
        <v>29</v>
      </c>
      <c r="AJ14" s="2">
        <v>26</v>
      </c>
      <c r="AK14" s="2">
        <v>25</v>
      </c>
      <c r="AL14" s="2">
        <v>27</v>
      </c>
      <c r="AM14" s="2">
        <v>24</v>
      </c>
      <c r="AN14" s="2">
        <v>33</v>
      </c>
      <c r="AO14" s="2">
        <v>19</v>
      </c>
      <c r="AP14" s="2">
        <v>22</v>
      </c>
      <c r="AQ14" s="2">
        <v>26</v>
      </c>
      <c r="AR14" s="3">
        <v>29</v>
      </c>
      <c r="AS14" s="3">
        <v>70</v>
      </c>
      <c r="AT14" s="2">
        <v>35</v>
      </c>
      <c r="AU14" s="2">
        <v>34</v>
      </c>
      <c r="AV14" s="2">
        <v>30</v>
      </c>
      <c r="AW14" s="2">
        <v>18</v>
      </c>
      <c r="AX14" s="2">
        <v>20</v>
      </c>
      <c r="AY14" s="2">
        <v>20</v>
      </c>
      <c r="AZ14" s="2">
        <v>18</v>
      </c>
      <c r="BA14" s="2">
        <v>18</v>
      </c>
      <c r="BB14" s="2">
        <v>12</v>
      </c>
      <c r="BC14" s="2">
        <v>32</v>
      </c>
      <c r="BD14" s="2">
        <v>18</v>
      </c>
      <c r="BE14" s="2">
        <v>20</v>
      </c>
      <c r="BF14" s="2">
        <v>20</v>
      </c>
      <c r="BG14" s="2">
        <v>15</v>
      </c>
      <c r="BH14" s="2">
        <v>12</v>
      </c>
      <c r="BI14" s="14">
        <f>VLOOKUP(H14,'Ecom Item OOS Analysis Report'!G:L,6,0)</f>
        <v>0.99729999999999996</v>
      </c>
    </row>
    <row r="15" spans="1:64" ht="15" customHeight="1" x14ac:dyDescent="0.25">
      <c r="A15" s="2" t="s">
        <v>266</v>
      </c>
      <c r="B15" s="2" t="s">
        <v>259</v>
      </c>
      <c r="C15" s="2" t="s">
        <v>230</v>
      </c>
      <c r="D15" s="2" t="s">
        <v>260</v>
      </c>
      <c r="E15" s="2" t="s">
        <v>261</v>
      </c>
      <c r="F15" s="2" t="s">
        <v>272</v>
      </c>
      <c r="G15" s="2" t="s">
        <v>262</v>
      </c>
      <c r="H15" s="2" t="s">
        <v>273</v>
      </c>
      <c r="I15" s="2">
        <v>65</v>
      </c>
      <c r="J15" s="2">
        <v>39</v>
      </c>
      <c r="K15" s="2">
        <v>57</v>
      </c>
      <c r="L15" s="2">
        <v>64</v>
      </c>
      <c r="M15" s="2">
        <v>54</v>
      </c>
      <c r="N15" s="2">
        <v>46</v>
      </c>
      <c r="O15" s="2">
        <v>42</v>
      </c>
      <c r="P15" s="2">
        <v>51</v>
      </c>
      <c r="Q15" s="2">
        <v>39</v>
      </c>
      <c r="R15" s="2">
        <v>43</v>
      </c>
      <c r="S15" s="2">
        <v>38</v>
      </c>
      <c r="T15" s="2">
        <v>30</v>
      </c>
      <c r="U15" s="2">
        <v>44</v>
      </c>
      <c r="V15" s="3">
        <v>95</v>
      </c>
      <c r="W15" s="2">
        <v>34</v>
      </c>
      <c r="X15" s="2">
        <v>32</v>
      </c>
      <c r="Y15" s="2">
        <v>48</v>
      </c>
      <c r="Z15" s="2">
        <v>33</v>
      </c>
      <c r="AA15" s="2">
        <v>31</v>
      </c>
      <c r="AB15" s="2">
        <v>28</v>
      </c>
      <c r="AC15" s="2">
        <v>37</v>
      </c>
      <c r="AD15" s="2">
        <v>55</v>
      </c>
      <c r="AE15" s="2">
        <v>30</v>
      </c>
      <c r="AF15" s="2">
        <v>87</v>
      </c>
      <c r="AG15" s="2">
        <v>40</v>
      </c>
      <c r="AH15" s="2">
        <v>43</v>
      </c>
      <c r="AI15" s="2">
        <v>41</v>
      </c>
      <c r="AJ15" s="2">
        <v>41</v>
      </c>
      <c r="AK15" s="2">
        <v>44</v>
      </c>
      <c r="AL15" s="2">
        <v>40</v>
      </c>
      <c r="AM15" s="2">
        <v>25</v>
      </c>
      <c r="AN15" s="2">
        <v>26</v>
      </c>
      <c r="AO15" s="2">
        <v>19</v>
      </c>
      <c r="AP15" s="2">
        <v>23</v>
      </c>
      <c r="AQ15" s="2">
        <v>21</v>
      </c>
      <c r="AR15" s="2">
        <v>22</v>
      </c>
      <c r="AS15" s="2">
        <v>20</v>
      </c>
      <c r="AT15" s="2">
        <v>31</v>
      </c>
      <c r="AU15" s="2">
        <v>17</v>
      </c>
      <c r="AV15" s="2">
        <v>28</v>
      </c>
      <c r="AW15" s="2">
        <v>26</v>
      </c>
      <c r="AX15" s="2">
        <v>6</v>
      </c>
      <c r="AY15" s="2">
        <v>12</v>
      </c>
      <c r="AZ15" s="2">
        <v>27</v>
      </c>
      <c r="BA15" s="2">
        <v>14</v>
      </c>
      <c r="BB15" s="2">
        <v>15</v>
      </c>
      <c r="BC15" s="2">
        <v>16</v>
      </c>
      <c r="BD15" s="2">
        <v>13</v>
      </c>
      <c r="BE15" s="2">
        <v>18</v>
      </c>
      <c r="BF15" s="2">
        <v>19</v>
      </c>
      <c r="BG15" s="2">
        <v>15</v>
      </c>
      <c r="BH15" s="2">
        <v>14</v>
      </c>
      <c r="BI15" s="14">
        <f>VLOOKUP(H15,'Ecom Item OOS Analysis Report'!G:L,6,0)</f>
        <v>0.99729999999999996</v>
      </c>
    </row>
    <row r="16" spans="1:64" ht="15" customHeight="1" x14ac:dyDescent="0.25">
      <c r="A16" s="2" t="s">
        <v>266</v>
      </c>
      <c r="B16" s="2" t="s">
        <v>259</v>
      </c>
      <c r="C16" s="2" t="s">
        <v>230</v>
      </c>
      <c r="D16" s="2" t="s">
        <v>260</v>
      </c>
      <c r="E16" s="2" t="s">
        <v>261</v>
      </c>
      <c r="F16" s="2" t="s">
        <v>274</v>
      </c>
      <c r="G16" s="2" t="s">
        <v>262</v>
      </c>
      <c r="H16" s="2" t="s">
        <v>275</v>
      </c>
      <c r="I16" s="2">
        <v>53</v>
      </c>
      <c r="J16" s="2">
        <v>48</v>
      </c>
      <c r="K16" s="2">
        <v>57</v>
      </c>
      <c r="L16" s="2">
        <v>39</v>
      </c>
      <c r="M16" s="2">
        <v>46</v>
      </c>
      <c r="N16" s="2">
        <v>42</v>
      </c>
      <c r="O16" s="2">
        <v>41</v>
      </c>
      <c r="P16" s="2">
        <v>35</v>
      </c>
      <c r="Q16" s="2">
        <v>10</v>
      </c>
      <c r="R16" s="2">
        <v>33</v>
      </c>
      <c r="S16" s="2">
        <v>33</v>
      </c>
      <c r="T16" s="2">
        <v>39</v>
      </c>
      <c r="U16" s="2">
        <v>33</v>
      </c>
      <c r="V16" s="3">
        <v>73</v>
      </c>
      <c r="W16" s="2">
        <v>34</v>
      </c>
      <c r="X16" s="2">
        <v>36</v>
      </c>
      <c r="Y16" s="2">
        <v>27</v>
      </c>
      <c r="Z16" s="2">
        <v>18</v>
      </c>
      <c r="AA16" s="2">
        <v>30</v>
      </c>
      <c r="AB16" s="2">
        <v>28</v>
      </c>
      <c r="AC16" s="2">
        <v>44</v>
      </c>
      <c r="AD16" s="2">
        <v>29</v>
      </c>
      <c r="AE16" s="2">
        <v>38</v>
      </c>
      <c r="AF16" s="3">
        <v>34</v>
      </c>
      <c r="AG16" s="2">
        <v>28</v>
      </c>
      <c r="AH16" s="2">
        <v>28</v>
      </c>
      <c r="AI16" s="2">
        <v>23</v>
      </c>
      <c r="AJ16" s="2">
        <v>25</v>
      </c>
      <c r="AK16" s="2">
        <v>39</v>
      </c>
      <c r="AL16" s="2">
        <v>48</v>
      </c>
      <c r="AM16" s="2">
        <v>25</v>
      </c>
      <c r="AN16" s="2">
        <v>39</v>
      </c>
      <c r="AO16" s="2">
        <v>44</v>
      </c>
      <c r="AP16" s="2">
        <v>43</v>
      </c>
      <c r="AQ16" s="2">
        <v>26</v>
      </c>
      <c r="AR16" s="3">
        <v>42</v>
      </c>
      <c r="AS16" s="3">
        <v>44</v>
      </c>
      <c r="AT16" s="2">
        <v>27</v>
      </c>
      <c r="AU16" s="2">
        <v>37</v>
      </c>
      <c r="AV16" s="2">
        <v>26</v>
      </c>
      <c r="AW16" s="2">
        <v>17</v>
      </c>
      <c r="AX16" s="2">
        <v>25</v>
      </c>
      <c r="AY16" s="2">
        <v>24</v>
      </c>
      <c r="AZ16" s="2">
        <v>23</v>
      </c>
      <c r="BA16" s="2">
        <v>20</v>
      </c>
      <c r="BB16" s="2">
        <v>17</v>
      </c>
      <c r="BC16" s="2">
        <v>26</v>
      </c>
      <c r="BD16" s="2">
        <v>13</v>
      </c>
      <c r="BE16" s="2">
        <v>21</v>
      </c>
      <c r="BF16" s="2">
        <v>26</v>
      </c>
      <c r="BG16" s="2">
        <v>16</v>
      </c>
      <c r="BH16" s="2">
        <v>15</v>
      </c>
      <c r="BI16" s="14">
        <f>VLOOKUP(H16,'Ecom Item OOS Analysis Report'!G:L,6,0)</f>
        <v>0.98899999999999999</v>
      </c>
    </row>
    <row r="17" spans="1:62" ht="15" customHeight="1" x14ac:dyDescent="0.25">
      <c r="A17" s="2" t="s">
        <v>258</v>
      </c>
      <c r="B17" s="2" t="s">
        <v>259</v>
      </c>
      <c r="C17" s="2" t="s">
        <v>230</v>
      </c>
      <c r="D17" s="2" t="s">
        <v>260</v>
      </c>
      <c r="E17" s="2" t="s">
        <v>261</v>
      </c>
      <c r="F17" s="2" t="s">
        <v>264</v>
      </c>
      <c r="G17" s="2" t="s">
        <v>262</v>
      </c>
      <c r="H17" s="2" t="s">
        <v>265</v>
      </c>
      <c r="I17" s="2">
        <v>63</v>
      </c>
      <c r="J17" s="2">
        <v>93</v>
      </c>
      <c r="K17" s="2">
        <v>50</v>
      </c>
      <c r="L17" s="2">
        <v>85</v>
      </c>
      <c r="M17" s="2">
        <v>85</v>
      </c>
      <c r="N17" s="2">
        <v>79</v>
      </c>
      <c r="O17" s="2">
        <v>42</v>
      </c>
      <c r="P17" s="2">
        <v>10</v>
      </c>
      <c r="Q17" s="2">
        <v>63</v>
      </c>
      <c r="R17" s="2">
        <v>58</v>
      </c>
      <c r="S17" s="2">
        <v>50</v>
      </c>
      <c r="T17" s="2">
        <v>65</v>
      </c>
      <c r="U17" s="2">
        <v>87</v>
      </c>
      <c r="V17" s="3">
        <v>168</v>
      </c>
      <c r="W17" s="2">
        <v>69</v>
      </c>
      <c r="X17" s="2">
        <v>87</v>
      </c>
      <c r="Y17" s="2">
        <v>59</v>
      </c>
      <c r="Z17" s="2">
        <v>39</v>
      </c>
      <c r="AA17" s="2">
        <v>58</v>
      </c>
      <c r="AB17" s="2">
        <v>69</v>
      </c>
      <c r="AC17" s="2">
        <v>44</v>
      </c>
      <c r="AD17" s="2">
        <v>48</v>
      </c>
      <c r="AE17" s="2">
        <v>39</v>
      </c>
      <c r="AF17" s="3">
        <v>79</v>
      </c>
      <c r="AG17" s="2">
        <v>54</v>
      </c>
      <c r="AH17" s="2">
        <v>61</v>
      </c>
      <c r="AI17" s="2">
        <v>39</v>
      </c>
      <c r="AJ17" s="2">
        <v>58</v>
      </c>
      <c r="AK17" s="2">
        <v>55</v>
      </c>
      <c r="AL17" s="2">
        <v>48</v>
      </c>
      <c r="AM17" s="2">
        <v>83</v>
      </c>
      <c r="AN17" s="2">
        <v>41</v>
      </c>
      <c r="AO17" s="2">
        <v>48</v>
      </c>
      <c r="AP17" s="2">
        <v>40</v>
      </c>
      <c r="AQ17" s="2">
        <v>54</v>
      </c>
      <c r="AR17" s="2">
        <v>53</v>
      </c>
      <c r="AS17" s="2">
        <v>61</v>
      </c>
      <c r="AT17" s="2">
        <v>67</v>
      </c>
      <c r="AU17" s="2">
        <v>51</v>
      </c>
      <c r="AV17" s="2">
        <v>48</v>
      </c>
      <c r="AW17" s="2">
        <v>47</v>
      </c>
      <c r="AX17" s="2">
        <v>42</v>
      </c>
      <c r="AY17" s="2">
        <v>58</v>
      </c>
      <c r="AZ17" s="2">
        <v>60</v>
      </c>
      <c r="BA17" s="2">
        <v>51</v>
      </c>
      <c r="BB17" s="2">
        <v>62</v>
      </c>
      <c r="BC17" s="2">
        <v>66</v>
      </c>
      <c r="BD17" s="2">
        <v>59</v>
      </c>
      <c r="BE17" s="2">
        <v>53</v>
      </c>
      <c r="BF17" s="2">
        <v>76</v>
      </c>
      <c r="BG17" s="2">
        <v>47</v>
      </c>
      <c r="BH17" s="2">
        <v>30</v>
      </c>
      <c r="BI17" s="14">
        <f>VLOOKUP(H17,'Ecom Item OOS Analysis Report'!G:L,6,0)</f>
        <v>0.99729999999999996</v>
      </c>
    </row>
    <row r="18" spans="1:62" ht="15" customHeight="1" x14ac:dyDescent="0.25">
      <c r="A18" s="2" t="s">
        <v>266</v>
      </c>
      <c r="B18" s="2" t="s">
        <v>259</v>
      </c>
      <c r="C18" s="2" t="s">
        <v>230</v>
      </c>
      <c r="D18" s="2" t="s">
        <v>276</v>
      </c>
      <c r="E18" s="2" t="s">
        <v>261</v>
      </c>
      <c r="F18" s="2" t="s">
        <v>277</v>
      </c>
      <c r="G18" s="2" t="s">
        <v>278</v>
      </c>
      <c r="H18" s="2" t="s">
        <v>279</v>
      </c>
      <c r="I18" s="3">
        <v>55</v>
      </c>
      <c r="J18" s="2">
        <v>54</v>
      </c>
      <c r="K18" s="2">
        <v>57</v>
      </c>
      <c r="L18" s="2">
        <v>38</v>
      </c>
      <c r="M18" s="2">
        <v>44</v>
      </c>
      <c r="N18" s="2">
        <v>48</v>
      </c>
      <c r="O18" s="2">
        <v>61</v>
      </c>
      <c r="P18" s="2">
        <v>58</v>
      </c>
      <c r="Q18" s="2">
        <v>43</v>
      </c>
      <c r="R18" s="2">
        <v>37</v>
      </c>
      <c r="S18" s="2">
        <v>27</v>
      </c>
      <c r="T18" s="2">
        <v>26</v>
      </c>
      <c r="U18" s="2">
        <v>29</v>
      </c>
      <c r="V18" s="3">
        <v>168</v>
      </c>
      <c r="W18" s="2">
        <v>29</v>
      </c>
      <c r="X18" s="2">
        <v>32</v>
      </c>
      <c r="Y18" s="2">
        <v>23</v>
      </c>
      <c r="Z18" s="2">
        <v>26</v>
      </c>
      <c r="AA18" s="2">
        <v>24</v>
      </c>
      <c r="AB18" s="2">
        <v>35</v>
      </c>
      <c r="AC18" s="2">
        <v>37</v>
      </c>
      <c r="AD18" s="2">
        <v>33</v>
      </c>
      <c r="AE18" s="2">
        <v>32</v>
      </c>
      <c r="AF18" s="3">
        <v>22</v>
      </c>
      <c r="AG18" s="2">
        <v>35</v>
      </c>
      <c r="AH18" s="2">
        <v>20</v>
      </c>
      <c r="AI18" s="2">
        <v>41</v>
      </c>
      <c r="AJ18" s="2">
        <v>29</v>
      </c>
      <c r="AK18" s="2">
        <v>44</v>
      </c>
      <c r="AL18" s="2">
        <v>38</v>
      </c>
      <c r="AM18" s="2">
        <v>20</v>
      </c>
      <c r="AN18" s="2">
        <v>27</v>
      </c>
      <c r="AO18" s="2">
        <v>23</v>
      </c>
      <c r="AP18" s="2">
        <v>23</v>
      </c>
      <c r="AQ18" s="2">
        <v>29</v>
      </c>
      <c r="AR18" s="3">
        <v>64</v>
      </c>
      <c r="AS18" s="3">
        <v>131</v>
      </c>
      <c r="AT18" s="2">
        <v>54</v>
      </c>
      <c r="AU18" s="2">
        <v>37</v>
      </c>
      <c r="AV18" s="2">
        <v>33</v>
      </c>
      <c r="AW18" s="2">
        <v>54</v>
      </c>
      <c r="AX18" s="2">
        <v>56</v>
      </c>
      <c r="AY18" s="11">
        <v>71</v>
      </c>
      <c r="AZ18" s="2">
        <v>72</v>
      </c>
      <c r="BA18" s="2">
        <v>83</v>
      </c>
      <c r="BB18" s="2">
        <v>104</v>
      </c>
      <c r="BC18" s="2">
        <v>81</v>
      </c>
      <c r="BD18" s="11">
        <v>56</v>
      </c>
      <c r="BE18" s="2">
        <v>39</v>
      </c>
      <c r="BF18" s="2">
        <v>47</v>
      </c>
      <c r="BG18" s="2">
        <v>39</v>
      </c>
      <c r="BH18" s="2">
        <v>35</v>
      </c>
      <c r="BI18" s="14">
        <f>VLOOKUP(H18,'Ecom Item OOS Analysis Report'!G:L,6,0)</f>
        <v>0.9698</v>
      </c>
    </row>
    <row r="19" spans="1:62" ht="15" customHeight="1" x14ac:dyDescent="0.25">
      <c r="A19" s="2" t="s">
        <v>179</v>
      </c>
      <c r="B19" s="2" t="s">
        <v>259</v>
      </c>
      <c r="C19" s="2" t="s">
        <v>230</v>
      </c>
      <c r="D19" s="2" t="s">
        <v>382</v>
      </c>
      <c r="E19" s="2" t="s">
        <v>261</v>
      </c>
      <c r="F19" s="2" t="s">
        <v>383</v>
      </c>
      <c r="G19" s="2" t="s">
        <v>384</v>
      </c>
      <c r="H19" s="2" t="s">
        <v>385</v>
      </c>
      <c r="I19" s="3" t="s">
        <v>62</v>
      </c>
      <c r="J19" s="3" t="s">
        <v>62</v>
      </c>
      <c r="K19" s="3" t="s">
        <v>62</v>
      </c>
      <c r="L19" s="3" t="s">
        <v>62</v>
      </c>
      <c r="M19" s="3" t="s">
        <v>62</v>
      </c>
      <c r="N19" s="3" t="s">
        <v>62</v>
      </c>
      <c r="O19" s="3" t="s">
        <v>62</v>
      </c>
      <c r="P19" s="3" t="s">
        <v>62</v>
      </c>
      <c r="Q19" s="3" t="s">
        <v>62</v>
      </c>
      <c r="R19" s="3" t="s">
        <v>62</v>
      </c>
      <c r="S19" s="3" t="s">
        <v>62</v>
      </c>
      <c r="T19" s="3" t="s">
        <v>62</v>
      </c>
      <c r="U19" s="3" t="s">
        <v>62</v>
      </c>
      <c r="V19" s="3" t="s">
        <v>62</v>
      </c>
      <c r="W19" s="3" t="s">
        <v>62</v>
      </c>
      <c r="X19" s="3" t="s">
        <v>62</v>
      </c>
      <c r="Y19" s="3" t="s">
        <v>62</v>
      </c>
      <c r="Z19" s="3">
        <v>1</v>
      </c>
      <c r="AA19" s="3" t="s">
        <v>62</v>
      </c>
      <c r="AB19" s="3" t="s">
        <v>62</v>
      </c>
      <c r="AC19" s="3" t="s">
        <v>62</v>
      </c>
      <c r="AD19" s="3" t="s">
        <v>62</v>
      </c>
      <c r="AE19" s="3" t="s">
        <v>62</v>
      </c>
      <c r="AF19" s="3" t="s">
        <v>62</v>
      </c>
      <c r="AG19" s="3" t="s">
        <v>62</v>
      </c>
      <c r="AH19" s="3" t="s">
        <v>62</v>
      </c>
      <c r="AI19" s="3" t="s">
        <v>62</v>
      </c>
      <c r="AJ19" s="3" t="s">
        <v>62</v>
      </c>
      <c r="AK19" s="3" t="s">
        <v>62</v>
      </c>
      <c r="AL19" s="3" t="s">
        <v>62</v>
      </c>
      <c r="AM19" s="3" t="s">
        <v>62</v>
      </c>
      <c r="AN19" s="3" t="s">
        <v>62</v>
      </c>
      <c r="AO19" s="3" t="s">
        <v>62</v>
      </c>
      <c r="AP19" s="3" t="s">
        <v>62</v>
      </c>
      <c r="AQ19" s="3" t="s">
        <v>62</v>
      </c>
      <c r="AR19" s="3" t="s">
        <v>62</v>
      </c>
      <c r="AS19" s="3" t="s">
        <v>62</v>
      </c>
      <c r="AT19" s="3" t="s">
        <v>62</v>
      </c>
      <c r="AU19" s="3" t="s">
        <v>62</v>
      </c>
      <c r="AV19" s="3" t="s">
        <v>62</v>
      </c>
      <c r="AW19" s="2" t="s">
        <v>62</v>
      </c>
      <c r="AX19" s="2" t="s">
        <v>62</v>
      </c>
      <c r="AY19" s="2" t="s">
        <v>62</v>
      </c>
      <c r="AZ19" s="2" t="s">
        <v>62</v>
      </c>
      <c r="BA19" s="2" t="s">
        <v>62</v>
      </c>
      <c r="BB19" s="2" t="s">
        <v>62</v>
      </c>
      <c r="BC19" s="2" t="s">
        <v>62</v>
      </c>
      <c r="BD19" s="2" t="s">
        <v>62</v>
      </c>
      <c r="BE19" s="3" t="s">
        <v>62</v>
      </c>
      <c r="BF19" s="3" t="s">
        <v>62</v>
      </c>
      <c r="BG19" s="3" t="s">
        <v>62</v>
      </c>
      <c r="BH19" s="3" t="s">
        <v>62</v>
      </c>
      <c r="BI19" s="14">
        <f>VLOOKUP(H19,'Ecom Item OOS Analysis Report'!G:L,6,0)</f>
        <v>0.98960000000000004</v>
      </c>
      <c r="BJ19" s="7" t="s">
        <v>90</v>
      </c>
    </row>
    <row r="20" spans="1:62" ht="15" customHeight="1" x14ac:dyDescent="0.25">
      <c r="A20" s="2" t="s">
        <v>179</v>
      </c>
      <c r="B20" s="2" t="s">
        <v>259</v>
      </c>
      <c r="C20" s="2" t="s">
        <v>230</v>
      </c>
      <c r="D20" s="2" t="s">
        <v>379</v>
      </c>
      <c r="E20" s="2" t="s">
        <v>261</v>
      </c>
      <c r="F20" s="2" t="s">
        <v>69</v>
      </c>
      <c r="G20" s="2" t="s">
        <v>380</v>
      </c>
      <c r="H20" s="2" t="s">
        <v>381</v>
      </c>
      <c r="I20" s="3" t="s">
        <v>62</v>
      </c>
      <c r="J20" s="3" t="s">
        <v>62</v>
      </c>
      <c r="K20" s="3" t="s">
        <v>62</v>
      </c>
      <c r="L20" s="3" t="s">
        <v>62</v>
      </c>
      <c r="M20" s="3" t="s">
        <v>62</v>
      </c>
      <c r="N20" s="3" t="s">
        <v>62</v>
      </c>
      <c r="O20" s="3" t="s">
        <v>62</v>
      </c>
      <c r="P20" s="3" t="s">
        <v>62</v>
      </c>
      <c r="Q20" s="3" t="s">
        <v>62</v>
      </c>
      <c r="R20" s="3" t="s">
        <v>62</v>
      </c>
      <c r="S20" s="3" t="s">
        <v>62</v>
      </c>
      <c r="T20" s="3" t="s">
        <v>62</v>
      </c>
      <c r="U20" s="3" t="s">
        <v>62</v>
      </c>
      <c r="V20" s="2">
        <v>1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2</v>
      </c>
      <c r="AF20" s="2">
        <v>2</v>
      </c>
      <c r="AG20" s="2">
        <v>1</v>
      </c>
      <c r="AH20" s="2">
        <v>0</v>
      </c>
      <c r="AI20" s="2">
        <v>0</v>
      </c>
      <c r="AJ20" s="2">
        <v>0</v>
      </c>
      <c r="AK20" s="2">
        <v>2</v>
      </c>
      <c r="AL20" s="2">
        <v>1</v>
      </c>
      <c r="AM20" s="2">
        <v>3</v>
      </c>
      <c r="AN20" s="2">
        <v>0</v>
      </c>
      <c r="AO20" s="2">
        <v>0</v>
      </c>
      <c r="AP20" s="2">
        <v>0</v>
      </c>
      <c r="AQ20" s="2">
        <v>1</v>
      </c>
      <c r="AR20" s="2">
        <v>0</v>
      </c>
      <c r="AS20" s="2">
        <v>1</v>
      </c>
      <c r="AT20" s="2">
        <v>0</v>
      </c>
      <c r="AU20" s="2">
        <v>1</v>
      </c>
      <c r="AV20" s="2">
        <v>1</v>
      </c>
      <c r="AW20" s="2" t="s">
        <v>62</v>
      </c>
      <c r="AX20" s="2" t="s">
        <v>62</v>
      </c>
      <c r="AY20" s="2">
        <v>1</v>
      </c>
      <c r="AZ20" s="2" t="s">
        <v>62</v>
      </c>
      <c r="BA20" s="2" t="s">
        <v>62</v>
      </c>
      <c r="BB20" s="2" t="s">
        <v>62</v>
      </c>
      <c r="BC20" s="2">
        <v>1</v>
      </c>
      <c r="BD20" s="2" t="s">
        <v>62</v>
      </c>
      <c r="BE20" s="2">
        <v>1</v>
      </c>
      <c r="BF20" s="2">
        <v>1</v>
      </c>
      <c r="BG20" s="2">
        <v>1</v>
      </c>
      <c r="BH20" s="2">
        <v>0</v>
      </c>
      <c r="BI20" s="14">
        <f>VLOOKUP(H20,'Ecom Item OOS Analysis Report'!G:L,6,0)</f>
        <v>0.99309999999999998</v>
      </c>
      <c r="BJ20" s="7" t="s">
        <v>90</v>
      </c>
    </row>
    <row r="21" spans="1:62" ht="15" customHeight="1" x14ac:dyDescent="0.25">
      <c r="A21" s="2" t="s">
        <v>368</v>
      </c>
      <c r="B21" s="2" t="s">
        <v>229</v>
      </c>
      <c r="C21" s="2" t="s">
        <v>62</v>
      </c>
      <c r="D21" s="2" t="s">
        <v>369</v>
      </c>
      <c r="E21" s="2" t="s">
        <v>232</v>
      </c>
      <c r="F21" s="2" t="s">
        <v>375</v>
      </c>
      <c r="G21" s="2" t="s">
        <v>371</v>
      </c>
      <c r="H21" s="2" t="s">
        <v>376</v>
      </c>
      <c r="I21" s="3" t="s">
        <v>62</v>
      </c>
      <c r="J21" s="3" t="s">
        <v>62</v>
      </c>
      <c r="K21" s="3" t="s">
        <v>62</v>
      </c>
      <c r="L21" s="3" t="s">
        <v>62</v>
      </c>
      <c r="M21" s="3" t="s">
        <v>62</v>
      </c>
      <c r="N21" s="3" t="s">
        <v>62</v>
      </c>
      <c r="O21" s="3" t="s">
        <v>62</v>
      </c>
      <c r="P21" s="3" t="s">
        <v>62</v>
      </c>
      <c r="Q21" s="3" t="s">
        <v>62</v>
      </c>
      <c r="R21" s="3" t="s">
        <v>62</v>
      </c>
      <c r="S21" s="3" t="s">
        <v>62</v>
      </c>
      <c r="T21" s="3" t="s">
        <v>62</v>
      </c>
      <c r="U21" s="3" t="s">
        <v>62</v>
      </c>
      <c r="V21" s="3" t="s">
        <v>62</v>
      </c>
      <c r="W21" s="3" t="s">
        <v>62</v>
      </c>
      <c r="X21" s="3" t="s">
        <v>62</v>
      </c>
      <c r="Y21" s="3" t="s">
        <v>62</v>
      </c>
      <c r="Z21" s="3" t="s">
        <v>62</v>
      </c>
      <c r="AA21" s="3" t="s">
        <v>62</v>
      </c>
      <c r="AB21" s="3" t="s">
        <v>62</v>
      </c>
      <c r="AC21" s="3" t="s">
        <v>62</v>
      </c>
      <c r="AD21" s="3" t="s">
        <v>62</v>
      </c>
      <c r="AE21" s="3" t="s">
        <v>62</v>
      </c>
      <c r="AF21" s="3" t="s">
        <v>62</v>
      </c>
      <c r="AG21" s="3" t="s">
        <v>62</v>
      </c>
      <c r="AH21" s="3" t="s">
        <v>62</v>
      </c>
      <c r="AI21" s="3" t="s">
        <v>62</v>
      </c>
      <c r="AJ21" s="3" t="s">
        <v>62</v>
      </c>
      <c r="AK21" s="3" t="s">
        <v>62</v>
      </c>
      <c r="AL21" s="3" t="s">
        <v>62</v>
      </c>
      <c r="AM21" s="3" t="s">
        <v>62</v>
      </c>
      <c r="AN21" s="3" t="s">
        <v>62</v>
      </c>
      <c r="AO21" s="3" t="s">
        <v>62</v>
      </c>
      <c r="AP21" s="3" t="s">
        <v>62</v>
      </c>
      <c r="AQ21" s="3" t="s">
        <v>62</v>
      </c>
      <c r="AR21" s="3" t="s">
        <v>62</v>
      </c>
      <c r="AS21" s="3" t="s">
        <v>62</v>
      </c>
      <c r="AT21" s="3" t="s">
        <v>62</v>
      </c>
      <c r="AU21" s="3" t="s">
        <v>62</v>
      </c>
      <c r="AV21" s="3" t="s">
        <v>62</v>
      </c>
      <c r="AW21" s="2">
        <v>4</v>
      </c>
      <c r="AX21" s="2">
        <v>23</v>
      </c>
      <c r="AY21" s="2">
        <v>28</v>
      </c>
      <c r="AZ21" s="2">
        <v>31</v>
      </c>
      <c r="BA21" s="2">
        <v>26</v>
      </c>
      <c r="BB21" s="2">
        <v>29</v>
      </c>
      <c r="BC21" s="2">
        <v>13</v>
      </c>
      <c r="BD21" s="2">
        <v>23</v>
      </c>
      <c r="BE21" s="2">
        <v>29</v>
      </c>
      <c r="BF21" s="2">
        <v>19</v>
      </c>
      <c r="BG21" s="2">
        <v>30</v>
      </c>
      <c r="BH21" s="2">
        <v>16</v>
      </c>
      <c r="BI21" s="14">
        <f>VLOOKUP(H21,'Ecom Item OOS Analysis Report'!G:L,6,0)</f>
        <v>1</v>
      </c>
      <c r="BJ21" s="7" t="s">
        <v>90</v>
      </c>
    </row>
    <row r="22" spans="1:62" ht="15" customHeight="1" x14ac:dyDescent="0.25">
      <c r="A22" s="2" t="s">
        <v>368</v>
      </c>
      <c r="B22" s="2" t="s">
        <v>229</v>
      </c>
      <c r="C22" s="2" t="s">
        <v>62</v>
      </c>
      <c r="D22" s="2" t="s">
        <v>369</v>
      </c>
      <c r="E22" s="2" t="s">
        <v>232</v>
      </c>
      <c r="F22" s="2" t="s">
        <v>377</v>
      </c>
      <c r="G22" s="2" t="s">
        <v>371</v>
      </c>
      <c r="H22" s="2" t="s">
        <v>378</v>
      </c>
      <c r="I22" s="3" t="s">
        <v>62</v>
      </c>
      <c r="J22" s="3" t="s">
        <v>62</v>
      </c>
      <c r="K22" s="3" t="s">
        <v>62</v>
      </c>
      <c r="L22" s="3" t="s">
        <v>62</v>
      </c>
      <c r="M22" s="3" t="s">
        <v>62</v>
      </c>
      <c r="N22" s="3" t="s">
        <v>62</v>
      </c>
      <c r="O22" s="3" t="s">
        <v>62</v>
      </c>
      <c r="P22" s="3" t="s">
        <v>62</v>
      </c>
      <c r="Q22" s="3" t="s">
        <v>62</v>
      </c>
      <c r="R22" s="3" t="s">
        <v>62</v>
      </c>
      <c r="S22" s="3" t="s">
        <v>62</v>
      </c>
      <c r="T22" s="3" t="s">
        <v>62</v>
      </c>
      <c r="U22" s="3" t="s">
        <v>62</v>
      </c>
      <c r="V22" s="3" t="s">
        <v>62</v>
      </c>
      <c r="W22" s="3" t="s">
        <v>62</v>
      </c>
      <c r="X22" s="3" t="s">
        <v>62</v>
      </c>
      <c r="Y22" s="3" t="s">
        <v>62</v>
      </c>
      <c r="Z22" s="3" t="s">
        <v>62</v>
      </c>
      <c r="AA22" s="3" t="s">
        <v>62</v>
      </c>
      <c r="AB22" s="3" t="s">
        <v>62</v>
      </c>
      <c r="AC22" s="3" t="s">
        <v>62</v>
      </c>
      <c r="AD22" s="3" t="s">
        <v>62</v>
      </c>
      <c r="AE22" s="3" t="s">
        <v>62</v>
      </c>
      <c r="AF22" s="3" t="s">
        <v>62</v>
      </c>
      <c r="AG22" s="3" t="s">
        <v>62</v>
      </c>
      <c r="AH22" s="3" t="s">
        <v>62</v>
      </c>
      <c r="AI22" s="3" t="s">
        <v>62</v>
      </c>
      <c r="AJ22" s="3" t="s">
        <v>62</v>
      </c>
      <c r="AK22" s="3" t="s">
        <v>62</v>
      </c>
      <c r="AL22" s="3" t="s">
        <v>62</v>
      </c>
      <c r="AM22" s="3" t="s">
        <v>62</v>
      </c>
      <c r="AN22" s="3" t="s">
        <v>62</v>
      </c>
      <c r="AO22" s="3" t="s">
        <v>62</v>
      </c>
      <c r="AP22" s="3" t="s">
        <v>62</v>
      </c>
      <c r="AQ22" s="3" t="s">
        <v>62</v>
      </c>
      <c r="AR22" s="3" t="s">
        <v>62</v>
      </c>
      <c r="AS22" s="3" t="s">
        <v>62</v>
      </c>
      <c r="AT22" s="3" t="s">
        <v>62</v>
      </c>
      <c r="AU22" s="3" t="s">
        <v>62</v>
      </c>
      <c r="AV22" s="3" t="s">
        <v>62</v>
      </c>
      <c r="AW22" s="2">
        <v>2</v>
      </c>
      <c r="AX22" s="2">
        <v>21</v>
      </c>
      <c r="AY22" s="2">
        <v>15</v>
      </c>
      <c r="AZ22" s="2">
        <v>22</v>
      </c>
      <c r="BA22" s="2">
        <v>42</v>
      </c>
      <c r="BB22" s="2">
        <v>20</v>
      </c>
      <c r="BC22" s="2">
        <v>16</v>
      </c>
      <c r="BD22" s="2">
        <v>17</v>
      </c>
      <c r="BE22" s="2">
        <v>23</v>
      </c>
      <c r="BF22" s="2">
        <v>17</v>
      </c>
      <c r="BG22" s="2">
        <v>31</v>
      </c>
      <c r="BH22" s="2">
        <v>29</v>
      </c>
      <c r="BI22" s="14">
        <f>VLOOKUP(H22,'Ecom Item OOS Analysis Report'!G:L,6,0)</f>
        <v>1</v>
      </c>
      <c r="BJ22" s="7" t="s">
        <v>90</v>
      </c>
    </row>
    <row r="23" spans="1:62" ht="15" customHeight="1" x14ac:dyDescent="0.25">
      <c r="A23" s="2" t="s">
        <v>368</v>
      </c>
      <c r="B23" s="2" t="s">
        <v>229</v>
      </c>
      <c r="C23" s="2" t="s">
        <v>62</v>
      </c>
      <c r="D23" s="2" t="s">
        <v>369</v>
      </c>
      <c r="E23" s="2" t="s">
        <v>232</v>
      </c>
      <c r="F23" s="2" t="s">
        <v>370</v>
      </c>
      <c r="G23" s="2" t="s">
        <v>371</v>
      </c>
      <c r="H23" s="2" t="s">
        <v>372</v>
      </c>
      <c r="I23" s="3" t="s">
        <v>62</v>
      </c>
      <c r="J23" s="3" t="s">
        <v>62</v>
      </c>
      <c r="K23" s="3" t="s">
        <v>62</v>
      </c>
      <c r="L23" s="3" t="s">
        <v>62</v>
      </c>
      <c r="M23" s="3" t="s">
        <v>62</v>
      </c>
      <c r="N23" s="3" t="s">
        <v>62</v>
      </c>
      <c r="O23" s="3" t="s">
        <v>62</v>
      </c>
      <c r="P23" s="3" t="s">
        <v>62</v>
      </c>
      <c r="Q23" s="3" t="s">
        <v>62</v>
      </c>
      <c r="R23" s="3" t="s">
        <v>62</v>
      </c>
      <c r="S23" s="3" t="s">
        <v>62</v>
      </c>
      <c r="T23" s="3" t="s">
        <v>62</v>
      </c>
      <c r="U23" s="3" t="s">
        <v>62</v>
      </c>
      <c r="V23" s="3" t="s">
        <v>62</v>
      </c>
      <c r="W23" s="3" t="s">
        <v>62</v>
      </c>
      <c r="X23" s="3" t="s">
        <v>62</v>
      </c>
      <c r="Y23" s="3" t="s">
        <v>62</v>
      </c>
      <c r="Z23" s="3" t="s">
        <v>62</v>
      </c>
      <c r="AA23" s="3" t="s">
        <v>62</v>
      </c>
      <c r="AB23" s="3" t="s">
        <v>62</v>
      </c>
      <c r="AC23" s="3" t="s">
        <v>62</v>
      </c>
      <c r="AD23" s="3" t="s">
        <v>62</v>
      </c>
      <c r="AE23" s="3" t="s">
        <v>62</v>
      </c>
      <c r="AF23" s="3" t="s">
        <v>62</v>
      </c>
      <c r="AG23" s="3" t="s">
        <v>62</v>
      </c>
      <c r="AH23" s="3" t="s">
        <v>62</v>
      </c>
      <c r="AI23" s="3" t="s">
        <v>62</v>
      </c>
      <c r="AJ23" s="3" t="s">
        <v>62</v>
      </c>
      <c r="AK23" s="3" t="s">
        <v>62</v>
      </c>
      <c r="AL23" s="3" t="s">
        <v>62</v>
      </c>
      <c r="AM23" s="3" t="s">
        <v>62</v>
      </c>
      <c r="AN23" s="3" t="s">
        <v>62</v>
      </c>
      <c r="AO23" s="3" t="s">
        <v>62</v>
      </c>
      <c r="AP23" s="3" t="s">
        <v>62</v>
      </c>
      <c r="AQ23" s="3" t="s">
        <v>62</v>
      </c>
      <c r="AR23" s="3" t="s">
        <v>62</v>
      </c>
      <c r="AS23" s="3" t="s">
        <v>62</v>
      </c>
      <c r="AT23" s="3" t="s">
        <v>62</v>
      </c>
      <c r="AU23" s="3" t="s">
        <v>62</v>
      </c>
      <c r="AV23" s="3" t="s">
        <v>62</v>
      </c>
      <c r="AW23" s="2" t="s">
        <v>62</v>
      </c>
      <c r="AX23" s="2">
        <v>6</v>
      </c>
      <c r="AY23" s="2">
        <v>10</v>
      </c>
      <c r="AZ23" s="2">
        <v>14</v>
      </c>
      <c r="BA23" s="2">
        <v>6</v>
      </c>
      <c r="BB23" s="2">
        <v>17</v>
      </c>
      <c r="BC23" s="2">
        <v>9</v>
      </c>
      <c r="BD23" s="2">
        <v>3</v>
      </c>
      <c r="BE23" s="2">
        <v>6</v>
      </c>
      <c r="BF23" s="2">
        <v>6</v>
      </c>
      <c r="BG23" s="2">
        <v>7</v>
      </c>
      <c r="BH23" s="2">
        <v>16</v>
      </c>
      <c r="BI23" s="14">
        <f>VLOOKUP(H23,'Ecom Item OOS Analysis Report'!G:L,6,0)</f>
        <v>1</v>
      </c>
      <c r="BJ23" s="7" t="s">
        <v>90</v>
      </c>
    </row>
    <row r="24" spans="1:62" ht="15" customHeight="1" x14ac:dyDescent="0.25">
      <c r="A24" s="2" t="s">
        <v>368</v>
      </c>
      <c r="B24" s="2" t="s">
        <v>229</v>
      </c>
      <c r="C24" s="2" t="s">
        <v>62</v>
      </c>
      <c r="D24" s="2" t="s">
        <v>369</v>
      </c>
      <c r="E24" s="2" t="s">
        <v>232</v>
      </c>
      <c r="F24" s="2" t="s">
        <v>373</v>
      </c>
      <c r="G24" s="2" t="s">
        <v>371</v>
      </c>
      <c r="H24" s="2" t="s">
        <v>374</v>
      </c>
      <c r="I24" s="3" t="s">
        <v>62</v>
      </c>
      <c r="J24" s="3" t="s">
        <v>62</v>
      </c>
      <c r="K24" s="3" t="s">
        <v>62</v>
      </c>
      <c r="L24" s="3" t="s">
        <v>62</v>
      </c>
      <c r="M24" s="3" t="s">
        <v>62</v>
      </c>
      <c r="N24" s="3" t="s">
        <v>62</v>
      </c>
      <c r="O24" s="3" t="s">
        <v>62</v>
      </c>
      <c r="P24" s="3" t="s">
        <v>62</v>
      </c>
      <c r="Q24" s="3" t="s">
        <v>62</v>
      </c>
      <c r="R24" s="3" t="s">
        <v>62</v>
      </c>
      <c r="S24" s="3" t="s">
        <v>62</v>
      </c>
      <c r="T24" s="3" t="s">
        <v>62</v>
      </c>
      <c r="U24" s="3" t="s">
        <v>62</v>
      </c>
      <c r="V24" s="3" t="s">
        <v>62</v>
      </c>
      <c r="W24" s="3" t="s">
        <v>62</v>
      </c>
      <c r="X24" s="3" t="s">
        <v>62</v>
      </c>
      <c r="Y24" s="3" t="s">
        <v>62</v>
      </c>
      <c r="Z24" s="3" t="s">
        <v>62</v>
      </c>
      <c r="AA24" s="3" t="s">
        <v>62</v>
      </c>
      <c r="AB24" s="3" t="s">
        <v>62</v>
      </c>
      <c r="AC24" s="3" t="s">
        <v>62</v>
      </c>
      <c r="AD24" s="3" t="s">
        <v>62</v>
      </c>
      <c r="AE24" s="3" t="s">
        <v>62</v>
      </c>
      <c r="AF24" s="3" t="s">
        <v>62</v>
      </c>
      <c r="AG24" s="3" t="s">
        <v>62</v>
      </c>
      <c r="AH24" s="3" t="s">
        <v>62</v>
      </c>
      <c r="AI24" s="3" t="s">
        <v>62</v>
      </c>
      <c r="AJ24" s="3" t="s">
        <v>62</v>
      </c>
      <c r="AK24" s="3" t="s">
        <v>62</v>
      </c>
      <c r="AL24" s="3" t="s">
        <v>62</v>
      </c>
      <c r="AM24" s="3" t="s">
        <v>62</v>
      </c>
      <c r="AN24" s="3" t="s">
        <v>62</v>
      </c>
      <c r="AO24" s="3" t="s">
        <v>62</v>
      </c>
      <c r="AP24" s="3" t="s">
        <v>62</v>
      </c>
      <c r="AQ24" s="3" t="s">
        <v>62</v>
      </c>
      <c r="AR24" s="3" t="s">
        <v>62</v>
      </c>
      <c r="AS24" s="3" t="s">
        <v>62</v>
      </c>
      <c r="AT24" s="3" t="s">
        <v>62</v>
      </c>
      <c r="AU24" s="3" t="s">
        <v>62</v>
      </c>
      <c r="AV24" s="3" t="s">
        <v>62</v>
      </c>
      <c r="AW24" s="2" t="s">
        <v>62</v>
      </c>
      <c r="AX24" s="2">
        <v>16</v>
      </c>
      <c r="AY24" s="2">
        <v>21</v>
      </c>
      <c r="AZ24" s="2">
        <v>20</v>
      </c>
      <c r="BA24" s="2">
        <v>21</v>
      </c>
      <c r="BB24" s="2">
        <v>12</v>
      </c>
      <c r="BC24" s="2">
        <v>19</v>
      </c>
      <c r="BD24" s="2">
        <v>15</v>
      </c>
      <c r="BE24" s="2">
        <v>19</v>
      </c>
      <c r="BF24" s="2">
        <v>17</v>
      </c>
      <c r="BG24" s="2">
        <v>17</v>
      </c>
      <c r="BH24" s="2">
        <v>32</v>
      </c>
      <c r="BI24" s="14">
        <f>VLOOKUP(H24,'Ecom Item OOS Analysis Report'!G:L,6,0)</f>
        <v>1</v>
      </c>
      <c r="BJ24" s="7" t="s">
        <v>90</v>
      </c>
    </row>
    <row r="25" spans="1:62" ht="15" customHeight="1" x14ac:dyDescent="0.25">
      <c r="A25" s="2" t="s">
        <v>179</v>
      </c>
      <c r="B25" s="2" t="s">
        <v>229</v>
      </c>
      <c r="C25" s="2" t="s">
        <v>230</v>
      </c>
      <c r="D25" s="2" t="s">
        <v>458</v>
      </c>
      <c r="E25" s="2" t="s">
        <v>232</v>
      </c>
      <c r="F25" s="2" t="s">
        <v>69</v>
      </c>
      <c r="G25" s="2" t="s">
        <v>459</v>
      </c>
      <c r="H25" s="2" t="s">
        <v>460</v>
      </c>
      <c r="I25" s="3" t="s">
        <v>62</v>
      </c>
      <c r="J25" s="3" t="s">
        <v>62</v>
      </c>
      <c r="K25" s="3" t="s">
        <v>62</v>
      </c>
      <c r="L25" s="3" t="s">
        <v>62</v>
      </c>
      <c r="M25" s="3" t="s">
        <v>62</v>
      </c>
      <c r="N25" s="3" t="s">
        <v>62</v>
      </c>
      <c r="O25" s="3" t="s">
        <v>62</v>
      </c>
      <c r="P25" s="3" t="s">
        <v>62</v>
      </c>
      <c r="Q25" s="3" t="s">
        <v>62</v>
      </c>
      <c r="R25" s="3" t="s">
        <v>62</v>
      </c>
      <c r="S25" s="3" t="s">
        <v>62</v>
      </c>
      <c r="T25" s="3" t="s">
        <v>62</v>
      </c>
      <c r="U25" s="3" t="s">
        <v>62</v>
      </c>
      <c r="V25" s="3" t="s">
        <v>62</v>
      </c>
      <c r="W25" s="3" t="s">
        <v>62</v>
      </c>
      <c r="X25" s="3" t="s">
        <v>62</v>
      </c>
      <c r="Y25" s="3" t="s">
        <v>62</v>
      </c>
      <c r="Z25" s="3" t="s">
        <v>62</v>
      </c>
      <c r="AA25" s="3" t="s">
        <v>62</v>
      </c>
      <c r="AB25" s="3" t="s">
        <v>62</v>
      </c>
      <c r="AC25" s="3" t="s">
        <v>62</v>
      </c>
      <c r="AD25" s="3" t="s">
        <v>62</v>
      </c>
      <c r="AE25" s="3" t="s">
        <v>62</v>
      </c>
      <c r="AF25" s="3" t="s">
        <v>62</v>
      </c>
      <c r="AG25" s="3" t="s">
        <v>62</v>
      </c>
      <c r="AH25" s="3" t="s">
        <v>62</v>
      </c>
      <c r="AI25" s="3" t="s">
        <v>62</v>
      </c>
      <c r="AJ25" s="3" t="s">
        <v>62</v>
      </c>
      <c r="AK25" s="3" t="s">
        <v>62</v>
      </c>
      <c r="AL25" s="3" t="s">
        <v>62</v>
      </c>
      <c r="AM25" s="3" t="s">
        <v>62</v>
      </c>
      <c r="AN25" s="3" t="s">
        <v>62</v>
      </c>
      <c r="AO25" s="3" t="s">
        <v>62</v>
      </c>
      <c r="AP25" s="3" t="s">
        <v>62</v>
      </c>
      <c r="AQ25" s="3" t="s">
        <v>62</v>
      </c>
      <c r="AR25" s="3" t="s">
        <v>62</v>
      </c>
      <c r="AS25" s="3" t="s">
        <v>62</v>
      </c>
      <c r="AT25" s="2">
        <v>1</v>
      </c>
      <c r="AU25" s="2">
        <v>0</v>
      </c>
      <c r="AV25" s="2">
        <v>0</v>
      </c>
      <c r="AW25" s="2" t="s">
        <v>62</v>
      </c>
      <c r="AX25" s="2">
        <v>1</v>
      </c>
      <c r="AY25" s="2">
        <v>1</v>
      </c>
      <c r="AZ25" s="2">
        <v>1</v>
      </c>
      <c r="BA25" s="2" t="s">
        <v>62</v>
      </c>
      <c r="BB25" s="2" t="s">
        <v>62</v>
      </c>
      <c r="BC25" s="2">
        <v>3</v>
      </c>
      <c r="BD25" s="2">
        <v>4</v>
      </c>
      <c r="BE25" s="2">
        <v>1</v>
      </c>
      <c r="BF25" s="2">
        <v>0</v>
      </c>
      <c r="BG25" s="2">
        <v>2</v>
      </c>
      <c r="BH25" s="2">
        <v>1</v>
      </c>
      <c r="BI25" s="14">
        <f>VLOOKUP(H25,'Ecom Item OOS Analysis Report'!G:L,6,0)</f>
        <v>0.99409999999999998</v>
      </c>
      <c r="BJ25" s="7" t="s">
        <v>90</v>
      </c>
    </row>
    <row r="26" spans="1:62" ht="15" customHeight="1" x14ac:dyDescent="0.25">
      <c r="A26" s="2" t="s">
        <v>179</v>
      </c>
      <c r="B26" s="2" t="s">
        <v>229</v>
      </c>
      <c r="C26" s="2" t="s">
        <v>230</v>
      </c>
      <c r="D26" s="2" t="s">
        <v>458</v>
      </c>
      <c r="E26" s="2" t="s">
        <v>232</v>
      </c>
      <c r="F26" s="2" t="s">
        <v>361</v>
      </c>
      <c r="G26" s="2" t="s">
        <v>459</v>
      </c>
      <c r="H26" s="2" t="s">
        <v>465</v>
      </c>
      <c r="I26" s="3" t="s">
        <v>62</v>
      </c>
      <c r="J26" s="3" t="s">
        <v>62</v>
      </c>
      <c r="K26" s="3" t="s">
        <v>62</v>
      </c>
      <c r="L26" s="3" t="s">
        <v>62</v>
      </c>
      <c r="M26" s="3" t="s">
        <v>62</v>
      </c>
      <c r="N26" s="3" t="s">
        <v>62</v>
      </c>
      <c r="O26" s="3" t="s">
        <v>62</v>
      </c>
      <c r="P26" s="3" t="s">
        <v>62</v>
      </c>
      <c r="Q26" s="3" t="s">
        <v>62</v>
      </c>
      <c r="R26" s="3" t="s">
        <v>62</v>
      </c>
      <c r="S26" s="3" t="s">
        <v>62</v>
      </c>
      <c r="T26" s="3" t="s">
        <v>62</v>
      </c>
      <c r="U26" s="3" t="s">
        <v>62</v>
      </c>
      <c r="V26" s="3" t="s">
        <v>62</v>
      </c>
      <c r="W26" s="3" t="s">
        <v>62</v>
      </c>
      <c r="X26" s="3" t="s">
        <v>62</v>
      </c>
      <c r="Y26" s="3" t="s">
        <v>62</v>
      </c>
      <c r="Z26" s="3" t="s">
        <v>62</v>
      </c>
      <c r="AA26" s="3" t="s">
        <v>62</v>
      </c>
      <c r="AB26" s="3" t="s">
        <v>62</v>
      </c>
      <c r="AC26" s="3" t="s">
        <v>62</v>
      </c>
      <c r="AD26" s="3" t="s">
        <v>62</v>
      </c>
      <c r="AE26" s="3" t="s">
        <v>62</v>
      </c>
      <c r="AF26" s="3" t="s">
        <v>62</v>
      </c>
      <c r="AG26" s="3" t="s">
        <v>62</v>
      </c>
      <c r="AH26" s="3" t="s">
        <v>62</v>
      </c>
      <c r="AI26" s="3" t="s">
        <v>62</v>
      </c>
      <c r="AJ26" s="3" t="s">
        <v>62</v>
      </c>
      <c r="AK26" s="3" t="s">
        <v>62</v>
      </c>
      <c r="AL26" s="3" t="s">
        <v>62</v>
      </c>
      <c r="AM26" s="3" t="s">
        <v>62</v>
      </c>
      <c r="AN26" s="3" t="s">
        <v>62</v>
      </c>
      <c r="AO26" s="3" t="s">
        <v>62</v>
      </c>
      <c r="AP26" s="3" t="s">
        <v>62</v>
      </c>
      <c r="AQ26" s="3" t="s">
        <v>62</v>
      </c>
      <c r="AR26" s="3" t="s">
        <v>62</v>
      </c>
      <c r="AS26" s="3" t="s">
        <v>62</v>
      </c>
      <c r="AT26" s="3" t="s">
        <v>62</v>
      </c>
      <c r="AU26" s="3" t="s">
        <v>62</v>
      </c>
      <c r="AV26" s="3" t="s">
        <v>62</v>
      </c>
      <c r="AW26" s="2" t="s">
        <v>62</v>
      </c>
      <c r="AX26" s="2">
        <v>5</v>
      </c>
      <c r="AY26" s="2">
        <v>1</v>
      </c>
      <c r="AZ26" s="2">
        <v>1</v>
      </c>
      <c r="BA26" s="2">
        <v>1</v>
      </c>
      <c r="BB26" s="2">
        <v>4</v>
      </c>
      <c r="BC26" s="2">
        <v>4</v>
      </c>
      <c r="BD26" s="2">
        <v>3</v>
      </c>
      <c r="BE26" s="2">
        <v>1</v>
      </c>
      <c r="BF26" s="2">
        <v>3</v>
      </c>
      <c r="BG26" s="2">
        <v>2</v>
      </c>
      <c r="BH26" s="2">
        <v>0</v>
      </c>
      <c r="BI26" s="14">
        <f>VLOOKUP(H26,'Ecom Item OOS Analysis Report'!G:L,6,0)</f>
        <v>0.99409999999999998</v>
      </c>
      <c r="BJ26" s="7" t="s">
        <v>90</v>
      </c>
    </row>
    <row r="27" spans="1:62" ht="15" customHeight="1" x14ac:dyDescent="0.25">
      <c r="A27" s="2" t="s">
        <v>179</v>
      </c>
      <c r="B27" s="2" t="s">
        <v>229</v>
      </c>
      <c r="C27" s="2" t="s">
        <v>230</v>
      </c>
      <c r="D27" s="2" t="s">
        <v>458</v>
      </c>
      <c r="E27" s="2" t="s">
        <v>232</v>
      </c>
      <c r="F27" s="2" t="s">
        <v>65</v>
      </c>
      <c r="G27" s="2" t="s">
        <v>459</v>
      </c>
      <c r="H27" s="2" t="s">
        <v>468</v>
      </c>
      <c r="I27" s="3" t="s">
        <v>62</v>
      </c>
      <c r="J27" s="3" t="s">
        <v>62</v>
      </c>
      <c r="K27" s="3" t="s">
        <v>62</v>
      </c>
      <c r="L27" s="3" t="s">
        <v>62</v>
      </c>
      <c r="M27" s="3" t="s">
        <v>62</v>
      </c>
      <c r="N27" s="3" t="s">
        <v>62</v>
      </c>
      <c r="O27" s="3" t="s">
        <v>62</v>
      </c>
      <c r="P27" s="3" t="s">
        <v>62</v>
      </c>
      <c r="Q27" s="3" t="s">
        <v>62</v>
      </c>
      <c r="R27" s="3" t="s">
        <v>62</v>
      </c>
      <c r="S27" s="3" t="s">
        <v>62</v>
      </c>
      <c r="T27" s="3" t="s">
        <v>62</v>
      </c>
      <c r="U27" s="3" t="s">
        <v>62</v>
      </c>
      <c r="V27" s="3" t="s">
        <v>62</v>
      </c>
      <c r="W27" s="3" t="s">
        <v>62</v>
      </c>
      <c r="X27" s="3" t="s">
        <v>62</v>
      </c>
      <c r="Y27" s="3" t="s">
        <v>62</v>
      </c>
      <c r="Z27" s="3" t="s">
        <v>62</v>
      </c>
      <c r="AA27" s="3" t="s">
        <v>62</v>
      </c>
      <c r="AB27" s="3" t="s">
        <v>62</v>
      </c>
      <c r="AC27" s="3" t="s">
        <v>62</v>
      </c>
      <c r="AD27" s="3" t="s">
        <v>62</v>
      </c>
      <c r="AE27" s="3" t="s">
        <v>62</v>
      </c>
      <c r="AF27" s="3" t="s">
        <v>62</v>
      </c>
      <c r="AG27" s="3" t="s">
        <v>62</v>
      </c>
      <c r="AH27" s="3" t="s">
        <v>62</v>
      </c>
      <c r="AI27" s="3" t="s">
        <v>62</v>
      </c>
      <c r="AJ27" s="3" t="s">
        <v>62</v>
      </c>
      <c r="AK27" s="3" t="s">
        <v>62</v>
      </c>
      <c r="AL27" s="3" t="s">
        <v>62</v>
      </c>
      <c r="AM27" s="3" t="s">
        <v>62</v>
      </c>
      <c r="AN27" s="3" t="s">
        <v>62</v>
      </c>
      <c r="AO27" s="3">
        <v>1</v>
      </c>
      <c r="AP27" s="3" t="s">
        <v>62</v>
      </c>
      <c r="AQ27" s="3" t="s">
        <v>62</v>
      </c>
      <c r="AR27" s="3" t="s">
        <v>62</v>
      </c>
      <c r="AS27" s="3" t="s">
        <v>62</v>
      </c>
      <c r="AT27" s="3" t="s">
        <v>62</v>
      </c>
      <c r="AU27" s="3" t="s">
        <v>62</v>
      </c>
      <c r="AV27" s="3" t="s">
        <v>62</v>
      </c>
      <c r="AW27" s="2" t="s">
        <v>62</v>
      </c>
      <c r="AX27" s="2">
        <v>1</v>
      </c>
      <c r="AY27" s="2">
        <v>3</v>
      </c>
      <c r="AZ27" s="2">
        <v>2</v>
      </c>
      <c r="BA27" s="2">
        <v>2</v>
      </c>
      <c r="BB27" s="2" t="s">
        <v>62</v>
      </c>
      <c r="BC27" s="2">
        <v>6</v>
      </c>
      <c r="BD27" s="2">
        <v>1</v>
      </c>
      <c r="BE27" s="2">
        <v>0</v>
      </c>
      <c r="BF27" s="2">
        <v>1</v>
      </c>
      <c r="BG27" s="2">
        <v>0</v>
      </c>
      <c r="BH27" s="2">
        <v>0</v>
      </c>
      <c r="BI27" s="14">
        <f>VLOOKUP(H27,'Ecom Item OOS Analysis Report'!G:L,6,0)</f>
        <v>0.99409999999999998</v>
      </c>
      <c r="BJ27" s="7" t="s">
        <v>90</v>
      </c>
    </row>
    <row r="28" spans="1:62" ht="15" customHeight="1" x14ac:dyDescent="0.25">
      <c r="A28" s="2" t="s">
        <v>179</v>
      </c>
      <c r="B28" s="2" t="s">
        <v>229</v>
      </c>
      <c r="C28" s="2" t="s">
        <v>230</v>
      </c>
      <c r="D28" s="2" t="s">
        <v>458</v>
      </c>
      <c r="E28" s="2" t="s">
        <v>232</v>
      </c>
      <c r="F28" s="2" t="s">
        <v>69</v>
      </c>
      <c r="G28" s="2" t="s">
        <v>461</v>
      </c>
      <c r="H28" s="2" t="s">
        <v>462</v>
      </c>
      <c r="I28" s="3" t="s">
        <v>62</v>
      </c>
      <c r="J28" s="3" t="s">
        <v>62</v>
      </c>
      <c r="K28" s="3" t="s">
        <v>62</v>
      </c>
      <c r="L28" s="3" t="s">
        <v>62</v>
      </c>
      <c r="M28" s="3" t="s">
        <v>62</v>
      </c>
      <c r="N28" s="3" t="s">
        <v>62</v>
      </c>
      <c r="O28" s="3" t="s">
        <v>62</v>
      </c>
      <c r="P28" s="3" t="s">
        <v>62</v>
      </c>
      <c r="Q28" s="3" t="s">
        <v>62</v>
      </c>
      <c r="R28" s="3" t="s">
        <v>62</v>
      </c>
      <c r="S28" s="3" t="s">
        <v>62</v>
      </c>
      <c r="T28" s="3" t="s">
        <v>62</v>
      </c>
      <c r="U28" s="3" t="s">
        <v>62</v>
      </c>
      <c r="V28" s="3" t="s">
        <v>62</v>
      </c>
      <c r="W28" s="3" t="s">
        <v>62</v>
      </c>
      <c r="X28" s="3" t="s">
        <v>62</v>
      </c>
      <c r="Y28" s="3" t="s">
        <v>62</v>
      </c>
      <c r="Z28" s="3" t="s">
        <v>62</v>
      </c>
      <c r="AA28" s="3" t="s">
        <v>62</v>
      </c>
      <c r="AB28" s="3" t="s">
        <v>62</v>
      </c>
      <c r="AC28" s="3" t="s">
        <v>62</v>
      </c>
      <c r="AD28" s="3" t="s">
        <v>62</v>
      </c>
      <c r="AE28" s="3" t="s">
        <v>62</v>
      </c>
      <c r="AF28" s="3" t="s">
        <v>62</v>
      </c>
      <c r="AG28" s="3" t="s">
        <v>62</v>
      </c>
      <c r="AH28" s="3" t="s">
        <v>62</v>
      </c>
      <c r="AI28" s="3" t="s">
        <v>62</v>
      </c>
      <c r="AJ28" s="3" t="s">
        <v>62</v>
      </c>
      <c r="AK28" s="3" t="s">
        <v>62</v>
      </c>
      <c r="AL28" s="3" t="s">
        <v>62</v>
      </c>
      <c r="AM28" s="3" t="s">
        <v>62</v>
      </c>
      <c r="AN28" s="3" t="s">
        <v>62</v>
      </c>
      <c r="AO28" s="3" t="s">
        <v>62</v>
      </c>
      <c r="AP28" s="3" t="s">
        <v>62</v>
      </c>
      <c r="AQ28" s="3" t="s">
        <v>62</v>
      </c>
      <c r="AR28" s="3" t="s">
        <v>62</v>
      </c>
      <c r="AS28" s="3" t="s">
        <v>62</v>
      </c>
      <c r="AT28" s="3" t="s">
        <v>62</v>
      </c>
      <c r="AU28" s="3" t="s">
        <v>62</v>
      </c>
      <c r="AV28" s="3" t="s">
        <v>62</v>
      </c>
      <c r="AW28" s="2" t="s">
        <v>62</v>
      </c>
      <c r="AX28" s="2" t="s">
        <v>62</v>
      </c>
      <c r="AY28" s="2">
        <v>1</v>
      </c>
      <c r="AZ28" s="2" t="s">
        <v>62</v>
      </c>
      <c r="BA28" s="2">
        <v>4</v>
      </c>
      <c r="BB28" s="2" t="s">
        <v>62</v>
      </c>
      <c r="BC28" s="2">
        <v>1</v>
      </c>
      <c r="BD28" s="2">
        <v>1</v>
      </c>
      <c r="BE28" s="2">
        <v>1</v>
      </c>
      <c r="BF28" s="2">
        <v>1</v>
      </c>
      <c r="BG28" s="2">
        <v>0</v>
      </c>
      <c r="BH28" s="2">
        <v>1</v>
      </c>
      <c r="BI28" s="14">
        <f>VLOOKUP(H28,'Ecom Item OOS Analysis Report'!G:L,6,0)</f>
        <v>0.99409999999999998</v>
      </c>
      <c r="BJ28" s="7" t="s">
        <v>90</v>
      </c>
    </row>
    <row r="29" spans="1:62" ht="15" customHeight="1" x14ac:dyDescent="0.25">
      <c r="A29" s="2" t="s">
        <v>179</v>
      </c>
      <c r="B29" s="2" t="s">
        <v>229</v>
      </c>
      <c r="C29" s="2" t="s">
        <v>230</v>
      </c>
      <c r="D29" s="2" t="s">
        <v>458</v>
      </c>
      <c r="E29" s="2" t="s">
        <v>232</v>
      </c>
      <c r="F29" s="2" t="s">
        <v>361</v>
      </c>
      <c r="G29" s="2" t="s">
        <v>461</v>
      </c>
      <c r="H29" s="2" t="s">
        <v>466</v>
      </c>
      <c r="I29" s="3" t="s">
        <v>62</v>
      </c>
      <c r="J29" s="3" t="s">
        <v>62</v>
      </c>
      <c r="K29" s="3" t="s">
        <v>62</v>
      </c>
      <c r="L29" s="3" t="s">
        <v>62</v>
      </c>
      <c r="M29" s="3" t="s">
        <v>62</v>
      </c>
      <c r="N29" s="3" t="s">
        <v>62</v>
      </c>
      <c r="O29" s="3" t="s">
        <v>62</v>
      </c>
      <c r="P29" s="3" t="s">
        <v>62</v>
      </c>
      <c r="Q29" s="3" t="s">
        <v>62</v>
      </c>
      <c r="R29" s="3" t="s">
        <v>62</v>
      </c>
      <c r="S29" s="3" t="s">
        <v>62</v>
      </c>
      <c r="T29" s="3" t="s">
        <v>62</v>
      </c>
      <c r="U29" s="3" t="s">
        <v>62</v>
      </c>
      <c r="V29" s="3" t="s">
        <v>62</v>
      </c>
      <c r="W29" s="3" t="s">
        <v>62</v>
      </c>
      <c r="X29" s="3" t="s">
        <v>62</v>
      </c>
      <c r="Y29" s="3" t="s">
        <v>62</v>
      </c>
      <c r="Z29" s="3" t="s">
        <v>62</v>
      </c>
      <c r="AA29" s="3" t="s">
        <v>62</v>
      </c>
      <c r="AB29" s="3" t="s">
        <v>62</v>
      </c>
      <c r="AC29" s="3" t="s">
        <v>62</v>
      </c>
      <c r="AD29" s="3" t="s">
        <v>62</v>
      </c>
      <c r="AE29" s="3" t="s">
        <v>62</v>
      </c>
      <c r="AF29" s="3" t="s">
        <v>62</v>
      </c>
      <c r="AG29" s="3" t="s">
        <v>62</v>
      </c>
      <c r="AH29" s="3" t="s">
        <v>62</v>
      </c>
      <c r="AI29" s="3" t="s">
        <v>62</v>
      </c>
      <c r="AJ29" s="3" t="s">
        <v>62</v>
      </c>
      <c r="AK29" s="3" t="s">
        <v>62</v>
      </c>
      <c r="AL29" s="3" t="s">
        <v>62</v>
      </c>
      <c r="AM29" s="3" t="s">
        <v>62</v>
      </c>
      <c r="AN29" s="3" t="s">
        <v>62</v>
      </c>
      <c r="AO29" s="3" t="s">
        <v>62</v>
      </c>
      <c r="AP29" s="3" t="s">
        <v>62</v>
      </c>
      <c r="AQ29" s="3" t="s">
        <v>62</v>
      </c>
      <c r="AR29" s="3" t="s">
        <v>62</v>
      </c>
      <c r="AS29" s="3" t="s">
        <v>62</v>
      </c>
      <c r="AT29" s="3" t="s">
        <v>62</v>
      </c>
      <c r="AU29" s="3" t="s">
        <v>62</v>
      </c>
      <c r="AV29" s="3" t="s">
        <v>62</v>
      </c>
      <c r="AW29" s="2" t="s">
        <v>62</v>
      </c>
      <c r="AX29" s="2">
        <v>1</v>
      </c>
      <c r="AY29" s="2">
        <v>1</v>
      </c>
      <c r="AZ29" s="2" t="s">
        <v>62</v>
      </c>
      <c r="BA29" s="2">
        <v>1</v>
      </c>
      <c r="BB29" s="2" t="s">
        <v>62</v>
      </c>
      <c r="BC29" s="2">
        <v>3</v>
      </c>
      <c r="BD29" s="2">
        <v>3</v>
      </c>
      <c r="BE29" s="2">
        <v>1</v>
      </c>
      <c r="BF29" s="2">
        <v>0</v>
      </c>
      <c r="BG29" s="2">
        <v>4</v>
      </c>
      <c r="BH29" s="2">
        <v>3</v>
      </c>
      <c r="BI29" s="14">
        <f>VLOOKUP(H29,'Ecom Item OOS Analysis Report'!G:L,6,0)</f>
        <v>0.99409999999999998</v>
      </c>
      <c r="BJ29" s="7" t="s">
        <v>90</v>
      </c>
    </row>
    <row r="30" spans="1:62" ht="15" customHeight="1" x14ac:dyDescent="0.25">
      <c r="A30" s="2" t="s">
        <v>179</v>
      </c>
      <c r="B30" s="2" t="s">
        <v>229</v>
      </c>
      <c r="C30" s="2" t="s">
        <v>230</v>
      </c>
      <c r="D30" s="2" t="s">
        <v>458</v>
      </c>
      <c r="E30" s="2" t="s">
        <v>232</v>
      </c>
      <c r="F30" s="2" t="s">
        <v>65</v>
      </c>
      <c r="G30" s="2" t="s">
        <v>461</v>
      </c>
      <c r="H30" s="2" t="s">
        <v>469</v>
      </c>
      <c r="I30" s="3" t="s">
        <v>62</v>
      </c>
      <c r="J30" s="3" t="s">
        <v>62</v>
      </c>
      <c r="K30" s="3" t="s">
        <v>62</v>
      </c>
      <c r="L30" s="3" t="s">
        <v>62</v>
      </c>
      <c r="M30" s="3" t="s">
        <v>62</v>
      </c>
      <c r="N30" s="3" t="s">
        <v>62</v>
      </c>
      <c r="O30" s="3" t="s">
        <v>62</v>
      </c>
      <c r="P30" s="3" t="s">
        <v>62</v>
      </c>
      <c r="Q30" s="3" t="s">
        <v>62</v>
      </c>
      <c r="R30" s="3" t="s">
        <v>62</v>
      </c>
      <c r="S30" s="3" t="s">
        <v>62</v>
      </c>
      <c r="T30" s="3" t="s">
        <v>62</v>
      </c>
      <c r="U30" s="3" t="s">
        <v>62</v>
      </c>
      <c r="V30" s="3" t="s">
        <v>62</v>
      </c>
      <c r="W30" s="3" t="s">
        <v>62</v>
      </c>
      <c r="X30" s="3" t="s">
        <v>62</v>
      </c>
      <c r="Y30" s="3" t="s">
        <v>62</v>
      </c>
      <c r="Z30" s="3" t="s">
        <v>62</v>
      </c>
      <c r="AA30" s="3" t="s">
        <v>62</v>
      </c>
      <c r="AB30" s="3" t="s">
        <v>62</v>
      </c>
      <c r="AC30" s="3" t="s">
        <v>62</v>
      </c>
      <c r="AD30" s="3" t="s">
        <v>62</v>
      </c>
      <c r="AE30" s="3" t="s">
        <v>62</v>
      </c>
      <c r="AF30" s="3" t="s">
        <v>62</v>
      </c>
      <c r="AG30" s="3" t="s">
        <v>62</v>
      </c>
      <c r="AH30" s="3" t="s">
        <v>62</v>
      </c>
      <c r="AI30" s="3" t="s">
        <v>62</v>
      </c>
      <c r="AJ30" s="3" t="s">
        <v>62</v>
      </c>
      <c r="AK30" s="3" t="s">
        <v>62</v>
      </c>
      <c r="AL30" s="3" t="s">
        <v>62</v>
      </c>
      <c r="AM30" s="3" t="s">
        <v>62</v>
      </c>
      <c r="AN30" s="2">
        <v>1</v>
      </c>
      <c r="AO30" s="2">
        <v>1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 t="s">
        <v>62</v>
      </c>
      <c r="AX30" s="2" t="s">
        <v>62</v>
      </c>
      <c r="AY30" s="2" t="s">
        <v>62</v>
      </c>
      <c r="AZ30" s="2" t="s">
        <v>62</v>
      </c>
      <c r="BA30" s="2" t="s">
        <v>62</v>
      </c>
      <c r="BB30" s="2">
        <v>1</v>
      </c>
      <c r="BC30" s="2">
        <v>1</v>
      </c>
      <c r="BD30" s="2">
        <v>1</v>
      </c>
      <c r="BE30" s="2">
        <v>0</v>
      </c>
      <c r="BF30" s="2">
        <v>1</v>
      </c>
      <c r="BG30" s="2">
        <v>0</v>
      </c>
      <c r="BH30" s="2">
        <v>0</v>
      </c>
      <c r="BI30" s="14">
        <f>VLOOKUP(H30,'Ecom Item OOS Analysis Report'!G:L,6,0)</f>
        <v>0.99409999999999998</v>
      </c>
      <c r="BJ30" s="7" t="s">
        <v>90</v>
      </c>
    </row>
    <row r="31" spans="1:62" ht="15" customHeight="1" x14ac:dyDescent="0.25">
      <c r="A31" s="2" t="s">
        <v>179</v>
      </c>
      <c r="B31" s="2" t="s">
        <v>229</v>
      </c>
      <c r="C31" s="2" t="s">
        <v>230</v>
      </c>
      <c r="D31" s="2" t="s">
        <v>458</v>
      </c>
      <c r="E31" s="2" t="s">
        <v>232</v>
      </c>
      <c r="F31" s="2" t="s">
        <v>69</v>
      </c>
      <c r="G31" s="2" t="s">
        <v>463</v>
      </c>
      <c r="H31" s="2" t="s">
        <v>464</v>
      </c>
      <c r="I31" s="3" t="s">
        <v>62</v>
      </c>
      <c r="J31" s="3" t="s">
        <v>62</v>
      </c>
      <c r="K31" s="3" t="s">
        <v>62</v>
      </c>
      <c r="L31" s="3" t="s">
        <v>62</v>
      </c>
      <c r="M31" s="3" t="s">
        <v>62</v>
      </c>
      <c r="N31" s="3" t="s">
        <v>62</v>
      </c>
      <c r="O31" s="3" t="s">
        <v>62</v>
      </c>
      <c r="P31" s="3" t="s">
        <v>62</v>
      </c>
      <c r="Q31" s="3" t="s">
        <v>62</v>
      </c>
      <c r="R31" s="3" t="s">
        <v>62</v>
      </c>
      <c r="S31" s="3" t="s">
        <v>62</v>
      </c>
      <c r="T31" s="3" t="s">
        <v>62</v>
      </c>
      <c r="U31" s="3" t="s">
        <v>62</v>
      </c>
      <c r="V31" s="3" t="s">
        <v>62</v>
      </c>
      <c r="W31" s="3" t="s">
        <v>62</v>
      </c>
      <c r="X31" s="3" t="s">
        <v>62</v>
      </c>
      <c r="Y31" s="3" t="s">
        <v>62</v>
      </c>
      <c r="Z31" s="3" t="s">
        <v>62</v>
      </c>
      <c r="AA31" s="3" t="s">
        <v>62</v>
      </c>
      <c r="AB31" s="3" t="s">
        <v>62</v>
      </c>
      <c r="AC31" s="3" t="s">
        <v>62</v>
      </c>
      <c r="AD31" s="3" t="s">
        <v>62</v>
      </c>
      <c r="AE31" s="3" t="s">
        <v>62</v>
      </c>
      <c r="AF31" s="3" t="s">
        <v>62</v>
      </c>
      <c r="AG31" s="3" t="s">
        <v>62</v>
      </c>
      <c r="AH31" s="3" t="s">
        <v>62</v>
      </c>
      <c r="AI31" s="3" t="s">
        <v>62</v>
      </c>
      <c r="AJ31" s="3" t="s">
        <v>62</v>
      </c>
      <c r="AK31" s="3" t="s">
        <v>62</v>
      </c>
      <c r="AL31" s="3" t="s">
        <v>62</v>
      </c>
      <c r="AM31" s="3" t="s">
        <v>62</v>
      </c>
      <c r="AN31" s="3" t="s">
        <v>62</v>
      </c>
      <c r="AO31" s="3" t="s">
        <v>62</v>
      </c>
      <c r="AP31" s="3" t="s">
        <v>62</v>
      </c>
      <c r="AQ31" s="3" t="s">
        <v>62</v>
      </c>
      <c r="AR31" s="3" t="s">
        <v>62</v>
      </c>
      <c r="AS31" s="3" t="s">
        <v>62</v>
      </c>
      <c r="AT31" s="2">
        <v>1</v>
      </c>
      <c r="AU31" s="2">
        <v>0</v>
      </c>
      <c r="AV31" s="2">
        <v>0</v>
      </c>
      <c r="AW31" s="2" t="s">
        <v>62</v>
      </c>
      <c r="AX31" s="2">
        <v>1</v>
      </c>
      <c r="AY31" s="2" t="s">
        <v>62</v>
      </c>
      <c r="AZ31" s="2">
        <v>2</v>
      </c>
      <c r="BA31" s="2">
        <v>3</v>
      </c>
      <c r="BB31" s="2" t="s">
        <v>62</v>
      </c>
      <c r="BC31" s="2">
        <v>3</v>
      </c>
      <c r="BD31" s="2">
        <v>2</v>
      </c>
      <c r="BE31" s="2">
        <v>3</v>
      </c>
      <c r="BF31" s="2">
        <v>1</v>
      </c>
      <c r="BG31" s="2">
        <v>0</v>
      </c>
      <c r="BH31" s="2">
        <v>0</v>
      </c>
      <c r="BI31" s="14">
        <f>VLOOKUP(H31,'Ecom Item OOS Analysis Report'!G:L,6,0)</f>
        <v>0.99409999999999998</v>
      </c>
      <c r="BJ31" s="7" t="s">
        <v>90</v>
      </c>
    </row>
    <row r="32" spans="1:62" ht="15" customHeight="1" x14ac:dyDescent="0.25">
      <c r="A32" s="2" t="s">
        <v>179</v>
      </c>
      <c r="B32" s="2" t="s">
        <v>229</v>
      </c>
      <c r="C32" s="2" t="s">
        <v>230</v>
      </c>
      <c r="D32" s="2" t="s">
        <v>458</v>
      </c>
      <c r="E32" s="2" t="s">
        <v>232</v>
      </c>
      <c r="F32" s="2" t="s">
        <v>361</v>
      </c>
      <c r="G32" s="2" t="s">
        <v>463</v>
      </c>
      <c r="H32" s="2" t="s">
        <v>467</v>
      </c>
      <c r="I32" s="3" t="s">
        <v>62</v>
      </c>
      <c r="J32" s="3" t="s">
        <v>62</v>
      </c>
      <c r="K32" s="3" t="s">
        <v>62</v>
      </c>
      <c r="L32" s="3" t="s">
        <v>62</v>
      </c>
      <c r="M32" s="3" t="s">
        <v>62</v>
      </c>
      <c r="N32" s="3" t="s">
        <v>62</v>
      </c>
      <c r="O32" s="3" t="s">
        <v>62</v>
      </c>
      <c r="P32" s="3" t="s">
        <v>62</v>
      </c>
      <c r="Q32" s="3" t="s">
        <v>62</v>
      </c>
      <c r="R32" s="3" t="s">
        <v>62</v>
      </c>
      <c r="S32" s="3" t="s">
        <v>62</v>
      </c>
      <c r="T32" s="3" t="s">
        <v>62</v>
      </c>
      <c r="U32" s="3" t="s">
        <v>62</v>
      </c>
      <c r="V32" s="3" t="s">
        <v>62</v>
      </c>
      <c r="W32" s="3" t="s">
        <v>62</v>
      </c>
      <c r="X32" s="3" t="s">
        <v>62</v>
      </c>
      <c r="Y32" s="3" t="s">
        <v>62</v>
      </c>
      <c r="Z32" s="3" t="s">
        <v>62</v>
      </c>
      <c r="AA32" s="3" t="s">
        <v>62</v>
      </c>
      <c r="AB32" s="3" t="s">
        <v>62</v>
      </c>
      <c r="AC32" s="3" t="s">
        <v>62</v>
      </c>
      <c r="AD32" s="3" t="s">
        <v>62</v>
      </c>
      <c r="AE32" s="3" t="s">
        <v>62</v>
      </c>
      <c r="AF32" s="3" t="s">
        <v>62</v>
      </c>
      <c r="AG32" s="3" t="s">
        <v>62</v>
      </c>
      <c r="AH32" s="3" t="s">
        <v>62</v>
      </c>
      <c r="AI32" s="3" t="s">
        <v>62</v>
      </c>
      <c r="AJ32" s="3" t="s">
        <v>62</v>
      </c>
      <c r="AK32" s="3" t="s">
        <v>62</v>
      </c>
      <c r="AL32" s="3" t="s">
        <v>62</v>
      </c>
      <c r="AM32" s="3" t="s">
        <v>62</v>
      </c>
      <c r="AN32" s="3" t="s">
        <v>62</v>
      </c>
      <c r="AO32" s="3" t="s">
        <v>62</v>
      </c>
      <c r="AP32" s="3" t="s">
        <v>62</v>
      </c>
      <c r="AQ32" s="3" t="s">
        <v>62</v>
      </c>
      <c r="AR32" s="3" t="s">
        <v>62</v>
      </c>
      <c r="AS32" s="3" t="s">
        <v>62</v>
      </c>
      <c r="AT32" s="3" t="s">
        <v>62</v>
      </c>
      <c r="AU32" s="3" t="s">
        <v>62</v>
      </c>
      <c r="AV32" s="3" t="s">
        <v>62</v>
      </c>
      <c r="AW32" s="2" t="s">
        <v>62</v>
      </c>
      <c r="AX32" s="2">
        <v>1</v>
      </c>
      <c r="AY32" s="2">
        <v>1</v>
      </c>
      <c r="AZ32" s="2">
        <v>1</v>
      </c>
      <c r="BA32" s="2">
        <v>1</v>
      </c>
      <c r="BB32" s="2">
        <v>2</v>
      </c>
      <c r="BC32" s="2">
        <v>1</v>
      </c>
      <c r="BD32" s="2">
        <v>2</v>
      </c>
      <c r="BE32" s="2">
        <v>0</v>
      </c>
      <c r="BF32" s="2">
        <v>1</v>
      </c>
      <c r="BG32" s="2">
        <v>0</v>
      </c>
      <c r="BH32" s="2">
        <v>1</v>
      </c>
      <c r="BI32" s="14">
        <f>VLOOKUP(H32,'Ecom Item OOS Analysis Report'!G:L,6,0)</f>
        <v>0.99409999999999998</v>
      </c>
      <c r="BJ32" s="7" t="s">
        <v>90</v>
      </c>
    </row>
    <row r="33" spans="1:62" ht="15" customHeight="1" x14ac:dyDescent="0.25">
      <c r="A33" s="2" t="s">
        <v>179</v>
      </c>
      <c r="B33" s="2" t="s">
        <v>229</v>
      </c>
      <c r="C33" s="2" t="s">
        <v>230</v>
      </c>
      <c r="D33" s="2" t="s">
        <v>458</v>
      </c>
      <c r="E33" s="2" t="s">
        <v>232</v>
      </c>
      <c r="F33" s="2" t="s">
        <v>65</v>
      </c>
      <c r="G33" s="2" t="s">
        <v>463</v>
      </c>
      <c r="H33" s="2" t="s">
        <v>470</v>
      </c>
      <c r="I33" s="3" t="s">
        <v>62</v>
      </c>
      <c r="J33" s="3" t="s">
        <v>62</v>
      </c>
      <c r="K33" s="3" t="s">
        <v>62</v>
      </c>
      <c r="L33" s="3" t="s">
        <v>62</v>
      </c>
      <c r="M33" s="3" t="s">
        <v>62</v>
      </c>
      <c r="N33" s="3" t="s">
        <v>62</v>
      </c>
      <c r="O33" s="3" t="s">
        <v>62</v>
      </c>
      <c r="P33" s="3" t="s">
        <v>62</v>
      </c>
      <c r="Q33" s="3" t="s">
        <v>62</v>
      </c>
      <c r="R33" s="3" t="s">
        <v>62</v>
      </c>
      <c r="S33" s="3" t="s">
        <v>62</v>
      </c>
      <c r="T33" s="3" t="s">
        <v>62</v>
      </c>
      <c r="U33" s="3" t="s">
        <v>62</v>
      </c>
      <c r="V33" s="3" t="s">
        <v>62</v>
      </c>
      <c r="W33" s="3" t="s">
        <v>62</v>
      </c>
      <c r="X33" s="3" t="s">
        <v>62</v>
      </c>
      <c r="Y33" s="3" t="s">
        <v>62</v>
      </c>
      <c r="Z33" s="3" t="s">
        <v>62</v>
      </c>
      <c r="AA33" s="3" t="s">
        <v>62</v>
      </c>
      <c r="AB33" s="3" t="s">
        <v>62</v>
      </c>
      <c r="AC33" s="3" t="s">
        <v>62</v>
      </c>
      <c r="AD33" s="3" t="s">
        <v>62</v>
      </c>
      <c r="AE33" s="3" t="s">
        <v>62</v>
      </c>
      <c r="AF33" s="3" t="s">
        <v>62</v>
      </c>
      <c r="AG33" s="3" t="s">
        <v>62</v>
      </c>
      <c r="AH33" s="3" t="s">
        <v>62</v>
      </c>
      <c r="AI33" s="3" t="s">
        <v>62</v>
      </c>
      <c r="AJ33" s="3" t="s">
        <v>62</v>
      </c>
      <c r="AK33" s="3" t="s">
        <v>62</v>
      </c>
      <c r="AL33" s="3" t="s">
        <v>62</v>
      </c>
      <c r="AM33" s="3" t="s">
        <v>62</v>
      </c>
      <c r="AN33" s="3" t="s">
        <v>62</v>
      </c>
      <c r="AO33" s="3">
        <v>1</v>
      </c>
      <c r="AP33" s="3" t="s">
        <v>62</v>
      </c>
      <c r="AQ33" s="3" t="s">
        <v>62</v>
      </c>
      <c r="AR33" s="3" t="s">
        <v>62</v>
      </c>
      <c r="AS33" s="3" t="s">
        <v>62</v>
      </c>
      <c r="AT33" s="3" t="s">
        <v>62</v>
      </c>
      <c r="AU33" s="3" t="s">
        <v>62</v>
      </c>
      <c r="AV33" s="3" t="s">
        <v>62</v>
      </c>
      <c r="AW33" s="2" t="s">
        <v>62</v>
      </c>
      <c r="AX33" s="2">
        <v>1</v>
      </c>
      <c r="AY33" s="2">
        <v>1</v>
      </c>
      <c r="AZ33" s="2">
        <v>2</v>
      </c>
      <c r="BA33" s="2">
        <v>2</v>
      </c>
      <c r="BB33" s="2">
        <v>2</v>
      </c>
      <c r="BC33" s="2" t="s">
        <v>62</v>
      </c>
      <c r="BD33" s="2">
        <v>1</v>
      </c>
      <c r="BE33" s="2">
        <v>3</v>
      </c>
      <c r="BF33" s="2">
        <v>0</v>
      </c>
      <c r="BG33" s="2">
        <v>1</v>
      </c>
      <c r="BH33" s="2">
        <v>2</v>
      </c>
      <c r="BI33" s="14">
        <f>VLOOKUP(H33,'Ecom Item OOS Analysis Report'!G:L,6,0)</f>
        <v>0.99409999999999998</v>
      </c>
      <c r="BJ33" s="7" t="s">
        <v>90</v>
      </c>
    </row>
    <row r="34" spans="1:62" ht="15" customHeight="1" x14ac:dyDescent="0.25">
      <c r="A34" s="2" t="s">
        <v>68</v>
      </c>
      <c r="B34" s="2" t="s">
        <v>229</v>
      </c>
      <c r="C34" s="2" t="s">
        <v>230</v>
      </c>
      <c r="D34" s="2" t="s">
        <v>296</v>
      </c>
      <c r="E34" s="2" t="s">
        <v>232</v>
      </c>
      <c r="F34" s="2" t="s">
        <v>297</v>
      </c>
      <c r="G34" s="2" t="s">
        <v>298</v>
      </c>
      <c r="H34" s="2" t="s">
        <v>299</v>
      </c>
      <c r="I34" s="2">
        <v>12</v>
      </c>
      <c r="J34" s="2">
        <v>13</v>
      </c>
      <c r="K34" s="2">
        <v>15</v>
      </c>
      <c r="L34" s="2">
        <v>9</v>
      </c>
      <c r="M34" s="2">
        <v>10</v>
      </c>
      <c r="N34" s="2">
        <v>5</v>
      </c>
      <c r="O34" s="2">
        <v>12</v>
      </c>
      <c r="P34" s="2">
        <v>13</v>
      </c>
      <c r="Q34" s="2">
        <v>13</v>
      </c>
      <c r="R34" s="2">
        <v>19</v>
      </c>
      <c r="S34" s="2">
        <v>12</v>
      </c>
      <c r="T34" s="2">
        <v>12</v>
      </c>
      <c r="U34" s="2">
        <v>10</v>
      </c>
      <c r="V34" s="2">
        <v>9</v>
      </c>
      <c r="W34" s="2">
        <v>19</v>
      </c>
      <c r="X34" s="2">
        <v>13</v>
      </c>
      <c r="Y34" s="2">
        <v>9</v>
      </c>
      <c r="Z34" s="2">
        <v>7</v>
      </c>
      <c r="AA34" s="2">
        <v>16</v>
      </c>
      <c r="AB34" s="2">
        <v>15</v>
      </c>
      <c r="AC34" s="2">
        <v>8</v>
      </c>
      <c r="AD34" s="2">
        <v>12</v>
      </c>
      <c r="AE34" s="2">
        <v>11</v>
      </c>
      <c r="AF34" s="2">
        <v>12</v>
      </c>
      <c r="AG34" s="2">
        <v>6</v>
      </c>
      <c r="AH34" s="2">
        <v>4</v>
      </c>
      <c r="AI34" s="2">
        <v>14</v>
      </c>
      <c r="AJ34" s="2">
        <v>8</v>
      </c>
      <c r="AK34" s="2">
        <v>7</v>
      </c>
      <c r="AL34" s="2">
        <v>2</v>
      </c>
      <c r="AM34" s="2">
        <v>8</v>
      </c>
      <c r="AN34" s="2">
        <v>4</v>
      </c>
      <c r="AO34" s="2">
        <v>7</v>
      </c>
      <c r="AP34" s="2">
        <v>7</v>
      </c>
      <c r="AQ34" s="2">
        <v>5</v>
      </c>
      <c r="AR34" s="2">
        <v>6</v>
      </c>
      <c r="AS34" s="2">
        <v>5</v>
      </c>
      <c r="AT34" s="2">
        <v>6</v>
      </c>
      <c r="AU34" s="2">
        <v>9</v>
      </c>
      <c r="AV34" s="2">
        <v>7</v>
      </c>
      <c r="AW34" s="2">
        <v>9</v>
      </c>
      <c r="AX34" s="2">
        <v>8</v>
      </c>
      <c r="AY34" s="2">
        <v>3</v>
      </c>
      <c r="AZ34" s="2">
        <v>4</v>
      </c>
      <c r="BA34" s="2">
        <v>14</v>
      </c>
      <c r="BB34" s="2">
        <v>15</v>
      </c>
      <c r="BC34" s="2">
        <v>19</v>
      </c>
      <c r="BD34" s="2">
        <v>5</v>
      </c>
      <c r="BE34" s="2">
        <v>9</v>
      </c>
      <c r="BF34" s="2">
        <v>12</v>
      </c>
      <c r="BG34" s="2">
        <v>11</v>
      </c>
      <c r="BH34" s="2">
        <v>14</v>
      </c>
      <c r="BI34" s="14">
        <f>VLOOKUP(H34,'Ecom Item OOS Analysis Report'!G:L,6,0)</f>
        <v>0.98629999999999995</v>
      </c>
    </row>
    <row r="35" spans="1:62" ht="15" customHeight="1" x14ac:dyDescent="0.25">
      <c r="A35" s="2" t="s">
        <v>68</v>
      </c>
      <c r="B35" s="2" t="s">
        <v>229</v>
      </c>
      <c r="C35" s="2" t="s">
        <v>230</v>
      </c>
      <c r="D35" s="2" t="s">
        <v>296</v>
      </c>
      <c r="E35" s="2" t="s">
        <v>232</v>
      </c>
      <c r="F35" s="2" t="s">
        <v>297</v>
      </c>
      <c r="G35" s="2" t="s">
        <v>300</v>
      </c>
      <c r="H35" s="2" t="s">
        <v>301</v>
      </c>
      <c r="I35" s="2">
        <v>32</v>
      </c>
      <c r="J35" s="2">
        <v>20</v>
      </c>
      <c r="K35" s="2">
        <v>14</v>
      </c>
      <c r="L35" s="2">
        <v>14</v>
      </c>
      <c r="M35" s="2">
        <v>16</v>
      </c>
      <c r="N35" s="2">
        <v>18</v>
      </c>
      <c r="O35" s="2">
        <v>17</v>
      </c>
      <c r="P35" s="2">
        <v>36</v>
      </c>
      <c r="Q35" s="2">
        <v>11</v>
      </c>
      <c r="R35" s="2">
        <v>11</v>
      </c>
      <c r="S35" s="2">
        <v>9</v>
      </c>
      <c r="T35" s="2">
        <v>18</v>
      </c>
      <c r="U35" s="2">
        <v>20</v>
      </c>
      <c r="V35" s="2">
        <v>19</v>
      </c>
      <c r="W35" s="2">
        <v>21</v>
      </c>
      <c r="X35" s="2">
        <v>13</v>
      </c>
      <c r="Y35" s="2">
        <v>22</v>
      </c>
      <c r="Z35" s="2">
        <v>26</v>
      </c>
      <c r="AA35" s="2">
        <v>17</v>
      </c>
      <c r="AB35" s="2">
        <v>16</v>
      </c>
      <c r="AC35" s="2">
        <v>19</v>
      </c>
      <c r="AD35" s="2">
        <v>11</v>
      </c>
      <c r="AE35" s="2">
        <v>11</v>
      </c>
      <c r="AF35" s="2">
        <v>52</v>
      </c>
      <c r="AG35" s="2">
        <v>17</v>
      </c>
      <c r="AH35" s="2">
        <v>17</v>
      </c>
      <c r="AI35" s="2">
        <v>19</v>
      </c>
      <c r="AJ35" s="2">
        <v>29</v>
      </c>
      <c r="AK35" s="2">
        <v>31</v>
      </c>
      <c r="AL35" s="2">
        <v>18</v>
      </c>
      <c r="AM35" s="2">
        <v>23</v>
      </c>
      <c r="AN35" s="2">
        <v>25</v>
      </c>
      <c r="AO35" s="2">
        <v>20</v>
      </c>
      <c r="AP35" s="2">
        <v>32</v>
      </c>
      <c r="AQ35" s="2">
        <v>21</v>
      </c>
      <c r="AR35" s="2">
        <v>13</v>
      </c>
      <c r="AS35" s="2">
        <v>16</v>
      </c>
      <c r="AT35" s="2">
        <v>14</v>
      </c>
      <c r="AU35" s="2">
        <v>25</v>
      </c>
      <c r="AV35" s="2">
        <v>18</v>
      </c>
      <c r="AW35" s="2">
        <v>18</v>
      </c>
      <c r="AX35" s="2">
        <v>16</v>
      </c>
      <c r="AY35" s="2">
        <v>26</v>
      </c>
      <c r="AZ35" s="2">
        <v>36</v>
      </c>
      <c r="BA35" s="2">
        <v>34</v>
      </c>
      <c r="BB35" s="2">
        <v>36</v>
      </c>
      <c r="BC35" s="2">
        <v>29</v>
      </c>
      <c r="BD35" s="2">
        <v>19</v>
      </c>
      <c r="BE35" s="2">
        <v>23</v>
      </c>
      <c r="BF35" s="2">
        <v>26</v>
      </c>
      <c r="BG35" s="2">
        <v>36</v>
      </c>
      <c r="BH35" s="2">
        <v>17</v>
      </c>
      <c r="BI35" s="14">
        <f>VLOOKUP(H35,'Ecom Item OOS Analysis Report'!G:L,6,0)</f>
        <v>0.99729999999999996</v>
      </c>
    </row>
    <row r="36" spans="1:62" ht="15" customHeight="1" x14ac:dyDescent="0.25">
      <c r="A36" s="2" t="s">
        <v>64</v>
      </c>
      <c r="B36" s="2" t="s">
        <v>229</v>
      </c>
      <c r="C36" s="2" t="s">
        <v>230</v>
      </c>
      <c r="D36" s="2" t="s">
        <v>231</v>
      </c>
      <c r="E36" s="2" t="s">
        <v>232</v>
      </c>
      <c r="F36" s="2" t="s">
        <v>250</v>
      </c>
      <c r="G36" s="2" t="s">
        <v>254</v>
      </c>
      <c r="H36" s="2" t="s">
        <v>255</v>
      </c>
      <c r="I36" s="2">
        <v>9</v>
      </c>
      <c r="J36" s="2">
        <v>10</v>
      </c>
      <c r="K36" s="2">
        <v>16</v>
      </c>
      <c r="L36" s="2">
        <v>13</v>
      </c>
      <c r="M36" s="2">
        <v>11</v>
      </c>
      <c r="N36" s="2">
        <v>8</v>
      </c>
      <c r="O36" s="2">
        <v>2</v>
      </c>
      <c r="P36" s="2">
        <v>10</v>
      </c>
      <c r="Q36" s="2">
        <v>7</v>
      </c>
      <c r="R36" s="2">
        <v>12</v>
      </c>
      <c r="S36" s="2">
        <v>3</v>
      </c>
      <c r="T36" s="2">
        <v>9</v>
      </c>
      <c r="U36" s="2">
        <v>16</v>
      </c>
      <c r="V36" s="2">
        <v>12</v>
      </c>
      <c r="W36" s="2">
        <v>14</v>
      </c>
      <c r="X36" s="2">
        <v>15</v>
      </c>
      <c r="Y36" s="2">
        <v>9</v>
      </c>
      <c r="Z36" s="2">
        <v>8</v>
      </c>
      <c r="AA36" s="2">
        <v>12</v>
      </c>
      <c r="AB36" s="2">
        <v>18</v>
      </c>
      <c r="AC36" s="2">
        <v>10</v>
      </c>
      <c r="AD36" s="2">
        <v>11</v>
      </c>
      <c r="AE36" s="2">
        <v>12</v>
      </c>
      <c r="AF36" s="2">
        <v>33</v>
      </c>
      <c r="AG36" s="2">
        <v>9</v>
      </c>
      <c r="AH36" s="2">
        <v>13</v>
      </c>
      <c r="AI36" s="2">
        <v>13</v>
      </c>
      <c r="AJ36" s="2">
        <v>11</v>
      </c>
      <c r="AK36" s="2">
        <v>11</v>
      </c>
      <c r="AL36" s="2">
        <v>13</v>
      </c>
      <c r="AM36" s="2">
        <v>9</v>
      </c>
      <c r="AN36" s="2">
        <v>14</v>
      </c>
      <c r="AO36" s="2">
        <v>14</v>
      </c>
      <c r="AP36" s="2">
        <v>15</v>
      </c>
      <c r="AQ36" s="2">
        <v>22</v>
      </c>
      <c r="AR36" s="3">
        <v>16</v>
      </c>
      <c r="AS36" s="3">
        <v>18</v>
      </c>
      <c r="AT36" s="2">
        <v>13</v>
      </c>
      <c r="AU36" s="2">
        <v>8</v>
      </c>
      <c r="AV36" s="2">
        <v>17</v>
      </c>
      <c r="AW36" s="11">
        <v>11</v>
      </c>
      <c r="AX36" s="11">
        <v>12</v>
      </c>
      <c r="AY36" s="2">
        <v>16</v>
      </c>
      <c r="AZ36" s="2">
        <v>21</v>
      </c>
      <c r="BA36" s="2">
        <v>25</v>
      </c>
      <c r="BB36" s="2">
        <v>16</v>
      </c>
      <c r="BC36" s="2">
        <v>21</v>
      </c>
      <c r="BD36" s="2">
        <v>13</v>
      </c>
      <c r="BE36" s="2">
        <v>12</v>
      </c>
      <c r="BF36" s="2">
        <v>19</v>
      </c>
      <c r="BG36" s="2">
        <v>12</v>
      </c>
      <c r="BH36" s="2">
        <v>13</v>
      </c>
      <c r="BI36" s="14">
        <f>VLOOKUP(H36,'Ecom Item OOS Analysis Report'!G:L,6,0)</f>
        <v>0.87909999999999999</v>
      </c>
    </row>
    <row r="37" spans="1:62" ht="15" customHeight="1" x14ac:dyDescent="0.25">
      <c r="A37" s="2" t="s">
        <v>68</v>
      </c>
      <c r="B37" s="2" t="s">
        <v>229</v>
      </c>
      <c r="C37" s="2" t="s">
        <v>230</v>
      </c>
      <c r="D37" s="2" t="s">
        <v>231</v>
      </c>
      <c r="E37" s="2" t="s">
        <v>232</v>
      </c>
      <c r="F37" s="2" t="s">
        <v>67</v>
      </c>
      <c r="G37" s="2" t="s">
        <v>254</v>
      </c>
      <c r="H37" s="2" t="s">
        <v>289</v>
      </c>
      <c r="I37" s="2">
        <v>7</v>
      </c>
      <c r="J37" s="2">
        <v>3</v>
      </c>
      <c r="K37" s="2">
        <v>4</v>
      </c>
      <c r="L37" s="3" t="s">
        <v>62</v>
      </c>
      <c r="M37" s="2">
        <v>1</v>
      </c>
      <c r="N37" s="2">
        <v>1</v>
      </c>
      <c r="O37" s="2">
        <v>5</v>
      </c>
      <c r="P37" s="2">
        <v>1</v>
      </c>
      <c r="Q37" s="2">
        <v>3</v>
      </c>
      <c r="R37" s="2">
        <v>4</v>
      </c>
      <c r="S37" s="2">
        <v>4</v>
      </c>
      <c r="T37" s="2">
        <v>2</v>
      </c>
      <c r="U37" s="2">
        <v>1</v>
      </c>
      <c r="V37" s="2">
        <v>3</v>
      </c>
      <c r="W37" s="2">
        <v>2</v>
      </c>
      <c r="X37" s="2">
        <v>2</v>
      </c>
      <c r="Y37" s="2">
        <v>1</v>
      </c>
      <c r="Z37" s="2">
        <v>1</v>
      </c>
      <c r="AA37" s="2">
        <v>2</v>
      </c>
      <c r="AB37" s="2">
        <v>3</v>
      </c>
      <c r="AC37" s="2">
        <v>1</v>
      </c>
      <c r="AD37" s="2">
        <v>5</v>
      </c>
      <c r="AE37" s="2">
        <v>2</v>
      </c>
      <c r="AF37" s="3">
        <v>9</v>
      </c>
      <c r="AG37" s="2">
        <v>0</v>
      </c>
      <c r="AH37" s="2">
        <v>8</v>
      </c>
      <c r="AI37" s="2">
        <v>2</v>
      </c>
      <c r="AJ37" s="2">
        <v>0</v>
      </c>
      <c r="AK37" s="2">
        <v>4</v>
      </c>
      <c r="AL37" s="2">
        <v>1</v>
      </c>
      <c r="AM37" s="2">
        <v>1</v>
      </c>
      <c r="AN37" s="2">
        <v>4</v>
      </c>
      <c r="AO37" s="2">
        <v>4</v>
      </c>
      <c r="AP37" s="2">
        <v>2</v>
      </c>
      <c r="AQ37" s="2">
        <v>2</v>
      </c>
      <c r="AR37" s="2">
        <v>2</v>
      </c>
      <c r="AS37" s="2">
        <v>2</v>
      </c>
      <c r="AT37" s="2">
        <v>1</v>
      </c>
      <c r="AU37" s="2">
        <v>3</v>
      </c>
      <c r="AV37" s="2">
        <v>5</v>
      </c>
      <c r="AW37" s="2">
        <v>2</v>
      </c>
      <c r="AX37" s="2">
        <v>6</v>
      </c>
      <c r="AY37" s="2">
        <v>3</v>
      </c>
      <c r="AZ37" s="2">
        <v>1</v>
      </c>
      <c r="BA37" s="2">
        <v>2</v>
      </c>
      <c r="BB37" s="2">
        <v>3</v>
      </c>
      <c r="BC37" s="2">
        <v>3</v>
      </c>
      <c r="BD37" s="2">
        <v>6</v>
      </c>
      <c r="BE37" s="2">
        <v>4</v>
      </c>
      <c r="BF37" s="2">
        <v>1</v>
      </c>
      <c r="BG37" s="2">
        <v>1</v>
      </c>
      <c r="BH37" s="2">
        <v>1</v>
      </c>
      <c r="BI37" s="14">
        <f>VLOOKUP(H37,'Ecom Item OOS Analysis Report'!G:L,6,0)</f>
        <v>0.99729999999999996</v>
      </c>
    </row>
    <row r="38" spans="1:62" ht="15" customHeight="1" x14ac:dyDescent="0.25">
      <c r="A38" s="2" t="s">
        <v>68</v>
      </c>
      <c r="B38" s="2" t="s">
        <v>229</v>
      </c>
      <c r="C38" s="2" t="s">
        <v>230</v>
      </c>
      <c r="D38" s="2" t="s">
        <v>231</v>
      </c>
      <c r="E38" s="2" t="s">
        <v>232</v>
      </c>
      <c r="F38" s="2" t="s">
        <v>235</v>
      </c>
      <c r="G38" s="2" t="s">
        <v>254</v>
      </c>
      <c r="H38" s="2" t="s">
        <v>291</v>
      </c>
      <c r="I38" s="2">
        <v>7</v>
      </c>
      <c r="J38" s="2">
        <v>11</v>
      </c>
      <c r="K38" s="2">
        <v>5</v>
      </c>
      <c r="L38" s="2">
        <v>4</v>
      </c>
      <c r="M38" s="2">
        <v>4</v>
      </c>
      <c r="N38" s="2">
        <v>1</v>
      </c>
      <c r="O38" s="2">
        <v>9</v>
      </c>
      <c r="P38" s="2">
        <v>12</v>
      </c>
      <c r="Q38" s="2">
        <v>4</v>
      </c>
      <c r="R38" s="2">
        <v>7</v>
      </c>
      <c r="S38" s="2">
        <v>5</v>
      </c>
      <c r="T38" s="2">
        <v>6</v>
      </c>
      <c r="U38" s="2">
        <v>8</v>
      </c>
      <c r="V38" s="2">
        <v>2</v>
      </c>
      <c r="W38" s="2">
        <v>2</v>
      </c>
      <c r="X38" s="2">
        <v>5</v>
      </c>
      <c r="Y38" s="2">
        <v>7</v>
      </c>
      <c r="Z38" s="2">
        <v>5</v>
      </c>
      <c r="AA38" s="2">
        <v>4</v>
      </c>
      <c r="AB38" s="2">
        <v>6</v>
      </c>
      <c r="AC38" s="2">
        <v>6</v>
      </c>
      <c r="AD38" s="2">
        <v>5</v>
      </c>
      <c r="AE38" s="2">
        <v>4</v>
      </c>
      <c r="AF38" s="2">
        <v>3</v>
      </c>
      <c r="AG38" s="2">
        <v>5</v>
      </c>
      <c r="AH38" s="2">
        <v>4</v>
      </c>
      <c r="AI38" s="2">
        <v>9</v>
      </c>
      <c r="AJ38" s="2">
        <v>5</v>
      </c>
      <c r="AK38" s="2">
        <v>3</v>
      </c>
      <c r="AL38" s="2">
        <v>4</v>
      </c>
      <c r="AM38" s="2">
        <v>13</v>
      </c>
      <c r="AN38" s="2">
        <v>1</v>
      </c>
      <c r="AO38" s="2">
        <v>1</v>
      </c>
      <c r="AP38" s="2">
        <v>2</v>
      </c>
      <c r="AQ38" s="2">
        <v>7</v>
      </c>
      <c r="AR38" s="2">
        <v>4</v>
      </c>
      <c r="AS38" s="2">
        <v>10</v>
      </c>
      <c r="AT38" s="2">
        <v>7</v>
      </c>
      <c r="AU38" s="2">
        <v>3</v>
      </c>
      <c r="AV38" s="2">
        <v>10</v>
      </c>
      <c r="AW38" s="2" t="s">
        <v>62</v>
      </c>
      <c r="AX38" s="2">
        <v>6</v>
      </c>
      <c r="AY38" s="2">
        <v>6</v>
      </c>
      <c r="AZ38" s="2">
        <v>5</v>
      </c>
      <c r="BA38" s="2">
        <v>4</v>
      </c>
      <c r="BB38" s="2">
        <v>7</v>
      </c>
      <c r="BC38" s="2">
        <v>5</v>
      </c>
      <c r="BD38" s="2">
        <v>2</v>
      </c>
      <c r="BE38" s="2">
        <v>3</v>
      </c>
      <c r="BF38" s="2">
        <v>5</v>
      </c>
      <c r="BG38" s="2">
        <v>5</v>
      </c>
      <c r="BH38" s="2">
        <v>4</v>
      </c>
      <c r="BI38" s="14">
        <f>VLOOKUP(H38,'Ecom Item OOS Analysis Report'!G:L,6,0)</f>
        <v>0.97529999999999994</v>
      </c>
    </row>
    <row r="39" spans="1:62" ht="15" customHeight="1" x14ac:dyDescent="0.25">
      <c r="A39" s="2" t="s">
        <v>64</v>
      </c>
      <c r="B39" s="2" t="s">
        <v>229</v>
      </c>
      <c r="C39" s="2" t="s">
        <v>230</v>
      </c>
      <c r="D39" s="2" t="s">
        <v>231</v>
      </c>
      <c r="E39" s="2" t="s">
        <v>232</v>
      </c>
      <c r="F39" s="2" t="s">
        <v>250</v>
      </c>
      <c r="G39" s="2" t="s">
        <v>233</v>
      </c>
      <c r="H39" s="2" t="s">
        <v>251</v>
      </c>
      <c r="I39" s="2">
        <v>93</v>
      </c>
      <c r="J39" s="2">
        <v>89</v>
      </c>
      <c r="K39" s="3">
        <v>90</v>
      </c>
      <c r="L39" s="3">
        <v>87</v>
      </c>
      <c r="M39" s="2">
        <v>69</v>
      </c>
      <c r="N39" s="2">
        <v>65</v>
      </c>
      <c r="O39" s="2">
        <v>64</v>
      </c>
      <c r="P39" s="2">
        <v>42</v>
      </c>
      <c r="Q39" s="2">
        <v>33</v>
      </c>
      <c r="R39" s="3">
        <v>42</v>
      </c>
      <c r="S39" s="2">
        <v>20</v>
      </c>
      <c r="T39" s="2">
        <v>39</v>
      </c>
      <c r="U39" s="2">
        <v>35</v>
      </c>
      <c r="V39" s="2">
        <v>34</v>
      </c>
      <c r="W39" s="2">
        <v>38</v>
      </c>
      <c r="X39" s="2">
        <v>43</v>
      </c>
      <c r="Y39" s="2">
        <v>46</v>
      </c>
      <c r="Z39" s="2">
        <v>50</v>
      </c>
      <c r="AA39" s="2">
        <v>28</v>
      </c>
      <c r="AB39" s="2">
        <v>55</v>
      </c>
      <c r="AC39" s="2">
        <v>55</v>
      </c>
      <c r="AD39" s="2">
        <v>48</v>
      </c>
      <c r="AE39" s="2">
        <v>52</v>
      </c>
      <c r="AF39" s="2">
        <v>65</v>
      </c>
      <c r="AG39" s="2">
        <v>38</v>
      </c>
      <c r="AH39" s="2">
        <v>36</v>
      </c>
      <c r="AI39" s="2">
        <v>35</v>
      </c>
      <c r="AJ39" s="2">
        <v>48</v>
      </c>
      <c r="AK39" s="2">
        <v>48</v>
      </c>
      <c r="AL39" s="2">
        <v>34</v>
      </c>
      <c r="AM39" s="2">
        <v>48</v>
      </c>
      <c r="AN39" s="2">
        <v>41</v>
      </c>
      <c r="AO39" s="2">
        <v>39</v>
      </c>
      <c r="AP39" s="2">
        <v>55</v>
      </c>
      <c r="AQ39" s="2">
        <v>48</v>
      </c>
      <c r="AR39" s="2">
        <v>45</v>
      </c>
      <c r="AS39" s="2">
        <v>78</v>
      </c>
      <c r="AT39" s="2">
        <v>44</v>
      </c>
      <c r="AU39" s="2">
        <v>59</v>
      </c>
      <c r="AV39" s="2">
        <v>60</v>
      </c>
      <c r="AW39" s="11">
        <v>42</v>
      </c>
      <c r="AX39" s="11">
        <v>43</v>
      </c>
      <c r="AY39" s="2">
        <v>69</v>
      </c>
      <c r="AZ39" s="2">
        <v>59</v>
      </c>
      <c r="BA39" s="2">
        <v>33</v>
      </c>
      <c r="BB39" s="2">
        <v>44</v>
      </c>
      <c r="BC39" s="2">
        <v>72</v>
      </c>
      <c r="BD39" s="2">
        <v>32</v>
      </c>
      <c r="BE39" s="2">
        <v>53</v>
      </c>
      <c r="BF39" s="2">
        <v>70</v>
      </c>
      <c r="BG39" s="2">
        <v>45</v>
      </c>
      <c r="BH39" s="2">
        <v>54</v>
      </c>
      <c r="BI39" s="14">
        <f>VLOOKUP(H39,'Ecom Item OOS Analysis Report'!G:L,6,0)</f>
        <v>0.83240000000000003</v>
      </c>
    </row>
    <row r="40" spans="1:62" ht="15" customHeight="1" x14ac:dyDescent="0.25">
      <c r="A40" s="2" t="s">
        <v>60</v>
      </c>
      <c r="B40" s="2" t="s">
        <v>229</v>
      </c>
      <c r="C40" s="2" t="s">
        <v>230</v>
      </c>
      <c r="D40" s="2" t="s">
        <v>231</v>
      </c>
      <c r="E40" s="2" t="s">
        <v>232</v>
      </c>
      <c r="F40" s="2" t="s">
        <v>67</v>
      </c>
      <c r="G40" s="2" t="s">
        <v>233</v>
      </c>
      <c r="H40" s="2" t="s">
        <v>234</v>
      </c>
      <c r="I40" s="2">
        <v>9</v>
      </c>
      <c r="J40" s="2">
        <v>1</v>
      </c>
      <c r="K40" s="2">
        <v>10</v>
      </c>
      <c r="L40" s="2">
        <v>14</v>
      </c>
      <c r="M40" s="2">
        <v>8</v>
      </c>
      <c r="N40" s="2">
        <v>7</v>
      </c>
      <c r="O40" s="2">
        <v>7</v>
      </c>
      <c r="P40" s="2">
        <v>15</v>
      </c>
      <c r="Q40" s="2">
        <v>12</v>
      </c>
      <c r="R40" s="2">
        <v>11</v>
      </c>
      <c r="S40" s="2">
        <v>8</v>
      </c>
      <c r="T40" s="2">
        <v>10</v>
      </c>
      <c r="U40" s="2">
        <v>7</v>
      </c>
      <c r="V40" s="2">
        <v>7</v>
      </c>
      <c r="W40" s="2">
        <v>5</v>
      </c>
      <c r="X40" s="2">
        <v>5</v>
      </c>
      <c r="Y40" s="2">
        <v>4</v>
      </c>
      <c r="Z40" s="2">
        <v>7</v>
      </c>
      <c r="AA40" s="2">
        <v>7</v>
      </c>
      <c r="AB40" s="2">
        <v>11</v>
      </c>
      <c r="AC40" s="2">
        <v>9</v>
      </c>
      <c r="AD40" s="2">
        <v>8</v>
      </c>
      <c r="AE40" s="2">
        <v>10</v>
      </c>
      <c r="AF40" s="2">
        <v>6</v>
      </c>
      <c r="AG40" s="2">
        <v>9</v>
      </c>
      <c r="AH40" s="2">
        <v>13</v>
      </c>
      <c r="AI40" s="2">
        <v>10</v>
      </c>
      <c r="AJ40" s="2">
        <v>15</v>
      </c>
      <c r="AK40" s="2">
        <v>10</v>
      </c>
      <c r="AL40" s="2">
        <v>8</v>
      </c>
      <c r="AM40" s="2">
        <v>15</v>
      </c>
      <c r="AN40" s="2">
        <v>14</v>
      </c>
      <c r="AO40" s="2">
        <v>14</v>
      </c>
      <c r="AP40" s="2">
        <v>7</v>
      </c>
      <c r="AQ40" s="2">
        <v>10</v>
      </c>
      <c r="AR40" s="2">
        <v>14</v>
      </c>
      <c r="AS40" s="2">
        <v>11</v>
      </c>
      <c r="AT40" s="2">
        <v>10</v>
      </c>
      <c r="AU40" s="2">
        <v>6</v>
      </c>
      <c r="AV40" s="2">
        <v>11</v>
      </c>
      <c r="AW40" s="2">
        <v>8</v>
      </c>
      <c r="AX40" s="2">
        <v>8</v>
      </c>
      <c r="AY40" s="2">
        <v>6</v>
      </c>
      <c r="AZ40" s="2">
        <v>5</v>
      </c>
      <c r="BA40" s="2">
        <v>15</v>
      </c>
      <c r="BB40" s="2">
        <v>11</v>
      </c>
      <c r="BC40" s="2">
        <v>12</v>
      </c>
      <c r="BD40" s="2">
        <v>9</v>
      </c>
      <c r="BE40" s="2">
        <v>15</v>
      </c>
      <c r="BF40" s="2">
        <v>9</v>
      </c>
      <c r="BG40" s="2">
        <v>5</v>
      </c>
      <c r="BH40" s="2">
        <v>14</v>
      </c>
      <c r="BI40" s="14">
        <f>VLOOKUP(H40,'Ecom Item OOS Analysis Report'!G:L,6,0)</f>
        <v>0.99180000000000001</v>
      </c>
    </row>
    <row r="41" spans="1:62" ht="15" customHeight="1" x14ac:dyDescent="0.25">
      <c r="A41" s="2" t="s">
        <v>60</v>
      </c>
      <c r="B41" s="2" t="s">
        <v>229</v>
      </c>
      <c r="C41" s="2" t="s">
        <v>230</v>
      </c>
      <c r="D41" s="2" t="s">
        <v>231</v>
      </c>
      <c r="E41" s="2" t="s">
        <v>232</v>
      </c>
      <c r="F41" s="2" t="s">
        <v>235</v>
      </c>
      <c r="G41" s="2" t="s">
        <v>233</v>
      </c>
      <c r="H41" s="2" t="s">
        <v>236</v>
      </c>
      <c r="I41" s="2">
        <v>49</v>
      </c>
      <c r="J41" s="2">
        <v>43</v>
      </c>
      <c r="K41" s="2">
        <v>28</v>
      </c>
      <c r="L41" s="2">
        <v>33</v>
      </c>
      <c r="M41" s="2">
        <v>26</v>
      </c>
      <c r="N41" s="2">
        <v>11</v>
      </c>
      <c r="O41" s="2">
        <v>17</v>
      </c>
      <c r="P41" s="2">
        <v>20</v>
      </c>
      <c r="Q41" s="2">
        <v>14</v>
      </c>
      <c r="R41" s="2">
        <v>19</v>
      </c>
      <c r="S41" s="2">
        <v>19</v>
      </c>
      <c r="T41" s="2">
        <v>12</v>
      </c>
      <c r="U41" s="2">
        <v>21</v>
      </c>
      <c r="V41" s="2">
        <v>18</v>
      </c>
      <c r="W41" s="2">
        <v>14</v>
      </c>
      <c r="X41" s="2">
        <v>13</v>
      </c>
      <c r="Y41" s="2">
        <v>18</v>
      </c>
      <c r="Z41" s="2">
        <v>23</v>
      </c>
      <c r="AA41" s="2">
        <v>20</v>
      </c>
      <c r="AB41" s="2">
        <v>10</v>
      </c>
      <c r="AC41" s="2">
        <v>17</v>
      </c>
      <c r="AD41" s="2">
        <v>24</v>
      </c>
      <c r="AE41" s="2">
        <v>26</v>
      </c>
      <c r="AF41" s="2">
        <v>46</v>
      </c>
      <c r="AG41" s="2">
        <v>8</v>
      </c>
      <c r="AH41" s="2">
        <v>12</v>
      </c>
      <c r="AI41" s="2">
        <v>14</v>
      </c>
      <c r="AJ41" s="2">
        <v>23</v>
      </c>
      <c r="AK41" s="2">
        <v>12</v>
      </c>
      <c r="AL41" s="2">
        <v>16</v>
      </c>
      <c r="AM41" s="2">
        <v>10</v>
      </c>
      <c r="AN41" s="2">
        <v>30</v>
      </c>
      <c r="AO41" s="2">
        <v>28</v>
      </c>
      <c r="AP41" s="2">
        <v>14</v>
      </c>
      <c r="AQ41" s="2">
        <v>13</v>
      </c>
      <c r="AR41" s="2">
        <v>15</v>
      </c>
      <c r="AS41" s="2">
        <v>21</v>
      </c>
      <c r="AT41" s="2">
        <v>18</v>
      </c>
      <c r="AU41" s="2">
        <v>15</v>
      </c>
      <c r="AV41" s="2">
        <v>18</v>
      </c>
      <c r="AW41" s="2">
        <v>16</v>
      </c>
      <c r="AX41" s="2">
        <v>19</v>
      </c>
      <c r="AY41" s="2">
        <v>19</v>
      </c>
      <c r="AZ41" s="2">
        <v>32</v>
      </c>
      <c r="BA41" s="2">
        <v>31</v>
      </c>
      <c r="BB41" s="2">
        <v>24</v>
      </c>
      <c r="BC41" s="2">
        <v>22</v>
      </c>
      <c r="BD41" s="2">
        <v>17</v>
      </c>
      <c r="BE41" s="2">
        <v>32</v>
      </c>
      <c r="BF41" s="2">
        <v>16</v>
      </c>
      <c r="BG41" s="2">
        <v>11</v>
      </c>
      <c r="BH41" s="2">
        <v>13</v>
      </c>
      <c r="BI41" s="14">
        <f>VLOOKUP(H41,'Ecom Item OOS Analysis Report'!G:L,6,0)</f>
        <v>0.87360000000000004</v>
      </c>
    </row>
    <row r="42" spans="1:62" ht="15" customHeight="1" x14ac:dyDescent="0.25">
      <c r="A42" s="2" t="s">
        <v>64</v>
      </c>
      <c r="B42" s="2" t="s">
        <v>229</v>
      </c>
      <c r="C42" s="2" t="s">
        <v>230</v>
      </c>
      <c r="D42" s="2" t="s">
        <v>231</v>
      </c>
      <c r="E42" s="2" t="s">
        <v>232</v>
      </c>
      <c r="F42" s="2" t="s">
        <v>250</v>
      </c>
      <c r="G42" s="2" t="s">
        <v>252</v>
      </c>
      <c r="H42" s="2" t="s">
        <v>253</v>
      </c>
      <c r="I42" s="2">
        <v>14</v>
      </c>
      <c r="J42" s="2">
        <v>26</v>
      </c>
      <c r="K42" s="2">
        <v>35</v>
      </c>
      <c r="L42" s="2">
        <v>25</v>
      </c>
      <c r="M42" s="2">
        <v>19</v>
      </c>
      <c r="N42" s="2">
        <v>25</v>
      </c>
      <c r="O42" s="2">
        <v>30</v>
      </c>
      <c r="P42" s="2">
        <v>19</v>
      </c>
      <c r="Q42" s="2">
        <v>20</v>
      </c>
      <c r="R42" s="2">
        <v>25</v>
      </c>
      <c r="S42" s="2">
        <v>9</v>
      </c>
      <c r="T42" s="2">
        <v>12</v>
      </c>
      <c r="U42" s="2">
        <v>14</v>
      </c>
      <c r="V42" s="2">
        <v>5</v>
      </c>
      <c r="W42" s="2">
        <v>22</v>
      </c>
      <c r="X42" s="2">
        <v>24</v>
      </c>
      <c r="Y42" s="2">
        <v>24</v>
      </c>
      <c r="Z42" s="2">
        <v>16</v>
      </c>
      <c r="AA42" s="2">
        <v>15</v>
      </c>
      <c r="AB42" s="2">
        <v>24</v>
      </c>
      <c r="AC42" s="2">
        <v>26</v>
      </c>
      <c r="AD42" s="2">
        <v>13</v>
      </c>
      <c r="AE42" s="2">
        <v>17</v>
      </c>
      <c r="AF42" s="2">
        <v>13</v>
      </c>
      <c r="AG42" s="2">
        <v>19</v>
      </c>
      <c r="AH42" s="2">
        <v>14</v>
      </c>
      <c r="AI42" s="2">
        <v>15</v>
      </c>
      <c r="AJ42" s="2">
        <v>21</v>
      </c>
      <c r="AK42" s="2">
        <v>19</v>
      </c>
      <c r="AL42" s="2">
        <v>15</v>
      </c>
      <c r="AM42" s="2">
        <v>14</v>
      </c>
      <c r="AN42" s="2">
        <v>7</v>
      </c>
      <c r="AO42" s="2">
        <v>15</v>
      </c>
      <c r="AP42" s="2">
        <v>15</v>
      </c>
      <c r="AQ42" s="2">
        <v>20</v>
      </c>
      <c r="AR42" s="3">
        <v>33</v>
      </c>
      <c r="AS42" s="3">
        <v>55</v>
      </c>
      <c r="AT42" s="2">
        <v>21</v>
      </c>
      <c r="AU42" s="2">
        <v>29</v>
      </c>
      <c r="AV42" s="2">
        <v>18</v>
      </c>
      <c r="AW42" s="2">
        <v>23</v>
      </c>
      <c r="AX42" s="2">
        <v>27</v>
      </c>
      <c r="AY42" s="2">
        <v>24</v>
      </c>
      <c r="AZ42" s="2">
        <v>37</v>
      </c>
      <c r="BA42" s="2">
        <v>27</v>
      </c>
      <c r="BB42" s="2">
        <v>33</v>
      </c>
      <c r="BC42" s="2">
        <v>28</v>
      </c>
      <c r="BD42" s="2">
        <v>23</v>
      </c>
      <c r="BE42" s="2">
        <v>24</v>
      </c>
      <c r="BF42" s="2">
        <v>26</v>
      </c>
      <c r="BG42" s="2">
        <v>25</v>
      </c>
      <c r="BH42" s="2">
        <v>40</v>
      </c>
      <c r="BI42" s="14">
        <f>VLOOKUP(H42,'Ecom Item OOS Analysis Report'!G:L,6,0)</f>
        <v>0.94230000000000003</v>
      </c>
    </row>
    <row r="43" spans="1:62" ht="15" customHeight="1" x14ac:dyDescent="0.25">
      <c r="A43" s="2" t="s">
        <v>68</v>
      </c>
      <c r="B43" s="2" t="s">
        <v>229</v>
      </c>
      <c r="C43" s="2" t="s">
        <v>230</v>
      </c>
      <c r="D43" s="2" t="s">
        <v>231</v>
      </c>
      <c r="E43" s="2" t="s">
        <v>232</v>
      </c>
      <c r="F43" s="2" t="s">
        <v>67</v>
      </c>
      <c r="G43" s="2" t="s">
        <v>252</v>
      </c>
      <c r="H43" s="2" t="s">
        <v>288</v>
      </c>
      <c r="I43" s="2">
        <v>5</v>
      </c>
      <c r="J43" s="2">
        <v>3</v>
      </c>
      <c r="K43" s="2">
        <v>6</v>
      </c>
      <c r="L43" s="2">
        <v>2</v>
      </c>
      <c r="M43" s="2">
        <v>3</v>
      </c>
      <c r="N43" s="2">
        <v>5</v>
      </c>
      <c r="O43" s="2">
        <v>3</v>
      </c>
      <c r="P43" s="3" t="s">
        <v>62</v>
      </c>
      <c r="Q43" s="2">
        <v>1</v>
      </c>
      <c r="R43" s="2">
        <v>5</v>
      </c>
      <c r="S43" s="2">
        <v>1</v>
      </c>
      <c r="T43" s="2">
        <v>5</v>
      </c>
      <c r="U43" s="2">
        <v>5</v>
      </c>
      <c r="V43" s="2">
        <v>9</v>
      </c>
      <c r="W43" s="2">
        <v>8</v>
      </c>
      <c r="X43" s="2">
        <v>1</v>
      </c>
      <c r="Y43" s="2">
        <v>2</v>
      </c>
      <c r="Z43" s="2">
        <v>2</v>
      </c>
      <c r="AA43" s="2">
        <v>4</v>
      </c>
      <c r="AB43" s="2">
        <v>1</v>
      </c>
      <c r="AC43" s="2">
        <v>2</v>
      </c>
      <c r="AD43" s="2">
        <v>2</v>
      </c>
      <c r="AE43" s="2">
        <v>0</v>
      </c>
      <c r="AF43" s="2">
        <v>7</v>
      </c>
      <c r="AG43" s="2">
        <v>5</v>
      </c>
      <c r="AH43" s="2">
        <v>7</v>
      </c>
      <c r="AI43" s="2">
        <v>2</v>
      </c>
      <c r="AJ43" s="2">
        <v>6</v>
      </c>
      <c r="AK43" s="2">
        <v>4</v>
      </c>
      <c r="AL43" s="2">
        <v>4</v>
      </c>
      <c r="AM43" s="2">
        <v>4</v>
      </c>
      <c r="AN43" s="2">
        <v>0</v>
      </c>
      <c r="AO43" s="2">
        <v>5</v>
      </c>
      <c r="AP43" s="2">
        <v>10</v>
      </c>
      <c r="AQ43" s="2">
        <v>2</v>
      </c>
      <c r="AR43" s="2">
        <v>3</v>
      </c>
      <c r="AS43" s="2">
        <v>14</v>
      </c>
      <c r="AT43" s="2">
        <v>4</v>
      </c>
      <c r="AU43" s="2">
        <v>6</v>
      </c>
      <c r="AV43" s="2">
        <v>6</v>
      </c>
      <c r="AW43" s="2">
        <v>3</v>
      </c>
      <c r="AX43" s="2">
        <v>4</v>
      </c>
      <c r="AY43" s="2">
        <v>5</v>
      </c>
      <c r="AZ43" s="2">
        <v>6</v>
      </c>
      <c r="BA43" s="2">
        <v>6</v>
      </c>
      <c r="BB43" s="2">
        <v>6</v>
      </c>
      <c r="BC43" s="2">
        <v>6</v>
      </c>
      <c r="BD43" s="2">
        <v>1</v>
      </c>
      <c r="BE43" s="2">
        <v>6</v>
      </c>
      <c r="BF43" s="2">
        <v>5</v>
      </c>
      <c r="BG43" s="2">
        <v>4</v>
      </c>
      <c r="BH43" s="2">
        <v>8</v>
      </c>
      <c r="BI43" s="14">
        <f>VLOOKUP(H43,'Ecom Item OOS Analysis Report'!G:L,6,0)</f>
        <v>0.99729999999999996</v>
      </c>
    </row>
    <row r="44" spans="1:62" ht="15" customHeight="1" x14ac:dyDescent="0.25">
      <c r="A44" s="2" t="s">
        <v>68</v>
      </c>
      <c r="B44" s="2" t="s">
        <v>229</v>
      </c>
      <c r="C44" s="2" t="s">
        <v>230</v>
      </c>
      <c r="D44" s="2" t="s">
        <v>231</v>
      </c>
      <c r="E44" s="2" t="s">
        <v>232</v>
      </c>
      <c r="F44" s="2" t="s">
        <v>235</v>
      </c>
      <c r="G44" s="2" t="s">
        <v>252</v>
      </c>
      <c r="H44" s="2" t="s">
        <v>290</v>
      </c>
      <c r="I44" s="2">
        <v>14</v>
      </c>
      <c r="J44" s="2">
        <v>12</v>
      </c>
      <c r="K44" s="2">
        <v>13</v>
      </c>
      <c r="L44" s="2">
        <v>8</v>
      </c>
      <c r="M44" s="2">
        <v>5</v>
      </c>
      <c r="N44" s="2">
        <v>1</v>
      </c>
      <c r="O44" s="2">
        <v>2</v>
      </c>
      <c r="P44" s="2">
        <v>10</v>
      </c>
      <c r="Q44" s="2">
        <v>10</v>
      </c>
      <c r="R44" s="2">
        <v>3</v>
      </c>
      <c r="S44" s="2">
        <v>7</v>
      </c>
      <c r="T44" s="2">
        <v>3</v>
      </c>
      <c r="U44" s="2">
        <v>4</v>
      </c>
      <c r="V44" s="2">
        <v>3</v>
      </c>
      <c r="W44" s="2">
        <v>0</v>
      </c>
      <c r="X44" s="2">
        <v>2</v>
      </c>
      <c r="Y44" s="2">
        <v>7</v>
      </c>
      <c r="Z44" s="2">
        <v>4</v>
      </c>
      <c r="AA44" s="2">
        <v>4</v>
      </c>
      <c r="AB44" s="2">
        <v>3</v>
      </c>
      <c r="AC44" s="2">
        <v>5</v>
      </c>
      <c r="AD44" s="2">
        <v>3</v>
      </c>
      <c r="AE44" s="2">
        <v>2</v>
      </c>
      <c r="AF44" s="2">
        <v>16</v>
      </c>
      <c r="AG44" s="2">
        <v>8</v>
      </c>
      <c r="AH44" s="2">
        <v>9</v>
      </c>
      <c r="AI44" s="2">
        <v>10</v>
      </c>
      <c r="AJ44" s="2">
        <v>7</v>
      </c>
      <c r="AK44" s="2">
        <v>5</v>
      </c>
      <c r="AL44" s="2">
        <v>2</v>
      </c>
      <c r="AM44" s="2">
        <v>7</v>
      </c>
      <c r="AN44" s="2">
        <v>6</v>
      </c>
      <c r="AO44" s="2">
        <v>7</v>
      </c>
      <c r="AP44" s="2">
        <v>6</v>
      </c>
      <c r="AQ44" s="2">
        <v>14</v>
      </c>
      <c r="AR44" s="2">
        <v>11</v>
      </c>
      <c r="AS44" s="2">
        <v>26</v>
      </c>
      <c r="AT44" s="2">
        <v>8</v>
      </c>
      <c r="AU44" s="2">
        <v>14</v>
      </c>
      <c r="AV44" s="2">
        <v>13</v>
      </c>
      <c r="AW44" s="11">
        <v>6</v>
      </c>
      <c r="AX44" s="11">
        <v>6</v>
      </c>
      <c r="AY44" s="2">
        <v>13</v>
      </c>
      <c r="AZ44" s="2">
        <v>7</v>
      </c>
      <c r="BA44" s="2">
        <v>17</v>
      </c>
      <c r="BB44" s="2">
        <v>10</v>
      </c>
      <c r="BC44" s="2">
        <v>20</v>
      </c>
      <c r="BD44" s="2">
        <v>10</v>
      </c>
      <c r="BE44" s="2">
        <v>13</v>
      </c>
      <c r="BF44" s="2">
        <v>11</v>
      </c>
      <c r="BG44" s="2">
        <v>6</v>
      </c>
      <c r="BH44" s="2">
        <v>12</v>
      </c>
      <c r="BI44" s="14">
        <f>VLOOKUP(H44,'Ecom Item OOS Analysis Report'!G:L,6,0)</f>
        <v>0.98080000000000001</v>
      </c>
      <c r="BJ44" s="7"/>
    </row>
    <row r="45" spans="1:62" ht="15" customHeight="1" x14ac:dyDescent="0.25">
      <c r="A45" s="2" t="s">
        <v>68</v>
      </c>
      <c r="B45" s="2" t="s">
        <v>229</v>
      </c>
      <c r="C45" s="2" t="s">
        <v>230</v>
      </c>
      <c r="D45" s="2" t="s">
        <v>231</v>
      </c>
      <c r="E45" s="2" t="s">
        <v>232</v>
      </c>
      <c r="F45" s="2" t="s">
        <v>250</v>
      </c>
      <c r="G45" s="2" t="s">
        <v>286</v>
      </c>
      <c r="H45" s="2" t="s">
        <v>287</v>
      </c>
      <c r="I45" s="2">
        <v>3</v>
      </c>
      <c r="J45" s="2">
        <v>2</v>
      </c>
      <c r="K45" s="2">
        <v>4</v>
      </c>
      <c r="L45" s="2">
        <v>6</v>
      </c>
      <c r="M45" s="2">
        <v>4</v>
      </c>
      <c r="N45" s="2">
        <v>3</v>
      </c>
      <c r="O45" s="2">
        <v>2</v>
      </c>
      <c r="P45" s="2">
        <v>7</v>
      </c>
      <c r="Q45" s="2">
        <v>5</v>
      </c>
      <c r="R45" s="2">
        <v>2</v>
      </c>
      <c r="S45" s="2">
        <v>1</v>
      </c>
      <c r="T45" s="2">
        <v>3</v>
      </c>
      <c r="U45" s="2">
        <v>3</v>
      </c>
      <c r="V45" s="2">
        <v>3</v>
      </c>
      <c r="W45" s="2">
        <v>4</v>
      </c>
      <c r="X45" s="2">
        <v>0</v>
      </c>
      <c r="Y45" s="2">
        <v>1</v>
      </c>
      <c r="Z45" s="2">
        <v>0</v>
      </c>
      <c r="AA45" s="2">
        <v>4</v>
      </c>
      <c r="AB45" s="2">
        <v>0</v>
      </c>
      <c r="AC45" s="2">
        <v>5</v>
      </c>
      <c r="AD45" s="2">
        <v>4</v>
      </c>
      <c r="AE45" s="2">
        <v>3</v>
      </c>
      <c r="AF45" s="2">
        <v>4</v>
      </c>
      <c r="AG45" s="2">
        <v>2</v>
      </c>
      <c r="AH45" s="2">
        <v>4</v>
      </c>
      <c r="AI45" s="2">
        <v>3</v>
      </c>
      <c r="AJ45" s="2">
        <v>1</v>
      </c>
      <c r="AK45" s="2">
        <v>0</v>
      </c>
      <c r="AL45" s="2">
        <v>3</v>
      </c>
      <c r="AM45" s="2">
        <v>3</v>
      </c>
      <c r="AN45" s="2">
        <v>2</v>
      </c>
      <c r="AO45" s="2">
        <v>2</v>
      </c>
      <c r="AP45" s="2">
        <v>1</v>
      </c>
      <c r="AQ45" s="2">
        <v>2</v>
      </c>
      <c r="AR45" s="2">
        <v>2</v>
      </c>
      <c r="AS45" s="2">
        <v>6</v>
      </c>
      <c r="AT45" s="2">
        <v>3</v>
      </c>
      <c r="AU45" s="2">
        <v>1</v>
      </c>
      <c r="AV45" s="2">
        <v>3</v>
      </c>
      <c r="AW45" s="2">
        <v>1</v>
      </c>
      <c r="AX45" s="2">
        <v>4</v>
      </c>
      <c r="AY45" s="2">
        <v>2</v>
      </c>
      <c r="AZ45" s="2">
        <v>2</v>
      </c>
      <c r="BA45" s="2">
        <v>3</v>
      </c>
      <c r="BB45" s="2">
        <v>2</v>
      </c>
      <c r="BC45" s="2">
        <v>2</v>
      </c>
      <c r="BD45" s="2">
        <v>1</v>
      </c>
      <c r="BE45" s="2">
        <v>3</v>
      </c>
      <c r="BF45" s="2">
        <v>8</v>
      </c>
      <c r="BG45" s="2">
        <v>2</v>
      </c>
      <c r="BH45" s="2">
        <v>1</v>
      </c>
      <c r="BI45" s="14">
        <f>VLOOKUP(H45,'Ecom Item OOS Analysis Report'!G:L,6,0)</f>
        <v>0.99729999999999996</v>
      </c>
      <c r="BJ45" s="7"/>
    </row>
    <row r="46" spans="1:62" ht="15" customHeight="1" x14ac:dyDescent="0.25">
      <c r="A46" s="2" t="s">
        <v>60</v>
      </c>
      <c r="B46" s="2" t="s">
        <v>229</v>
      </c>
      <c r="C46" s="2" t="s">
        <v>230</v>
      </c>
      <c r="D46" s="2" t="s">
        <v>237</v>
      </c>
      <c r="E46" s="2" t="s">
        <v>232</v>
      </c>
      <c r="F46" s="2" t="s">
        <v>238</v>
      </c>
      <c r="G46" s="2" t="s">
        <v>239</v>
      </c>
      <c r="H46" s="2" t="s">
        <v>240</v>
      </c>
      <c r="I46" s="2">
        <v>4</v>
      </c>
      <c r="J46" s="2">
        <v>3</v>
      </c>
      <c r="K46" s="2">
        <v>5</v>
      </c>
      <c r="L46" s="2">
        <v>3</v>
      </c>
      <c r="M46" s="2">
        <v>3</v>
      </c>
      <c r="N46" s="2">
        <v>4</v>
      </c>
      <c r="O46" s="2">
        <v>2</v>
      </c>
      <c r="P46" s="2">
        <v>6</v>
      </c>
      <c r="Q46" s="2">
        <v>8</v>
      </c>
      <c r="R46" s="2">
        <v>6</v>
      </c>
      <c r="S46" s="2">
        <v>5</v>
      </c>
      <c r="T46" s="2">
        <v>3</v>
      </c>
      <c r="U46" s="2">
        <v>3</v>
      </c>
      <c r="V46" s="2">
        <v>6</v>
      </c>
      <c r="W46" s="2">
        <v>2</v>
      </c>
      <c r="X46" s="2">
        <v>7</v>
      </c>
      <c r="Y46" s="2">
        <v>12</v>
      </c>
      <c r="Z46" s="2">
        <v>5</v>
      </c>
      <c r="AA46" s="2">
        <v>8</v>
      </c>
      <c r="AB46" s="2">
        <v>3</v>
      </c>
      <c r="AC46" s="2">
        <v>11</v>
      </c>
      <c r="AD46" s="2">
        <v>4</v>
      </c>
      <c r="AE46" s="2">
        <v>8</v>
      </c>
      <c r="AF46" s="2">
        <v>3</v>
      </c>
      <c r="AG46" s="2">
        <v>7</v>
      </c>
      <c r="AH46" s="2">
        <v>10</v>
      </c>
      <c r="AI46" s="2">
        <v>3</v>
      </c>
      <c r="AJ46" s="2">
        <v>9</v>
      </c>
      <c r="AK46" s="2">
        <v>4</v>
      </c>
      <c r="AL46" s="2">
        <v>5</v>
      </c>
      <c r="AM46" s="2">
        <v>5</v>
      </c>
      <c r="AN46" s="2">
        <v>3</v>
      </c>
      <c r="AO46" s="2">
        <v>5</v>
      </c>
      <c r="AP46" s="2">
        <v>4</v>
      </c>
      <c r="AQ46" s="2">
        <v>5</v>
      </c>
      <c r="AR46" s="2">
        <v>6</v>
      </c>
      <c r="AS46" s="2">
        <v>7</v>
      </c>
      <c r="AT46" s="2">
        <v>8</v>
      </c>
      <c r="AU46" s="2">
        <v>4</v>
      </c>
      <c r="AV46" s="2">
        <v>3</v>
      </c>
      <c r="AW46" s="2">
        <v>3</v>
      </c>
      <c r="AX46" s="2">
        <v>10</v>
      </c>
      <c r="AY46" s="2">
        <v>6</v>
      </c>
      <c r="AZ46" s="2">
        <v>13</v>
      </c>
      <c r="BA46" s="2">
        <v>8</v>
      </c>
      <c r="BB46" s="2">
        <v>25</v>
      </c>
      <c r="BC46" s="2">
        <v>18</v>
      </c>
      <c r="BD46" s="2">
        <v>4</v>
      </c>
      <c r="BE46" s="2">
        <v>9</v>
      </c>
      <c r="BF46" s="2">
        <v>15</v>
      </c>
      <c r="BG46" s="2">
        <v>12</v>
      </c>
      <c r="BH46" s="2">
        <v>2</v>
      </c>
      <c r="BI46" s="14">
        <f>VLOOKUP(H46,'Ecom Item OOS Analysis Report'!G:L,6,0)</f>
        <v>0.99729999999999996</v>
      </c>
      <c r="BJ46" s="7"/>
    </row>
    <row r="47" spans="1:62" ht="15" customHeight="1" x14ac:dyDescent="0.25">
      <c r="A47" s="2" t="s">
        <v>64</v>
      </c>
      <c r="B47" s="2" t="s">
        <v>229</v>
      </c>
      <c r="C47" s="2" t="s">
        <v>230</v>
      </c>
      <c r="D47" s="2" t="s">
        <v>237</v>
      </c>
      <c r="E47" s="2" t="s">
        <v>232</v>
      </c>
      <c r="F47" s="2" t="s">
        <v>238</v>
      </c>
      <c r="G47" s="2" t="s">
        <v>245</v>
      </c>
      <c r="H47" s="2" t="s">
        <v>256</v>
      </c>
      <c r="I47" s="2">
        <v>14</v>
      </c>
      <c r="J47" s="2">
        <v>7</v>
      </c>
      <c r="K47" s="2">
        <v>12</v>
      </c>
      <c r="L47" s="2">
        <v>9</v>
      </c>
      <c r="M47" s="2">
        <v>7</v>
      </c>
      <c r="N47" s="2">
        <v>11</v>
      </c>
      <c r="O47" s="2">
        <v>5</v>
      </c>
      <c r="P47" s="2">
        <v>6</v>
      </c>
      <c r="Q47" s="2">
        <v>10</v>
      </c>
      <c r="R47" s="2">
        <v>9</v>
      </c>
      <c r="S47" s="2">
        <v>12</v>
      </c>
      <c r="T47" s="2">
        <v>5</v>
      </c>
      <c r="U47" s="2">
        <v>7</v>
      </c>
      <c r="V47" s="2">
        <v>13</v>
      </c>
      <c r="W47" s="2">
        <v>8</v>
      </c>
      <c r="X47" s="2">
        <v>9</v>
      </c>
      <c r="Y47" s="2">
        <v>14</v>
      </c>
      <c r="Z47" s="2">
        <v>11</v>
      </c>
      <c r="AA47" s="2">
        <v>6</v>
      </c>
      <c r="AB47" s="2">
        <v>10</v>
      </c>
      <c r="AC47" s="2">
        <v>15</v>
      </c>
      <c r="AD47" s="2">
        <v>8</v>
      </c>
      <c r="AE47" s="2">
        <v>14</v>
      </c>
      <c r="AF47" s="2">
        <v>18</v>
      </c>
      <c r="AG47" s="2">
        <v>10</v>
      </c>
      <c r="AH47" s="2">
        <v>15</v>
      </c>
      <c r="AI47" s="2">
        <v>8</v>
      </c>
      <c r="AJ47" s="2">
        <v>15</v>
      </c>
      <c r="AK47" s="2">
        <v>13</v>
      </c>
      <c r="AL47" s="2">
        <v>14</v>
      </c>
      <c r="AM47" s="2">
        <v>9</v>
      </c>
      <c r="AN47" s="2">
        <v>20</v>
      </c>
      <c r="AO47" s="2">
        <v>5</v>
      </c>
      <c r="AP47" s="2">
        <v>15</v>
      </c>
      <c r="AQ47" s="2">
        <v>22</v>
      </c>
      <c r="AR47" s="2">
        <v>22</v>
      </c>
      <c r="AS47" s="2">
        <v>34</v>
      </c>
      <c r="AT47" s="2">
        <v>8</v>
      </c>
      <c r="AU47" s="2">
        <v>8</v>
      </c>
      <c r="AV47" s="2">
        <v>11</v>
      </c>
      <c r="AW47" s="2">
        <v>9</v>
      </c>
      <c r="AX47" s="2">
        <v>20</v>
      </c>
      <c r="AY47" s="2">
        <v>16</v>
      </c>
      <c r="AZ47" s="2">
        <v>30</v>
      </c>
      <c r="BA47" s="2">
        <v>19</v>
      </c>
      <c r="BB47" s="2">
        <v>30</v>
      </c>
      <c r="BC47" s="2">
        <v>24</v>
      </c>
      <c r="BD47" s="2">
        <v>17</v>
      </c>
      <c r="BE47" s="2">
        <v>21</v>
      </c>
      <c r="BF47" s="2">
        <v>16</v>
      </c>
      <c r="BG47" s="2">
        <v>18</v>
      </c>
      <c r="BH47" s="2">
        <v>11</v>
      </c>
      <c r="BI47" s="14">
        <f>VLOOKUP(H47,'Ecom Item OOS Analysis Report'!G:L,6,0)</f>
        <v>0.99729999999999996</v>
      </c>
      <c r="BJ47" s="7"/>
    </row>
    <row r="48" spans="1:62" ht="15" customHeight="1" x14ac:dyDescent="0.25">
      <c r="A48" s="2" t="s">
        <v>68</v>
      </c>
      <c r="B48" s="2" t="s">
        <v>229</v>
      </c>
      <c r="C48" s="2" t="s">
        <v>230</v>
      </c>
      <c r="D48" s="2" t="s">
        <v>241</v>
      </c>
      <c r="E48" s="2" t="s">
        <v>232</v>
      </c>
      <c r="F48" s="2" t="s">
        <v>71</v>
      </c>
      <c r="G48" s="2" t="s">
        <v>247</v>
      </c>
      <c r="H48" s="2" t="s">
        <v>293</v>
      </c>
      <c r="I48" s="2">
        <v>6</v>
      </c>
      <c r="J48" s="2">
        <v>6</v>
      </c>
      <c r="K48" s="2">
        <v>6</v>
      </c>
      <c r="L48" s="2">
        <v>4</v>
      </c>
      <c r="M48" s="2">
        <v>11</v>
      </c>
      <c r="N48" s="2">
        <v>4</v>
      </c>
      <c r="O48" s="2">
        <v>6</v>
      </c>
      <c r="P48" s="2">
        <v>7</v>
      </c>
      <c r="Q48" s="2">
        <v>13</v>
      </c>
      <c r="R48" s="2">
        <v>3</v>
      </c>
      <c r="S48" s="2">
        <v>6</v>
      </c>
      <c r="T48" s="2">
        <v>4</v>
      </c>
      <c r="U48" s="2">
        <v>6</v>
      </c>
      <c r="V48" s="2">
        <v>22</v>
      </c>
      <c r="W48" s="2">
        <v>3</v>
      </c>
      <c r="X48" s="2">
        <v>5</v>
      </c>
      <c r="Y48" s="2">
        <v>2</v>
      </c>
      <c r="Z48" s="2">
        <v>1</v>
      </c>
      <c r="AA48" s="2">
        <v>3</v>
      </c>
      <c r="AB48" s="2">
        <v>5</v>
      </c>
      <c r="AC48" s="2">
        <v>3</v>
      </c>
      <c r="AD48" s="2">
        <v>3</v>
      </c>
      <c r="AE48" s="2">
        <v>6</v>
      </c>
      <c r="AF48" s="2">
        <v>2</v>
      </c>
      <c r="AG48" s="2">
        <v>6</v>
      </c>
      <c r="AH48" s="2">
        <v>5</v>
      </c>
      <c r="AI48" s="2">
        <v>4</v>
      </c>
      <c r="AJ48" s="2">
        <v>0</v>
      </c>
      <c r="AK48" s="2">
        <v>6</v>
      </c>
      <c r="AL48" s="2">
        <v>3</v>
      </c>
      <c r="AM48" s="2">
        <v>8</v>
      </c>
      <c r="AN48" s="2">
        <v>4</v>
      </c>
      <c r="AO48" s="2">
        <v>5</v>
      </c>
      <c r="AP48" s="2">
        <v>6</v>
      </c>
      <c r="AQ48" s="2">
        <v>6</v>
      </c>
      <c r="AR48" s="2">
        <v>4</v>
      </c>
      <c r="AS48" s="2">
        <v>8</v>
      </c>
      <c r="AT48" s="2">
        <v>5</v>
      </c>
      <c r="AU48" s="2">
        <v>2</v>
      </c>
      <c r="AV48" s="2">
        <v>0</v>
      </c>
      <c r="AW48" s="2">
        <v>3</v>
      </c>
      <c r="AX48" s="2">
        <v>1</v>
      </c>
      <c r="AY48" s="2">
        <v>2</v>
      </c>
      <c r="AZ48" s="2">
        <v>5</v>
      </c>
      <c r="BA48" s="2">
        <v>8</v>
      </c>
      <c r="BB48" s="2">
        <v>15</v>
      </c>
      <c r="BC48" s="2">
        <v>4</v>
      </c>
      <c r="BD48" s="2">
        <v>6</v>
      </c>
      <c r="BE48" s="2">
        <v>4</v>
      </c>
      <c r="BF48" s="2">
        <v>10</v>
      </c>
      <c r="BG48" s="2">
        <v>6</v>
      </c>
      <c r="BH48" s="2">
        <v>10</v>
      </c>
      <c r="BI48" s="14">
        <f>VLOOKUP(H48,'Ecom Item OOS Analysis Report'!G:L,6,0)</f>
        <v>0.99729999999999996</v>
      </c>
      <c r="BJ48" s="7"/>
    </row>
    <row r="49" spans="1:62" ht="15" customHeight="1" x14ac:dyDescent="0.25">
      <c r="A49" s="2" t="s">
        <v>60</v>
      </c>
      <c r="B49" s="2" t="s">
        <v>229</v>
      </c>
      <c r="C49" s="2" t="s">
        <v>230</v>
      </c>
      <c r="D49" s="2" t="s">
        <v>241</v>
      </c>
      <c r="E49" s="2" t="s">
        <v>232</v>
      </c>
      <c r="F49" s="2" t="s">
        <v>69</v>
      </c>
      <c r="G49" s="2" t="s">
        <v>247</v>
      </c>
      <c r="H49" s="2" t="s">
        <v>248</v>
      </c>
      <c r="I49" s="2">
        <v>21</v>
      </c>
      <c r="J49" s="2">
        <v>5</v>
      </c>
      <c r="K49" s="2">
        <v>3</v>
      </c>
      <c r="L49" s="2">
        <v>2</v>
      </c>
      <c r="M49" s="2">
        <v>9</v>
      </c>
      <c r="N49" s="2">
        <v>16</v>
      </c>
      <c r="O49" s="2">
        <v>5</v>
      </c>
      <c r="P49" s="2">
        <v>2</v>
      </c>
      <c r="Q49" s="2">
        <v>0</v>
      </c>
      <c r="R49" s="2">
        <v>2</v>
      </c>
      <c r="S49" s="2">
        <v>4</v>
      </c>
      <c r="T49" s="2">
        <v>2</v>
      </c>
      <c r="U49" s="2">
        <v>3</v>
      </c>
      <c r="V49" s="2">
        <v>5</v>
      </c>
      <c r="W49" s="2">
        <v>1</v>
      </c>
      <c r="X49" s="2">
        <v>6</v>
      </c>
      <c r="Y49" s="2">
        <v>4</v>
      </c>
      <c r="Z49" s="2">
        <v>6</v>
      </c>
      <c r="AA49" s="2">
        <v>2</v>
      </c>
      <c r="AB49" s="2">
        <v>6</v>
      </c>
      <c r="AC49" s="2">
        <v>4</v>
      </c>
      <c r="AD49" s="2">
        <v>4</v>
      </c>
      <c r="AE49" s="2">
        <v>6</v>
      </c>
      <c r="AF49" s="2">
        <v>9</v>
      </c>
      <c r="AG49" s="2">
        <v>3</v>
      </c>
      <c r="AH49" s="2">
        <v>10</v>
      </c>
      <c r="AI49" s="2">
        <v>0</v>
      </c>
      <c r="AJ49" s="2">
        <v>8</v>
      </c>
      <c r="AK49" s="2">
        <v>9</v>
      </c>
      <c r="AL49" s="2">
        <v>5</v>
      </c>
      <c r="AM49" s="2">
        <v>2</v>
      </c>
      <c r="AN49" s="2">
        <v>4</v>
      </c>
      <c r="AO49" s="2">
        <v>1</v>
      </c>
      <c r="AP49" s="2">
        <v>2</v>
      </c>
      <c r="AQ49" s="2">
        <v>1</v>
      </c>
      <c r="AR49" s="2">
        <v>2</v>
      </c>
      <c r="AS49" s="2">
        <v>4</v>
      </c>
      <c r="AT49" s="2">
        <v>4</v>
      </c>
      <c r="AU49" s="2">
        <v>2</v>
      </c>
      <c r="AV49" s="2">
        <v>4</v>
      </c>
      <c r="AW49" s="2">
        <v>2</v>
      </c>
      <c r="AX49" s="2">
        <v>8</v>
      </c>
      <c r="AY49" s="2" t="s">
        <v>62</v>
      </c>
      <c r="AZ49" s="2">
        <v>8</v>
      </c>
      <c r="BA49" s="2">
        <v>8</v>
      </c>
      <c r="BB49" s="2">
        <v>12</v>
      </c>
      <c r="BC49" s="2">
        <v>12</v>
      </c>
      <c r="BD49" s="2">
        <v>3</v>
      </c>
      <c r="BE49" s="2">
        <v>10</v>
      </c>
      <c r="BF49" s="2">
        <v>11</v>
      </c>
      <c r="BG49" s="2">
        <v>12</v>
      </c>
      <c r="BH49" s="2">
        <v>14</v>
      </c>
      <c r="BI49" s="14">
        <f>VLOOKUP(H49,'Ecom Item OOS Analysis Report'!G:L,6,0)</f>
        <v>0.99729999999999996</v>
      </c>
    </row>
    <row r="50" spans="1:62" ht="15" customHeight="1" x14ac:dyDescent="0.25">
      <c r="A50" s="2" t="s">
        <v>60</v>
      </c>
      <c r="B50" s="2" t="s">
        <v>229</v>
      </c>
      <c r="C50" s="2" t="s">
        <v>230</v>
      </c>
      <c r="D50" s="2" t="s">
        <v>241</v>
      </c>
      <c r="E50" s="2" t="s">
        <v>232</v>
      </c>
      <c r="F50" s="2" t="s">
        <v>226</v>
      </c>
      <c r="G50" s="2" t="s">
        <v>239</v>
      </c>
      <c r="H50" s="2" t="s">
        <v>244</v>
      </c>
      <c r="I50" s="2">
        <v>9</v>
      </c>
      <c r="J50" s="2">
        <v>13</v>
      </c>
      <c r="K50" s="2">
        <v>6</v>
      </c>
      <c r="L50" s="2">
        <v>8</v>
      </c>
      <c r="M50" s="2">
        <v>4</v>
      </c>
      <c r="N50" s="2">
        <v>13</v>
      </c>
      <c r="O50" s="2">
        <v>13</v>
      </c>
      <c r="P50" s="2">
        <v>8</v>
      </c>
      <c r="Q50" s="2">
        <v>8</v>
      </c>
      <c r="R50" s="2">
        <v>9</v>
      </c>
      <c r="S50" s="2">
        <v>3</v>
      </c>
      <c r="T50" s="2">
        <v>3</v>
      </c>
      <c r="U50" s="2">
        <v>2</v>
      </c>
      <c r="V50" s="2">
        <v>13</v>
      </c>
      <c r="W50" s="2">
        <v>5</v>
      </c>
      <c r="X50" s="2">
        <v>4</v>
      </c>
      <c r="Y50" s="2">
        <v>6</v>
      </c>
      <c r="Z50" s="2">
        <v>7</v>
      </c>
      <c r="AA50" s="2">
        <v>5</v>
      </c>
      <c r="AB50" s="2">
        <v>6</v>
      </c>
      <c r="AC50" s="2">
        <v>4</v>
      </c>
      <c r="AD50" s="2">
        <v>2</v>
      </c>
      <c r="AE50" s="2">
        <v>2</v>
      </c>
      <c r="AF50" s="2">
        <v>3</v>
      </c>
      <c r="AG50" s="2">
        <v>5</v>
      </c>
      <c r="AH50" s="2">
        <v>3</v>
      </c>
      <c r="AI50" s="2">
        <v>0</v>
      </c>
      <c r="AJ50" s="2">
        <v>4</v>
      </c>
      <c r="AK50" s="2">
        <v>2</v>
      </c>
      <c r="AL50" s="2">
        <v>0</v>
      </c>
      <c r="AM50" s="2">
        <v>2</v>
      </c>
      <c r="AN50" s="2">
        <v>3</v>
      </c>
      <c r="AO50" s="2">
        <v>1</v>
      </c>
      <c r="AP50" s="2">
        <v>0</v>
      </c>
      <c r="AQ50" s="2">
        <v>0</v>
      </c>
      <c r="AR50" s="2">
        <v>1</v>
      </c>
      <c r="AS50" s="2">
        <v>2</v>
      </c>
      <c r="AT50" s="2">
        <v>2</v>
      </c>
      <c r="AU50" s="2">
        <v>3</v>
      </c>
      <c r="AV50" s="2">
        <v>1</v>
      </c>
      <c r="AW50" s="2">
        <v>1</v>
      </c>
      <c r="AX50" s="2">
        <v>5</v>
      </c>
      <c r="AY50" s="2">
        <v>6</v>
      </c>
      <c r="AZ50" s="2">
        <v>6</v>
      </c>
      <c r="BA50" s="2">
        <v>7</v>
      </c>
      <c r="BB50" s="2">
        <v>16</v>
      </c>
      <c r="BC50" s="2">
        <v>4</v>
      </c>
      <c r="BD50" s="2">
        <v>4</v>
      </c>
      <c r="BE50" s="2">
        <v>6</v>
      </c>
      <c r="BF50" s="2">
        <v>3</v>
      </c>
      <c r="BG50" s="2">
        <v>6</v>
      </c>
      <c r="BH50" s="2">
        <v>2</v>
      </c>
      <c r="BI50" s="14">
        <f>VLOOKUP(H50,'Ecom Item OOS Analysis Report'!G:L,6,0)</f>
        <v>0.99729999999999996</v>
      </c>
    </row>
    <row r="51" spans="1:62" ht="15" customHeight="1" x14ac:dyDescent="0.25">
      <c r="A51" s="2" t="s">
        <v>60</v>
      </c>
      <c r="B51" s="2" t="s">
        <v>229</v>
      </c>
      <c r="C51" s="2" t="s">
        <v>230</v>
      </c>
      <c r="D51" s="2" t="s">
        <v>241</v>
      </c>
      <c r="E51" s="2" t="s">
        <v>232</v>
      </c>
      <c r="F51" s="2" t="s">
        <v>226</v>
      </c>
      <c r="G51" s="2" t="s">
        <v>245</v>
      </c>
      <c r="H51" s="2" t="s">
        <v>246</v>
      </c>
      <c r="I51" s="2">
        <v>4</v>
      </c>
      <c r="J51" s="2">
        <v>10</v>
      </c>
      <c r="K51" s="2">
        <v>8</v>
      </c>
      <c r="L51" s="2">
        <v>7</v>
      </c>
      <c r="M51" s="2">
        <v>8</v>
      </c>
      <c r="N51" s="2">
        <v>11</v>
      </c>
      <c r="O51" s="2">
        <v>4</v>
      </c>
      <c r="P51" s="2">
        <v>3</v>
      </c>
      <c r="Q51" s="2">
        <v>3</v>
      </c>
      <c r="R51" s="2">
        <v>11</v>
      </c>
      <c r="S51" s="2">
        <v>8</v>
      </c>
      <c r="T51" s="2">
        <v>5</v>
      </c>
      <c r="U51" s="2">
        <v>1</v>
      </c>
      <c r="V51" s="2">
        <v>17</v>
      </c>
      <c r="W51" s="2">
        <v>2</v>
      </c>
      <c r="X51" s="2">
        <v>7</v>
      </c>
      <c r="Y51" s="2">
        <v>8</v>
      </c>
      <c r="Z51" s="2">
        <v>3</v>
      </c>
      <c r="AA51" s="2">
        <v>6</v>
      </c>
      <c r="AB51" s="2">
        <v>4</v>
      </c>
      <c r="AC51" s="2">
        <v>9</v>
      </c>
      <c r="AD51" s="2">
        <v>3</v>
      </c>
      <c r="AE51" s="2">
        <v>4</v>
      </c>
      <c r="AF51" s="2">
        <v>4</v>
      </c>
      <c r="AG51" s="2">
        <v>4</v>
      </c>
      <c r="AH51" s="2">
        <v>8</v>
      </c>
      <c r="AI51" s="2">
        <v>4</v>
      </c>
      <c r="AJ51" s="2">
        <v>1</v>
      </c>
      <c r="AK51" s="2">
        <v>4</v>
      </c>
      <c r="AL51" s="2">
        <v>7</v>
      </c>
      <c r="AM51" s="2">
        <v>4</v>
      </c>
      <c r="AN51" s="2">
        <v>2</v>
      </c>
      <c r="AO51" s="2">
        <v>1</v>
      </c>
      <c r="AP51" s="2">
        <v>3</v>
      </c>
      <c r="AQ51" s="2">
        <v>2</v>
      </c>
      <c r="AR51" s="2">
        <v>6</v>
      </c>
      <c r="AS51" s="2">
        <v>3</v>
      </c>
      <c r="AT51" s="2">
        <v>5</v>
      </c>
      <c r="AU51" s="2">
        <v>1</v>
      </c>
      <c r="AV51" s="2">
        <v>4</v>
      </c>
      <c r="AW51" s="2">
        <v>4</v>
      </c>
      <c r="AX51" s="2">
        <v>8</v>
      </c>
      <c r="AY51" s="2">
        <v>5</v>
      </c>
      <c r="AZ51" s="2">
        <v>13</v>
      </c>
      <c r="BA51" s="2">
        <v>18</v>
      </c>
      <c r="BB51" s="2">
        <v>9</v>
      </c>
      <c r="BC51" s="2">
        <v>17</v>
      </c>
      <c r="BD51" s="2">
        <v>3</v>
      </c>
      <c r="BE51" s="2">
        <v>7</v>
      </c>
      <c r="BF51" s="2">
        <v>2</v>
      </c>
      <c r="BG51" s="2">
        <v>4</v>
      </c>
      <c r="BH51" s="2">
        <v>2</v>
      </c>
      <c r="BI51" s="14">
        <f>VLOOKUP(H51,'Ecom Item OOS Analysis Report'!G:L,6,0)</f>
        <v>0.99729999999999996</v>
      </c>
    </row>
    <row r="52" spans="1:62" ht="15" customHeight="1" x14ac:dyDescent="0.25">
      <c r="A52" s="2" t="s">
        <v>68</v>
      </c>
      <c r="B52" s="2" t="s">
        <v>229</v>
      </c>
      <c r="C52" s="2" t="s">
        <v>230</v>
      </c>
      <c r="D52" s="2" t="s">
        <v>241</v>
      </c>
      <c r="E52" s="2" t="s">
        <v>232</v>
      </c>
      <c r="F52" s="2" t="s">
        <v>71</v>
      </c>
      <c r="G52" s="2" t="s">
        <v>245</v>
      </c>
      <c r="H52" s="2" t="s">
        <v>294</v>
      </c>
      <c r="I52" s="2">
        <v>10</v>
      </c>
      <c r="J52" s="2">
        <v>3</v>
      </c>
      <c r="K52" s="2">
        <v>16</v>
      </c>
      <c r="L52" s="2">
        <v>7</v>
      </c>
      <c r="M52" s="2">
        <v>5</v>
      </c>
      <c r="N52" s="2">
        <v>5</v>
      </c>
      <c r="O52" s="2">
        <v>3</v>
      </c>
      <c r="P52" s="2">
        <v>1</v>
      </c>
      <c r="Q52" s="2">
        <v>9</v>
      </c>
      <c r="R52" s="2">
        <v>9</v>
      </c>
      <c r="S52" s="2">
        <v>5</v>
      </c>
      <c r="T52" s="2">
        <v>11</v>
      </c>
      <c r="U52" s="2">
        <v>11</v>
      </c>
      <c r="V52" s="2">
        <v>61</v>
      </c>
      <c r="W52" s="2">
        <v>1</v>
      </c>
      <c r="X52" s="2">
        <v>0</v>
      </c>
      <c r="Y52" s="2">
        <v>2</v>
      </c>
      <c r="Z52" s="2">
        <v>1</v>
      </c>
      <c r="AA52" s="2">
        <v>8</v>
      </c>
      <c r="AB52" s="2">
        <v>6</v>
      </c>
      <c r="AC52" s="2">
        <v>9</v>
      </c>
      <c r="AD52" s="2">
        <v>3</v>
      </c>
      <c r="AE52" s="2">
        <v>2</v>
      </c>
      <c r="AF52" s="2">
        <v>7</v>
      </c>
      <c r="AG52" s="2">
        <v>1</v>
      </c>
      <c r="AH52" s="2">
        <v>3</v>
      </c>
      <c r="AI52" s="2">
        <v>5</v>
      </c>
      <c r="AJ52" s="2">
        <v>0</v>
      </c>
      <c r="AK52" s="2">
        <v>1</v>
      </c>
      <c r="AL52" s="2">
        <v>1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6</v>
      </c>
      <c r="AT52" s="2">
        <v>2</v>
      </c>
      <c r="AU52" s="2">
        <v>0</v>
      </c>
      <c r="AV52" s="2">
        <v>3</v>
      </c>
      <c r="AW52" s="2">
        <v>7</v>
      </c>
      <c r="AX52" s="2">
        <v>7</v>
      </c>
      <c r="AY52" s="2">
        <v>5</v>
      </c>
      <c r="AZ52" s="2">
        <v>5</v>
      </c>
      <c r="BA52" s="2">
        <v>6</v>
      </c>
      <c r="BB52" s="2">
        <v>9</v>
      </c>
      <c r="BC52" s="2">
        <v>6</v>
      </c>
      <c r="BD52" s="2" t="s">
        <v>62</v>
      </c>
      <c r="BE52" s="2">
        <v>3</v>
      </c>
      <c r="BF52" s="2">
        <v>2</v>
      </c>
      <c r="BG52" s="2">
        <v>2</v>
      </c>
      <c r="BH52" s="2">
        <v>7</v>
      </c>
      <c r="BI52" s="14">
        <f>VLOOKUP(H52,'Ecom Item OOS Analysis Report'!G:L,6,0)</f>
        <v>0.99729999999999996</v>
      </c>
    </row>
    <row r="53" spans="1:62" ht="15" customHeight="1" x14ac:dyDescent="0.25">
      <c r="A53" s="2" t="s">
        <v>60</v>
      </c>
      <c r="B53" s="2" t="s">
        <v>229</v>
      </c>
      <c r="C53" s="2" t="s">
        <v>230</v>
      </c>
      <c r="D53" s="2" t="s">
        <v>241</v>
      </c>
      <c r="E53" s="2" t="s">
        <v>232</v>
      </c>
      <c r="F53" s="2" t="s">
        <v>69</v>
      </c>
      <c r="G53" s="2" t="s">
        <v>245</v>
      </c>
      <c r="H53" s="2" t="s">
        <v>249</v>
      </c>
      <c r="I53" s="2">
        <v>11</v>
      </c>
      <c r="J53" s="2">
        <v>11</v>
      </c>
      <c r="K53" s="2">
        <v>7</v>
      </c>
      <c r="L53" s="2">
        <v>5</v>
      </c>
      <c r="M53" s="2">
        <v>8</v>
      </c>
      <c r="N53" s="2">
        <v>11</v>
      </c>
      <c r="O53" s="2">
        <v>13</v>
      </c>
      <c r="P53" s="2">
        <v>11</v>
      </c>
      <c r="Q53" s="2">
        <v>13</v>
      </c>
      <c r="R53" s="2">
        <v>11</v>
      </c>
      <c r="S53" s="2">
        <v>10</v>
      </c>
      <c r="T53" s="2">
        <v>9</v>
      </c>
      <c r="U53" s="2">
        <v>10</v>
      </c>
      <c r="V53" s="2">
        <v>15</v>
      </c>
      <c r="W53" s="2">
        <v>8</v>
      </c>
      <c r="X53" s="2">
        <v>9</v>
      </c>
      <c r="Y53" s="2">
        <v>12</v>
      </c>
      <c r="Z53" s="2">
        <v>11</v>
      </c>
      <c r="AA53" s="2">
        <v>6</v>
      </c>
      <c r="AB53" s="2">
        <v>7</v>
      </c>
      <c r="AC53" s="2">
        <v>8</v>
      </c>
      <c r="AD53" s="2">
        <v>2</v>
      </c>
      <c r="AE53" s="2">
        <v>3</v>
      </c>
      <c r="AF53" s="2">
        <v>3</v>
      </c>
      <c r="AG53" s="2">
        <v>6</v>
      </c>
      <c r="AH53" s="2">
        <v>7</v>
      </c>
      <c r="AI53" s="2">
        <v>6</v>
      </c>
      <c r="AJ53" s="2">
        <v>3</v>
      </c>
      <c r="AK53" s="2">
        <v>10</v>
      </c>
      <c r="AL53" s="2">
        <v>6</v>
      </c>
      <c r="AM53" s="2">
        <v>6</v>
      </c>
      <c r="AN53" s="2">
        <v>5</v>
      </c>
      <c r="AO53" s="2">
        <v>9</v>
      </c>
      <c r="AP53" s="2">
        <v>8</v>
      </c>
      <c r="AQ53" s="2">
        <v>6</v>
      </c>
      <c r="AR53" s="2">
        <v>9</v>
      </c>
      <c r="AS53" s="2">
        <v>5</v>
      </c>
      <c r="AT53" s="2">
        <v>12</v>
      </c>
      <c r="AU53" s="2">
        <v>4</v>
      </c>
      <c r="AV53" s="2">
        <v>3</v>
      </c>
      <c r="AW53" s="2">
        <v>13</v>
      </c>
      <c r="AX53" s="2">
        <v>12</v>
      </c>
      <c r="AY53" s="2">
        <v>5</v>
      </c>
      <c r="AZ53" s="2">
        <v>10</v>
      </c>
      <c r="BA53" s="2">
        <v>28</v>
      </c>
      <c r="BB53" s="2">
        <v>11</v>
      </c>
      <c r="BC53" s="2">
        <v>18</v>
      </c>
      <c r="BD53" s="2">
        <v>4</v>
      </c>
      <c r="BE53" s="2">
        <v>14</v>
      </c>
      <c r="BF53" s="2">
        <v>8</v>
      </c>
      <c r="BG53" s="2">
        <v>4</v>
      </c>
      <c r="BH53" s="2">
        <v>6</v>
      </c>
      <c r="BI53" s="14">
        <f>VLOOKUP(H53,'Ecom Item OOS Analysis Report'!G:L,6,0)</f>
        <v>0.99729999999999996</v>
      </c>
    </row>
    <row r="54" spans="1:62" ht="15" customHeight="1" x14ac:dyDescent="0.25">
      <c r="A54" s="2" t="s">
        <v>68</v>
      </c>
      <c r="B54" s="2" t="s">
        <v>229</v>
      </c>
      <c r="C54" s="2" t="s">
        <v>230</v>
      </c>
      <c r="D54" s="2" t="s">
        <v>241</v>
      </c>
      <c r="E54" s="2" t="s">
        <v>232</v>
      </c>
      <c r="F54" s="2" t="s">
        <v>71</v>
      </c>
      <c r="G54" s="2" t="s">
        <v>242</v>
      </c>
      <c r="H54" s="2" t="s">
        <v>295</v>
      </c>
      <c r="I54" s="2">
        <v>8</v>
      </c>
      <c r="J54" s="2">
        <v>2</v>
      </c>
      <c r="K54" s="2">
        <v>7</v>
      </c>
      <c r="L54" s="2">
        <v>1</v>
      </c>
      <c r="M54" s="2">
        <v>7</v>
      </c>
      <c r="N54" s="2">
        <v>6</v>
      </c>
      <c r="O54" s="2">
        <v>4</v>
      </c>
      <c r="P54" s="2">
        <v>5</v>
      </c>
      <c r="Q54" s="2">
        <v>4</v>
      </c>
      <c r="R54" s="2">
        <v>6</v>
      </c>
      <c r="S54" s="2">
        <v>4</v>
      </c>
      <c r="T54" s="2">
        <v>4</v>
      </c>
      <c r="U54" s="2">
        <v>6</v>
      </c>
      <c r="V54" s="2">
        <v>2</v>
      </c>
      <c r="W54" s="2">
        <v>1</v>
      </c>
      <c r="X54" s="2">
        <v>3</v>
      </c>
      <c r="Y54" s="2">
        <v>7</v>
      </c>
      <c r="Z54" s="2">
        <v>6</v>
      </c>
      <c r="AA54" s="2">
        <v>4</v>
      </c>
      <c r="AB54" s="2">
        <v>4</v>
      </c>
      <c r="AC54" s="2">
        <v>3</v>
      </c>
      <c r="AD54" s="2">
        <v>1</v>
      </c>
      <c r="AE54" s="2">
        <v>2</v>
      </c>
      <c r="AF54" s="2">
        <v>12</v>
      </c>
      <c r="AG54" s="2">
        <v>2</v>
      </c>
      <c r="AH54" s="2">
        <v>6</v>
      </c>
      <c r="AI54" s="2">
        <v>4</v>
      </c>
      <c r="AJ54" s="2">
        <v>2</v>
      </c>
      <c r="AK54" s="2">
        <v>4</v>
      </c>
      <c r="AL54" s="2">
        <v>4</v>
      </c>
      <c r="AM54" s="2">
        <v>6</v>
      </c>
      <c r="AN54" s="2">
        <v>3</v>
      </c>
      <c r="AO54" s="2">
        <v>4</v>
      </c>
      <c r="AP54" s="2">
        <v>3</v>
      </c>
      <c r="AQ54" s="2">
        <v>4</v>
      </c>
      <c r="AR54" s="2">
        <v>3</v>
      </c>
      <c r="AS54" s="2">
        <v>1</v>
      </c>
      <c r="AT54" s="2">
        <v>3</v>
      </c>
      <c r="AU54" s="2">
        <v>0</v>
      </c>
      <c r="AV54" s="2">
        <v>8</v>
      </c>
      <c r="AW54" s="2">
        <v>2</v>
      </c>
      <c r="AX54" s="2">
        <v>4</v>
      </c>
      <c r="AY54" s="2">
        <v>2</v>
      </c>
      <c r="AZ54" s="2">
        <v>8</v>
      </c>
      <c r="BA54" s="2">
        <v>4</v>
      </c>
      <c r="BB54" s="2">
        <v>5</v>
      </c>
      <c r="BC54" s="2">
        <v>7</v>
      </c>
      <c r="BD54" s="2">
        <v>6</v>
      </c>
      <c r="BE54" s="2">
        <v>7</v>
      </c>
      <c r="BF54" s="2">
        <v>2</v>
      </c>
      <c r="BG54" s="2">
        <v>7</v>
      </c>
      <c r="BH54" s="2">
        <v>6</v>
      </c>
      <c r="BI54" s="14">
        <f>VLOOKUP(H54,'Ecom Item OOS Analysis Report'!G:L,6,0)</f>
        <v>0.99729999999999996</v>
      </c>
    </row>
    <row r="55" spans="1:62" ht="15" customHeight="1" x14ac:dyDescent="0.25">
      <c r="A55" s="2" t="s">
        <v>64</v>
      </c>
      <c r="B55" s="2" t="s">
        <v>229</v>
      </c>
      <c r="C55" s="2" t="s">
        <v>230</v>
      </c>
      <c r="D55" s="2" t="s">
        <v>241</v>
      </c>
      <c r="E55" s="2" t="s">
        <v>232</v>
      </c>
      <c r="F55" s="2" t="s">
        <v>69</v>
      </c>
      <c r="G55" s="2" t="s">
        <v>242</v>
      </c>
      <c r="H55" s="2" t="s">
        <v>257</v>
      </c>
      <c r="I55" s="2">
        <v>6</v>
      </c>
      <c r="J55" s="2">
        <v>9</v>
      </c>
      <c r="K55" s="2">
        <v>18</v>
      </c>
      <c r="L55" s="2">
        <v>10</v>
      </c>
      <c r="M55" s="2">
        <v>4</v>
      </c>
      <c r="N55" s="2">
        <v>19</v>
      </c>
      <c r="O55" s="2">
        <v>20</v>
      </c>
      <c r="P55" s="2">
        <v>7</v>
      </c>
      <c r="Q55" s="2">
        <v>3</v>
      </c>
      <c r="R55" s="2">
        <v>9</v>
      </c>
      <c r="S55" s="2">
        <v>15</v>
      </c>
      <c r="T55" s="2">
        <v>7</v>
      </c>
      <c r="U55" s="2">
        <v>18</v>
      </c>
      <c r="V55" s="2">
        <v>158</v>
      </c>
      <c r="W55" s="2">
        <v>4</v>
      </c>
      <c r="X55" s="2">
        <v>7</v>
      </c>
      <c r="Y55" s="2">
        <v>4</v>
      </c>
      <c r="Z55" s="2">
        <v>3</v>
      </c>
      <c r="AA55" s="2">
        <v>2</v>
      </c>
      <c r="AB55" s="2">
        <v>3</v>
      </c>
      <c r="AC55" s="2">
        <v>11</v>
      </c>
      <c r="AD55" s="2">
        <v>2</v>
      </c>
      <c r="AE55" s="2">
        <v>6</v>
      </c>
      <c r="AF55" s="2">
        <v>3</v>
      </c>
      <c r="AG55" s="2">
        <v>2</v>
      </c>
      <c r="AH55" s="2">
        <v>2</v>
      </c>
      <c r="AI55" s="2">
        <v>7</v>
      </c>
      <c r="AJ55" s="2">
        <v>6</v>
      </c>
      <c r="AK55" s="2">
        <v>5</v>
      </c>
      <c r="AL55" s="2">
        <v>2</v>
      </c>
      <c r="AM55" s="2">
        <v>3</v>
      </c>
      <c r="AN55" s="2">
        <v>4</v>
      </c>
      <c r="AO55" s="2">
        <v>2</v>
      </c>
      <c r="AP55" s="2">
        <v>6</v>
      </c>
      <c r="AQ55" s="2">
        <v>8</v>
      </c>
      <c r="AR55" s="2">
        <v>6</v>
      </c>
      <c r="AS55" s="2">
        <v>3</v>
      </c>
      <c r="AT55" s="2">
        <v>5</v>
      </c>
      <c r="AU55" s="2">
        <v>5</v>
      </c>
      <c r="AV55" s="2">
        <v>8</v>
      </c>
      <c r="AW55" s="2">
        <v>9</v>
      </c>
      <c r="AX55" s="2">
        <v>20</v>
      </c>
      <c r="AY55" s="2">
        <v>21</v>
      </c>
      <c r="AZ55" s="2">
        <v>26</v>
      </c>
      <c r="BA55" s="2">
        <v>37</v>
      </c>
      <c r="BB55" s="2">
        <v>41</v>
      </c>
      <c r="BC55" s="2">
        <v>46</v>
      </c>
      <c r="BD55" s="2">
        <v>11</v>
      </c>
      <c r="BE55" s="2">
        <v>16</v>
      </c>
      <c r="BF55" s="2">
        <v>21</v>
      </c>
      <c r="BG55" s="2">
        <v>14</v>
      </c>
      <c r="BH55" s="2">
        <v>23</v>
      </c>
      <c r="BI55" s="14">
        <f>VLOOKUP(H55,'Ecom Item OOS Analysis Report'!G:L,6,0)</f>
        <v>0.72529999999999994</v>
      </c>
    </row>
    <row r="56" spans="1:62" ht="15" customHeight="1" x14ac:dyDescent="0.25">
      <c r="A56" s="2" t="s">
        <v>60</v>
      </c>
      <c r="B56" s="2" t="s">
        <v>229</v>
      </c>
      <c r="C56" s="2" t="s">
        <v>230</v>
      </c>
      <c r="D56" s="2" t="s">
        <v>241</v>
      </c>
      <c r="E56" s="2" t="s">
        <v>232</v>
      </c>
      <c r="F56" s="2" t="s">
        <v>238</v>
      </c>
      <c r="G56" s="2" t="s">
        <v>242</v>
      </c>
      <c r="H56" s="2" t="s">
        <v>243</v>
      </c>
      <c r="I56" s="2">
        <v>17</v>
      </c>
      <c r="J56" s="2">
        <v>15</v>
      </c>
      <c r="K56" s="2">
        <v>17</v>
      </c>
      <c r="L56" s="2">
        <v>16</v>
      </c>
      <c r="M56" s="2">
        <v>3</v>
      </c>
      <c r="N56" s="2">
        <v>10</v>
      </c>
      <c r="O56" s="2">
        <v>19</v>
      </c>
      <c r="P56" s="2">
        <v>5</v>
      </c>
      <c r="Q56" s="2">
        <v>12</v>
      </c>
      <c r="R56" s="2">
        <v>24</v>
      </c>
      <c r="S56" s="2">
        <v>24</v>
      </c>
      <c r="T56" s="2">
        <v>14</v>
      </c>
      <c r="U56" s="2">
        <v>6</v>
      </c>
      <c r="V56" s="2">
        <v>13</v>
      </c>
      <c r="W56" s="2">
        <v>13</v>
      </c>
      <c r="X56" s="2">
        <v>9</v>
      </c>
      <c r="Y56" s="2">
        <v>3</v>
      </c>
      <c r="Z56" s="2">
        <v>4</v>
      </c>
      <c r="AA56" s="2">
        <v>6</v>
      </c>
      <c r="AB56" s="2">
        <v>2</v>
      </c>
      <c r="AC56" s="2">
        <v>4</v>
      </c>
      <c r="AD56" s="2">
        <v>6</v>
      </c>
      <c r="AE56" s="2">
        <v>6</v>
      </c>
      <c r="AF56" s="2">
        <v>1</v>
      </c>
      <c r="AG56" s="2">
        <v>2</v>
      </c>
      <c r="AH56" s="2">
        <v>18</v>
      </c>
      <c r="AI56" s="2">
        <v>3</v>
      </c>
      <c r="AJ56" s="2">
        <v>10</v>
      </c>
      <c r="AK56" s="2">
        <v>4</v>
      </c>
      <c r="AL56" s="2">
        <v>5</v>
      </c>
      <c r="AM56" s="2">
        <v>3</v>
      </c>
      <c r="AN56" s="2">
        <v>8</v>
      </c>
      <c r="AO56" s="2">
        <v>3</v>
      </c>
      <c r="AP56" s="2">
        <v>3</v>
      </c>
      <c r="AQ56" s="2">
        <v>10</v>
      </c>
      <c r="AR56" s="2">
        <v>3</v>
      </c>
      <c r="AS56" s="2">
        <v>7</v>
      </c>
      <c r="AT56" s="2">
        <v>15</v>
      </c>
      <c r="AU56" s="2">
        <v>6</v>
      </c>
      <c r="AV56" s="2">
        <v>15</v>
      </c>
      <c r="AW56" s="2">
        <v>5</v>
      </c>
      <c r="AX56" s="2">
        <v>15</v>
      </c>
      <c r="AY56" s="2">
        <v>8</v>
      </c>
      <c r="AZ56" s="2">
        <v>16</v>
      </c>
      <c r="BA56" s="2">
        <v>23</v>
      </c>
      <c r="BB56" s="2">
        <v>25</v>
      </c>
      <c r="BC56" s="2">
        <v>6</v>
      </c>
      <c r="BD56" s="2">
        <v>2</v>
      </c>
      <c r="BE56" s="2">
        <v>4</v>
      </c>
      <c r="BF56" s="2">
        <v>4</v>
      </c>
      <c r="BG56" s="2">
        <v>8</v>
      </c>
      <c r="BH56" s="2">
        <v>4</v>
      </c>
      <c r="BI56" s="14">
        <f>VLOOKUP(H56,'Ecom Item OOS Analysis Report'!G:L,6,0)</f>
        <v>0.99729999999999996</v>
      </c>
    </row>
    <row r="57" spans="1:62" ht="15" customHeight="1" x14ac:dyDescent="0.25">
      <c r="A57" s="2" t="s">
        <v>68</v>
      </c>
      <c r="B57" s="2" t="s">
        <v>229</v>
      </c>
      <c r="C57" s="2" t="s">
        <v>230</v>
      </c>
      <c r="D57" s="2" t="s">
        <v>241</v>
      </c>
      <c r="E57" s="2" t="s">
        <v>232</v>
      </c>
      <c r="F57" s="2" t="s">
        <v>226</v>
      </c>
      <c r="G57" s="2" t="s">
        <v>242</v>
      </c>
      <c r="H57" s="2" t="s">
        <v>292</v>
      </c>
      <c r="I57" s="2">
        <v>1</v>
      </c>
      <c r="J57" s="2">
        <v>0</v>
      </c>
      <c r="K57" s="2">
        <v>5</v>
      </c>
      <c r="L57" s="2">
        <v>4</v>
      </c>
      <c r="M57" s="2">
        <v>2</v>
      </c>
      <c r="N57" s="2">
        <v>2</v>
      </c>
      <c r="O57" s="2">
        <v>2</v>
      </c>
      <c r="P57" s="2">
        <v>5</v>
      </c>
      <c r="Q57" s="2">
        <v>3</v>
      </c>
      <c r="R57" s="2">
        <v>5</v>
      </c>
      <c r="S57" s="2">
        <v>6</v>
      </c>
      <c r="T57" s="2">
        <v>5</v>
      </c>
      <c r="U57" s="2">
        <v>3</v>
      </c>
      <c r="V57" s="2">
        <v>10</v>
      </c>
      <c r="W57" s="2">
        <v>0</v>
      </c>
      <c r="X57" s="2">
        <v>0</v>
      </c>
      <c r="Y57" s="2">
        <v>4</v>
      </c>
      <c r="Z57" s="2">
        <v>3</v>
      </c>
      <c r="AA57" s="2">
        <v>1</v>
      </c>
      <c r="AB57" s="2">
        <v>1</v>
      </c>
      <c r="AC57" s="2">
        <v>2</v>
      </c>
      <c r="AD57" s="2">
        <v>0</v>
      </c>
      <c r="AE57" s="2">
        <v>1</v>
      </c>
      <c r="AF57" s="2">
        <v>6</v>
      </c>
      <c r="AG57" s="2">
        <v>1</v>
      </c>
      <c r="AH57" s="2">
        <v>3</v>
      </c>
      <c r="AI57" s="2">
        <v>1</v>
      </c>
      <c r="AJ57" s="2">
        <v>0</v>
      </c>
      <c r="AK57" s="2">
        <v>1</v>
      </c>
      <c r="AL57" s="2">
        <v>0</v>
      </c>
      <c r="AM57" s="2">
        <v>0</v>
      </c>
      <c r="AN57" s="2">
        <v>0</v>
      </c>
      <c r="AO57" s="2">
        <v>0</v>
      </c>
      <c r="AP57" s="2">
        <v>2</v>
      </c>
      <c r="AQ57" s="2">
        <v>1</v>
      </c>
      <c r="AR57" s="2">
        <v>5</v>
      </c>
      <c r="AS57" s="2">
        <v>1</v>
      </c>
      <c r="AT57" s="2">
        <v>3</v>
      </c>
      <c r="AU57" s="2">
        <v>2</v>
      </c>
      <c r="AV57" s="2">
        <v>2</v>
      </c>
      <c r="AW57" s="2" t="s">
        <v>62</v>
      </c>
      <c r="AX57" s="2">
        <v>2</v>
      </c>
      <c r="AY57" s="2">
        <v>3</v>
      </c>
      <c r="AZ57" s="2">
        <v>6</v>
      </c>
      <c r="BA57" s="2">
        <v>7</v>
      </c>
      <c r="BB57" s="2">
        <v>12</v>
      </c>
      <c r="BC57" s="2">
        <v>2</v>
      </c>
      <c r="BD57" s="2">
        <v>2</v>
      </c>
      <c r="BE57" s="2">
        <v>0</v>
      </c>
      <c r="BF57" s="2">
        <v>0</v>
      </c>
      <c r="BG57" s="2">
        <v>1</v>
      </c>
      <c r="BH57" s="2">
        <v>1</v>
      </c>
      <c r="BI57" s="14">
        <f>VLOOKUP(H57,'Ecom Item OOS Analysis Report'!G:L,6,0)</f>
        <v>0.99729999999999996</v>
      </c>
    </row>
    <row r="58" spans="1:62" ht="15" customHeight="1" x14ac:dyDescent="0.25">
      <c r="A58" s="2" t="s">
        <v>179</v>
      </c>
      <c r="B58" s="2" t="s">
        <v>229</v>
      </c>
      <c r="C58" s="2" t="s">
        <v>230</v>
      </c>
      <c r="D58" s="2" t="s">
        <v>441</v>
      </c>
      <c r="E58" s="2" t="s">
        <v>232</v>
      </c>
      <c r="F58" s="2" t="s">
        <v>442</v>
      </c>
      <c r="G58" s="2" t="s">
        <v>443</v>
      </c>
      <c r="H58" s="2" t="s">
        <v>444</v>
      </c>
      <c r="I58" s="3" t="s">
        <v>62</v>
      </c>
      <c r="J58" s="3" t="s">
        <v>62</v>
      </c>
      <c r="K58" s="3" t="s">
        <v>62</v>
      </c>
      <c r="L58" s="3" t="s">
        <v>62</v>
      </c>
      <c r="M58" s="3" t="s">
        <v>62</v>
      </c>
      <c r="N58" s="3" t="s">
        <v>62</v>
      </c>
      <c r="O58" s="3" t="s">
        <v>62</v>
      </c>
      <c r="P58" s="3" t="s">
        <v>62</v>
      </c>
      <c r="Q58" s="3" t="s">
        <v>62</v>
      </c>
      <c r="R58" s="3" t="s">
        <v>62</v>
      </c>
      <c r="S58" s="3" t="s">
        <v>62</v>
      </c>
      <c r="T58" s="3" t="s">
        <v>62</v>
      </c>
      <c r="U58" s="3" t="s">
        <v>62</v>
      </c>
      <c r="V58" s="3" t="s">
        <v>62</v>
      </c>
      <c r="W58" s="3" t="s">
        <v>62</v>
      </c>
      <c r="X58" s="3" t="s">
        <v>62</v>
      </c>
      <c r="Y58" s="2">
        <v>1</v>
      </c>
      <c r="Z58" s="3" t="s">
        <v>62</v>
      </c>
      <c r="AA58" s="2">
        <v>1</v>
      </c>
      <c r="AB58" s="3">
        <v>1</v>
      </c>
      <c r="AC58" s="3">
        <v>2</v>
      </c>
      <c r="AD58" s="3" t="s">
        <v>62</v>
      </c>
      <c r="AE58" s="2">
        <v>1</v>
      </c>
      <c r="AF58" s="3">
        <v>1</v>
      </c>
      <c r="AG58" s="2">
        <v>2</v>
      </c>
      <c r="AH58" s="2">
        <v>0</v>
      </c>
      <c r="AI58" s="2">
        <v>1</v>
      </c>
      <c r="AJ58" s="2">
        <v>1</v>
      </c>
      <c r="AK58" s="2">
        <v>1</v>
      </c>
      <c r="AL58" s="2">
        <v>2</v>
      </c>
      <c r="AM58" s="2">
        <v>2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1</v>
      </c>
      <c r="AT58" s="2">
        <v>1</v>
      </c>
      <c r="AU58" s="2">
        <v>4</v>
      </c>
      <c r="AV58" s="2">
        <v>0</v>
      </c>
      <c r="AW58" s="2" t="s">
        <v>62</v>
      </c>
      <c r="AX58" s="2" t="s">
        <v>62</v>
      </c>
      <c r="AY58" s="2">
        <v>3</v>
      </c>
      <c r="AZ58" s="2" t="s">
        <v>62</v>
      </c>
      <c r="BA58" s="2">
        <v>1</v>
      </c>
      <c r="BB58" s="2">
        <v>2</v>
      </c>
      <c r="BC58" s="2">
        <v>2</v>
      </c>
      <c r="BD58" s="2">
        <v>3</v>
      </c>
      <c r="BE58" s="2">
        <v>0</v>
      </c>
      <c r="BF58" s="2">
        <v>3</v>
      </c>
      <c r="BG58" s="2">
        <v>6</v>
      </c>
      <c r="BH58" s="2">
        <v>2</v>
      </c>
      <c r="BI58" s="14">
        <f>VLOOKUP(H58,'Ecom Item OOS Analysis Report'!G:L,6,0)</f>
        <v>0.99339999999999995</v>
      </c>
      <c r="BJ58" s="7" t="s">
        <v>90</v>
      </c>
    </row>
    <row r="59" spans="1:62" ht="15" customHeight="1" x14ac:dyDescent="0.25">
      <c r="A59" s="2" t="s">
        <v>284</v>
      </c>
      <c r="B59" s="2" t="s">
        <v>229</v>
      </c>
      <c r="C59" s="2" t="s">
        <v>230</v>
      </c>
      <c r="D59" s="2" t="s">
        <v>280</v>
      </c>
      <c r="E59" s="2" t="s">
        <v>232</v>
      </c>
      <c r="F59" s="2" t="s">
        <v>281</v>
      </c>
      <c r="G59" s="2" t="s">
        <v>239</v>
      </c>
      <c r="H59" s="2" t="s">
        <v>285</v>
      </c>
      <c r="I59" s="2">
        <v>7</v>
      </c>
      <c r="J59" s="2">
        <v>0</v>
      </c>
      <c r="K59" s="2">
        <v>2</v>
      </c>
      <c r="L59" s="2">
        <v>2</v>
      </c>
      <c r="M59" s="2">
        <v>3</v>
      </c>
      <c r="N59" s="2">
        <v>6</v>
      </c>
      <c r="O59" s="2">
        <v>0</v>
      </c>
      <c r="P59" s="2">
        <v>2</v>
      </c>
      <c r="Q59" s="2">
        <v>1</v>
      </c>
      <c r="R59" s="2">
        <v>0</v>
      </c>
      <c r="S59" s="2">
        <v>2</v>
      </c>
      <c r="T59" s="2">
        <v>0</v>
      </c>
      <c r="U59" s="2">
        <v>8</v>
      </c>
      <c r="V59" s="2">
        <v>13</v>
      </c>
      <c r="W59" s="2">
        <v>5</v>
      </c>
      <c r="X59" s="2">
        <v>4</v>
      </c>
      <c r="Y59" s="2">
        <v>4</v>
      </c>
      <c r="Z59" s="2">
        <v>1</v>
      </c>
      <c r="AA59" s="2">
        <v>3</v>
      </c>
      <c r="AB59" s="2">
        <v>0</v>
      </c>
      <c r="AC59" s="2">
        <v>1</v>
      </c>
      <c r="AD59" s="2">
        <v>1</v>
      </c>
      <c r="AE59" s="2">
        <v>0</v>
      </c>
      <c r="AF59" s="2">
        <v>0</v>
      </c>
      <c r="AG59" s="2">
        <v>0</v>
      </c>
      <c r="AH59" s="2">
        <v>1</v>
      </c>
      <c r="AI59" s="2">
        <v>2</v>
      </c>
      <c r="AJ59" s="2">
        <v>3</v>
      </c>
      <c r="AK59" s="2">
        <v>3</v>
      </c>
      <c r="AL59" s="2">
        <v>5</v>
      </c>
      <c r="AM59" s="2">
        <v>0</v>
      </c>
      <c r="AN59" s="2">
        <v>1</v>
      </c>
      <c r="AO59" s="2">
        <v>1</v>
      </c>
      <c r="AP59" s="2">
        <v>4</v>
      </c>
      <c r="AQ59" s="2">
        <v>3</v>
      </c>
      <c r="AR59" s="2">
        <v>0</v>
      </c>
      <c r="AS59" s="2">
        <v>3</v>
      </c>
      <c r="AT59" s="2">
        <v>0</v>
      </c>
      <c r="AU59" s="2">
        <v>1</v>
      </c>
      <c r="AV59" s="2">
        <v>2</v>
      </c>
      <c r="AW59" s="2">
        <v>1</v>
      </c>
      <c r="AX59" s="2">
        <v>1</v>
      </c>
      <c r="AY59" s="2">
        <v>2</v>
      </c>
      <c r="AZ59" s="2">
        <v>4</v>
      </c>
      <c r="BA59" s="2">
        <v>1</v>
      </c>
      <c r="BB59" s="2">
        <v>11</v>
      </c>
      <c r="BC59" s="2">
        <v>1</v>
      </c>
      <c r="BD59" s="2">
        <v>4</v>
      </c>
      <c r="BE59" s="2">
        <v>3</v>
      </c>
      <c r="BF59" s="2">
        <v>0</v>
      </c>
      <c r="BG59" s="2">
        <v>3</v>
      </c>
      <c r="BH59" s="2">
        <v>3</v>
      </c>
      <c r="BI59" s="14">
        <f>VLOOKUP(H59,'Ecom Item OOS Analysis Report'!G:L,6,0)</f>
        <v>0.99729999999999996</v>
      </c>
      <c r="BJ59" s="7"/>
    </row>
    <row r="60" spans="1:62" ht="15" customHeight="1" x14ac:dyDescent="0.25">
      <c r="A60" s="2" t="s">
        <v>266</v>
      </c>
      <c r="B60" s="2" t="s">
        <v>229</v>
      </c>
      <c r="C60" s="2" t="s">
        <v>230</v>
      </c>
      <c r="D60" s="2" t="s">
        <v>280</v>
      </c>
      <c r="E60" s="2" t="s">
        <v>232</v>
      </c>
      <c r="F60" s="2" t="s">
        <v>281</v>
      </c>
      <c r="G60" s="2" t="s">
        <v>245</v>
      </c>
      <c r="H60" s="2" t="s">
        <v>282</v>
      </c>
      <c r="I60" s="2">
        <v>3</v>
      </c>
      <c r="J60" s="2">
        <v>4</v>
      </c>
      <c r="K60" s="2">
        <v>1</v>
      </c>
      <c r="L60" s="2">
        <v>4</v>
      </c>
      <c r="M60" s="2">
        <v>3</v>
      </c>
      <c r="N60" s="2">
        <v>3</v>
      </c>
      <c r="O60" s="2">
        <v>1</v>
      </c>
      <c r="P60" s="2">
        <v>4</v>
      </c>
      <c r="Q60" s="2">
        <v>1</v>
      </c>
      <c r="R60" s="2">
        <v>1</v>
      </c>
      <c r="S60" s="2">
        <v>1</v>
      </c>
      <c r="T60" s="2">
        <v>3</v>
      </c>
      <c r="U60" s="2">
        <v>4</v>
      </c>
      <c r="V60" s="2">
        <v>6</v>
      </c>
      <c r="W60" s="2">
        <v>5</v>
      </c>
      <c r="X60" s="2">
        <v>1</v>
      </c>
      <c r="Y60" s="2">
        <v>1</v>
      </c>
      <c r="Z60" s="2">
        <v>1</v>
      </c>
      <c r="AA60" s="2">
        <v>2</v>
      </c>
      <c r="AB60" s="2">
        <v>1</v>
      </c>
      <c r="AC60" s="2">
        <v>1</v>
      </c>
      <c r="AD60" s="2">
        <v>1</v>
      </c>
      <c r="AE60" s="2">
        <v>3</v>
      </c>
      <c r="AF60" s="2">
        <v>5</v>
      </c>
      <c r="AG60" s="2">
        <v>1</v>
      </c>
      <c r="AH60" s="2">
        <v>0</v>
      </c>
      <c r="AI60" s="2">
        <v>4</v>
      </c>
      <c r="AJ60" s="2">
        <v>2</v>
      </c>
      <c r="AK60" s="2">
        <v>3</v>
      </c>
      <c r="AL60" s="2">
        <v>6</v>
      </c>
      <c r="AM60" s="2">
        <v>8</v>
      </c>
      <c r="AN60" s="2">
        <v>4</v>
      </c>
      <c r="AO60" s="2">
        <v>5</v>
      </c>
      <c r="AP60" s="2">
        <v>7</v>
      </c>
      <c r="AQ60" s="2">
        <v>3</v>
      </c>
      <c r="AR60" s="2">
        <v>7</v>
      </c>
      <c r="AS60" s="2">
        <v>14</v>
      </c>
      <c r="AT60" s="2">
        <v>2</v>
      </c>
      <c r="AU60" s="2">
        <v>0</v>
      </c>
      <c r="AV60" s="2">
        <v>2</v>
      </c>
      <c r="AW60" s="2">
        <v>8</v>
      </c>
      <c r="AX60" s="2">
        <v>4</v>
      </c>
      <c r="AY60" s="2">
        <v>3</v>
      </c>
      <c r="AZ60" s="2">
        <v>3</v>
      </c>
      <c r="BA60" s="2">
        <v>10</v>
      </c>
      <c r="BB60" s="2">
        <v>12</v>
      </c>
      <c r="BC60" s="2">
        <v>7</v>
      </c>
      <c r="BD60" s="2">
        <v>6</v>
      </c>
      <c r="BE60" s="2">
        <v>2</v>
      </c>
      <c r="BF60" s="2">
        <v>6</v>
      </c>
      <c r="BG60" s="2">
        <v>2</v>
      </c>
      <c r="BH60" s="2">
        <v>4</v>
      </c>
      <c r="BI60" s="14">
        <f>VLOOKUP(H60,'Ecom Item OOS Analysis Report'!G:L,6,0)</f>
        <v>0.99729999999999996</v>
      </c>
      <c r="BJ60" s="7"/>
    </row>
    <row r="61" spans="1:62" ht="15" customHeight="1" x14ac:dyDescent="0.25">
      <c r="A61" s="2" t="s">
        <v>266</v>
      </c>
      <c r="B61" s="2" t="s">
        <v>229</v>
      </c>
      <c r="C61" s="2" t="s">
        <v>230</v>
      </c>
      <c r="D61" s="2" t="s">
        <v>280</v>
      </c>
      <c r="E61" s="2" t="s">
        <v>232</v>
      </c>
      <c r="F61" s="2" t="s">
        <v>281</v>
      </c>
      <c r="G61" s="2" t="s">
        <v>242</v>
      </c>
      <c r="H61" s="2" t="s">
        <v>283</v>
      </c>
      <c r="I61" s="2">
        <v>11</v>
      </c>
      <c r="J61" s="2">
        <v>11</v>
      </c>
      <c r="K61" s="2">
        <v>4</v>
      </c>
      <c r="L61" s="2">
        <v>3</v>
      </c>
      <c r="M61" s="2">
        <v>2</v>
      </c>
      <c r="N61" s="2">
        <v>8</v>
      </c>
      <c r="O61" s="2">
        <v>6</v>
      </c>
      <c r="P61" s="2">
        <v>5</v>
      </c>
      <c r="Q61" s="2">
        <v>8</v>
      </c>
      <c r="R61" s="2">
        <v>3</v>
      </c>
      <c r="S61" s="2">
        <v>5</v>
      </c>
      <c r="T61" s="2">
        <v>3</v>
      </c>
      <c r="U61" s="2">
        <v>3</v>
      </c>
      <c r="V61" s="2">
        <v>12</v>
      </c>
      <c r="W61" s="2">
        <v>3</v>
      </c>
      <c r="X61" s="2">
        <v>3</v>
      </c>
      <c r="Y61" s="2">
        <v>1</v>
      </c>
      <c r="Z61" s="2">
        <v>3</v>
      </c>
      <c r="AA61" s="2">
        <v>3</v>
      </c>
      <c r="AB61" s="2">
        <v>3</v>
      </c>
      <c r="AC61" s="2">
        <v>0</v>
      </c>
      <c r="AD61" s="2">
        <v>2</v>
      </c>
      <c r="AE61" s="2">
        <v>2</v>
      </c>
      <c r="AF61" s="3" t="s">
        <v>62</v>
      </c>
      <c r="AG61" s="2">
        <v>0</v>
      </c>
      <c r="AH61" s="3" t="s">
        <v>62</v>
      </c>
      <c r="AI61" s="2">
        <v>5</v>
      </c>
      <c r="AJ61" s="2">
        <v>2</v>
      </c>
      <c r="AK61" s="2">
        <v>1</v>
      </c>
      <c r="AL61" s="2">
        <v>2</v>
      </c>
      <c r="AM61" s="2">
        <v>4</v>
      </c>
      <c r="AN61" s="2">
        <v>3</v>
      </c>
      <c r="AO61" s="2">
        <v>2</v>
      </c>
      <c r="AP61" s="2">
        <v>1</v>
      </c>
      <c r="AQ61" s="2">
        <v>1</v>
      </c>
      <c r="AR61" s="2">
        <v>2</v>
      </c>
      <c r="AS61" s="2">
        <v>2</v>
      </c>
      <c r="AT61" s="2">
        <v>8</v>
      </c>
      <c r="AU61" s="2">
        <v>2</v>
      </c>
      <c r="AV61" s="2">
        <v>2</v>
      </c>
      <c r="AW61" s="2">
        <v>3</v>
      </c>
      <c r="AX61" s="2" t="s">
        <v>62</v>
      </c>
      <c r="AY61" s="2">
        <v>5</v>
      </c>
      <c r="AZ61" s="2">
        <v>2</v>
      </c>
      <c r="BA61" s="2">
        <v>3</v>
      </c>
      <c r="BB61" s="2">
        <v>11</v>
      </c>
      <c r="BC61" s="2">
        <v>7</v>
      </c>
      <c r="BD61" s="2">
        <v>3</v>
      </c>
      <c r="BE61" s="2">
        <v>0</v>
      </c>
      <c r="BF61" s="2">
        <v>4</v>
      </c>
      <c r="BG61" s="2">
        <v>7</v>
      </c>
      <c r="BH61" s="2">
        <v>10</v>
      </c>
      <c r="BI61" s="14">
        <f>VLOOKUP(H61,'Ecom Item OOS Analysis Report'!G:L,6,0)</f>
        <v>0.75549999999999995</v>
      </c>
    </row>
    <row r="62" spans="1:62" ht="15" customHeight="1" x14ac:dyDescent="0.25">
      <c r="A62" s="2" t="s">
        <v>179</v>
      </c>
      <c r="B62" s="2" t="s">
        <v>229</v>
      </c>
      <c r="C62" s="2" t="s">
        <v>230</v>
      </c>
      <c r="D62" s="2" t="s">
        <v>437</v>
      </c>
      <c r="E62" s="2" t="s">
        <v>232</v>
      </c>
      <c r="F62" s="2" t="s">
        <v>438</v>
      </c>
      <c r="G62" s="2" t="s">
        <v>439</v>
      </c>
      <c r="H62" s="2" t="s">
        <v>440</v>
      </c>
      <c r="I62" s="3" t="s">
        <v>62</v>
      </c>
      <c r="J62" s="3" t="s">
        <v>62</v>
      </c>
      <c r="K62" s="3" t="s">
        <v>62</v>
      </c>
      <c r="L62" s="3" t="s">
        <v>62</v>
      </c>
      <c r="M62" s="3" t="s">
        <v>62</v>
      </c>
      <c r="N62" s="3" t="s">
        <v>62</v>
      </c>
      <c r="O62" s="3" t="s">
        <v>62</v>
      </c>
      <c r="P62" s="3" t="s">
        <v>62</v>
      </c>
      <c r="Q62" s="3" t="s">
        <v>62</v>
      </c>
      <c r="R62" s="3" t="s">
        <v>62</v>
      </c>
      <c r="S62" s="3" t="s">
        <v>62</v>
      </c>
      <c r="T62" s="3" t="s">
        <v>62</v>
      </c>
      <c r="U62" s="3" t="s">
        <v>62</v>
      </c>
      <c r="V62" s="3" t="s">
        <v>62</v>
      </c>
      <c r="W62" s="3" t="s">
        <v>62</v>
      </c>
      <c r="X62" s="3" t="s">
        <v>62</v>
      </c>
      <c r="Y62" s="3" t="s">
        <v>62</v>
      </c>
      <c r="Z62" s="3">
        <v>3</v>
      </c>
      <c r="AA62" s="3" t="s">
        <v>62</v>
      </c>
      <c r="AB62" s="3" t="s">
        <v>62</v>
      </c>
      <c r="AC62" s="3" t="s">
        <v>62</v>
      </c>
      <c r="AD62" s="3" t="s">
        <v>62</v>
      </c>
      <c r="AE62" s="3" t="s">
        <v>62</v>
      </c>
      <c r="AF62" s="3" t="s">
        <v>62</v>
      </c>
      <c r="AG62" s="3" t="s">
        <v>62</v>
      </c>
      <c r="AH62" s="3" t="s">
        <v>62</v>
      </c>
      <c r="AI62" s="3" t="s">
        <v>62</v>
      </c>
      <c r="AJ62" s="3" t="s">
        <v>62</v>
      </c>
      <c r="AK62" s="3" t="s">
        <v>62</v>
      </c>
      <c r="AL62" s="3" t="s">
        <v>62</v>
      </c>
      <c r="AM62" s="3" t="s">
        <v>62</v>
      </c>
      <c r="AN62" s="2">
        <v>1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2</v>
      </c>
      <c r="AV62" s="2">
        <v>0</v>
      </c>
      <c r="AW62" s="2" t="s">
        <v>62</v>
      </c>
      <c r="AX62" s="2" t="s">
        <v>62</v>
      </c>
      <c r="AY62" s="2" t="s">
        <v>62</v>
      </c>
      <c r="AZ62" s="2" t="s">
        <v>62</v>
      </c>
      <c r="BA62" s="2" t="s">
        <v>62</v>
      </c>
      <c r="BB62" s="2" t="s">
        <v>62</v>
      </c>
      <c r="BC62" s="2" t="s">
        <v>62</v>
      </c>
      <c r="BD62" s="2" t="s">
        <v>62</v>
      </c>
      <c r="BE62" s="2">
        <v>1</v>
      </c>
      <c r="BF62" s="2">
        <v>0</v>
      </c>
      <c r="BG62" s="2">
        <v>0</v>
      </c>
      <c r="BH62" s="2">
        <v>0</v>
      </c>
      <c r="BI62" s="14">
        <f>VLOOKUP(H62,'Ecom Item OOS Analysis Report'!G:L,6,0)</f>
        <v>0.99309999999999998</v>
      </c>
      <c r="BJ62" s="7" t="s">
        <v>90</v>
      </c>
    </row>
    <row r="63" spans="1:62" ht="15" customHeight="1" x14ac:dyDescent="0.25">
      <c r="A63" s="2" t="s">
        <v>179</v>
      </c>
      <c r="B63" s="2" t="s">
        <v>229</v>
      </c>
      <c r="C63" s="2" t="s">
        <v>230</v>
      </c>
      <c r="D63" s="2" t="s">
        <v>337</v>
      </c>
      <c r="E63" s="2" t="s">
        <v>232</v>
      </c>
      <c r="F63" s="2" t="s">
        <v>69</v>
      </c>
      <c r="G63" s="2" t="s">
        <v>338</v>
      </c>
      <c r="H63" s="2" t="s">
        <v>410</v>
      </c>
      <c r="I63" s="2">
        <v>1</v>
      </c>
      <c r="J63" s="3" t="s">
        <v>62</v>
      </c>
      <c r="K63" s="2">
        <v>0</v>
      </c>
      <c r="L63" s="2">
        <v>2</v>
      </c>
      <c r="M63" s="3" t="s">
        <v>62</v>
      </c>
      <c r="N63" s="2">
        <v>2</v>
      </c>
      <c r="O63" s="2">
        <v>1</v>
      </c>
      <c r="P63" s="2">
        <v>2</v>
      </c>
      <c r="Q63" s="2">
        <v>0</v>
      </c>
      <c r="R63" s="3" t="s">
        <v>62</v>
      </c>
      <c r="S63" s="2">
        <v>3</v>
      </c>
      <c r="T63" s="2">
        <v>1</v>
      </c>
      <c r="U63" s="3" t="s">
        <v>62</v>
      </c>
      <c r="V63" s="3" t="s">
        <v>62</v>
      </c>
      <c r="W63" s="2">
        <v>0</v>
      </c>
      <c r="X63" s="2">
        <v>0</v>
      </c>
      <c r="Y63" s="2">
        <v>1</v>
      </c>
      <c r="Z63" s="2">
        <v>1</v>
      </c>
      <c r="AA63" s="2">
        <v>2</v>
      </c>
      <c r="AB63" s="2">
        <v>2</v>
      </c>
      <c r="AC63" s="2">
        <v>0</v>
      </c>
      <c r="AD63" s="3" t="s">
        <v>62</v>
      </c>
      <c r="AE63" s="3" t="s">
        <v>62</v>
      </c>
      <c r="AF63" s="3">
        <v>1</v>
      </c>
      <c r="AG63" s="2">
        <v>4</v>
      </c>
      <c r="AH63" s="2">
        <v>0</v>
      </c>
      <c r="AI63" s="2">
        <v>4</v>
      </c>
      <c r="AJ63" s="2">
        <v>0</v>
      </c>
      <c r="AK63" s="2">
        <v>1</v>
      </c>
      <c r="AL63" s="2">
        <v>1</v>
      </c>
      <c r="AM63" s="2">
        <v>1</v>
      </c>
      <c r="AN63" s="2">
        <v>0</v>
      </c>
      <c r="AO63" s="2">
        <v>0</v>
      </c>
      <c r="AP63" s="2">
        <v>6</v>
      </c>
      <c r="AQ63" s="2">
        <v>8</v>
      </c>
      <c r="AR63" s="2">
        <v>5</v>
      </c>
      <c r="AS63" s="2">
        <v>7</v>
      </c>
      <c r="AT63" s="2">
        <v>9</v>
      </c>
      <c r="AU63" s="2">
        <v>8</v>
      </c>
      <c r="AV63" s="2">
        <v>7</v>
      </c>
      <c r="AW63" s="2">
        <v>10</v>
      </c>
      <c r="AX63" s="2">
        <v>12</v>
      </c>
      <c r="AY63" s="2">
        <v>14</v>
      </c>
      <c r="AZ63" s="2">
        <v>27</v>
      </c>
      <c r="BA63" s="2">
        <v>20</v>
      </c>
      <c r="BB63" s="2">
        <v>21</v>
      </c>
      <c r="BC63" s="2">
        <v>18</v>
      </c>
      <c r="BD63" s="2">
        <v>7</v>
      </c>
      <c r="BE63" s="2">
        <v>15</v>
      </c>
      <c r="BF63" s="2">
        <v>16</v>
      </c>
      <c r="BG63" s="2">
        <v>9</v>
      </c>
      <c r="BH63" s="2">
        <v>7</v>
      </c>
      <c r="BI63" s="14">
        <f>VLOOKUP(H63,'Ecom Item OOS Analysis Report'!G:L,6,0)</f>
        <v>0.99729999999999996</v>
      </c>
      <c r="BJ63" s="7" t="s">
        <v>90</v>
      </c>
    </row>
    <row r="64" spans="1:62" ht="15" customHeight="1" x14ac:dyDescent="0.25">
      <c r="A64" s="2" t="s">
        <v>179</v>
      </c>
      <c r="B64" s="2" t="s">
        <v>229</v>
      </c>
      <c r="C64" s="2" t="s">
        <v>230</v>
      </c>
      <c r="D64" s="2" t="s">
        <v>337</v>
      </c>
      <c r="E64" s="2" t="s">
        <v>232</v>
      </c>
      <c r="F64" s="2" t="s">
        <v>69</v>
      </c>
      <c r="G64" s="2" t="s">
        <v>340</v>
      </c>
      <c r="H64" s="2" t="s">
        <v>411</v>
      </c>
      <c r="I64" s="3" t="s">
        <v>62</v>
      </c>
      <c r="J64" s="2">
        <v>1</v>
      </c>
      <c r="K64" s="3" t="s">
        <v>62</v>
      </c>
      <c r="L64" s="3" t="s">
        <v>62</v>
      </c>
      <c r="M64" s="3" t="s">
        <v>62</v>
      </c>
      <c r="N64" s="3">
        <v>1</v>
      </c>
      <c r="O64" s="2">
        <v>2</v>
      </c>
      <c r="P64" s="3" t="s">
        <v>62</v>
      </c>
      <c r="Q64" s="2">
        <v>1</v>
      </c>
      <c r="R64" s="2">
        <v>0</v>
      </c>
      <c r="S64" s="2">
        <v>1</v>
      </c>
      <c r="T64" s="2">
        <v>1</v>
      </c>
      <c r="U64" s="2">
        <v>2</v>
      </c>
      <c r="V64" s="2">
        <v>1</v>
      </c>
      <c r="W64" s="2">
        <v>0</v>
      </c>
      <c r="X64" s="2">
        <v>2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1</v>
      </c>
      <c r="AJ64" s="2">
        <v>0</v>
      </c>
      <c r="AK64" s="2">
        <v>0</v>
      </c>
      <c r="AL64" s="2">
        <v>0</v>
      </c>
      <c r="AM64" s="2">
        <v>2</v>
      </c>
      <c r="AN64" s="2">
        <v>0</v>
      </c>
      <c r="AO64" s="2">
        <v>0</v>
      </c>
      <c r="AP64" s="2">
        <v>1</v>
      </c>
      <c r="AQ64" s="2">
        <v>3</v>
      </c>
      <c r="AR64" s="2">
        <v>3</v>
      </c>
      <c r="AS64" s="2">
        <v>0</v>
      </c>
      <c r="AT64" s="2">
        <v>1</v>
      </c>
      <c r="AU64" s="2">
        <v>1</v>
      </c>
      <c r="AV64" s="2">
        <v>2</v>
      </c>
      <c r="AW64" s="2">
        <v>3</v>
      </c>
      <c r="AX64" s="2">
        <v>2</v>
      </c>
      <c r="AY64" s="2">
        <v>6</v>
      </c>
      <c r="AZ64" s="2">
        <v>9</v>
      </c>
      <c r="BA64" s="2">
        <v>5</v>
      </c>
      <c r="BB64" s="2">
        <v>8</v>
      </c>
      <c r="BC64" s="2">
        <v>12</v>
      </c>
      <c r="BD64" s="2">
        <v>4</v>
      </c>
      <c r="BE64" s="2">
        <v>6</v>
      </c>
      <c r="BF64" s="2">
        <v>16</v>
      </c>
      <c r="BG64" s="2">
        <v>8</v>
      </c>
      <c r="BH64" s="2">
        <v>7</v>
      </c>
      <c r="BI64" s="14">
        <f>VLOOKUP(H64,'Ecom Item OOS Analysis Report'!G:L,6,0)</f>
        <v>0.99729999999999996</v>
      </c>
      <c r="BJ64" s="7" t="s">
        <v>90</v>
      </c>
    </row>
    <row r="65" spans="1:62" ht="15" customHeight="1" x14ac:dyDescent="0.25">
      <c r="A65" s="2" t="s">
        <v>179</v>
      </c>
      <c r="B65" s="2" t="s">
        <v>229</v>
      </c>
      <c r="C65" s="2" t="s">
        <v>230</v>
      </c>
      <c r="D65" s="2" t="s">
        <v>337</v>
      </c>
      <c r="E65" s="2" t="s">
        <v>232</v>
      </c>
      <c r="F65" s="2" t="s">
        <v>69</v>
      </c>
      <c r="G65" s="2" t="s">
        <v>342</v>
      </c>
      <c r="H65" s="2" t="s">
        <v>412</v>
      </c>
      <c r="I65" s="3" t="s">
        <v>62</v>
      </c>
      <c r="J65" s="2">
        <v>2</v>
      </c>
      <c r="K65" s="3" t="s">
        <v>62</v>
      </c>
      <c r="L65" s="2">
        <v>1</v>
      </c>
      <c r="M65" s="2">
        <v>1</v>
      </c>
      <c r="N65" s="3">
        <v>1</v>
      </c>
      <c r="O65" s="2">
        <v>0</v>
      </c>
      <c r="P65" s="3" t="s">
        <v>62</v>
      </c>
      <c r="Q65" s="3" t="s">
        <v>62</v>
      </c>
      <c r="R65" s="3" t="s">
        <v>62</v>
      </c>
      <c r="S65" s="3" t="s">
        <v>62</v>
      </c>
      <c r="T65" s="3" t="s">
        <v>62</v>
      </c>
      <c r="U65" s="3" t="s">
        <v>62</v>
      </c>
      <c r="V65" s="3" t="s">
        <v>62</v>
      </c>
      <c r="W65" s="3" t="s">
        <v>62</v>
      </c>
      <c r="X65" s="2">
        <v>1</v>
      </c>
      <c r="Y65" s="2">
        <v>1</v>
      </c>
      <c r="Z65" s="2">
        <v>1</v>
      </c>
      <c r="AA65" s="3" t="s">
        <v>62</v>
      </c>
      <c r="AB65" s="2">
        <v>2</v>
      </c>
      <c r="AC65" s="3" t="s">
        <v>62</v>
      </c>
      <c r="AD65" s="3" t="s">
        <v>62</v>
      </c>
      <c r="AE65" s="3" t="s">
        <v>62</v>
      </c>
      <c r="AF65" s="3" t="s">
        <v>62</v>
      </c>
      <c r="AG65" s="3" t="s">
        <v>62</v>
      </c>
      <c r="AH65" s="3" t="s">
        <v>62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1</v>
      </c>
      <c r="AU65" s="2">
        <v>0</v>
      </c>
      <c r="AV65" s="2">
        <v>0</v>
      </c>
      <c r="AW65" s="2">
        <v>1</v>
      </c>
      <c r="AX65" s="2">
        <v>1</v>
      </c>
      <c r="AY65" s="2">
        <v>1</v>
      </c>
      <c r="AZ65" s="2" t="s">
        <v>62</v>
      </c>
      <c r="BA65" s="2">
        <v>1</v>
      </c>
      <c r="BB65" s="2">
        <v>1</v>
      </c>
      <c r="BC65" s="2" t="s">
        <v>62</v>
      </c>
      <c r="BD65" s="2">
        <v>2</v>
      </c>
      <c r="BE65" s="2">
        <v>0</v>
      </c>
      <c r="BF65" s="2">
        <v>0</v>
      </c>
      <c r="BG65" s="2">
        <v>0</v>
      </c>
      <c r="BH65" s="2">
        <v>0</v>
      </c>
      <c r="BI65" s="14">
        <f>VLOOKUP(H65,'Ecom Item OOS Analysis Report'!G:L,6,0)</f>
        <v>0.99729999999999996</v>
      </c>
      <c r="BJ65" s="7" t="s">
        <v>90</v>
      </c>
    </row>
    <row r="66" spans="1:62" ht="15" customHeight="1" x14ac:dyDescent="0.25">
      <c r="A66" s="2" t="s">
        <v>179</v>
      </c>
      <c r="B66" s="2" t="s">
        <v>229</v>
      </c>
      <c r="C66" s="2" t="s">
        <v>230</v>
      </c>
      <c r="D66" s="2" t="s">
        <v>445</v>
      </c>
      <c r="E66" s="2" t="s">
        <v>232</v>
      </c>
      <c r="F66" s="2" t="s">
        <v>69</v>
      </c>
      <c r="G66" s="2" t="s">
        <v>446</v>
      </c>
      <c r="H66" s="2" t="s">
        <v>447</v>
      </c>
      <c r="I66" s="3" t="s">
        <v>62</v>
      </c>
      <c r="J66" s="3" t="s">
        <v>62</v>
      </c>
      <c r="K66" s="3" t="s">
        <v>62</v>
      </c>
      <c r="L66" s="3" t="s">
        <v>62</v>
      </c>
      <c r="M66" s="3" t="s">
        <v>62</v>
      </c>
      <c r="N66" s="3" t="s">
        <v>62</v>
      </c>
      <c r="O66" s="3" t="s">
        <v>62</v>
      </c>
      <c r="P66" s="3" t="s">
        <v>62</v>
      </c>
      <c r="Q66" s="3" t="s">
        <v>62</v>
      </c>
      <c r="R66" s="3" t="s">
        <v>62</v>
      </c>
      <c r="S66" s="3" t="s">
        <v>62</v>
      </c>
      <c r="T66" s="3" t="s">
        <v>62</v>
      </c>
      <c r="U66" s="3" t="s">
        <v>62</v>
      </c>
      <c r="V66" s="3" t="s">
        <v>62</v>
      </c>
      <c r="W66" s="3" t="s">
        <v>62</v>
      </c>
      <c r="X66" s="3" t="s">
        <v>62</v>
      </c>
      <c r="Y66" s="3" t="s">
        <v>62</v>
      </c>
      <c r="Z66" s="3" t="s">
        <v>62</v>
      </c>
      <c r="AA66" s="3" t="s">
        <v>62</v>
      </c>
      <c r="AB66" s="3" t="s">
        <v>62</v>
      </c>
      <c r="AC66" s="3" t="s">
        <v>62</v>
      </c>
      <c r="AD66" s="3" t="s">
        <v>62</v>
      </c>
      <c r="AE66" s="3" t="s">
        <v>62</v>
      </c>
      <c r="AF66" s="3" t="s">
        <v>62</v>
      </c>
      <c r="AG66" s="3" t="s">
        <v>62</v>
      </c>
      <c r="AH66" s="3" t="s">
        <v>62</v>
      </c>
      <c r="AI66" s="3" t="s">
        <v>62</v>
      </c>
      <c r="AJ66" s="3" t="s">
        <v>62</v>
      </c>
      <c r="AK66" s="3" t="s">
        <v>62</v>
      </c>
      <c r="AL66" s="3" t="s">
        <v>62</v>
      </c>
      <c r="AM66" s="3" t="s">
        <v>62</v>
      </c>
      <c r="AN66" s="3" t="s">
        <v>62</v>
      </c>
      <c r="AO66" s="3" t="s">
        <v>62</v>
      </c>
      <c r="AP66" s="3" t="s">
        <v>62</v>
      </c>
      <c r="AQ66" s="3" t="s">
        <v>62</v>
      </c>
      <c r="AR66" s="3" t="s">
        <v>62</v>
      </c>
      <c r="AS66" s="3" t="s">
        <v>62</v>
      </c>
      <c r="AT66" s="3" t="s">
        <v>62</v>
      </c>
      <c r="AU66" s="3" t="s">
        <v>62</v>
      </c>
      <c r="AV66" s="3" t="s">
        <v>62</v>
      </c>
      <c r="AW66" s="2" t="s">
        <v>62</v>
      </c>
      <c r="AX66" s="2" t="s">
        <v>62</v>
      </c>
      <c r="AY66" s="2" t="s">
        <v>62</v>
      </c>
      <c r="AZ66" s="2" t="s">
        <v>62</v>
      </c>
      <c r="BA66" s="2" t="s">
        <v>62</v>
      </c>
      <c r="BB66" s="2" t="s">
        <v>62</v>
      </c>
      <c r="BC66" s="2" t="s">
        <v>62</v>
      </c>
      <c r="BD66" s="2">
        <v>2</v>
      </c>
      <c r="BE66" s="2">
        <v>2</v>
      </c>
      <c r="BF66" s="2">
        <v>2</v>
      </c>
      <c r="BG66" s="2">
        <v>3</v>
      </c>
      <c r="BH66" s="2">
        <v>0</v>
      </c>
      <c r="BI66" s="14">
        <f>VLOOKUP(H66,'Ecom Item OOS Analysis Report'!G:L,6,0)</f>
        <v>0.99409999999999998</v>
      </c>
      <c r="BJ66" s="7" t="s">
        <v>90</v>
      </c>
    </row>
    <row r="67" spans="1:62" ht="15" customHeight="1" x14ac:dyDescent="0.25">
      <c r="A67" s="2" t="s">
        <v>179</v>
      </c>
      <c r="B67" s="2" t="s">
        <v>229</v>
      </c>
      <c r="C67" s="2" t="s">
        <v>230</v>
      </c>
      <c r="D67" s="2" t="s">
        <v>445</v>
      </c>
      <c r="E67" s="2" t="s">
        <v>232</v>
      </c>
      <c r="F67" s="2" t="s">
        <v>361</v>
      </c>
      <c r="G67" s="2" t="s">
        <v>446</v>
      </c>
      <c r="H67" s="2" t="s">
        <v>452</v>
      </c>
      <c r="I67" s="3" t="s">
        <v>62</v>
      </c>
      <c r="J67" s="3" t="s">
        <v>62</v>
      </c>
      <c r="K67" s="3" t="s">
        <v>62</v>
      </c>
      <c r="L67" s="3" t="s">
        <v>62</v>
      </c>
      <c r="M67" s="3" t="s">
        <v>62</v>
      </c>
      <c r="N67" s="3" t="s">
        <v>62</v>
      </c>
      <c r="O67" s="3" t="s">
        <v>62</v>
      </c>
      <c r="P67" s="3" t="s">
        <v>62</v>
      </c>
      <c r="Q67" s="3" t="s">
        <v>62</v>
      </c>
      <c r="R67" s="3" t="s">
        <v>62</v>
      </c>
      <c r="S67" s="3" t="s">
        <v>62</v>
      </c>
      <c r="T67" s="3" t="s">
        <v>62</v>
      </c>
      <c r="U67" s="3" t="s">
        <v>62</v>
      </c>
      <c r="V67" s="3" t="s">
        <v>62</v>
      </c>
      <c r="W67" s="3" t="s">
        <v>62</v>
      </c>
      <c r="X67" s="3" t="s">
        <v>62</v>
      </c>
      <c r="Y67" s="3" t="s">
        <v>62</v>
      </c>
      <c r="Z67" s="3" t="s">
        <v>62</v>
      </c>
      <c r="AA67" s="3" t="s">
        <v>62</v>
      </c>
      <c r="AB67" s="3" t="s">
        <v>62</v>
      </c>
      <c r="AC67" s="3" t="s">
        <v>62</v>
      </c>
      <c r="AD67" s="3" t="s">
        <v>62</v>
      </c>
      <c r="AE67" s="3" t="s">
        <v>62</v>
      </c>
      <c r="AF67" s="3" t="s">
        <v>62</v>
      </c>
      <c r="AG67" s="3" t="s">
        <v>62</v>
      </c>
      <c r="AH67" s="3" t="s">
        <v>62</v>
      </c>
      <c r="AI67" s="3" t="s">
        <v>62</v>
      </c>
      <c r="AJ67" s="3" t="s">
        <v>62</v>
      </c>
      <c r="AK67" s="3" t="s">
        <v>62</v>
      </c>
      <c r="AL67" s="3" t="s">
        <v>62</v>
      </c>
      <c r="AM67" s="3" t="s">
        <v>62</v>
      </c>
      <c r="AN67" s="3" t="s">
        <v>62</v>
      </c>
      <c r="AO67" s="3" t="s">
        <v>62</v>
      </c>
      <c r="AP67" s="3" t="s">
        <v>62</v>
      </c>
      <c r="AQ67" s="3" t="s">
        <v>62</v>
      </c>
      <c r="AR67" s="3" t="s">
        <v>62</v>
      </c>
      <c r="AS67" s="3" t="s">
        <v>62</v>
      </c>
      <c r="AT67" s="3" t="s">
        <v>62</v>
      </c>
      <c r="AU67" s="3" t="s">
        <v>62</v>
      </c>
      <c r="AV67" s="3" t="s">
        <v>62</v>
      </c>
      <c r="AW67" s="2" t="s">
        <v>62</v>
      </c>
      <c r="AX67" s="2" t="s">
        <v>62</v>
      </c>
      <c r="AY67" s="2">
        <v>1</v>
      </c>
      <c r="AZ67" s="2" t="s">
        <v>62</v>
      </c>
      <c r="BA67" s="2" t="s">
        <v>62</v>
      </c>
      <c r="BB67" s="2" t="s">
        <v>62</v>
      </c>
      <c r="BC67" s="2" t="s">
        <v>62</v>
      </c>
      <c r="BD67" s="2" t="s">
        <v>62</v>
      </c>
      <c r="BE67" s="2">
        <v>0</v>
      </c>
      <c r="BF67" s="2">
        <v>0</v>
      </c>
      <c r="BG67" s="2">
        <v>1</v>
      </c>
      <c r="BH67" s="2">
        <v>1</v>
      </c>
      <c r="BI67" s="14">
        <f>VLOOKUP(H67,'Ecom Item OOS Analysis Report'!G:L,6,0)</f>
        <v>0.99409999999999998</v>
      </c>
      <c r="BJ67" s="7" t="s">
        <v>90</v>
      </c>
    </row>
    <row r="68" spans="1:62" ht="15" customHeight="1" x14ac:dyDescent="0.25">
      <c r="A68" s="2" t="s">
        <v>179</v>
      </c>
      <c r="B68" s="2" t="s">
        <v>229</v>
      </c>
      <c r="C68" s="2" t="s">
        <v>230</v>
      </c>
      <c r="D68" s="2" t="s">
        <v>445</v>
      </c>
      <c r="E68" s="2" t="s">
        <v>232</v>
      </c>
      <c r="F68" s="2" t="s">
        <v>65</v>
      </c>
      <c r="G68" s="2" t="s">
        <v>446</v>
      </c>
      <c r="H68" s="2" t="s">
        <v>455</v>
      </c>
      <c r="I68" s="3" t="s">
        <v>62</v>
      </c>
      <c r="J68" s="3" t="s">
        <v>62</v>
      </c>
      <c r="K68" s="3" t="s">
        <v>62</v>
      </c>
      <c r="L68" s="3" t="s">
        <v>62</v>
      </c>
      <c r="M68" s="3" t="s">
        <v>62</v>
      </c>
      <c r="N68" s="3" t="s">
        <v>62</v>
      </c>
      <c r="O68" s="3" t="s">
        <v>62</v>
      </c>
      <c r="P68" s="3" t="s">
        <v>62</v>
      </c>
      <c r="Q68" s="3" t="s">
        <v>62</v>
      </c>
      <c r="R68" s="3" t="s">
        <v>62</v>
      </c>
      <c r="S68" s="3" t="s">
        <v>62</v>
      </c>
      <c r="T68" s="3" t="s">
        <v>62</v>
      </c>
      <c r="U68" s="3" t="s">
        <v>62</v>
      </c>
      <c r="V68" s="3" t="s">
        <v>62</v>
      </c>
      <c r="W68" s="3" t="s">
        <v>62</v>
      </c>
      <c r="X68" s="3" t="s">
        <v>62</v>
      </c>
      <c r="Y68" s="3" t="s">
        <v>62</v>
      </c>
      <c r="Z68" s="3" t="s">
        <v>62</v>
      </c>
      <c r="AA68" s="3" t="s">
        <v>62</v>
      </c>
      <c r="AB68" s="3" t="s">
        <v>62</v>
      </c>
      <c r="AC68" s="3" t="s">
        <v>62</v>
      </c>
      <c r="AD68" s="3" t="s">
        <v>62</v>
      </c>
      <c r="AE68" s="3" t="s">
        <v>62</v>
      </c>
      <c r="AF68" s="3" t="s">
        <v>62</v>
      </c>
      <c r="AG68" s="3" t="s">
        <v>62</v>
      </c>
      <c r="AH68" s="3" t="s">
        <v>62</v>
      </c>
      <c r="AI68" s="3" t="s">
        <v>62</v>
      </c>
      <c r="AJ68" s="3" t="s">
        <v>62</v>
      </c>
      <c r="AK68" s="3" t="s">
        <v>62</v>
      </c>
      <c r="AL68" s="3" t="s">
        <v>62</v>
      </c>
      <c r="AM68" s="3" t="s">
        <v>62</v>
      </c>
      <c r="AN68" s="3" t="s">
        <v>62</v>
      </c>
      <c r="AO68" s="3" t="s">
        <v>62</v>
      </c>
      <c r="AP68" s="3" t="s">
        <v>62</v>
      </c>
      <c r="AQ68" s="3" t="s">
        <v>62</v>
      </c>
      <c r="AR68" s="3" t="s">
        <v>62</v>
      </c>
      <c r="AS68" s="3" t="s">
        <v>62</v>
      </c>
      <c r="AT68" s="3" t="s">
        <v>62</v>
      </c>
      <c r="AU68" s="3" t="s">
        <v>62</v>
      </c>
      <c r="AV68" s="3" t="s">
        <v>62</v>
      </c>
      <c r="AW68" s="2" t="s">
        <v>62</v>
      </c>
      <c r="AX68" s="2" t="s">
        <v>62</v>
      </c>
      <c r="AY68" s="2" t="s">
        <v>62</v>
      </c>
      <c r="AZ68" s="2" t="s">
        <v>62</v>
      </c>
      <c r="BA68" s="2" t="s">
        <v>62</v>
      </c>
      <c r="BB68" s="2" t="s">
        <v>62</v>
      </c>
      <c r="BC68" s="2" t="s">
        <v>62</v>
      </c>
      <c r="BD68" s="2" t="s">
        <v>62</v>
      </c>
      <c r="BE68" s="3" t="s">
        <v>62</v>
      </c>
      <c r="BF68" s="3" t="s">
        <v>62</v>
      </c>
      <c r="BG68" s="2">
        <v>1</v>
      </c>
      <c r="BH68" s="2">
        <v>1</v>
      </c>
      <c r="BI68" s="14">
        <f>VLOOKUP(H68,'Ecom Item OOS Analysis Report'!G:L,6,0)</f>
        <v>0.99409999999999998</v>
      </c>
      <c r="BJ68" s="7" t="s">
        <v>90</v>
      </c>
    </row>
    <row r="69" spans="1:62" ht="15" customHeight="1" x14ac:dyDescent="0.25">
      <c r="A69" s="2" t="s">
        <v>179</v>
      </c>
      <c r="B69" s="2" t="s">
        <v>229</v>
      </c>
      <c r="C69" s="2" t="s">
        <v>230</v>
      </c>
      <c r="D69" s="2" t="s">
        <v>445</v>
      </c>
      <c r="E69" s="2" t="s">
        <v>232</v>
      </c>
      <c r="F69" s="2" t="s">
        <v>69</v>
      </c>
      <c r="G69" s="2" t="s">
        <v>448</v>
      </c>
      <c r="H69" s="2" t="s">
        <v>449</v>
      </c>
      <c r="I69" s="3" t="s">
        <v>62</v>
      </c>
      <c r="J69" s="3" t="s">
        <v>62</v>
      </c>
      <c r="K69" s="3" t="s">
        <v>62</v>
      </c>
      <c r="L69" s="3" t="s">
        <v>62</v>
      </c>
      <c r="M69" s="3" t="s">
        <v>62</v>
      </c>
      <c r="N69" s="3" t="s">
        <v>62</v>
      </c>
      <c r="O69" s="3" t="s">
        <v>62</v>
      </c>
      <c r="P69" s="3" t="s">
        <v>62</v>
      </c>
      <c r="Q69" s="3" t="s">
        <v>62</v>
      </c>
      <c r="R69" s="3" t="s">
        <v>62</v>
      </c>
      <c r="S69" s="3" t="s">
        <v>62</v>
      </c>
      <c r="T69" s="3" t="s">
        <v>62</v>
      </c>
      <c r="U69" s="3" t="s">
        <v>62</v>
      </c>
      <c r="V69" s="3" t="s">
        <v>62</v>
      </c>
      <c r="W69" s="3" t="s">
        <v>62</v>
      </c>
      <c r="X69" s="3" t="s">
        <v>62</v>
      </c>
      <c r="Y69" s="3" t="s">
        <v>62</v>
      </c>
      <c r="Z69" s="3" t="s">
        <v>62</v>
      </c>
      <c r="AA69" s="3" t="s">
        <v>62</v>
      </c>
      <c r="AB69" s="3" t="s">
        <v>62</v>
      </c>
      <c r="AC69" s="3" t="s">
        <v>62</v>
      </c>
      <c r="AD69" s="3" t="s">
        <v>62</v>
      </c>
      <c r="AE69" s="3" t="s">
        <v>62</v>
      </c>
      <c r="AF69" s="3" t="s">
        <v>62</v>
      </c>
      <c r="AG69" s="3" t="s">
        <v>62</v>
      </c>
      <c r="AH69" s="3" t="s">
        <v>62</v>
      </c>
      <c r="AI69" s="3" t="s">
        <v>62</v>
      </c>
      <c r="AJ69" s="3" t="s">
        <v>62</v>
      </c>
      <c r="AK69" s="3" t="s">
        <v>62</v>
      </c>
      <c r="AL69" s="3" t="s">
        <v>62</v>
      </c>
      <c r="AM69" s="3" t="s">
        <v>62</v>
      </c>
      <c r="AN69" s="3" t="s">
        <v>62</v>
      </c>
      <c r="AO69" s="3" t="s">
        <v>62</v>
      </c>
      <c r="AP69" s="3" t="s">
        <v>62</v>
      </c>
      <c r="AQ69" s="3" t="s">
        <v>62</v>
      </c>
      <c r="AR69" s="3" t="s">
        <v>62</v>
      </c>
      <c r="AS69" s="3" t="s">
        <v>62</v>
      </c>
      <c r="AT69" s="3" t="s">
        <v>62</v>
      </c>
      <c r="AU69" s="3" t="s">
        <v>62</v>
      </c>
      <c r="AV69" s="3" t="s">
        <v>62</v>
      </c>
      <c r="AW69" s="2" t="s">
        <v>62</v>
      </c>
      <c r="AX69" s="2" t="s">
        <v>62</v>
      </c>
      <c r="AY69" s="2" t="s">
        <v>62</v>
      </c>
      <c r="AZ69" s="2" t="s">
        <v>62</v>
      </c>
      <c r="BA69" s="2">
        <v>1</v>
      </c>
      <c r="BB69" s="2">
        <v>3</v>
      </c>
      <c r="BC69" s="2" t="s">
        <v>62</v>
      </c>
      <c r="BD69" s="2">
        <v>1</v>
      </c>
      <c r="BE69" s="2">
        <v>1</v>
      </c>
      <c r="BF69" s="2">
        <v>1</v>
      </c>
      <c r="BG69" s="2">
        <v>1</v>
      </c>
      <c r="BH69" s="2">
        <v>0</v>
      </c>
      <c r="BI69" s="14">
        <f>VLOOKUP(H69,'Ecom Item OOS Analysis Report'!G:L,6,0)</f>
        <v>0.99409999999999998</v>
      </c>
      <c r="BJ69" s="7" t="s">
        <v>90</v>
      </c>
    </row>
    <row r="70" spans="1:62" ht="15" customHeight="1" x14ac:dyDescent="0.25">
      <c r="A70" s="2" t="s">
        <v>179</v>
      </c>
      <c r="B70" s="2" t="s">
        <v>229</v>
      </c>
      <c r="C70" s="2" t="s">
        <v>230</v>
      </c>
      <c r="D70" s="2" t="s">
        <v>445</v>
      </c>
      <c r="E70" s="2" t="s">
        <v>232</v>
      </c>
      <c r="F70" s="2" t="s">
        <v>361</v>
      </c>
      <c r="G70" s="2" t="s">
        <v>448</v>
      </c>
      <c r="H70" s="2" t="s">
        <v>453</v>
      </c>
      <c r="I70" s="3" t="s">
        <v>62</v>
      </c>
      <c r="J70" s="3" t="s">
        <v>62</v>
      </c>
      <c r="K70" s="3" t="s">
        <v>62</v>
      </c>
      <c r="L70" s="3" t="s">
        <v>62</v>
      </c>
      <c r="M70" s="3" t="s">
        <v>62</v>
      </c>
      <c r="N70" s="3" t="s">
        <v>62</v>
      </c>
      <c r="O70" s="3" t="s">
        <v>62</v>
      </c>
      <c r="P70" s="3" t="s">
        <v>62</v>
      </c>
      <c r="Q70" s="3" t="s">
        <v>62</v>
      </c>
      <c r="R70" s="3" t="s">
        <v>62</v>
      </c>
      <c r="S70" s="3" t="s">
        <v>62</v>
      </c>
      <c r="T70" s="3" t="s">
        <v>62</v>
      </c>
      <c r="U70" s="3" t="s">
        <v>62</v>
      </c>
      <c r="V70" s="3" t="s">
        <v>62</v>
      </c>
      <c r="W70" s="3" t="s">
        <v>62</v>
      </c>
      <c r="X70" s="3" t="s">
        <v>62</v>
      </c>
      <c r="Y70" s="3" t="s">
        <v>62</v>
      </c>
      <c r="Z70" s="3" t="s">
        <v>62</v>
      </c>
      <c r="AA70" s="3" t="s">
        <v>62</v>
      </c>
      <c r="AB70" s="3" t="s">
        <v>62</v>
      </c>
      <c r="AC70" s="3" t="s">
        <v>62</v>
      </c>
      <c r="AD70" s="3" t="s">
        <v>62</v>
      </c>
      <c r="AE70" s="3" t="s">
        <v>62</v>
      </c>
      <c r="AF70" s="3" t="s">
        <v>62</v>
      </c>
      <c r="AG70" s="3" t="s">
        <v>62</v>
      </c>
      <c r="AH70" s="3" t="s">
        <v>62</v>
      </c>
      <c r="AI70" s="3" t="s">
        <v>62</v>
      </c>
      <c r="AJ70" s="3" t="s">
        <v>62</v>
      </c>
      <c r="AK70" s="3" t="s">
        <v>62</v>
      </c>
      <c r="AL70" s="3" t="s">
        <v>62</v>
      </c>
      <c r="AM70" s="3" t="s">
        <v>62</v>
      </c>
      <c r="AN70" s="3" t="s">
        <v>62</v>
      </c>
      <c r="AO70" s="3" t="s">
        <v>62</v>
      </c>
      <c r="AP70" s="3" t="s">
        <v>62</v>
      </c>
      <c r="AQ70" s="3" t="s">
        <v>62</v>
      </c>
      <c r="AR70" s="3" t="s">
        <v>62</v>
      </c>
      <c r="AS70" s="3" t="s">
        <v>62</v>
      </c>
      <c r="AT70" s="3" t="s">
        <v>62</v>
      </c>
      <c r="AU70" s="3" t="s">
        <v>62</v>
      </c>
      <c r="AV70" s="3" t="s">
        <v>62</v>
      </c>
      <c r="AW70" s="2" t="s">
        <v>62</v>
      </c>
      <c r="AX70" s="2" t="s">
        <v>62</v>
      </c>
      <c r="AY70" s="2" t="s">
        <v>62</v>
      </c>
      <c r="AZ70" s="2" t="s">
        <v>62</v>
      </c>
      <c r="BA70" s="2" t="s">
        <v>62</v>
      </c>
      <c r="BB70" s="2" t="s">
        <v>62</v>
      </c>
      <c r="BC70" s="2">
        <v>1</v>
      </c>
      <c r="BD70" s="2">
        <v>2</v>
      </c>
      <c r="BE70" s="3" t="s">
        <v>62</v>
      </c>
      <c r="BF70" s="3" t="s">
        <v>62</v>
      </c>
      <c r="BG70" s="3" t="s">
        <v>62</v>
      </c>
      <c r="BH70" s="2">
        <v>1</v>
      </c>
      <c r="BI70" s="14">
        <f>VLOOKUP(H70,'Ecom Item OOS Analysis Report'!G:L,6,0)</f>
        <v>0.99409999999999998</v>
      </c>
      <c r="BJ70" s="7" t="s">
        <v>90</v>
      </c>
    </row>
    <row r="71" spans="1:62" ht="15" customHeight="1" x14ac:dyDescent="0.25">
      <c r="A71" s="2" t="s">
        <v>179</v>
      </c>
      <c r="B71" s="2" t="s">
        <v>229</v>
      </c>
      <c r="C71" s="2" t="s">
        <v>230</v>
      </c>
      <c r="D71" s="2" t="s">
        <v>445</v>
      </c>
      <c r="E71" s="2" t="s">
        <v>232</v>
      </c>
      <c r="F71" s="2" t="s">
        <v>65</v>
      </c>
      <c r="G71" s="2" t="s">
        <v>448</v>
      </c>
      <c r="H71" s="2" t="s">
        <v>456</v>
      </c>
      <c r="I71" s="3" t="s">
        <v>62</v>
      </c>
      <c r="J71" s="3" t="s">
        <v>62</v>
      </c>
      <c r="K71" s="3" t="s">
        <v>62</v>
      </c>
      <c r="L71" s="3" t="s">
        <v>62</v>
      </c>
      <c r="M71" s="3" t="s">
        <v>62</v>
      </c>
      <c r="N71" s="3" t="s">
        <v>62</v>
      </c>
      <c r="O71" s="3" t="s">
        <v>62</v>
      </c>
      <c r="P71" s="3" t="s">
        <v>62</v>
      </c>
      <c r="Q71" s="3" t="s">
        <v>62</v>
      </c>
      <c r="R71" s="3" t="s">
        <v>62</v>
      </c>
      <c r="S71" s="3" t="s">
        <v>62</v>
      </c>
      <c r="T71" s="3" t="s">
        <v>62</v>
      </c>
      <c r="U71" s="3" t="s">
        <v>62</v>
      </c>
      <c r="V71" s="3" t="s">
        <v>62</v>
      </c>
      <c r="W71" s="3" t="s">
        <v>62</v>
      </c>
      <c r="X71" s="3" t="s">
        <v>62</v>
      </c>
      <c r="Y71" s="3" t="s">
        <v>62</v>
      </c>
      <c r="Z71" s="3" t="s">
        <v>62</v>
      </c>
      <c r="AA71" s="3" t="s">
        <v>62</v>
      </c>
      <c r="AB71" s="3" t="s">
        <v>62</v>
      </c>
      <c r="AC71" s="3" t="s">
        <v>62</v>
      </c>
      <c r="AD71" s="3" t="s">
        <v>62</v>
      </c>
      <c r="AE71" s="3" t="s">
        <v>62</v>
      </c>
      <c r="AF71" s="3" t="s">
        <v>62</v>
      </c>
      <c r="AG71" s="3" t="s">
        <v>62</v>
      </c>
      <c r="AH71" s="3" t="s">
        <v>62</v>
      </c>
      <c r="AI71" s="3" t="s">
        <v>62</v>
      </c>
      <c r="AJ71" s="3" t="s">
        <v>62</v>
      </c>
      <c r="AK71" s="3" t="s">
        <v>62</v>
      </c>
      <c r="AL71" s="3" t="s">
        <v>62</v>
      </c>
      <c r="AM71" s="3" t="s">
        <v>62</v>
      </c>
      <c r="AN71" s="3" t="s">
        <v>62</v>
      </c>
      <c r="AO71" s="3" t="s">
        <v>62</v>
      </c>
      <c r="AP71" s="3" t="s">
        <v>62</v>
      </c>
      <c r="AQ71" s="3" t="s">
        <v>62</v>
      </c>
      <c r="AR71" s="3" t="s">
        <v>62</v>
      </c>
      <c r="AS71" s="3" t="s">
        <v>62</v>
      </c>
      <c r="AT71" s="3" t="s">
        <v>62</v>
      </c>
      <c r="AU71" s="3" t="s">
        <v>62</v>
      </c>
      <c r="AV71" s="3" t="s">
        <v>62</v>
      </c>
      <c r="AW71" s="2" t="s">
        <v>62</v>
      </c>
      <c r="AX71" s="2" t="s">
        <v>62</v>
      </c>
      <c r="AY71" s="2" t="s">
        <v>62</v>
      </c>
      <c r="AZ71" s="2" t="s">
        <v>62</v>
      </c>
      <c r="BA71" s="2" t="s">
        <v>62</v>
      </c>
      <c r="BB71" s="2" t="s">
        <v>62</v>
      </c>
      <c r="BC71" s="2" t="s">
        <v>62</v>
      </c>
      <c r="BD71" s="2" t="s">
        <v>62</v>
      </c>
      <c r="BE71" s="3" t="s">
        <v>62</v>
      </c>
      <c r="BF71" s="3" t="s">
        <v>62</v>
      </c>
      <c r="BG71" s="3" t="s">
        <v>62</v>
      </c>
      <c r="BH71" s="3" t="s">
        <v>62</v>
      </c>
      <c r="BI71" s="14">
        <f>VLOOKUP(H71,'Ecom Item OOS Analysis Report'!G:L,6,0)</f>
        <v>0.98819999999999997</v>
      </c>
      <c r="BJ71" s="7" t="s">
        <v>90</v>
      </c>
    </row>
    <row r="72" spans="1:62" ht="15" customHeight="1" x14ac:dyDescent="0.25">
      <c r="A72" s="2" t="s">
        <v>179</v>
      </c>
      <c r="B72" s="2" t="s">
        <v>229</v>
      </c>
      <c r="C72" s="2" t="s">
        <v>230</v>
      </c>
      <c r="D72" s="2" t="s">
        <v>445</v>
      </c>
      <c r="E72" s="2" t="s">
        <v>232</v>
      </c>
      <c r="F72" s="2" t="s">
        <v>69</v>
      </c>
      <c r="G72" s="2" t="s">
        <v>450</v>
      </c>
      <c r="H72" s="2" t="s">
        <v>451</v>
      </c>
      <c r="I72" s="3" t="s">
        <v>62</v>
      </c>
      <c r="J72" s="3" t="s">
        <v>62</v>
      </c>
      <c r="K72" s="3" t="s">
        <v>62</v>
      </c>
      <c r="L72" s="3" t="s">
        <v>62</v>
      </c>
      <c r="M72" s="3" t="s">
        <v>62</v>
      </c>
      <c r="N72" s="3" t="s">
        <v>62</v>
      </c>
      <c r="O72" s="3" t="s">
        <v>62</v>
      </c>
      <c r="P72" s="3" t="s">
        <v>62</v>
      </c>
      <c r="Q72" s="3" t="s">
        <v>62</v>
      </c>
      <c r="R72" s="3" t="s">
        <v>62</v>
      </c>
      <c r="S72" s="3" t="s">
        <v>62</v>
      </c>
      <c r="T72" s="3" t="s">
        <v>62</v>
      </c>
      <c r="U72" s="3" t="s">
        <v>62</v>
      </c>
      <c r="V72" s="3" t="s">
        <v>62</v>
      </c>
      <c r="W72" s="3" t="s">
        <v>62</v>
      </c>
      <c r="X72" s="3" t="s">
        <v>62</v>
      </c>
      <c r="Y72" s="3" t="s">
        <v>62</v>
      </c>
      <c r="Z72" s="3" t="s">
        <v>62</v>
      </c>
      <c r="AA72" s="3" t="s">
        <v>62</v>
      </c>
      <c r="AB72" s="3" t="s">
        <v>62</v>
      </c>
      <c r="AC72" s="3" t="s">
        <v>62</v>
      </c>
      <c r="AD72" s="3" t="s">
        <v>62</v>
      </c>
      <c r="AE72" s="3" t="s">
        <v>62</v>
      </c>
      <c r="AF72" s="3" t="s">
        <v>62</v>
      </c>
      <c r="AG72" s="3" t="s">
        <v>62</v>
      </c>
      <c r="AH72" s="3" t="s">
        <v>62</v>
      </c>
      <c r="AI72" s="3" t="s">
        <v>62</v>
      </c>
      <c r="AJ72" s="3" t="s">
        <v>62</v>
      </c>
      <c r="AK72" s="3" t="s">
        <v>62</v>
      </c>
      <c r="AL72" s="3" t="s">
        <v>62</v>
      </c>
      <c r="AM72" s="3" t="s">
        <v>62</v>
      </c>
      <c r="AN72" s="3" t="s">
        <v>62</v>
      </c>
      <c r="AO72" s="3" t="s">
        <v>62</v>
      </c>
      <c r="AP72" s="3" t="s">
        <v>62</v>
      </c>
      <c r="AQ72" s="3" t="s">
        <v>62</v>
      </c>
      <c r="AR72" s="3" t="s">
        <v>62</v>
      </c>
      <c r="AS72" s="3" t="s">
        <v>62</v>
      </c>
      <c r="AT72" s="3" t="s">
        <v>62</v>
      </c>
      <c r="AU72" s="3" t="s">
        <v>62</v>
      </c>
      <c r="AV72" s="3" t="s">
        <v>62</v>
      </c>
      <c r="AW72" s="2" t="s">
        <v>62</v>
      </c>
      <c r="AX72" s="2" t="s">
        <v>62</v>
      </c>
      <c r="AY72" s="2" t="s">
        <v>62</v>
      </c>
      <c r="AZ72" s="2">
        <v>1</v>
      </c>
      <c r="BA72" s="2" t="s">
        <v>62</v>
      </c>
      <c r="BB72" s="2">
        <v>4</v>
      </c>
      <c r="BC72" s="2">
        <v>3</v>
      </c>
      <c r="BD72" s="2">
        <v>2</v>
      </c>
      <c r="BE72" s="2">
        <v>3</v>
      </c>
      <c r="BF72" s="2">
        <v>2</v>
      </c>
      <c r="BG72" s="2">
        <v>3</v>
      </c>
      <c r="BH72" s="2">
        <v>2</v>
      </c>
      <c r="BI72" s="14">
        <f>VLOOKUP(H72,'Ecom Item OOS Analysis Report'!G:L,6,0)</f>
        <v>0.99409999999999998</v>
      </c>
      <c r="BJ72" s="7" t="s">
        <v>90</v>
      </c>
    </row>
    <row r="73" spans="1:62" ht="15" customHeight="1" x14ac:dyDescent="0.25">
      <c r="A73" s="2" t="s">
        <v>179</v>
      </c>
      <c r="B73" s="2" t="s">
        <v>229</v>
      </c>
      <c r="C73" s="2" t="s">
        <v>230</v>
      </c>
      <c r="D73" s="2" t="s">
        <v>445</v>
      </c>
      <c r="E73" s="2" t="s">
        <v>232</v>
      </c>
      <c r="F73" s="2" t="s">
        <v>361</v>
      </c>
      <c r="G73" s="2" t="s">
        <v>450</v>
      </c>
      <c r="H73" s="2" t="s">
        <v>454</v>
      </c>
      <c r="I73" s="3" t="s">
        <v>62</v>
      </c>
      <c r="J73" s="3" t="s">
        <v>62</v>
      </c>
      <c r="K73" s="3" t="s">
        <v>62</v>
      </c>
      <c r="L73" s="3" t="s">
        <v>62</v>
      </c>
      <c r="M73" s="3" t="s">
        <v>62</v>
      </c>
      <c r="N73" s="3" t="s">
        <v>62</v>
      </c>
      <c r="O73" s="3" t="s">
        <v>62</v>
      </c>
      <c r="P73" s="3" t="s">
        <v>62</v>
      </c>
      <c r="Q73" s="3" t="s">
        <v>62</v>
      </c>
      <c r="R73" s="3" t="s">
        <v>62</v>
      </c>
      <c r="S73" s="3" t="s">
        <v>62</v>
      </c>
      <c r="T73" s="3" t="s">
        <v>62</v>
      </c>
      <c r="U73" s="3" t="s">
        <v>62</v>
      </c>
      <c r="V73" s="3" t="s">
        <v>62</v>
      </c>
      <c r="W73" s="3" t="s">
        <v>62</v>
      </c>
      <c r="X73" s="3" t="s">
        <v>62</v>
      </c>
      <c r="Y73" s="3" t="s">
        <v>62</v>
      </c>
      <c r="Z73" s="3" t="s">
        <v>62</v>
      </c>
      <c r="AA73" s="3" t="s">
        <v>62</v>
      </c>
      <c r="AB73" s="3" t="s">
        <v>62</v>
      </c>
      <c r="AC73" s="3" t="s">
        <v>62</v>
      </c>
      <c r="AD73" s="3" t="s">
        <v>62</v>
      </c>
      <c r="AE73" s="3" t="s">
        <v>62</v>
      </c>
      <c r="AF73" s="3" t="s">
        <v>62</v>
      </c>
      <c r="AG73" s="3" t="s">
        <v>62</v>
      </c>
      <c r="AH73" s="3" t="s">
        <v>62</v>
      </c>
      <c r="AI73" s="3" t="s">
        <v>62</v>
      </c>
      <c r="AJ73" s="3" t="s">
        <v>62</v>
      </c>
      <c r="AK73" s="3" t="s">
        <v>62</v>
      </c>
      <c r="AL73" s="3" t="s">
        <v>62</v>
      </c>
      <c r="AM73" s="3" t="s">
        <v>62</v>
      </c>
      <c r="AN73" s="3" t="s">
        <v>62</v>
      </c>
      <c r="AO73" s="3" t="s">
        <v>62</v>
      </c>
      <c r="AP73" s="3" t="s">
        <v>62</v>
      </c>
      <c r="AQ73" s="3" t="s">
        <v>62</v>
      </c>
      <c r="AR73" s="3" t="s">
        <v>62</v>
      </c>
      <c r="AS73" s="3" t="s">
        <v>62</v>
      </c>
      <c r="AT73" s="3" t="s">
        <v>62</v>
      </c>
      <c r="AU73" s="3" t="s">
        <v>62</v>
      </c>
      <c r="AV73" s="3" t="s">
        <v>62</v>
      </c>
      <c r="AW73" s="2" t="s">
        <v>62</v>
      </c>
      <c r="AX73" s="2" t="s">
        <v>62</v>
      </c>
      <c r="AY73" s="2" t="s">
        <v>62</v>
      </c>
      <c r="AZ73" s="2" t="s">
        <v>62</v>
      </c>
      <c r="BA73" s="2" t="s">
        <v>62</v>
      </c>
      <c r="BB73" s="2" t="s">
        <v>62</v>
      </c>
      <c r="BC73" s="2" t="s">
        <v>62</v>
      </c>
      <c r="BD73" s="2" t="s">
        <v>62</v>
      </c>
      <c r="BE73" s="3" t="s">
        <v>62</v>
      </c>
      <c r="BF73" s="2">
        <v>2</v>
      </c>
      <c r="BG73" s="2">
        <v>0</v>
      </c>
      <c r="BH73" s="2">
        <v>0</v>
      </c>
      <c r="BI73" s="14">
        <f>VLOOKUP(H73,'Ecom Item OOS Analysis Report'!G:L,6,0)</f>
        <v>0.99409999999999998</v>
      </c>
      <c r="BJ73" s="7" t="s">
        <v>90</v>
      </c>
    </row>
    <row r="74" spans="1:62" ht="15" customHeight="1" x14ac:dyDescent="0.25">
      <c r="A74" s="2" t="s">
        <v>179</v>
      </c>
      <c r="B74" s="2" t="s">
        <v>229</v>
      </c>
      <c r="C74" s="2" t="s">
        <v>230</v>
      </c>
      <c r="D74" s="2" t="s">
        <v>445</v>
      </c>
      <c r="E74" s="2" t="s">
        <v>232</v>
      </c>
      <c r="F74" s="2" t="s">
        <v>65</v>
      </c>
      <c r="G74" s="2" t="s">
        <v>450</v>
      </c>
      <c r="H74" s="2" t="s">
        <v>457</v>
      </c>
      <c r="I74" s="3" t="s">
        <v>62</v>
      </c>
      <c r="J74" s="3" t="s">
        <v>62</v>
      </c>
      <c r="K74" s="3" t="s">
        <v>62</v>
      </c>
      <c r="L74" s="3" t="s">
        <v>62</v>
      </c>
      <c r="M74" s="3" t="s">
        <v>62</v>
      </c>
      <c r="N74" s="3" t="s">
        <v>62</v>
      </c>
      <c r="O74" s="3" t="s">
        <v>62</v>
      </c>
      <c r="P74" s="3" t="s">
        <v>62</v>
      </c>
      <c r="Q74" s="3" t="s">
        <v>62</v>
      </c>
      <c r="R74" s="3" t="s">
        <v>62</v>
      </c>
      <c r="S74" s="3" t="s">
        <v>62</v>
      </c>
      <c r="T74" s="3" t="s">
        <v>62</v>
      </c>
      <c r="U74" s="3" t="s">
        <v>62</v>
      </c>
      <c r="V74" s="3" t="s">
        <v>62</v>
      </c>
      <c r="W74" s="3" t="s">
        <v>62</v>
      </c>
      <c r="X74" s="3" t="s">
        <v>62</v>
      </c>
      <c r="Y74" s="3" t="s">
        <v>62</v>
      </c>
      <c r="Z74" s="3" t="s">
        <v>62</v>
      </c>
      <c r="AA74" s="3" t="s">
        <v>62</v>
      </c>
      <c r="AB74" s="3" t="s">
        <v>62</v>
      </c>
      <c r="AC74" s="3" t="s">
        <v>62</v>
      </c>
      <c r="AD74" s="3" t="s">
        <v>62</v>
      </c>
      <c r="AE74" s="3" t="s">
        <v>62</v>
      </c>
      <c r="AF74" s="3" t="s">
        <v>62</v>
      </c>
      <c r="AG74" s="3" t="s">
        <v>62</v>
      </c>
      <c r="AH74" s="3" t="s">
        <v>62</v>
      </c>
      <c r="AI74" s="3" t="s">
        <v>62</v>
      </c>
      <c r="AJ74" s="3" t="s">
        <v>62</v>
      </c>
      <c r="AK74" s="3" t="s">
        <v>62</v>
      </c>
      <c r="AL74" s="3" t="s">
        <v>62</v>
      </c>
      <c r="AM74" s="3" t="s">
        <v>62</v>
      </c>
      <c r="AN74" s="3" t="s">
        <v>62</v>
      </c>
      <c r="AO74" s="3" t="s">
        <v>62</v>
      </c>
      <c r="AP74" s="3" t="s">
        <v>62</v>
      </c>
      <c r="AQ74" s="3" t="s">
        <v>62</v>
      </c>
      <c r="AR74" s="3" t="s">
        <v>62</v>
      </c>
      <c r="AS74" s="3" t="s">
        <v>62</v>
      </c>
      <c r="AT74" s="3" t="s">
        <v>62</v>
      </c>
      <c r="AU74" s="3" t="s">
        <v>62</v>
      </c>
      <c r="AV74" s="3" t="s">
        <v>62</v>
      </c>
      <c r="AW74" s="2">
        <v>1</v>
      </c>
      <c r="AX74" s="2" t="s">
        <v>62</v>
      </c>
      <c r="AY74" s="2" t="s">
        <v>62</v>
      </c>
      <c r="AZ74" s="2" t="s">
        <v>62</v>
      </c>
      <c r="BA74" s="2" t="s">
        <v>62</v>
      </c>
      <c r="BB74" s="2">
        <v>2</v>
      </c>
      <c r="BC74" s="2" t="s">
        <v>62</v>
      </c>
      <c r="BD74" s="2">
        <v>1</v>
      </c>
      <c r="BE74" s="2">
        <v>1</v>
      </c>
      <c r="BF74" s="2">
        <v>0</v>
      </c>
      <c r="BG74" s="2">
        <v>1</v>
      </c>
      <c r="BH74" s="2">
        <v>0</v>
      </c>
      <c r="BI74" s="14">
        <f>VLOOKUP(H74,'Ecom Item OOS Analysis Report'!G:L,6,0)</f>
        <v>0.99409999999999998</v>
      </c>
      <c r="BJ74" s="7" t="s">
        <v>90</v>
      </c>
    </row>
    <row r="75" spans="1:62" ht="15" customHeight="1" x14ac:dyDescent="0.25">
      <c r="A75" s="2" t="s">
        <v>68</v>
      </c>
      <c r="B75" s="2" t="s">
        <v>229</v>
      </c>
      <c r="C75" s="2" t="s">
        <v>230</v>
      </c>
      <c r="D75" s="2" t="s">
        <v>302</v>
      </c>
      <c r="E75" s="2" t="s">
        <v>232</v>
      </c>
      <c r="F75" s="2" t="s">
        <v>238</v>
      </c>
      <c r="G75" s="2" t="s">
        <v>239</v>
      </c>
      <c r="H75" s="2" t="s">
        <v>303</v>
      </c>
      <c r="I75" s="2">
        <v>6</v>
      </c>
      <c r="J75" s="2">
        <v>7</v>
      </c>
      <c r="K75" s="2">
        <v>4</v>
      </c>
      <c r="L75" s="2">
        <v>7</v>
      </c>
      <c r="M75" s="2">
        <v>3</v>
      </c>
      <c r="N75" s="2">
        <v>2</v>
      </c>
      <c r="O75" s="2">
        <v>2</v>
      </c>
      <c r="P75" s="2">
        <v>5</v>
      </c>
      <c r="Q75" s="2">
        <v>1</v>
      </c>
      <c r="R75" s="2">
        <v>4</v>
      </c>
      <c r="S75" s="2">
        <v>4</v>
      </c>
      <c r="T75" s="2">
        <v>4</v>
      </c>
      <c r="U75" s="2">
        <v>5</v>
      </c>
      <c r="V75" s="2">
        <v>2</v>
      </c>
      <c r="W75" s="2">
        <v>5</v>
      </c>
      <c r="X75" s="2">
        <v>3</v>
      </c>
      <c r="Y75" s="2">
        <v>3</v>
      </c>
      <c r="Z75" s="2">
        <v>15</v>
      </c>
      <c r="AA75" s="2">
        <v>10</v>
      </c>
      <c r="AB75" s="2">
        <v>16</v>
      </c>
      <c r="AC75" s="2">
        <v>9</v>
      </c>
      <c r="AD75" s="2">
        <v>2</v>
      </c>
      <c r="AE75" s="2">
        <v>3</v>
      </c>
      <c r="AF75" s="3">
        <v>4</v>
      </c>
      <c r="AG75" s="2">
        <v>7</v>
      </c>
      <c r="AH75" s="2">
        <v>5</v>
      </c>
      <c r="AI75" s="2">
        <v>8</v>
      </c>
      <c r="AJ75" s="2">
        <v>8</v>
      </c>
      <c r="AK75" s="2">
        <v>9</v>
      </c>
      <c r="AL75" s="2">
        <v>12</v>
      </c>
      <c r="AM75" s="2">
        <v>6</v>
      </c>
      <c r="AN75" s="2">
        <v>8</v>
      </c>
      <c r="AO75" s="2">
        <v>3</v>
      </c>
      <c r="AP75" s="2">
        <v>14</v>
      </c>
      <c r="AQ75" s="2">
        <v>14</v>
      </c>
      <c r="AR75" s="2">
        <v>43</v>
      </c>
      <c r="AS75" s="2">
        <v>70</v>
      </c>
      <c r="AT75" s="2">
        <v>25</v>
      </c>
      <c r="AU75" s="2">
        <v>17</v>
      </c>
      <c r="AV75" s="2">
        <v>26</v>
      </c>
      <c r="AW75" s="2">
        <v>43</v>
      </c>
      <c r="AX75" s="2">
        <v>49</v>
      </c>
      <c r="AY75" s="2">
        <v>26</v>
      </c>
      <c r="AZ75" s="2">
        <v>54</v>
      </c>
      <c r="BA75" s="11">
        <v>29</v>
      </c>
      <c r="BB75" s="11">
        <v>44</v>
      </c>
      <c r="BC75" s="11">
        <v>39</v>
      </c>
      <c r="BD75" s="11">
        <v>9</v>
      </c>
      <c r="BE75" s="2">
        <v>12</v>
      </c>
      <c r="BF75" s="2">
        <v>8</v>
      </c>
      <c r="BG75" s="2">
        <v>0</v>
      </c>
      <c r="BH75" s="3" t="s">
        <v>62</v>
      </c>
      <c r="BI75" s="14">
        <f>VLOOKUP(H75,'Ecom Item OOS Analysis Report'!G:L,6,0)</f>
        <v>0.84889999999999999</v>
      </c>
    </row>
    <row r="76" spans="1:62" ht="15" customHeight="1" x14ac:dyDescent="0.25">
      <c r="A76" s="2" t="s">
        <v>68</v>
      </c>
      <c r="B76" s="2" t="s">
        <v>229</v>
      </c>
      <c r="C76" s="2" t="s">
        <v>230</v>
      </c>
      <c r="D76" s="2" t="s">
        <v>302</v>
      </c>
      <c r="E76" s="2" t="s">
        <v>232</v>
      </c>
      <c r="F76" s="2" t="s">
        <v>69</v>
      </c>
      <c r="G76" s="2" t="s">
        <v>239</v>
      </c>
      <c r="H76" s="2" t="s">
        <v>306</v>
      </c>
      <c r="I76" s="2">
        <v>8</v>
      </c>
      <c r="J76" s="2">
        <v>5</v>
      </c>
      <c r="K76" s="2">
        <v>4</v>
      </c>
      <c r="L76" s="2">
        <v>4</v>
      </c>
      <c r="M76" s="2">
        <v>3</v>
      </c>
      <c r="N76" s="2">
        <v>5</v>
      </c>
      <c r="O76" s="2">
        <v>1</v>
      </c>
      <c r="P76" s="2">
        <v>2</v>
      </c>
      <c r="Q76" s="2">
        <v>5</v>
      </c>
      <c r="R76" s="2">
        <v>2</v>
      </c>
      <c r="S76" s="2">
        <v>0</v>
      </c>
      <c r="T76" s="2">
        <v>4</v>
      </c>
      <c r="U76" s="2">
        <v>1</v>
      </c>
      <c r="V76" s="2">
        <v>3</v>
      </c>
      <c r="W76" s="2">
        <v>3</v>
      </c>
      <c r="X76" s="2">
        <v>2</v>
      </c>
      <c r="Y76" s="2">
        <v>2</v>
      </c>
      <c r="Z76" s="2">
        <v>2</v>
      </c>
      <c r="AA76" s="2">
        <v>2</v>
      </c>
      <c r="AB76" s="2">
        <v>10</v>
      </c>
      <c r="AC76" s="2">
        <v>9</v>
      </c>
      <c r="AD76" s="2">
        <v>0</v>
      </c>
      <c r="AE76" s="2">
        <v>2</v>
      </c>
      <c r="AF76" s="2">
        <v>0</v>
      </c>
      <c r="AG76" s="2">
        <v>6</v>
      </c>
      <c r="AH76" s="2">
        <v>4</v>
      </c>
      <c r="AI76" s="2">
        <v>6</v>
      </c>
      <c r="AJ76" s="2">
        <v>12</v>
      </c>
      <c r="AK76" s="2">
        <v>10</v>
      </c>
      <c r="AL76" s="2">
        <v>5</v>
      </c>
      <c r="AM76" s="2">
        <v>8</v>
      </c>
      <c r="AN76" s="2">
        <v>4</v>
      </c>
      <c r="AO76" s="2">
        <v>2</v>
      </c>
      <c r="AP76" s="2">
        <v>5</v>
      </c>
      <c r="AQ76" s="2">
        <v>18</v>
      </c>
      <c r="AR76" s="2">
        <v>13</v>
      </c>
      <c r="AS76" s="2">
        <v>7</v>
      </c>
      <c r="AT76" s="2">
        <v>16</v>
      </c>
      <c r="AU76" s="2">
        <v>15</v>
      </c>
      <c r="AV76" s="2">
        <v>30</v>
      </c>
      <c r="AW76" s="2">
        <v>40</v>
      </c>
      <c r="AX76" s="2">
        <v>33</v>
      </c>
      <c r="AY76" s="2">
        <v>28</v>
      </c>
      <c r="AZ76" s="2">
        <v>86</v>
      </c>
      <c r="BA76" s="2">
        <v>88</v>
      </c>
      <c r="BB76" s="2">
        <v>140</v>
      </c>
      <c r="BC76" s="2">
        <v>136</v>
      </c>
      <c r="BD76" s="2">
        <v>78</v>
      </c>
      <c r="BE76" s="2">
        <v>70</v>
      </c>
      <c r="BF76" s="2">
        <v>68</v>
      </c>
      <c r="BG76" s="2">
        <v>56</v>
      </c>
      <c r="BH76" s="2">
        <v>42</v>
      </c>
      <c r="BI76" s="14">
        <f>VLOOKUP(H76,'Ecom Item OOS Analysis Report'!G:L,6,0)</f>
        <v>0.99729999999999996</v>
      </c>
    </row>
    <row r="77" spans="1:62" ht="15" customHeight="1" x14ac:dyDescent="0.25">
      <c r="A77" s="2" t="s">
        <v>72</v>
      </c>
      <c r="B77" s="2" t="s">
        <v>229</v>
      </c>
      <c r="C77" s="2" t="s">
        <v>230</v>
      </c>
      <c r="D77" s="2" t="s">
        <v>308</v>
      </c>
      <c r="E77" s="2" t="s">
        <v>232</v>
      </c>
      <c r="F77" s="2" t="s">
        <v>69</v>
      </c>
      <c r="G77" s="2" t="s">
        <v>346</v>
      </c>
      <c r="H77" s="2" t="s">
        <v>347</v>
      </c>
      <c r="I77" s="2">
        <v>2</v>
      </c>
      <c r="J77" s="2">
        <v>0</v>
      </c>
      <c r="K77" s="2">
        <v>2</v>
      </c>
      <c r="L77" s="2">
        <v>1</v>
      </c>
      <c r="M77" s="2">
        <v>0</v>
      </c>
      <c r="N77" s="2">
        <v>1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1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2</v>
      </c>
      <c r="AM77" s="2">
        <v>1</v>
      </c>
      <c r="AN77" s="2">
        <v>0</v>
      </c>
      <c r="AO77" s="2">
        <v>0</v>
      </c>
      <c r="AP77" s="2">
        <v>3</v>
      </c>
      <c r="AQ77" s="2">
        <v>6</v>
      </c>
      <c r="AR77" s="2">
        <v>2</v>
      </c>
      <c r="AS77" s="2">
        <v>2</v>
      </c>
      <c r="AT77" s="2">
        <v>5</v>
      </c>
      <c r="AU77" s="2">
        <v>17</v>
      </c>
      <c r="AV77" s="2">
        <v>6</v>
      </c>
      <c r="AW77" s="2">
        <v>35</v>
      </c>
      <c r="AX77" s="2">
        <v>30</v>
      </c>
      <c r="AY77" s="2">
        <v>3</v>
      </c>
      <c r="AZ77" s="2">
        <v>1</v>
      </c>
      <c r="BA77" s="2">
        <v>2</v>
      </c>
      <c r="BB77" s="2">
        <v>2</v>
      </c>
      <c r="BC77" s="2" t="s">
        <v>62</v>
      </c>
      <c r="BD77" s="2" t="s">
        <v>62</v>
      </c>
      <c r="BE77" s="2">
        <v>1</v>
      </c>
      <c r="BF77" s="2">
        <v>2</v>
      </c>
      <c r="BG77" s="2">
        <v>1</v>
      </c>
      <c r="BH77" s="2">
        <v>4</v>
      </c>
      <c r="BI77" s="14">
        <f>VLOOKUP(H77,'Ecom Item OOS Analysis Report'!G:L,6,0)</f>
        <v>0.99729999999999996</v>
      </c>
    </row>
    <row r="78" spans="1:62" ht="15" customHeight="1" x14ac:dyDescent="0.25">
      <c r="A78" s="2" t="s">
        <v>72</v>
      </c>
      <c r="B78" s="2" t="s">
        <v>229</v>
      </c>
      <c r="C78" s="2" t="s">
        <v>230</v>
      </c>
      <c r="D78" s="2" t="s">
        <v>308</v>
      </c>
      <c r="E78" s="2" t="s">
        <v>232</v>
      </c>
      <c r="F78" s="2" t="s">
        <v>354</v>
      </c>
      <c r="G78" s="2" t="s">
        <v>346</v>
      </c>
      <c r="H78" s="2" t="s">
        <v>357</v>
      </c>
      <c r="I78" s="3" t="s">
        <v>62</v>
      </c>
      <c r="J78" s="3" t="s">
        <v>62</v>
      </c>
      <c r="K78" s="2">
        <v>1</v>
      </c>
      <c r="L78" s="2">
        <v>1</v>
      </c>
      <c r="M78" s="3" t="s">
        <v>62</v>
      </c>
      <c r="N78" s="3" t="s">
        <v>62</v>
      </c>
      <c r="O78" s="2">
        <v>0</v>
      </c>
      <c r="P78" s="2">
        <v>1</v>
      </c>
      <c r="Q78" s="3" t="s">
        <v>62</v>
      </c>
      <c r="R78" s="3" t="s">
        <v>62</v>
      </c>
      <c r="S78" s="2">
        <v>2</v>
      </c>
      <c r="T78" s="2">
        <v>1</v>
      </c>
      <c r="U78" s="3" t="s">
        <v>62</v>
      </c>
      <c r="V78" s="2">
        <v>2</v>
      </c>
      <c r="W78" s="2">
        <v>1</v>
      </c>
      <c r="X78" s="2">
        <v>0</v>
      </c>
      <c r="Y78" s="2">
        <v>0</v>
      </c>
      <c r="Z78" s="2">
        <v>2</v>
      </c>
      <c r="AA78" s="2">
        <v>1</v>
      </c>
      <c r="AB78" s="2">
        <v>0</v>
      </c>
      <c r="AC78" s="2">
        <v>0</v>
      </c>
      <c r="AD78" s="2">
        <v>0</v>
      </c>
      <c r="AE78" s="2">
        <v>0</v>
      </c>
      <c r="AF78" s="2">
        <v>2</v>
      </c>
      <c r="AG78" s="2">
        <v>1</v>
      </c>
      <c r="AH78" s="2">
        <v>1</v>
      </c>
      <c r="AI78" s="2">
        <v>0</v>
      </c>
      <c r="AJ78" s="2">
        <v>1</v>
      </c>
      <c r="AK78" s="2">
        <v>1</v>
      </c>
      <c r="AL78" s="2">
        <v>0</v>
      </c>
      <c r="AM78" s="2">
        <v>0</v>
      </c>
      <c r="AN78" s="2">
        <v>1</v>
      </c>
      <c r="AO78" s="2">
        <v>0</v>
      </c>
      <c r="AP78" s="2">
        <v>2</v>
      </c>
      <c r="AQ78" s="2">
        <v>1</v>
      </c>
      <c r="AR78" s="2">
        <v>1</v>
      </c>
      <c r="AS78" s="2">
        <v>1</v>
      </c>
      <c r="AT78" s="2">
        <v>1</v>
      </c>
      <c r="AU78" s="2">
        <v>2</v>
      </c>
      <c r="AV78" s="2">
        <v>1</v>
      </c>
      <c r="AW78" s="2" t="s">
        <v>62</v>
      </c>
      <c r="AX78" s="2">
        <v>2</v>
      </c>
      <c r="AY78" s="2">
        <v>6</v>
      </c>
      <c r="AZ78" s="2">
        <v>8</v>
      </c>
      <c r="BA78" s="2">
        <v>9</v>
      </c>
      <c r="BB78" s="2">
        <v>5</v>
      </c>
      <c r="BC78" s="2">
        <v>2</v>
      </c>
      <c r="BD78" s="2">
        <v>2</v>
      </c>
      <c r="BE78" s="2">
        <v>5</v>
      </c>
      <c r="BF78" s="2">
        <v>15</v>
      </c>
      <c r="BG78" s="2">
        <v>8</v>
      </c>
      <c r="BH78" s="2">
        <v>9</v>
      </c>
      <c r="BI78" s="14">
        <f>VLOOKUP(H78,'Ecom Item OOS Analysis Report'!G:L,6,0)</f>
        <v>0.99729999999999996</v>
      </c>
    </row>
    <row r="79" spans="1:62" ht="15" customHeight="1" x14ac:dyDescent="0.25">
      <c r="A79" s="2" t="s">
        <v>72</v>
      </c>
      <c r="B79" s="2" t="s">
        <v>229</v>
      </c>
      <c r="C79" s="2" t="s">
        <v>230</v>
      </c>
      <c r="D79" s="2" t="s">
        <v>308</v>
      </c>
      <c r="E79" s="2" t="s">
        <v>232</v>
      </c>
      <c r="F79" s="2" t="s">
        <v>361</v>
      </c>
      <c r="G79" s="2" t="s">
        <v>346</v>
      </c>
      <c r="H79" s="2" t="s">
        <v>364</v>
      </c>
      <c r="I79" s="3" t="s">
        <v>62</v>
      </c>
      <c r="J79" s="3" t="s">
        <v>62</v>
      </c>
      <c r="K79" s="2">
        <v>1</v>
      </c>
      <c r="L79" s="2">
        <v>1</v>
      </c>
      <c r="M79" s="2">
        <v>1</v>
      </c>
      <c r="N79" s="3" t="s">
        <v>62</v>
      </c>
      <c r="O79" s="2">
        <v>0</v>
      </c>
      <c r="P79" s="3" t="s">
        <v>62</v>
      </c>
      <c r="Q79" s="3" t="s">
        <v>62</v>
      </c>
      <c r="R79" s="2">
        <v>1</v>
      </c>
      <c r="S79" s="2">
        <v>1</v>
      </c>
      <c r="T79" s="3" t="s">
        <v>62</v>
      </c>
      <c r="U79" s="3" t="s">
        <v>62</v>
      </c>
      <c r="V79" s="2">
        <v>2</v>
      </c>
      <c r="W79" s="2">
        <v>4</v>
      </c>
      <c r="X79" s="2">
        <v>2</v>
      </c>
      <c r="Y79" s="2">
        <v>0</v>
      </c>
      <c r="Z79" s="2">
        <v>0</v>
      </c>
      <c r="AA79" s="2">
        <v>1</v>
      </c>
      <c r="AB79" s="3" t="s">
        <v>62</v>
      </c>
      <c r="AC79" s="3" t="s">
        <v>62</v>
      </c>
      <c r="AD79" s="3" t="s">
        <v>62</v>
      </c>
      <c r="AE79" s="3" t="s">
        <v>62</v>
      </c>
      <c r="AF79" s="3" t="s">
        <v>62</v>
      </c>
      <c r="AG79" s="3" t="s">
        <v>62</v>
      </c>
      <c r="AH79" s="3" t="s">
        <v>62</v>
      </c>
      <c r="AI79" s="2">
        <v>0</v>
      </c>
      <c r="AJ79" s="2">
        <v>1</v>
      </c>
      <c r="AK79" s="2">
        <v>4</v>
      </c>
      <c r="AL79" s="2">
        <v>0</v>
      </c>
      <c r="AM79" s="2">
        <v>0</v>
      </c>
      <c r="AN79" s="2">
        <v>0</v>
      </c>
      <c r="AO79" s="2">
        <v>0</v>
      </c>
      <c r="AP79" s="2">
        <v>1</v>
      </c>
      <c r="AQ79" s="2">
        <v>1</v>
      </c>
      <c r="AR79" s="2">
        <v>0</v>
      </c>
      <c r="AS79" s="2">
        <v>1</v>
      </c>
      <c r="AT79" s="2">
        <v>1</v>
      </c>
      <c r="AU79" s="2">
        <v>1</v>
      </c>
      <c r="AV79" s="2">
        <v>1</v>
      </c>
      <c r="AW79" s="2" t="s">
        <v>62</v>
      </c>
      <c r="AX79" s="2">
        <v>1</v>
      </c>
      <c r="AY79" s="2">
        <v>1</v>
      </c>
      <c r="AZ79" s="2">
        <v>3</v>
      </c>
      <c r="BA79" s="2">
        <v>5</v>
      </c>
      <c r="BB79" s="2">
        <v>5</v>
      </c>
      <c r="BC79" s="2">
        <v>5</v>
      </c>
      <c r="BD79" s="2">
        <v>3</v>
      </c>
      <c r="BE79" s="2">
        <v>2</v>
      </c>
      <c r="BF79" s="2">
        <v>3</v>
      </c>
      <c r="BG79" s="2">
        <v>1</v>
      </c>
      <c r="BH79" s="2">
        <v>1</v>
      </c>
      <c r="BI79" s="14">
        <f>VLOOKUP(H79,'Ecom Item OOS Analysis Report'!G:L,6,0)</f>
        <v>0.99729999999999996</v>
      </c>
    </row>
    <row r="80" spans="1:62" ht="15" customHeight="1" x14ac:dyDescent="0.25">
      <c r="A80" s="2" t="s">
        <v>68</v>
      </c>
      <c r="B80" s="2" t="s">
        <v>229</v>
      </c>
      <c r="C80" s="2" t="s">
        <v>230</v>
      </c>
      <c r="D80" s="2" t="s">
        <v>308</v>
      </c>
      <c r="E80" s="2" t="s">
        <v>232</v>
      </c>
      <c r="F80" s="2" t="s">
        <v>69</v>
      </c>
      <c r="G80" s="2" t="s">
        <v>309</v>
      </c>
      <c r="H80" s="2" t="s">
        <v>310</v>
      </c>
      <c r="I80" s="3" t="s">
        <v>62</v>
      </c>
      <c r="J80" s="3" t="s">
        <v>62</v>
      </c>
      <c r="K80" s="2">
        <v>1</v>
      </c>
      <c r="L80" s="2">
        <v>2</v>
      </c>
      <c r="M80" s="2">
        <v>1</v>
      </c>
      <c r="N80" s="2">
        <v>1</v>
      </c>
      <c r="O80" s="2">
        <v>0</v>
      </c>
      <c r="P80" s="3" t="s">
        <v>62</v>
      </c>
      <c r="Q80" s="3" t="s">
        <v>62</v>
      </c>
      <c r="R80" s="3" t="s">
        <v>62</v>
      </c>
      <c r="S80" s="3" t="s">
        <v>62</v>
      </c>
      <c r="T80" s="3" t="s">
        <v>62</v>
      </c>
      <c r="U80" s="2">
        <v>1</v>
      </c>
      <c r="V80" s="2">
        <v>1</v>
      </c>
      <c r="W80" s="2">
        <v>1</v>
      </c>
      <c r="X80" s="2">
        <v>0</v>
      </c>
      <c r="Y80" s="2">
        <v>0</v>
      </c>
      <c r="Z80" s="2">
        <v>0</v>
      </c>
      <c r="AA80" s="2">
        <v>0</v>
      </c>
      <c r="AB80" s="2">
        <v>1</v>
      </c>
      <c r="AC80" s="2">
        <v>0</v>
      </c>
      <c r="AD80" s="2">
        <v>0</v>
      </c>
      <c r="AE80" s="2">
        <v>2</v>
      </c>
      <c r="AF80" s="2">
        <v>2</v>
      </c>
      <c r="AG80" s="2">
        <v>0</v>
      </c>
      <c r="AH80" s="2">
        <v>1</v>
      </c>
      <c r="AI80" s="2">
        <v>3</v>
      </c>
      <c r="AJ80" s="2">
        <v>16</v>
      </c>
      <c r="AK80" s="2">
        <v>2</v>
      </c>
      <c r="AL80" s="2">
        <v>3</v>
      </c>
      <c r="AM80" s="2">
        <v>4</v>
      </c>
      <c r="AN80" s="2">
        <v>8</v>
      </c>
      <c r="AO80" s="2">
        <v>2</v>
      </c>
      <c r="AP80" s="2">
        <v>2</v>
      </c>
      <c r="AQ80" s="2">
        <v>3</v>
      </c>
      <c r="AR80" s="2">
        <v>2</v>
      </c>
      <c r="AS80" s="2">
        <v>0</v>
      </c>
      <c r="AT80" s="2">
        <v>2</v>
      </c>
      <c r="AU80" s="2">
        <v>5</v>
      </c>
      <c r="AV80" s="2">
        <v>5</v>
      </c>
      <c r="AW80" s="2" t="s">
        <v>62</v>
      </c>
      <c r="AX80" s="2">
        <v>3</v>
      </c>
      <c r="AY80" s="2" t="s">
        <v>62</v>
      </c>
      <c r="AZ80" s="2">
        <v>10</v>
      </c>
      <c r="BA80" s="2">
        <v>4</v>
      </c>
      <c r="BB80" s="2">
        <v>5</v>
      </c>
      <c r="BC80" s="2">
        <v>2</v>
      </c>
      <c r="BD80" s="2">
        <v>6</v>
      </c>
      <c r="BE80" s="2">
        <v>10</v>
      </c>
      <c r="BF80" s="2">
        <v>11</v>
      </c>
      <c r="BG80" s="2">
        <v>5</v>
      </c>
      <c r="BH80" s="2">
        <v>10</v>
      </c>
      <c r="BI80" s="14">
        <f>VLOOKUP(H80,'Ecom Item OOS Analysis Report'!G:L,6,0)</f>
        <v>0.99729999999999996</v>
      </c>
    </row>
    <row r="81" spans="1:62" ht="15" customHeight="1" x14ac:dyDescent="0.25">
      <c r="A81" s="2" t="s">
        <v>72</v>
      </c>
      <c r="B81" s="2" t="s">
        <v>229</v>
      </c>
      <c r="C81" s="2" t="s">
        <v>230</v>
      </c>
      <c r="D81" s="2" t="s">
        <v>308</v>
      </c>
      <c r="E81" s="2" t="s">
        <v>232</v>
      </c>
      <c r="F81" s="2" t="s">
        <v>354</v>
      </c>
      <c r="G81" s="2" t="s">
        <v>309</v>
      </c>
      <c r="H81" s="2" t="s">
        <v>355</v>
      </c>
      <c r="I81" s="3" t="s">
        <v>62</v>
      </c>
      <c r="J81" s="3" t="s">
        <v>62</v>
      </c>
      <c r="K81" s="3" t="s">
        <v>62</v>
      </c>
      <c r="L81" s="3" t="s">
        <v>62</v>
      </c>
      <c r="M81" s="3" t="s">
        <v>62</v>
      </c>
      <c r="N81" s="3" t="s">
        <v>62</v>
      </c>
      <c r="O81" s="3" t="s">
        <v>62</v>
      </c>
      <c r="P81" s="3" t="s">
        <v>62</v>
      </c>
      <c r="Q81" s="3" t="s">
        <v>62</v>
      </c>
      <c r="R81" s="2">
        <v>1</v>
      </c>
      <c r="S81" s="3" t="s">
        <v>62</v>
      </c>
      <c r="T81" s="3" t="s">
        <v>62</v>
      </c>
      <c r="U81" s="3" t="s">
        <v>62</v>
      </c>
      <c r="V81" s="3" t="s">
        <v>62</v>
      </c>
      <c r="W81" s="2">
        <v>1</v>
      </c>
      <c r="X81" s="3" t="s">
        <v>62</v>
      </c>
      <c r="Y81" s="2">
        <v>1</v>
      </c>
      <c r="Z81" s="2">
        <v>0</v>
      </c>
      <c r="AA81" s="2">
        <v>1</v>
      </c>
      <c r="AB81" s="3" t="s">
        <v>62</v>
      </c>
      <c r="AC81" s="3" t="s">
        <v>62</v>
      </c>
      <c r="AD81" s="3" t="s">
        <v>62</v>
      </c>
      <c r="AE81" s="3" t="s">
        <v>62</v>
      </c>
      <c r="AF81" s="3">
        <v>2</v>
      </c>
      <c r="AG81" s="3" t="s">
        <v>62</v>
      </c>
      <c r="AH81" s="2">
        <v>1</v>
      </c>
      <c r="AI81" s="2">
        <v>0</v>
      </c>
      <c r="AJ81" s="2">
        <v>1</v>
      </c>
      <c r="AK81" s="2">
        <v>1</v>
      </c>
      <c r="AL81" s="2">
        <v>0</v>
      </c>
      <c r="AM81" s="2">
        <v>0</v>
      </c>
      <c r="AN81" s="2">
        <v>1</v>
      </c>
      <c r="AO81" s="2">
        <v>1</v>
      </c>
      <c r="AP81" s="2">
        <v>0</v>
      </c>
      <c r="AQ81" s="2">
        <v>2</v>
      </c>
      <c r="AR81" s="2">
        <v>1</v>
      </c>
      <c r="AS81" s="2">
        <v>0</v>
      </c>
      <c r="AT81" s="2">
        <v>2</v>
      </c>
      <c r="AU81" s="2">
        <v>4</v>
      </c>
      <c r="AV81" s="2">
        <v>0</v>
      </c>
      <c r="AW81" s="2">
        <v>1</v>
      </c>
      <c r="AX81" s="2">
        <v>2</v>
      </c>
      <c r="AY81" s="2" t="s">
        <v>62</v>
      </c>
      <c r="AZ81" s="2">
        <v>5</v>
      </c>
      <c r="BA81" s="2">
        <v>3</v>
      </c>
      <c r="BB81" s="2">
        <v>9</v>
      </c>
      <c r="BC81" s="2">
        <v>11</v>
      </c>
      <c r="BD81" s="2">
        <v>8</v>
      </c>
      <c r="BE81" s="2">
        <v>16</v>
      </c>
      <c r="BF81" s="2">
        <v>8</v>
      </c>
      <c r="BG81" s="2">
        <v>14</v>
      </c>
      <c r="BH81" s="2">
        <v>6</v>
      </c>
      <c r="BI81" s="14">
        <f>VLOOKUP(H81,'Ecom Item OOS Analysis Report'!G:L,6,0)</f>
        <v>0.99729999999999996</v>
      </c>
    </row>
    <row r="82" spans="1:62" ht="15" customHeight="1" x14ac:dyDescent="0.25">
      <c r="A82" s="2" t="s">
        <v>72</v>
      </c>
      <c r="B82" s="2" t="s">
        <v>229</v>
      </c>
      <c r="C82" s="2" t="s">
        <v>230</v>
      </c>
      <c r="D82" s="2" t="s">
        <v>308</v>
      </c>
      <c r="E82" s="2" t="s">
        <v>232</v>
      </c>
      <c r="F82" s="2" t="s">
        <v>361</v>
      </c>
      <c r="G82" s="2" t="s">
        <v>309</v>
      </c>
      <c r="H82" s="2" t="s">
        <v>362</v>
      </c>
      <c r="I82" s="3" t="s">
        <v>62</v>
      </c>
      <c r="J82" s="3" t="s">
        <v>62</v>
      </c>
      <c r="K82" s="3" t="s">
        <v>62</v>
      </c>
      <c r="L82" s="2">
        <v>2</v>
      </c>
      <c r="M82" s="2">
        <v>0</v>
      </c>
      <c r="N82" s="3">
        <v>1</v>
      </c>
      <c r="O82" s="3" t="s">
        <v>62</v>
      </c>
      <c r="P82" s="3" t="s">
        <v>62</v>
      </c>
      <c r="Q82" s="3" t="s">
        <v>62</v>
      </c>
      <c r="R82" s="3" t="s">
        <v>62</v>
      </c>
      <c r="S82" s="3" t="s">
        <v>62</v>
      </c>
      <c r="T82" s="2">
        <v>1</v>
      </c>
      <c r="U82" s="2">
        <v>1</v>
      </c>
      <c r="V82" s="3" t="s">
        <v>62</v>
      </c>
      <c r="W82" s="2">
        <v>1</v>
      </c>
      <c r="X82" s="3" t="s">
        <v>62</v>
      </c>
      <c r="Y82" s="2">
        <v>1</v>
      </c>
      <c r="Z82" s="3" t="s">
        <v>62</v>
      </c>
      <c r="AA82" s="3" t="s">
        <v>62</v>
      </c>
      <c r="AB82" s="3" t="s">
        <v>62</v>
      </c>
      <c r="AC82" s="3" t="s">
        <v>62</v>
      </c>
      <c r="AD82" s="3" t="s">
        <v>62</v>
      </c>
      <c r="AE82" s="3" t="s">
        <v>62</v>
      </c>
      <c r="AF82" s="3" t="s">
        <v>62</v>
      </c>
      <c r="AG82" s="3" t="s">
        <v>62</v>
      </c>
      <c r="AH82" s="3" t="s">
        <v>62</v>
      </c>
      <c r="AI82" s="2">
        <v>0</v>
      </c>
      <c r="AJ82" s="2">
        <v>0</v>
      </c>
      <c r="AK82" s="2">
        <v>1</v>
      </c>
      <c r="AL82" s="3" t="s">
        <v>62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2</v>
      </c>
      <c r="AT82" s="2">
        <v>0</v>
      </c>
      <c r="AU82" s="2">
        <v>2</v>
      </c>
      <c r="AV82" s="2">
        <v>2</v>
      </c>
      <c r="AW82" s="2" t="s">
        <v>62</v>
      </c>
      <c r="AX82" s="2" t="s">
        <v>62</v>
      </c>
      <c r="AY82" s="2">
        <v>2</v>
      </c>
      <c r="AZ82" s="2" t="s">
        <v>62</v>
      </c>
      <c r="BA82" s="2">
        <v>8</v>
      </c>
      <c r="BB82" s="2" t="s">
        <v>62</v>
      </c>
      <c r="BC82" s="2">
        <v>3</v>
      </c>
      <c r="BD82" s="2">
        <v>6</v>
      </c>
      <c r="BE82" s="2">
        <v>3</v>
      </c>
      <c r="BF82" s="2">
        <v>2</v>
      </c>
      <c r="BG82" s="2">
        <v>6</v>
      </c>
      <c r="BH82" s="2">
        <v>3</v>
      </c>
      <c r="BI82" s="14">
        <f>VLOOKUP(H82,'Ecom Item OOS Analysis Report'!G:L,6,0)</f>
        <v>0.99729999999999996</v>
      </c>
    </row>
    <row r="83" spans="1:62" ht="15" customHeight="1" x14ac:dyDescent="0.25">
      <c r="A83" s="2" t="s">
        <v>72</v>
      </c>
      <c r="B83" s="2" t="s">
        <v>229</v>
      </c>
      <c r="C83" s="2" t="s">
        <v>230</v>
      </c>
      <c r="D83" s="2" t="s">
        <v>308</v>
      </c>
      <c r="E83" s="2" t="s">
        <v>232</v>
      </c>
      <c r="F83" s="2" t="s">
        <v>69</v>
      </c>
      <c r="G83" s="2" t="s">
        <v>350</v>
      </c>
      <c r="H83" s="2" t="s">
        <v>351</v>
      </c>
      <c r="I83" s="2">
        <v>1</v>
      </c>
      <c r="J83" s="2">
        <v>2</v>
      </c>
      <c r="K83" s="2">
        <v>4</v>
      </c>
      <c r="L83" s="2">
        <v>3</v>
      </c>
      <c r="M83" s="2">
        <v>0</v>
      </c>
      <c r="N83" s="2">
        <v>0</v>
      </c>
      <c r="O83" s="2">
        <v>2</v>
      </c>
      <c r="P83" s="2">
        <v>0</v>
      </c>
      <c r="Q83" s="2">
        <v>1</v>
      </c>
      <c r="R83" s="2">
        <v>0</v>
      </c>
      <c r="S83" s="2">
        <v>0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1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2</v>
      </c>
      <c r="AG83" s="2">
        <v>1</v>
      </c>
      <c r="AH83" s="2">
        <v>0</v>
      </c>
      <c r="AI83" s="2">
        <v>0</v>
      </c>
      <c r="AJ83" s="2">
        <v>1</v>
      </c>
      <c r="AK83" s="2">
        <v>1</v>
      </c>
      <c r="AL83" s="2">
        <v>0</v>
      </c>
      <c r="AM83" s="2">
        <v>1</v>
      </c>
      <c r="AN83" s="2">
        <v>0</v>
      </c>
      <c r="AO83" s="2">
        <v>0</v>
      </c>
      <c r="AP83" s="2">
        <v>0</v>
      </c>
      <c r="AQ83" s="2">
        <v>0</v>
      </c>
      <c r="AR83" s="2">
        <v>1</v>
      </c>
      <c r="AS83" s="2">
        <v>0</v>
      </c>
      <c r="AT83" s="2">
        <v>2</v>
      </c>
      <c r="AU83" s="2">
        <v>0</v>
      </c>
      <c r="AV83" s="2">
        <v>1</v>
      </c>
      <c r="AW83" s="2">
        <v>1</v>
      </c>
      <c r="AX83" s="2">
        <v>2</v>
      </c>
      <c r="AY83" s="2" t="s">
        <v>62</v>
      </c>
      <c r="AZ83" s="2">
        <v>1</v>
      </c>
      <c r="BA83" s="2" t="s">
        <v>62</v>
      </c>
      <c r="BB83" s="2">
        <v>1</v>
      </c>
      <c r="BC83" s="2">
        <v>5</v>
      </c>
      <c r="BD83" s="2">
        <v>3</v>
      </c>
      <c r="BE83" s="2">
        <v>2</v>
      </c>
      <c r="BF83" s="2">
        <v>3</v>
      </c>
      <c r="BG83" s="2">
        <v>2</v>
      </c>
      <c r="BH83" s="2">
        <v>5</v>
      </c>
      <c r="BI83" s="14">
        <f>VLOOKUP(H83,'Ecom Item OOS Analysis Report'!G:L,6,0)</f>
        <v>0.99729999999999996</v>
      </c>
    </row>
    <row r="84" spans="1:62" ht="15" customHeight="1" x14ac:dyDescent="0.25">
      <c r="A84" s="2" t="s">
        <v>72</v>
      </c>
      <c r="B84" s="2" t="s">
        <v>229</v>
      </c>
      <c r="C84" s="2" t="s">
        <v>230</v>
      </c>
      <c r="D84" s="2" t="s">
        <v>308</v>
      </c>
      <c r="E84" s="2" t="s">
        <v>232</v>
      </c>
      <c r="F84" s="2" t="s">
        <v>354</v>
      </c>
      <c r="G84" s="2" t="s">
        <v>350</v>
      </c>
      <c r="H84" s="2" t="s">
        <v>359</v>
      </c>
      <c r="I84" s="2">
        <v>1</v>
      </c>
      <c r="J84" s="3" t="s">
        <v>62</v>
      </c>
      <c r="K84" s="2">
        <v>1</v>
      </c>
      <c r="L84" s="2">
        <v>2</v>
      </c>
      <c r="M84" s="2">
        <v>1</v>
      </c>
      <c r="N84" s="2">
        <v>1</v>
      </c>
      <c r="O84" s="2">
        <v>1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1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1</v>
      </c>
      <c r="AO84" s="2">
        <v>1</v>
      </c>
      <c r="AP84" s="2">
        <v>0</v>
      </c>
      <c r="AQ84" s="2">
        <v>0</v>
      </c>
      <c r="AR84" s="2">
        <v>0</v>
      </c>
      <c r="AS84" s="2">
        <v>0</v>
      </c>
      <c r="AT84" s="2">
        <v>5</v>
      </c>
      <c r="AU84" s="2">
        <v>0</v>
      </c>
      <c r="AV84" s="2">
        <v>2</v>
      </c>
      <c r="AW84" s="2">
        <v>1</v>
      </c>
      <c r="AX84" s="2">
        <v>2</v>
      </c>
      <c r="AY84" s="2">
        <v>3</v>
      </c>
      <c r="AZ84" s="2">
        <v>1</v>
      </c>
      <c r="BA84" s="2">
        <v>5</v>
      </c>
      <c r="BB84" s="2">
        <v>3</v>
      </c>
      <c r="BC84" s="2" t="s">
        <v>62</v>
      </c>
      <c r="BD84" s="2">
        <v>2</v>
      </c>
      <c r="BE84" s="2">
        <v>1</v>
      </c>
      <c r="BF84" s="2">
        <v>1</v>
      </c>
      <c r="BG84" s="2">
        <v>4</v>
      </c>
      <c r="BH84" s="2">
        <v>2</v>
      </c>
      <c r="BI84" s="14">
        <f>VLOOKUP(H84,'Ecom Item OOS Analysis Report'!G:L,6,0)</f>
        <v>0.99729999999999996</v>
      </c>
    </row>
    <row r="85" spans="1:62" ht="15" customHeight="1" x14ac:dyDescent="0.25">
      <c r="A85" s="2" t="s">
        <v>72</v>
      </c>
      <c r="B85" s="2" t="s">
        <v>229</v>
      </c>
      <c r="C85" s="2" t="s">
        <v>230</v>
      </c>
      <c r="D85" s="2" t="s">
        <v>308</v>
      </c>
      <c r="E85" s="2" t="s">
        <v>232</v>
      </c>
      <c r="F85" s="2" t="s">
        <v>361</v>
      </c>
      <c r="G85" s="2" t="s">
        <v>350</v>
      </c>
      <c r="H85" s="2" t="s">
        <v>366</v>
      </c>
      <c r="I85" s="3" t="s">
        <v>62</v>
      </c>
      <c r="J85" s="3" t="s">
        <v>62</v>
      </c>
      <c r="K85" s="3" t="s">
        <v>62</v>
      </c>
      <c r="L85" s="3" t="s">
        <v>62</v>
      </c>
      <c r="M85" s="3" t="s">
        <v>62</v>
      </c>
      <c r="N85" s="3" t="s">
        <v>62</v>
      </c>
      <c r="O85" s="3" t="s">
        <v>62</v>
      </c>
      <c r="P85" s="3" t="s">
        <v>62</v>
      </c>
      <c r="Q85" s="3" t="s">
        <v>62</v>
      </c>
      <c r="R85" s="3" t="s">
        <v>62</v>
      </c>
      <c r="S85" s="2">
        <v>1</v>
      </c>
      <c r="T85" s="2">
        <v>0</v>
      </c>
      <c r="U85" s="3" t="s">
        <v>62</v>
      </c>
      <c r="V85" s="2">
        <v>3</v>
      </c>
      <c r="W85" s="2">
        <v>0</v>
      </c>
      <c r="X85" s="2">
        <v>0</v>
      </c>
      <c r="Y85" s="2">
        <v>1</v>
      </c>
      <c r="Z85" s="2">
        <v>2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1</v>
      </c>
      <c r="AK85" s="2">
        <v>2</v>
      </c>
      <c r="AL85" s="2">
        <v>0</v>
      </c>
      <c r="AM85" s="2">
        <v>0</v>
      </c>
      <c r="AN85" s="2">
        <v>1</v>
      </c>
      <c r="AO85" s="2">
        <v>0</v>
      </c>
      <c r="AP85" s="2">
        <v>0</v>
      </c>
      <c r="AQ85" s="2">
        <v>0</v>
      </c>
      <c r="AR85" s="2">
        <v>0</v>
      </c>
      <c r="AS85" s="2">
        <v>2</v>
      </c>
      <c r="AT85" s="2">
        <v>0</v>
      </c>
      <c r="AU85" s="2">
        <v>0</v>
      </c>
      <c r="AV85" s="2">
        <v>0</v>
      </c>
      <c r="AW85" s="2" t="s">
        <v>62</v>
      </c>
      <c r="AX85" s="2">
        <v>2</v>
      </c>
      <c r="AY85" s="2">
        <v>1</v>
      </c>
      <c r="AZ85" s="2">
        <v>1</v>
      </c>
      <c r="BA85" s="2">
        <v>1</v>
      </c>
      <c r="BB85" s="2">
        <v>2</v>
      </c>
      <c r="BC85" s="2">
        <v>4</v>
      </c>
      <c r="BD85" s="2">
        <v>1</v>
      </c>
      <c r="BE85" s="2">
        <v>3</v>
      </c>
      <c r="BF85" s="2">
        <v>0</v>
      </c>
      <c r="BG85" s="2">
        <v>1</v>
      </c>
      <c r="BH85" s="2">
        <v>0</v>
      </c>
      <c r="BI85" s="14">
        <f>VLOOKUP(H85,'Ecom Item OOS Analysis Report'!G:L,6,0)</f>
        <v>0.99729999999999996</v>
      </c>
    </row>
    <row r="86" spans="1:62" ht="15" customHeight="1" x14ac:dyDescent="0.25">
      <c r="A86" s="2" t="s">
        <v>68</v>
      </c>
      <c r="B86" s="2" t="s">
        <v>229</v>
      </c>
      <c r="C86" s="2" t="s">
        <v>230</v>
      </c>
      <c r="D86" s="2" t="s">
        <v>311</v>
      </c>
      <c r="E86" s="2" t="s">
        <v>232</v>
      </c>
      <c r="F86" s="2" t="s">
        <v>69</v>
      </c>
      <c r="G86" s="2" t="s">
        <v>312</v>
      </c>
      <c r="H86" s="2" t="s">
        <v>313</v>
      </c>
      <c r="I86" s="3" t="s">
        <v>62</v>
      </c>
      <c r="J86" s="3" t="s">
        <v>62</v>
      </c>
      <c r="K86" s="3" t="s">
        <v>62</v>
      </c>
      <c r="L86" s="3" t="s">
        <v>62</v>
      </c>
      <c r="M86" s="3" t="s">
        <v>62</v>
      </c>
      <c r="N86" s="3" t="s">
        <v>62</v>
      </c>
      <c r="O86" s="3" t="s">
        <v>62</v>
      </c>
      <c r="P86" s="3" t="s">
        <v>62</v>
      </c>
      <c r="Q86" s="3" t="s">
        <v>62</v>
      </c>
      <c r="R86" s="3" t="s">
        <v>62</v>
      </c>
      <c r="S86" s="3" t="s">
        <v>62</v>
      </c>
      <c r="T86" s="3" t="s">
        <v>62</v>
      </c>
      <c r="U86" s="2">
        <v>2</v>
      </c>
      <c r="V86" s="2">
        <v>1</v>
      </c>
      <c r="W86" s="3" t="s">
        <v>62</v>
      </c>
      <c r="X86" s="2">
        <v>1</v>
      </c>
      <c r="Y86" s="2">
        <v>2</v>
      </c>
      <c r="Z86" s="2">
        <v>4</v>
      </c>
      <c r="AA86" s="2">
        <v>0</v>
      </c>
      <c r="AB86" s="2">
        <v>0</v>
      </c>
      <c r="AC86" s="2">
        <v>2</v>
      </c>
      <c r="AD86" s="2">
        <v>1</v>
      </c>
      <c r="AE86" s="2">
        <v>3</v>
      </c>
      <c r="AF86" s="2">
        <v>4</v>
      </c>
      <c r="AG86" s="2">
        <v>3</v>
      </c>
      <c r="AH86" s="2">
        <v>5</v>
      </c>
      <c r="AI86" s="2">
        <v>14</v>
      </c>
      <c r="AJ86" s="2">
        <v>6</v>
      </c>
      <c r="AK86" s="2">
        <v>1</v>
      </c>
      <c r="AL86" s="2">
        <v>4</v>
      </c>
      <c r="AM86" s="2">
        <v>2</v>
      </c>
      <c r="AN86" s="2">
        <v>2</v>
      </c>
      <c r="AO86" s="2">
        <v>8</v>
      </c>
      <c r="AP86" s="2">
        <v>7</v>
      </c>
      <c r="AQ86" s="2">
        <v>5</v>
      </c>
      <c r="AR86" s="2">
        <v>2</v>
      </c>
      <c r="AS86" s="2">
        <v>3</v>
      </c>
      <c r="AT86" s="2">
        <v>2</v>
      </c>
      <c r="AU86" s="2">
        <v>7</v>
      </c>
      <c r="AV86" s="2">
        <v>4</v>
      </c>
      <c r="AW86" s="2">
        <v>6</v>
      </c>
      <c r="AX86" s="2">
        <v>5</v>
      </c>
      <c r="AY86" s="2">
        <v>8</v>
      </c>
      <c r="AZ86" s="2">
        <v>10</v>
      </c>
      <c r="BA86" s="11">
        <v>11</v>
      </c>
      <c r="BB86" s="11">
        <v>10</v>
      </c>
      <c r="BC86" s="11">
        <v>6</v>
      </c>
      <c r="BD86" s="11">
        <v>3</v>
      </c>
      <c r="BE86" s="2">
        <v>2</v>
      </c>
      <c r="BF86" s="2">
        <v>5</v>
      </c>
      <c r="BG86" s="3">
        <v>6</v>
      </c>
      <c r="BH86" s="2">
        <v>0</v>
      </c>
      <c r="BI86" s="14">
        <f>VLOOKUP(H86,'Ecom Item OOS Analysis Report'!G:L,6,0)</f>
        <v>0.81789999999999996</v>
      </c>
      <c r="BJ86" s="7" t="s">
        <v>89</v>
      </c>
    </row>
    <row r="87" spans="1:62" ht="15" customHeight="1" x14ac:dyDescent="0.25">
      <c r="A87" s="2" t="s">
        <v>68</v>
      </c>
      <c r="B87" s="2" t="s">
        <v>229</v>
      </c>
      <c r="C87" s="2" t="s">
        <v>230</v>
      </c>
      <c r="D87" s="2" t="s">
        <v>311</v>
      </c>
      <c r="E87" s="2" t="s">
        <v>232</v>
      </c>
      <c r="F87" s="2" t="s">
        <v>69</v>
      </c>
      <c r="G87" s="2" t="s">
        <v>314</v>
      </c>
      <c r="H87" s="2" t="s">
        <v>315</v>
      </c>
      <c r="I87" s="3" t="s">
        <v>62</v>
      </c>
      <c r="J87" s="3" t="s">
        <v>62</v>
      </c>
      <c r="K87" s="3" t="s">
        <v>62</v>
      </c>
      <c r="L87" s="3" t="s">
        <v>62</v>
      </c>
      <c r="M87" s="3" t="s">
        <v>62</v>
      </c>
      <c r="N87" s="3" t="s">
        <v>62</v>
      </c>
      <c r="O87" s="3" t="s">
        <v>62</v>
      </c>
      <c r="P87" s="3" t="s">
        <v>62</v>
      </c>
      <c r="Q87" s="3" t="s">
        <v>62</v>
      </c>
      <c r="R87" s="3" t="s">
        <v>62</v>
      </c>
      <c r="S87" s="3" t="s">
        <v>62</v>
      </c>
      <c r="T87" s="3" t="s">
        <v>62</v>
      </c>
      <c r="U87" s="3" t="s">
        <v>62</v>
      </c>
      <c r="V87" s="2">
        <v>1</v>
      </c>
      <c r="W87" s="2">
        <v>1</v>
      </c>
      <c r="X87" s="2">
        <v>2</v>
      </c>
      <c r="Y87" s="3" t="s">
        <v>62</v>
      </c>
      <c r="Z87" s="2">
        <v>2</v>
      </c>
      <c r="AA87" s="2">
        <v>0</v>
      </c>
      <c r="AB87" s="2">
        <v>2</v>
      </c>
      <c r="AC87" s="2">
        <v>9</v>
      </c>
      <c r="AD87" s="2">
        <v>4</v>
      </c>
      <c r="AE87" s="2">
        <v>6</v>
      </c>
      <c r="AF87" s="2">
        <v>4</v>
      </c>
      <c r="AG87" s="2">
        <v>3</v>
      </c>
      <c r="AH87" s="2">
        <v>11</v>
      </c>
      <c r="AI87" s="2">
        <v>11</v>
      </c>
      <c r="AJ87" s="2">
        <v>3</v>
      </c>
      <c r="AK87" s="2">
        <v>6</v>
      </c>
      <c r="AL87" s="2">
        <v>4</v>
      </c>
      <c r="AM87" s="2">
        <v>12</v>
      </c>
      <c r="AN87" s="2">
        <v>11</v>
      </c>
      <c r="AO87" s="2">
        <v>7</v>
      </c>
      <c r="AP87" s="2">
        <v>7</v>
      </c>
      <c r="AQ87" s="2">
        <v>9</v>
      </c>
      <c r="AR87" s="2">
        <v>11</v>
      </c>
      <c r="AS87" s="2">
        <v>22</v>
      </c>
      <c r="AT87" s="2">
        <v>14</v>
      </c>
      <c r="AU87" s="2">
        <v>16</v>
      </c>
      <c r="AV87" s="2">
        <v>10</v>
      </c>
      <c r="AW87" s="11" t="s">
        <v>62</v>
      </c>
      <c r="AX87" s="11">
        <v>1</v>
      </c>
      <c r="AY87" s="11">
        <v>1</v>
      </c>
      <c r="AZ87" s="11" t="s">
        <v>62</v>
      </c>
      <c r="BA87" s="11" t="s">
        <v>62</v>
      </c>
      <c r="BB87" s="11" t="s">
        <v>62</v>
      </c>
      <c r="BC87" s="11" t="s">
        <v>62</v>
      </c>
      <c r="BD87" s="11" t="s">
        <v>62</v>
      </c>
      <c r="BE87" s="3">
        <v>1</v>
      </c>
      <c r="BF87" s="3" t="s">
        <v>62</v>
      </c>
      <c r="BG87" s="3" t="s">
        <v>62</v>
      </c>
      <c r="BH87" s="3" t="s">
        <v>62</v>
      </c>
      <c r="BI87" s="14">
        <f>VLOOKUP(H87,'Ecom Item OOS Analysis Report'!G:L,6,0)</f>
        <v>0.70199999999999996</v>
      </c>
      <c r="BJ87" s="7" t="s">
        <v>89</v>
      </c>
    </row>
    <row r="88" spans="1:62" ht="15" customHeight="1" x14ac:dyDescent="0.25">
      <c r="A88" s="2" t="s">
        <v>179</v>
      </c>
      <c r="B88" s="2" t="s">
        <v>229</v>
      </c>
      <c r="C88" s="2" t="s">
        <v>230</v>
      </c>
      <c r="D88" s="2" t="s">
        <v>423</v>
      </c>
      <c r="E88" s="2" t="s">
        <v>232</v>
      </c>
      <c r="F88" s="2" t="s">
        <v>424</v>
      </c>
      <c r="G88" s="2" t="s">
        <v>425</v>
      </c>
      <c r="H88" s="2" t="s">
        <v>426</v>
      </c>
      <c r="I88" s="3" t="s">
        <v>62</v>
      </c>
      <c r="J88" s="3" t="s">
        <v>62</v>
      </c>
      <c r="K88" s="3" t="s">
        <v>62</v>
      </c>
      <c r="L88" s="3" t="s">
        <v>62</v>
      </c>
      <c r="M88" s="3" t="s">
        <v>62</v>
      </c>
      <c r="N88" s="3" t="s">
        <v>62</v>
      </c>
      <c r="O88" s="3" t="s">
        <v>62</v>
      </c>
      <c r="P88" s="3" t="s">
        <v>62</v>
      </c>
      <c r="Q88" s="3" t="s">
        <v>62</v>
      </c>
      <c r="R88" s="3" t="s">
        <v>62</v>
      </c>
      <c r="S88" s="3" t="s">
        <v>62</v>
      </c>
      <c r="T88" s="3" t="s">
        <v>62</v>
      </c>
      <c r="U88" s="3" t="s">
        <v>62</v>
      </c>
      <c r="V88" s="3" t="s">
        <v>62</v>
      </c>
      <c r="W88" s="3" t="s">
        <v>62</v>
      </c>
      <c r="X88" s="3" t="s">
        <v>62</v>
      </c>
      <c r="Y88" s="3" t="s">
        <v>62</v>
      </c>
      <c r="Z88" s="3" t="s">
        <v>62</v>
      </c>
      <c r="AA88" s="3" t="s">
        <v>62</v>
      </c>
      <c r="AB88" s="3" t="s">
        <v>62</v>
      </c>
      <c r="AC88" s="3" t="s">
        <v>62</v>
      </c>
      <c r="AD88" s="3" t="s">
        <v>62</v>
      </c>
      <c r="AE88" s="3" t="s">
        <v>62</v>
      </c>
      <c r="AF88" s="3" t="s">
        <v>62</v>
      </c>
      <c r="AG88" s="2">
        <v>2</v>
      </c>
      <c r="AH88" s="3" t="s">
        <v>62</v>
      </c>
      <c r="AI88" s="3" t="s">
        <v>62</v>
      </c>
      <c r="AJ88" s="3" t="s">
        <v>62</v>
      </c>
      <c r="AK88" s="3" t="s">
        <v>62</v>
      </c>
      <c r="AL88" s="3" t="s">
        <v>62</v>
      </c>
      <c r="AM88" s="3" t="s">
        <v>62</v>
      </c>
      <c r="AN88" s="2">
        <v>1</v>
      </c>
      <c r="AO88" s="2">
        <v>1</v>
      </c>
      <c r="AP88" s="2">
        <v>2</v>
      </c>
      <c r="AQ88" s="2">
        <v>1</v>
      </c>
      <c r="AR88" s="2">
        <v>0</v>
      </c>
      <c r="AS88" s="2">
        <v>0</v>
      </c>
      <c r="AT88" s="2">
        <v>0</v>
      </c>
      <c r="AU88" s="2">
        <v>0</v>
      </c>
      <c r="AV88" s="2">
        <v>2</v>
      </c>
      <c r="AW88" s="2" t="s">
        <v>62</v>
      </c>
      <c r="AX88" s="2" t="s">
        <v>62</v>
      </c>
      <c r="AY88" s="2" t="s">
        <v>62</v>
      </c>
      <c r="AZ88" s="2">
        <v>1</v>
      </c>
      <c r="BA88" s="2" t="s">
        <v>62</v>
      </c>
      <c r="BB88" s="2">
        <v>6</v>
      </c>
      <c r="BC88" s="2">
        <v>3</v>
      </c>
      <c r="BD88" s="2">
        <v>2</v>
      </c>
      <c r="BE88" s="2">
        <v>0</v>
      </c>
      <c r="BF88" s="2">
        <v>7</v>
      </c>
      <c r="BG88" s="2">
        <v>1</v>
      </c>
      <c r="BH88" s="2">
        <v>7</v>
      </c>
      <c r="BI88" s="14">
        <f>VLOOKUP(H88,'Ecom Item OOS Analysis Report'!G:L,6,0)</f>
        <v>0.99309999999999998</v>
      </c>
      <c r="BJ88" s="7" t="s">
        <v>90</v>
      </c>
    </row>
    <row r="89" spans="1:62" ht="15" customHeight="1" x14ac:dyDescent="0.25">
      <c r="A89" s="2" t="s">
        <v>179</v>
      </c>
      <c r="B89" s="2" t="s">
        <v>229</v>
      </c>
      <c r="C89" s="2" t="s">
        <v>230</v>
      </c>
      <c r="D89" s="2" t="s">
        <v>423</v>
      </c>
      <c r="E89" s="2" t="s">
        <v>232</v>
      </c>
      <c r="F89" s="2" t="s">
        <v>69</v>
      </c>
      <c r="G89" s="2" t="s">
        <v>425</v>
      </c>
      <c r="H89" s="2" t="s">
        <v>433</v>
      </c>
      <c r="I89" s="3" t="s">
        <v>62</v>
      </c>
      <c r="J89" s="3" t="s">
        <v>62</v>
      </c>
      <c r="K89" s="3" t="s">
        <v>62</v>
      </c>
      <c r="L89" s="3" t="s">
        <v>62</v>
      </c>
      <c r="M89" s="3" t="s">
        <v>62</v>
      </c>
      <c r="N89" s="3" t="s">
        <v>62</v>
      </c>
      <c r="O89" s="3" t="s">
        <v>62</v>
      </c>
      <c r="P89" s="3" t="s">
        <v>62</v>
      </c>
      <c r="Q89" s="3" t="s">
        <v>62</v>
      </c>
      <c r="R89" s="3" t="s">
        <v>62</v>
      </c>
      <c r="S89" s="3" t="s">
        <v>62</v>
      </c>
      <c r="T89" s="3" t="s">
        <v>62</v>
      </c>
      <c r="U89" s="3" t="s">
        <v>62</v>
      </c>
      <c r="V89" s="3" t="s">
        <v>62</v>
      </c>
      <c r="W89" s="2">
        <v>1</v>
      </c>
      <c r="X89" s="2">
        <v>0</v>
      </c>
      <c r="Y89" s="2">
        <v>1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1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2</v>
      </c>
      <c r="AX89" s="2" t="s">
        <v>62</v>
      </c>
      <c r="AY89" s="2" t="s">
        <v>62</v>
      </c>
      <c r="AZ89" s="2" t="s">
        <v>62</v>
      </c>
      <c r="BA89" s="2">
        <v>2</v>
      </c>
      <c r="BB89" s="2">
        <v>1</v>
      </c>
      <c r="BC89" s="2" t="s">
        <v>62</v>
      </c>
      <c r="BD89" s="2">
        <v>6</v>
      </c>
      <c r="BE89" s="2">
        <v>7</v>
      </c>
      <c r="BF89" s="2">
        <v>6</v>
      </c>
      <c r="BG89" s="2">
        <v>4</v>
      </c>
      <c r="BH89" s="2">
        <v>10</v>
      </c>
      <c r="BI89" s="14">
        <f>VLOOKUP(H89,'Ecom Item OOS Analysis Report'!G:L,6,0)</f>
        <v>0.99339999999999995</v>
      </c>
      <c r="BJ89" s="7" t="s">
        <v>90</v>
      </c>
    </row>
    <row r="90" spans="1:62" ht="15" customHeight="1" x14ac:dyDescent="0.25">
      <c r="A90" s="2" t="s">
        <v>179</v>
      </c>
      <c r="B90" s="2" t="s">
        <v>229</v>
      </c>
      <c r="C90" s="2" t="s">
        <v>230</v>
      </c>
      <c r="D90" s="2" t="s">
        <v>423</v>
      </c>
      <c r="E90" s="2" t="s">
        <v>232</v>
      </c>
      <c r="F90" s="2" t="s">
        <v>424</v>
      </c>
      <c r="G90" s="2" t="s">
        <v>427</v>
      </c>
      <c r="H90" s="2" t="s">
        <v>428</v>
      </c>
      <c r="I90" s="3" t="s">
        <v>62</v>
      </c>
      <c r="J90" s="3" t="s">
        <v>62</v>
      </c>
      <c r="K90" s="3" t="s">
        <v>62</v>
      </c>
      <c r="L90" s="3" t="s">
        <v>62</v>
      </c>
      <c r="M90" s="3" t="s">
        <v>62</v>
      </c>
      <c r="N90" s="3" t="s">
        <v>62</v>
      </c>
      <c r="O90" s="3" t="s">
        <v>62</v>
      </c>
      <c r="P90" s="3" t="s">
        <v>62</v>
      </c>
      <c r="Q90" s="3" t="s">
        <v>62</v>
      </c>
      <c r="R90" s="3" t="s">
        <v>62</v>
      </c>
      <c r="S90" s="3" t="s">
        <v>62</v>
      </c>
      <c r="T90" s="3" t="s">
        <v>62</v>
      </c>
      <c r="U90" s="3" t="s">
        <v>62</v>
      </c>
      <c r="V90" s="2">
        <v>2</v>
      </c>
      <c r="W90" s="2">
        <v>0</v>
      </c>
      <c r="X90" s="2">
        <v>0</v>
      </c>
      <c r="Y90" s="2">
        <v>1</v>
      </c>
      <c r="Z90" s="2">
        <v>0</v>
      </c>
      <c r="AA90" s="2">
        <v>0</v>
      </c>
      <c r="AB90" s="2">
        <v>2</v>
      </c>
      <c r="AC90" s="2">
        <v>2</v>
      </c>
      <c r="AD90" s="2">
        <v>0</v>
      </c>
      <c r="AE90" s="2">
        <v>2</v>
      </c>
      <c r="AF90" s="2">
        <v>3</v>
      </c>
      <c r="AG90" s="2">
        <v>1</v>
      </c>
      <c r="AH90" s="2">
        <v>1</v>
      </c>
      <c r="AI90" s="2">
        <v>0</v>
      </c>
      <c r="AJ90" s="2">
        <v>1</v>
      </c>
      <c r="AK90" s="2">
        <v>2</v>
      </c>
      <c r="AL90" s="2">
        <v>0</v>
      </c>
      <c r="AM90" s="2">
        <v>1</v>
      </c>
      <c r="AN90" s="2">
        <v>0</v>
      </c>
      <c r="AO90" s="2">
        <v>2</v>
      </c>
      <c r="AP90" s="2">
        <v>1</v>
      </c>
      <c r="AQ90" s="2">
        <v>0</v>
      </c>
      <c r="AR90" s="2">
        <v>1</v>
      </c>
      <c r="AS90" s="2">
        <v>2</v>
      </c>
      <c r="AT90" s="2">
        <v>1</v>
      </c>
      <c r="AU90" s="2">
        <v>0</v>
      </c>
      <c r="AV90" s="2">
        <v>3</v>
      </c>
      <c r="AW90" s="2" t="s">
        <v>62</v>
      </c>
      <c r="AX90" s="2">
        <v>2</v>
      </c>
      <c r="AY90" s="2" t="s">
        <v>62</v>
      </c>
      <c r="AZ90" s="2">
        <v>1</v>
      </c>
      <c r="BA90" s="2">
        <v>1</v>
      </c>
      <c r="BB90" s="2">
        <v>4</v>
      </c>
      <c r="BC90" s="2">
        <v>2</v>
      </c>
      <c r="BD90" s="2">
        <v>5</v>
      </c>
      <c r="BE90" s="2">
        <v>0</v>
      </c>
      <c r="BF90" s="2">
        <v>3</v>
      </c>
      <c r="BG90" s="2">
        <v>3</v>
      </c>
      <c r="BH90" s="2">
        <v>4</v>
      </c>
      <c r="BI90" s="14">
        <f>VLOOKUP(H90,'Ecom Item OOS Analysis Report'!G:L,6,0)</f>
        <v>0.99309999999999998</v>
      </c>
      <c r="BJ90" s="7" t="s">
        <v>90</v>
      </c>
    </row>
    <row r="91" spans="1:62" ht="15" customHeight="1" x14ac:dyDescent="0.25">
      <c r="A91" s="2" t="s">
        <v>179</v>
      </c>
      <c r="B91" s="2" t="s">
        <v>229</v>
      </c>
      <c r="C91" s="2" t="s">
        <v>230</v>
      </c>
      <c r="D91" s="2" t="s">
        <v>423</v>
      </c>
      <c r="E91" s="2" t="s">
        <v>232</v>
      </c>
      <c r="F91" s="2" t="s">
        <v>69</v>
      </c>
      <c r="G91" s="2" t="s">
        <v>427</v>
      </c>
      <c r="H91" s="2" t="s">
        <v>434</v>
      </c>
      <c r="I91" s="3" t="s">
        <v>62</v>
      </c>
      <c r="J91" s="3" t="s">
        <v>62</v>
      </c>
      <c r="K91" s="3" t="s">
        <v>62</v>
      </c>
      <c r="L91" s="3" t="s">
        <v>62</v>
      </c>
      <c r="M91" s="3" t="s">
        <v>62</v>
      </c>
      <c r="N91" s="3" t="s">
        <v>62</v>
      </c>
      <c r="O91" s="3" t="s">
        <v>62</v>
      </c>
      <c r="P91" s="3" t="s">
        <v>62</v>
      </c>
      <c r="Q91" s="3" t="s">
        <v>62</v>
      </c>
      <c r="R91" s="3" t="s">
        <v>62</v>
      </c>
      <c r="S91" s="3" t="s">
        <v>62</v>
      </c>
      <c r="T91" s="3" t="s">
        <v>62</v>
      </c>
      <c r="U91" s="3" t="s">
        <v>62</v>
      </c>
      <c r="V91" s="3" t="s">
        <v>62</v>
      </c>
      <c r="W91" s="3" t="s">
        <v>62</v>
      </c>
      <c r="X91" s="3" t="s">
        <v>62</v>
      </c>
      <c r="Y91" s="3" t="s">
        <v>62</v>
      </c>
      <c r="Z91" s="3" t="s">
        <v>62</v>
      </c>
      <c r="AA91" s="3" t="s">
        <v>62</v>
      </c>
      <c r="AB91" s="3" t="s">
        <v>62</v>
      </c>
      <c r="AC91" s="2">
        <v>1</v>
      </c>
      <c r="AD91" s="3" t="s">
        <v>62</v>
      </c>
      <c r="AE91" s="3" t="s">
        <v>62</v>
      </c>
      <c r="AF91" s="3" t="s">
        <v>62</v>
      </c>
      <c r="AG91" s="3" t="s">
        <v>62</v>
      </c>
      <c r="AH91" s="3" t="s">
        <v>62</v>
      </c>
      <c r="AI91" s="3" t="s">
        <v>62</v>
      </c>
      <c r="AJ91" s="3" t="s">
        <v>62</v>
      </c>
      <c r="AK91" s="3" t="s">
        <v>62</v>
      </c>
      <c r="AL91" s="2">
        <v>1</v>
      </c>
      <c r="AM91" s="2">
        <v>0</v>
      </c>
      <c r="AN91" s="2">
        <v>0</v>
      </c>
      <c r="AO91" s="2">
        <v>0</v>
      </c>
      <c r="AP91" s="2">
        <v>0</v>
      </c>
      <c r="AQ91" s="2">
        <v>1</v>
      </c>
      <c r="AR91" s="2">
        <v>1</v>
      </c>
      <c r="AS91" s="2">
        <v>0</v>
      </c>
      <c r="AT91" s="2">
        <v>1</v>
      </c>
      <c r="AU91" s="2">
        <v>0</v>
      </c>
      <c r="AV91" s="2">
        <v>1</v>
      </c>
      <c r="AW91" s="2">
        <v>2</v>
      </c>
      <c r="AX91" s="2" t="s">
        <v>62</v>
      </c>
      <c r="AY91" s="2" t="s">
        <v>62</v>
      </c>
      <c r="AZ91" s="2" t="s">
        <v>62</v>
      </c>
      <c r="BA91" s="2">
        <v>2</v>
      </c>
      <c r="BB91" s="2">
        <v>1</v>
      </c>
      <c r="BC91" s="2">
        <v>3</v>
      </c>
      <c r="BD91" s="2">
        <v>4</v>
      </c>
      <c r="BE91" s="2">
        <v>6</v>
      </c>
      <c r="BF91" s="2">
        <v>9</v>
      </c>
      <c r="BG91" s="2">
        <v>6</v>
      </c>
      <c r="BH91" s="2">
        <v>5</v>
      </c>
      <c r="BI91" s="14">
        <f>VLOOKUP(H91,'Ecom Item OOS Analysis Report'!G:L,6,0)</f>
        <v>0.99339999999999995</v>
      </c>
      <c r="BJ91" s="7" t="s">
        <v>90</v>
      </c>
    </row>
    <row r="92" spans="1:62" ht="15" customHeight="1" x14ac:dyDescent="0.25">
      <c r="A92" s="2" t="s">
        <v>179</v>
      </c>
      <c r="B92" s="2" t="s">
        <v>229</v>
      </c>
      <c r="C92" s="2" t="s">
        <v>230</v>
      </c>
      <c r="D92" s="2" t="s">
        <v>423</v>
      </c>
      <c r="E92" s="2" t="s">
        <v>232</v>
      </c>
      <c r="F92" s="2" t="s">
        <v>424</v>
      </c>
      <c r="G92" s="2" t="s">
        <v>429</v>
      </c>
      <c r="H92" s="2" t="s">
        <v>430</v>
      </c>
      <c r="I92" s="3" t="s">
        <v>62</v>
      </c>
      <c r="J92" s="3" t="s">
        <v>62</v>
      </c>
      <c r="K92" s="3" t="s">
        <v>62</v>
      </c>
      <c r="L92" s="3" t="s">
        <v>62</v>
      </c>
      <c r="M92" s="3" t="s">
        <v>62</v>
      </c>
      <c r="N92" s="3" t="s">
        <v>62</v>
      </c>
      <c r="O92" s="3" t="s">
        <v>62</v>
      </c>
      <c r="P92" s="3" t="s">
        <v>62</v>
      </c>
      <c r="Q92" s="3" t="s">
        <v>62</v>
      </c>
      <c r="R92" s="3" t="s">
        <v>62</v>
      </c>
      <c r="S92" s="3" t="s">
        <v>62</v>
      </c>
      <c r="T92" s="3" t="s">
        <v>62</v>
      </c>
      <c r="U92" s="3" t="s">
        <v>62</v>
      </c>
      <c r="V92" s="3" t="s">
        <v>62</v>
      </c>
      <c r="W92" s="3" t="s">
        <v>62</v>
      </c>
      <c r="X92" s="3" t="s">
        <v>62</v>
      </c>
      <c r="Y92" s="3" t="s">
        <v>62</v>
      </c>
      <c r="Z92" s="3" t="s">
        <v>62</v>
      </c>
      <c r="AA92" s="2">
        <v>2</v>
      </c>
      <c r="AB92" s="3" t="s">
        <v>62</v>
      </c>
      <c r="AC92" s="3" t="s">
        <v>62</v>
      </c>
      <c r="AD92" s="2">
        <v>1</v>
      </c>
      <c r="AE92" s="2">
        <v>1</v>
      </c>
      <c r="AF92" s="3">
        <v>4</v>
      </c>
      <c r="AG92" s="2">
        <v>1</v>
      </c>
      <c r="AH92" s="2">
        <v>1</v>
      </c>
      <c r="AI92" s="2">
        <v>2</v>
      </c>
      <c r="AJ92" s="2">
        <v>1</v>
      </c>
      <c r="AK92" s="2">
        <v>0</v>
      </c>
      <c r="AL92" s="2">
        <v>2</v>
      </c>
      <c r="AM92" s="2">
        <v>1</v>
      </c>
      <c r="AN92" s="2">
        <v>4</v>
      </c>
      <c r="AO92" s="2">
        <v>1</v>
      </c>
      <c r="AP92" s="2">
        <v>0</v>
      </c>
      <c r="AQ92" s="2">
        <v>1</v>
      </c>
      <c r="AR92" s="2">
        <v>1</v>
      </c>
      <c r="AS92" s="2">
        <v>0</v>
      </c>
      <c r="AT92" s="2">
        <v>0</v>
      </c>
      <c r="AU92" s="2">
        <v>1</v>
      </c>
      <c r="AV92" s="2">
        <v>0</v>
      </c>
      <c r="AW92" s="2">
        <v>2</v>
      </c>
      <c r="AX92" s="2">
        <v>1</v>
      </c>
      <c r="AY92" s="2">
        <v>2</v>
      </c>
      <c r="AZ92" s="2">
        <v>6</v>
      </c>
      <c r="BA92" s="2">
        <v>2</v>
      </c>
      <c r="BB92" s="2">
        <v>6</v>
      </c>
      <c r="BC92" s="2">
        <v>1</v>
      </c>
      <c r="BD92" s="2">
        <v>1</v>
      </c>
      <c r="BE92" s="2">
        <v>5</v>
      </c>
      <c r="BF92" s="2">
        <v>4</v>
      </c>
      <c r="BG92" s="2">
        <v>4</v>
      </c>
      <c r="BH92" s="2">
        <v>9</v>
      </c>
      <c r="BI92" s="14">
        <f>VLOOKUP(H92,'Ecom Item OOS Analysis Report'!G:L,6,0)</f>
        <v>0.99309999999999998</v>
      </c>
      <c r="BJ92" s="7" t="s">
        <v>90</v>
      </c>
    </row>
    <row r="93" spans="1:62" ht="15" customHeight="1" x14ac:dyDescent="0.25">
      <c r="A93" s="2" t="s">
        <v>179</v>
      </c>
      <c r="B93" s="2" t="s">
        <v>229</v>
      </c>
      <c r="C93" s="2" t="s">
        <v>230</v>
      </c>
      <c r="D93" s="2" t="s">
        <v>423</v>
      </c>
      <c r="E93" s="2" t="s">
        <v>232</v>
      </c>
      <c r="F93" s="2" t="s">
        <v>69</v>
      </c>
      <c r="G93" s="2" t="s">
        <v>429</v>
      </c>
      <c r="H93" s="2" t="s">
        <v>435</v>
      </c>
      <c r="I93" s="3" t="s">
        <v>62</v>
      </c>
      <c r="J93" s="3" t="s">
        <v>62</v>
      </c>
      <c r="K93" s="3" t="s">
        <v>62</v>
      </c>
      <c r="L93" s="3" t="s">
        <v>62</v>
      </c>
      <c r="M93" s="3" t="s">
        <v>62</v>
      </c>
      <c r="N93" s="3" t="s">
        <v>62</v>
      </c>
      <c r="O93" s="3" t="s">
        <v>62</v>
      </c>
      <c r="P93" s="3" t="s">
        <v>62</v>
      </c>
      <c r="Q93" s="3" t="s">
        <v>62</v>
      </c>
      <c r="R93" s="3">
        <v>1</v>
      </c>
      <c r="S93" s="3" t="s">
        <v>62</v>
      </c>
      <c r="T93" s="3" t="s">
        <v>62</v>
      </c>
      <c r="U93" s="3" t="s">
        <v>62</v>
      </c>
      <c r="V93" s="3" t="s">
        <v>62</v>
      </c>
      <c r="W93" s="3" t="s">
        <v>62</v>
      </c>
      <c r="X93" s="3" t="s">
        <v>62</v>
      </c>
      <c r="Y93" s="2">
        <v>1</v>
      </c>
      <c r="Z93" s="2">
        <v>0</v>
      </c>
      <c r="AA93" s="2">
        <v>0</v>
      </c>
      <c r="AB93" s="3">
        <v>2</v>
      </c>
      <c r="AC93" s="3">
        <v>1</v>
      </c>
      <c r="AD93" s="3" t="s">
        <v>62</v>
      </c>
      <c r="AE93" s="2">
        <v>1</v>
      </c>
      <c r="AF93" s="3" t="s">
        <v>62</v>
      </c>
      <c r="AG93" s="3" t="s">
        <v>62</v>
      </c>
      <c r="AH93" s="3" t="s">
        <v>62</v>
      </c>
      <c r="AI93" s="2">
        <v>2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2</v>
      </c>
      <c r="AR93" s="2">
        <v>0</v>
      </c>
      <c r="AS93" s="2">
        <v>0</v>
      </c>
      <c r="AT93" s="2">
        <v>0</v>
      </c>
      <c r="AU93" s="2">
        <v>1</v>
      </c>
      <c r="AV93" s="2">
        <v>0</v>
      </c>
      <c r="AW93" s="2" t="s">
        <v>62</v>
      </c>
      <c r="AX93" s="2" t="s">
        <v>62</v>
      </c>
      <c r="AY93" s="2">
        <v>1</v>
      </c>
      <c r="AZ93" s="2">
        <v>3</v>
      </c>
      <c r="BA93" s="2">
        <v>1</v>
      </c>
      <c r="BB93" s="2">
        <v>6</v>
      </c>
      <c r="BC93" s="2">
        <v>1</v>
      </c>
      <c r="BD93" s="2">
        <v>6</v>
      </c>
      <c r="BE93" s="2">
        <v>6</v>
      </c>
      <c r="BF93" s="2">
        <v>2</v>
      </c>
      <c r="BG93" s="2">
        <v>4</v>
      </c>
      <c r="BH93" s="2">
        <v>2</v>
      </c>
      <c r="BI93" s="14">
        <f>VLOOKUP(H93,'Ecom Item OOS Analysis Report'!G:L,6,0)</f>
        <v>0.99339999999999995</v>
      </c>
      <c r="BJ93" s="7" t="s">
        <v>90</v>
      </c>
    </row>
    <row r="94" spans="1:62" ht="15" customHeight="1" x14ac:dyDescent="0.25">
      <c r="A94" s="2" t="s">
        <v>179</v>
      </c>
      <c r="B94" s="2" t="s">
        <v>229</v>
      </c>
      <c r="C94" s="2" t="s">
        <v>230</v>
      </c>
      <c r="D94" s="2" t="s">
        <v>423</v>
      </c>
      <c r="E94" s="2" t="s">
        <v>232</v>
      </c>
      <c r="F94" s="2" t="s">
        <v>424</v>
      </c>
      <c r="G94" s="2" t="s">
        <v>431</v>
      </c>
      <c r="H94" s="2" t="s">
        <v>432</v>
      </c>
      <c r="I94" s="3" t="s">
        <v>62</v>
      </c>
      <c r="J94" s="3" t="s">
        <v>62</v>
      </c>
      <c r="K94" s="3" t="s">
        <v>62</v>
      </c>
      <c r="L94" s="3" t="s">
        <v>62</v>
      </c>
      <c r="M94" s="3" t="s">
        <v>62</v>
      </c>
      <c r="N94" s="3" t="s">
        <v>62</v>
      </c>
      <c r="O94" s="3" t="s">
        <v>62</v>
      </c>
      <c r="P94" s="3" t="s">
        <v>62</v>
      </c>
      <c r="Q94" s="3" t="s">
        <v>62</v>
      </c>
      <c r="R94" s="3" t="s">
        <v>62</v>
      </c>
      <c r="S94" s="3" t="s">
        <v>62</v>
      </c>
      <c r="T94" s="3" t="s">
        <v>62</v>
      </c>
      <c r="U94" s="3" t="s">
        <v>62</v>
      </c>
      <c r="V94" s="3" t="s">
        <v>62</v>
      </c>
      <c r="W94" s="3" t="s">
        <v>62</v>
      </c>
      <c r="X94" s="3" t="s">
        <v>62</v>
      </c>
      <c r="Y94" s="3" t="s">
        <v>62</v>
      </c>
      <c r="Z94" s="2">
        <v>2</v>
      </c>
      <c r="AA94" s="2">
        <v>1</v>
      </c>
      <c r="AB94" s="3" t="s">
        <v>62</v>
      </c>
      <c r="AC94" s="2">
        <v>3</v>
      </c>
      <c r="AD94" s="2">
        <v>0</v>
      </c>
      <c r="AE94" s="3" t="s">
        <v>62</v>
      </c>
      <c r="AF94" s="3">
        <v>1</v>
      </c>
      <c r="AG94" s="2">
        <v>1</v>
      </c>
      <c r="AH94" s="3" t="s">
        <v>62</v>
      </c>
      <c r="AI94" s="3" t="s">
        <v>62</v>
      </c>
      <c r="AJ94" s="2">
        <v>2</v>
      </c>
      <c r="AK94" s="3" t="s">
        <v>62</v>
      </c>
      <c r="AL94" s="2">
        <v>2</v>
      </c>
      <c r="AM94" s="2">
        <v>0</v>
      </c>
      <c r="AN94" s="2">
        <v>0</v>
      </c>
      <c r="AO94" s="2">
        <v>1</v>
      </c>
      <c r="AP94" s="2">
        <v>0</v>
      </c>
      <c r="AQ94" s="2">
        <v>0</v>
      </c>
      <c r="AR94" s="2">
        <v>1</v>
      </c>
      <c r="AS94" s="2">
        <v>0</v>
      </c>
      <c r="AT94" s="2">
        <v>3</v>
      </c>
      <c r="AU94" s="2">
        <v>1</v>
      </c>
      <c r="AV94" s="2">
        <v>0</v>
      </c>
      <c r="AW94" s="2" t="s">
        <v>62</v>
      </c>
      <c r="AX94" s="2">
        <v>1</v>
      </c>
      <c r="AY94" s="2">
        <v>1</v>
      </c>
      <c r="AZ94" s="2">
        <v>2</v>
      </c>
      <c r="BA94" s="2">
        <v>3</v>
      </c>
      <c r="BB94" s="2">
        <v>1</v>
      </c>
      <c r="BC94" s="2">
        <v>3</v>
      </c>
      <c r="BD94" s="2">
        <v>3</v>
      </c>
      <c r="BE94" s="2">
        <v>5</v>
      </c>
      <c r="BF94" s="2">
        <v>6</v>
      </c>
      <c r="BG94" s="2">
        <v>5</v>
      </c>
      <c r="BH94" s="2">
        <v>2</v>
      </c>
      <c r="BI94" s="14">
        <f>VLOOKUP(H94,'Ecom Item OOS Analysis Report'!G:L,6,0)</f>
        <v>0.99309999999999998</v>
      </c>
      <c r="BJ94" s="7" t="s">
        <v>90</v>
      </c>
    </row>
    <row r="95" spans="1:62" ht="15" customHeight="1" x14ac:dyDescent="0.25">
      <c r="A95" s="2" t="s">
        <v>179</v>
      </c>
      <c r="B95" s="2" t="s">
        <v>229</v>
      </c>
      <c r="C95" s="2" t="s">
        <v>230</v>
      </c>
      <c r="D95" s="2" t="s">
        <v>423</v>
      </c>
      <c r="E95" s="2" t="s">
        <v>232</v>
      </c>
      <c r="F95" s="2" t="s">
        <v>69</v>
      </c>
      <c r="G95" s="2" t="s">
        <v>431</v>
      </c>
      <c r="H95" s="2" t="s">
        <v>436</v>
      </c>
      <c r="I95" s="3" t="s">
        <v>62</v>
      </c>
      <c r="J95" s="3" t="s">
        <v>62</v>
      </c>
      <c r="K95" s="3" t="s">
        <v>62</v>
      </c>
      <c r="L95" s="3" t="s">
        <v>62</v>
      </c>
      <c r="M95" s="3" t="s">
        <v>62</v>
      </c>
      <c r="N95" s="3" t="s">
        <v>62</v>
      </c>
      <c r="O95" s="3" t="s">
        <v>62</v>
      </c>
      <c r="P95" s="3" t="s">
        <v>62</v>
      </c>
      <c r="Q95" s="3" t="s">
        <v>62</v>
      </c>
      <c r="R95" s="3" t="s">
        <v>62</v>
      </c>
      <c r="S95" s="3" t="s">
        <v>62</v>
      </c>
      <c r="T95" s="3" t="s">
        <v>62</v>
      </c>
      <c r="U95" s="3" t="s">
        <v>62</v>
      </c>
      <c r="V95" s="3" t="s">
        <v>62</v>
      </c>
      <c r="W95" s="3" t="s">
        <v>62</v>
      </c>
      <c r="X95" s="3" t="s">
        <v>62</v>
      </c>
      <c r="Y95" s="3" t="s">
        <v>62</v>
      </c>
      <c r="Z95" s="3" t="s">
        <v>62</v>
      </c>
      <c r="AA95" s="3" t="s">
        <v>62</v>
      </c>
      <c r="AB95" s="3" t="s">
        <v>62</v>
      </c>
      <c r="AC95" s="3" t="s">
        <v>62</v>
      </c>
      <c r="AD95" s="3" t="s">
        <v>62</v>
      </c>
      <c r="AE95" s="2">
        <v>2</v>
      </c>
      <c r="AF95" s="2">
        <v>0</v>
      </c>
      <c r="AG95" s="2">
        <v>0</v>
      </c>
      <c r="AH95" s="2">
        <v>0</v>
      </c>
      <c r="AI95" s="2">
        <v>0</v>
      </c>
      <c r="AJ95" s="2">
        <v>1</v>
      </c>
      <c r="AK95" s="2">
        <v>1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2</v>
      </c>
      <c r="AR95" s="2">
        <v>1</v>
      </c>
      <c r="AS95" s="2">
        <v>0</v>
      </c>
      <c r="AT95" s="2">
        <v>0</v>
      </c>
      <c r="AU95" s="2">
        <v>1</v>
      </c>
      <c r="AV95" s="2">
        <v>0</v>
      </c>
      <c r="AW95" s="2" t="s">
        <v>62</v>
      </c>
      <c r="AX95" s="2">
        <v>3</v>
      </c>
      <c r="AY95" s="2" t="s">
        <v>62</v>
      </c>
      <c r="AZ95" s="2" t="s">
        <v>62</v>
      </c>
      <c r="BA95" s="2">
        <v>2</v>
      </c>
      <c r="BB95" s="2" t="s">
        <v>62</v>
      </c>
      <c r="BC95" s="2">
        <v>1</v>
      </c>
      <c r="BD95" s="2">
        <v>2</v>
      </c>
      <c r="BE95" s="2">
        <v>9</v>
      </c>
      <c r="BF95" s="2">
        <v>4</v>
      </c>
      <c r="BG95" s="2">
        <v>1</v>
      </c>
      <c r="BH95" s="2">
        <v>1</v>
      </c>
      <c r="BI95" s="14">
        <f>VLOOKUP(H95,'Ecom Item OOS Analysis Report'!G:L,6,0)</f>
        <v>0.99339999999999995</v>
      </c>
      <c r="BJ95" s="7" t="s">
        <v>90</v>
      </c>
    </row>
    <row r="96" spans="1:62" ht="15" customHeight="1" x14ac:dyDescent="0.25">
      <c r="A96" s="2" t="s">
        <v>72</v>
      </c>
      <c r="B96" s="2" t="s">
        <v>229</v>
      </c>
      <c r="C96" s="2" t="s">
        <v>230</v>
      </c>
      <c r="D96" s="2" t="s">
        <v>316</v>
      </c>
      <c r="E96" s="2" t="s">
        <v>232</v>
      </c>
      <c r="F96" s="2" t="s">
        <v>238</v>
      </c>
      <c r="G96" s="2" t="s">
        <v>317</v>
      </c>
      <c r="H96" s="2" t="s">
        <v>318</v>
      </c>
      <c r="I96" s="2">
        <v>1</v>
      </c>
      <c r="J96" s="3" t="s">
        <v>62</v>
      </c>
      <c r="K96" s="3" t="s">
        <v>62</v>
      </c>
      <c r="L96" s="3" t="s">
        <v>62</v>
      </c>
      <c r="M96" s="2">
        <v>1</v>
      </c>
      <c r="N96" s="2">
        <v>1</v>
      </c>
      <c r="O96" s="2">
        <v>0</v>
      </c>
      <c r="P96" s="3" t="s">
        <v>62</v>
      </c>
      <c r="Q96" s="3" t="s">
        <v>62</v>
      </c>
      <c r="R96" s="3" t="s">
        <v>62</v>
      </c>
      <c r="S96" s="3" t="s">
        <v>62</v>
      </c>
      <c r="T96" s="2">
        <v>1</v>
      </c>
      <c r="U96" s="2">
        <v>0</v>
      </c>
      <c r="V96" s="3" t="s">
        <v>62</v>
      </c>
      <c r="W96" s="3" t="s">
        <v>62</v>
      </c>
      <c r="X96" s="2">
        <v>0</v>
      </c>
      <c r="Y96" s="3" t="s">
        <v>62</v>
      </c>
      <c r="Z96" s="3" t="s">
        <v>62</v>
      </c>
      <c r="AA96" s="3" t="s">
        <v>62</v>
      </c>
      <c r="AB96" s="2">
        <v>1</v>
      </c>
      <c r="AC96" s="2">
        <v>0</v>
      </c>
      <c r="AD96" s="3" t="s">
        <v>62</v>
      </c>
      <c r="AE96" s="2">
        <v>1</v>
      </c>
      <c r="AF96" s="3">
        <v>1</v>
      </c>
      <c r="AG96" s="3" t="s">
        <v>62</v>
      </c>
      <c r="AH96" s="3" t="s">
        <v>62</v>
      </c>
      <c r="AI96" s="2">
        <v>0</v>
      </c>
      <c r="AJ96" s="3" t="s">
        <v>62</v>
      </c>
      <c r="AK96" s="3" t="s">
        <v>62</v>
      </c>
      <c r="AL96" s="3" t="s">
        <v>62</v>
      </c>
      <c r="AM96" s="2">
        <v>1</v>
      </c>
      <c r="AN96" s="2">
        <v>1</v>
      </c>
      <c r="AO96" s="2">
        <v>0</v>
      </c>
      <c r="AP96" s="2">
        <v>0</v>
      </c>
      <c r="AQ96" s="2">
        <v>0</v>
      </c>
      <c r="AR96" s="2">
        <v>1</v>
      </c>
      <c r="AS96" s="2">
        <v>1</v>
      </c>
      <c r="AT96" s="2">
        <v>0</v>
      </c>
      <c r="AU96" s="2">
        <v>0</v>
      </c>
      <c r="AV96" s="2">
        <v>0</v>
      </c>
      <c r="AW96" s="2" t="s">
        <v>62</v>
      </c>
      <c r="AX96" s="2" t="s">
        <v>62</v>
      </c>
      <c r="AY96" s="2" t="s">
        <v>62</v>
      </c>
      <c r="AZ96" s="2" t="s">
        <v>62</v>
      </c>
      <c r="BA96" s="2">
        <v>1</v>
      </c>
      <c r="BB96" s="2">
        <v>1</v>
      </c>
      <c r="BC96" s="2" t="s">
        <v>62</v>
      </c>
      <c r="BD96" s="2" t="s">
        <v>62</v>
      </c>
      <c r="BE96" s="2">
        <v>1</v>
      </c>
      <c r="BF96" s="2">
        <v>1</v>
      </c>
      <c r="BG96" s="2">
        <v>0</v>
      </c>
      <c r="BH96" s="2">
        <v>1</v>
      </c>
      <c r="BI96" s="14">
        <f>VLOOKUP(H96,'Ecom Item OOS Analysis Report'!G:L,6,0)</f>
        <v>0.99729999999999996</v>
      </c>
    </row>
    <row r="97" spans="1:62" ht="15" customHeight="1" x14ac:dyDescent="0.25">
      <c r="A97" s="2" t="s">
        <v>72</v>
      </c>
      <c r="B97" s="2" t="s">
        <v>229</v>
      </c>
      <c r="C97" s="2" t="s">
        <v>230</v>
      </c>
      <c r="D97" s="2" t="s">
        <v>316</v>
      </c>
      <c r="E97" s="2" t="s">
        <v>232</v>
      </c>
      <c r="F97" s="2" t="s">
        <v>69</v>
      </c>
      <c r="G97" s="2" t="s">
        <v>317</v>
      </c>
      <c r="H97" s="2" t="s">
        <v>326</v>
      </c>
      <c r="I97" s="3" t="s">
        <v>62</v>
      </c>
      <c r="J97" s="3" t="s">
        <v>62</v>
      </c>
      <c r="K97" s="2">
        <v>1</v>
      </c>
      <c r="L97" s="2">
        <v>1</v>
      </c>
      <c r="M97" s="2">
        <v>0</v>
      </c>
      <c r="N97" s="3">
        <v>1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1</v>
      </c>
      <c r="W97" s="2">
        <v>2</v>
      </c>
      <c r="X97" s="2">
        <v>0</v>
      </c>
      <c r="Y97" s="2">
        <v>0</v>
      </c>
      <c r="Z97" s="2">
        <v>0</v>
      </c>
      <c r="AA97" s="2">
        <v>0</v>
      </c>
      <c r="AB97" s="2">
        <v>1</v>
      </c>
      <c r="AC97" s="2">
        <v>0</v>
      </c>
      <c r="AD97" s="2">
        <v>0</v>
      </c>
      <c r="AE97" s="2">
        <v>0</v>
      </c>
      <c r="AF97" s="2">
        <v>2</v>
      </c>
      <c r="AG97" s="2">
        <v>1</v>
      </c>
      <c r="AH97" s="2">
        <v>0</v>
      </c>
      <c r="AI97" s="2">
        <v>2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1</v>
      </c>
      <c r="AQ97" s="2">
        <v>3</v>
      </c>
      <c r="AR97" s="2">
        <v>8</v>
      </c>
      <c r="AS97" s="2">
        <v>3</v>
      </c>
      <c r="AT97" s="2">
        <v>2</v>
      </c>
      <c r="AU97" s="2">
        <v>3</v>
      </c>
      <c r="AV97" s="2">
        <v>5</v>
      </c>
      <c r="AW97" s="2">
        <v>6</v>
      </c>
      <c r="AX97" s="2">
        <v>3</v>
      </c>
      <c r="AY97" s="2">
        <v>7</v>
      </c>
      <c r="AZ97" s="2">
        <v>10</v>
      </c>
      <c r="BA97" s="2" t="s">
        <v>62</v>
      </c>
      <c r="BB97" s="2">
        <v>14</v>
      </c>
      <c r="BC97" s="2">
        <v>5</v>
      </c>
      <c r="BD97" s="2">
        <v>7</v>
      </c>
      <c r="BE97" s="2">
        <v>9</v>
      </c>
      <c r="BF97" s="2">
        <v>18</v>
      </c>
      <c r="BG97" s="2">
        <v>5</v>
      </c>
      <c r="BH97" s="2">
        <v>4</v>
      </c>
      <c r="BI97" s="14">
        <f>VLOOKUP(H97,'Ecom Item OOS Analysis Report'!G:L,6,0)</f>
        <v>0.99729999999999996</v>
      </c>
    </row>
    <row r="98" spans="1:62" ht="15" customHeight="1" x14ac:dyDescent="0.25">
      <c r="A98" s="2" t="s">
        <v>72</v>
      </c>
      <c r="B98" s="2" t="s">
        <v>229</v>
      </c>
      <c r="C98" s="2" t="s">
        <v>230</v>
      </c>
      <c r="D98" s="2" t="s">
        <v>316</v>
      </c>
      <c r="E98" s="2" t="s">
        <v>232</v>
      </c>
      <c r="F98" s="2" t="s">
        <v>238</v>
      </c>
      <c r="G98" s="2" t="s">
        <v>320</v>
      </c>
      <c r="H98" s="2" t="s">
        <v>321</v>
      </c>
      <c r="I98" s="3" t="s">
        <v>62</v>
      </c>
      <c r="J98" s="2">
        <v>1</v>
      </c>
      <c r="K98" s="2">
        <v>1</v>
      </c>
      <c r="L98" s="2">
        <v>1</v>
      </c>
      <c r="M98" s="3" t="s">
        <v>62</v>
      </c>
      <c r="N98" s="2">
        <v>2</v>
      </c>
      <c r="O98" s="3" t="s">
        <v>62</v>
      </c>
      <c r="P98" s="2">
        <v>1</v>
      </c>
      <c r="Q98" s="2">
        <v>3</v>
      </c>
      <c r="R98" s="2">
        <v>3</v>
      </c>
      <c r="S98" s="2">
        <v>0</v>
      </c>
      <c r="T98" s="3" t="s">
        <v>62</v>
      </c>
      <c r="U98" s="2">
        <v>0</v>
      </c>
      <c r="V98" s="2">
        <v>1</v>
      </c>
      <c r="W98" s="3" t="s">
        <v>62</v>
      </c>
      <c r="X98" s="3" t="s">
        <v>62</v>
      </c>
      <c r="Y98" s="2">
        <v>1</v>
      </c>
      <c r="Z98" s="2">
        <v>0</v>
      </c>
      <c r="AA98" s="3" t="s">
        <v>62</v>
      </c>
      <c r="AB98" s="2">
        <v>0</v>
      </c>
      <c r="AC98" s="3" t="s">
        <v>62</v>
      </c>
      <c r="AD98" s="3" t="s">
        <v>62</v>
      </c>
      <c r="AE98" s="3" t="s">
        <v>62</v>
      </c>
      <c r="AF98" s="3" t="s">
        <v>62</v>
      </c>
      <c r="AG98" s="2">
        <v>2</v>
      </c>
      <c r="AH98" s="2">
        <v>3</v>
      </c>
      <c r="AI98" s="2">
        <v>0</v>
      </c>
      <c r="AJ98" s="2">
        <v>1</v>
      </c>
      <c r="AK98" s="2">
        <v>0</v>
      </c>
      <c r="AL98" s="2">
        <v>0</v>
      </c>
      <c r="AM98" s="2">
        <v>2</v>
      </c>
      <c r="AN98" s="2">
        <v>0</v>
      </c>
      <c r="AO98" s="2">
        <v>0</v>
      </c>
      <c r="AP98" s="2">
        <v>1</v>
      </c>
      <c r="AQ98" s="2">
        <v>1</v>
      </c>
      <c r="AR98" s="2">
        <v>5</v>
      </c>
      <c r="AS98" s="2">
        <v>2</v>
      </c>
      <c r="AT98" s="2">
        <v>1</v>
      </c>
      <c r="AU98" s="2">
        <v>2</v>
      </c>
      <c r="AV98" s="2">
        <v>2</v>
      </c>
      <c r="AW98" s="2">
        <v>2</v>
      </c>
      <c r="AX98" s="2">
        <v>2</v>
      </c>
      <c r="AY98" s="2">
        <v>6</v>
      </c>
      <c r="AZ98" s="2">
        <v>9</v>
      </c>
      <c r="BA98" s="2">
        <v>4</v>
      </c>
      <c r="BB98" s="2">
        <v>4</v>
      </c>
      <c r="BC98" s="2">
        <v>6</v>
      </c>
      <c r="BD98" s="2">
        <v>3</v>
      </c>
      <c r="BE98" s="2">
        <v>3</v>
      </c>
      <c r="BF98" s="2">
        <v>2</v>
      </c>
      <c r="BG98" s="2">
        <v>0</v>
      </c>
      <c r="BH98" s="2">
        <v>4</v>
      </c>
      <c r="BI98" s="14">
        <f>VLOOKUP(H98,'Ecom Item OOS Analysis Report'!G:L,6,0)</f>
        <v>0.99729999999999996</v>
      </c>
    </row>
    <row r="99" spans="1:62" ht="15" customHeight="1" x14ac:dyDescent="0.25">
      <c r="A99" s="2" t="s">
        <v>72</v>
      </c>
      <c r="B99" s="2" t="s">
        <v>229</v>
      </c>
      <c r="C99" s="2" t="s">
        <v>230</v>
      </c>
      <c r="D99" s="2" t="s">
        <v>316</v>
      </c>
      <c r="E99" s="2" t="s">
        <v>232</v>
      </c>
      <c r="F99" s="2" t="s">
        <v>69</v>
      </c>
      <c r="G99" s="2" t="s">
        <v>320</v>
      </c>
      <c r="H99" s="2" t="s">
        <v>328</v>
      </c>
      <c r="I99" s="3" t="s">
        <v>62</v>
      </c>
      <c r="J99" s="3">
        <v>5</v>
      </c>
      <c r="K99" s="3" t="s">
        <v>62</v>
      </c>
      <c r="L99" s="2">
        <v>1</v>
      </c>
      <c r="M99" s="2">
        <v>1</v>
      </c>
      <c r="N99" s="2">
        <v>2</v>
      </c>
      <c r="O99" s="2">
        <v>0</v>
      </c>
      <c r="P99" s="2">
        <v>3</v>
      </c>
      <c r="Q99" s="2">
        <v>1</v>
      </c>
      <c r="R99" s="2">
        <v>0</v>
      </c>
      <c r="S99" s="2">
        <v>1</v>
      </c>
      <c r="T99" s="2">
        <v>0</v>
      </c>
      <c r="U99" s="2">
        <v>1</v>
      </c>
      <c r="V99" s="2">
        <v>0</v>
      </c>
      <c r="W99" s="3" t="s">
        <v>62</v>
      </c>
      <c r="X99" s="2">
        <v>2</v>
      </c>
      <c r="Y99" s="3" t="s">
        <v>62</v>
      </c>
      <c r="Z99" s="3" t="s">
        <v>62</v>
      </c>
      <c r="AA99" s="2">
        <v>1</v>
      </c>
      <c r="AB99" s="3" t="s">
        <v>62</v>
      </c>
      <c r="AC99" s="3" t="s">
        <v>62</v>
      </c>
      <c r="AD99" s="3" t="s">
        <v>62</v>
      </c>
      <c r="AE99" s="2">
        <v>0</v>
      </c>
      <c r="AF99" s="2">
        <v>2</v>
      </c>
      <c r="AG99" s="2">
        <v>0</v>
      </c>
      <c r="AH99" s="2">
        <v>0</v>
      </c>
      <c r="AI99" s="2">
        <v>1</v>
      </c>
      <c r="AJ99" s="2">
        <v>1</v>
      </c>
      <c r="AK99" s="2">
        <v>1</v>
      </c>
      <c r="AL99" s="2">
        <v>2</v>
      </c>
      <c r="AM99" s="2">
        <v>0</v>
      </c>
      <c r="AN99" s="2">
        <v>0</v>
      </c>
      <c r="AO99" s="2">
        <v>1</v>
      </c>
      <c r="AP99" s="2">
        <v>0</v>
      </c>
      <c r="AQ99" s="2">
        <v>2</v>
      </c>
      <c r="AR99" s="2">
        <v>2</v>
      </c>
      <c r="AS99" s="2">
        <v>3</v>
      </c>
      <c r="AT99" s="2">
        <v>1</v>
      </c>
      <c r="AU99" s="2">
        <v>1</v>
      </c>
      <c r="AV99" s="2">
        <v>0</v>
      </c>
      <c r="AW99" s="2">
        <v>4</v>
      </c>
      <c r="AX99" s="2" t="s">
        <v>62</v>
      </c>
      <c r="AY99" s="2">
        <v>4</v>
      </c>
      <c r="AZ99" s="2">
        <v>6</v>
      </c>
      <c r="BA99" s="2">
        <v>4</v>
      </c>
      <c r="BB99" s="2">
        <v>7</v>
      </c>
      <c r="BC99" s="2">
        <v>8</v>
      </c>
      <c r="BD99" s="2">
        <v>2</v>
      </c>
      <c r="BE99" s="2">
        <v>4</v>
      </c>
      <c r="BF99" s="2">
        <v>5</v>
      </c>
      <c r="BG99" s="2">
        <v>3</v>
      </c>
      <c r="BH99" s="2">
        <v>2</v>
      </c>
      <c r="BI99" s="14">
        <f>VLOOKUP(H99,'Ecom Item OOS Analysis Report'!G:L,6,0)</f>
        <v>0.99729999999999996</v>
      </c>
    </row>
    <row r="100" spans="1:62" ht="15" customHeight="1" x14ac:dyDescent="0.25">
      <c r="A100" s="2" t="s">
        <v>72</v>
      </c>
      <c r="B100" s="2" t="s">
        <v>229</v>
      </c>
      <c r="C100" s="2" t="s">
        <v>230</v>
      </c>
      <c r="D100" s="2" t="s">
        <v>316</v>
      </c>
      <c r="E100" s="2" t="s">
        <v>232</v>
      </c>
      <c r="F100" s="2" t="s">
        <v>238</v>
      </c>
      <c r="G100" s="2" t="s">
        <v>323</v>
      </c>
      <c r="H100" s="2" t="s">
        <v>324</v>
      </c>
      <c r="I100" s="3" t="s">
        <v>62</v>
      </c>
      <c r="J100" s="2">
        <v>2</v>
      </c>
      <c r="K100" s="2">
        <v>1</v>
      </c>
      <c r="L100" s="2">
        <v>1</v>
      </c>
      <c r="M100" s="2">
        <v>2</v>
      </c>
      <c r="N100" s="2">
        <v>1</v>
      </c>
      <c r="O100" s="2">
        <v>0</v>
      </c>
      <c r="P100" s="2">
        <v>1</v>
      </c>
      <c r="Q100" s="2">
        <v>1</v>
      </c>
      <c r="R100" s="2">
        <v>4</v>
      </c>
      <c r="S100" s="2">
        <v>1</v>
      </c>
      <c r="T100" s="2">
        <v>0</v>
      </c>
      <c r="U100" s="2">
        <v>0</v>
      </c>
      <c r="V100" s="2">
        <v>0</v>
      </c>
      <c r="W100" s="2">
        <v>2</v>
      </c>
      <c r="X100" s="2">
        <v>1</v>
      </c>
      <c r="Y100" s="2">
        <v>1</v>
      </c>
      <c r="Z100" s="2">
        <v>0</v>
      </c>
      <c r="AA100" s="2">
        <v>1</v>
      </c>
      <c r="AB100" s="2">
        <v>1</v>
      </c>
      <c r="AC100" s="2">
        <v>4</v>
      </c>
      <c r="AD100" s="2">
        <v>2</v>
      </c>
      <c r="AE100" s="2">
        <v>0</v>
      </c>
      <c r="AF100" s="2">
        <v>1</v>
      </c>
      <c r="AG100" s="2">
        <v>1</v>
      </c>
      <c r="AH100" s="2">
        <v>0</v>
      </c>
      <c r="AI100" s="2">
        <v>1</v>
      </c>
      <c r="AJ100" s="2">
        <v>0</v>
      </c>
      <c r="AK100" s="2">
        <v>1</v>
      </c>
      <c r="AL100" s="2">
        <v>0</v>
      </c>
      <c r="AM100" s="2">
        <v>0</v>
      </c>
      <c r="AN100" s="2">
        <v>1</v>
      </c>
      <c r="AO100" s="2">
        <v>0</v>
      </c>
      <c r="AP100" s="2">
        <v>3</v>
      </c>
      <c r="AQ100" s="2">
        <v>4</v>
      </c>
      <c r="AR100" s="2">
        <v>7</v>
      </c>
      <c r="AS100" s="2">
        <v>1</v>
      </c>
      <c r="AT100" s="2">
        <v>4</v>
      </c>
      <c r="AU100" s="2">
        <v>0</v>
      </c>
      <c r="AV100" s="2">
        <v>4</v>
      </c>
      <c r="AW100" s="2">
        <v>1</v>
      </c>
      <c r="AX100" s="2">
        <v>4</v>
      </c>
      <c r="AY100" s="2">
        <v>3</v>
      </c>
      <c r="AZ100" s="2">
        <v>2</v>
      </c>
      <c r="BA100" s="2">
        <v>2</v>
      </c>
      <c r="BB100" s="2">
        <v>4</v>
      </c>
      <c r="BC100" s="2">
        <v>3</v>
      </c>
      <c r="BD100" s="2">
        <v>1</v>
      </c>
      <c r="BE100" s="2">
        <v>10</v>
      </c>
      <c r="BF100" s="2">
        <v>1</v>
      </c>
      <c r="BG100" s="2">
        <v>4</v>
      </c>
      <c r="BH100" s="2">
        <v>7</v>
      </c>
      <c r="BI100" s="14">
        <f>VLOOKUP(H100,'Ecom Item OOS Analysis Report'!G:L,6,0)</f>
        <v>0.99729999999999996</v>
      </c>
    </row>
    <row r="101" spans="1:62" ht="15" customHeight="1" x14ac:dyDescent="0.25">
      <c r="A101" s="2" t="s">
        <v>72</v>
      </c>
      <c r="B101" s="2" t="s">
        <v>229</v>
      </c>
      <c r="C101" s="2" t="s">
        <v>230</v>
      </c>
      <c r="D101" s="2" t="s">
        <v>316</v>
      </c>
      <c r="E101" s="2" t="s">
        <v>232</v>
      </c>
      <c r="F101" s="2" t="s">
        <v>69</v>
      </c>
      <c r="G101" s="2" t="s">
        <v>323</v>
      </c>
      <c r="H101" s="2" t="s">
        <v>330</v>
      </c>
      <c r="I101" s="2">
        <v>3</v>
      </c>
      <c r="J101" s="2">
        <v>2</v>
      </c>
      <c r="K101" s="2">
        <v>4</v>
      </c>
      <c r="L101" s="2">
        <v>2</v>
      </c>
      <c r="M101" s="2">
        <v>3</v>
      </c>
      <c r="N101" s="2">
        <v>5</v>
      </c>
      <c r="O101" s="2">
        <v>2</v>
      </c>
      <c r="P101" s="2">
        <v>1</v>
      </c>
      <c r="Q101" s="2">
        <v>4</v>
      </c>
      <c r="R101" s="2">
        <v>3</v>
      </c>
      <c r="S101" s="2">
        <v>3</v>
      </c>
      <c r="T101" s="2">
        <v>1</v>
      </c>
      <c r="U101" s="2">
        <v>2</v>
      </c>
      <c r="V101" s="2">
        <v>1</v>
      </c>
      <c r="W101" s="2">
        <v>2</v>
      </c>
      <c r="X101" s="2">
        <v>2</v>
      </c>
      <c r="Y101" s="2">
        <v>2</v>
      </c>
      <c r="Z101" s="2">
        <v>1</v>
      </c>
      <c r="AA101" s="2">
        <v>0</v>
      </c>
      <c r="AB101" s="2">
        <v>8</v>
      </c>
      <c r="AC101" s="2">
        <v>5</v>
      </c>
      <c r="AD101" s="2">
        <v>4</v>
      </c>
      <c r="AE101" s="2">
        <v>0</v>
      </c>
      <c r="AF101" s="2">
        <v>3</v>
      </c>
      <c r="AG101" s="2">
        <v>1</v>
      </c>
      <c r="AH101" s="2">
        <v>1</v>
      </c>
      <c r="AI101" s="2">
        <v>0</v>
      </c>
      <c r="AJ101" s="2">
        <v>3</v>
      </c>
      <c r="AK101" s="2">
        <v>1</v>
      </c>
      <c r="AL101" s="2">
        <v>2</v>
      </c>
      <c r="AM101" s="2">
        <v>2</v>
      </c>
      <c r="AN101" s="2">
        <v>5</v>
      </c>
      <c r="AO101" s="2">
        <v>2</v>
      </c>
      <c r="AP101" s="2">
        <v>5</v>
      </c>
      <c r="AQ101" s="2">
        <v>2</v>
      </c>
      <c r="AR101" s="2">
        <v>3</v>
      </c>
      <c r="AS101" s="2">
        <v>6</v>
      </c>
      <c r="AT101" s="2">
        <v>2</v>
      </c>
      <c r="AU101" s="2">
        <v>4</v>
      </c>
      <c r="AV101" s="2">
        <v>2</v>
      </c>
      <c r="AW101" s="2">
        <v>4</v>
      </c>
      <c r="AX101" s="2">
        <v>3</v>
      </c>
      <c r="AY101" s="2">
        <v>7</v>
      </c>
      <c r="AZ101" s="2">
        <v>10</v>
      </c>
      <c r="BA101" s="2">
        <v>7</v>
      </c>
      <c r="BB101" s="2">
        <v>12</v>
      </c>
      <c r="BC101" s="2">
        <v>11</v>
      </c>
      <c r="BD101" s="2">
        <v>4</v>
      </c>
      <c r="BE101" s="2">
        <v>2</v>
      </c>
      <c r="BF101" s="2">
        <v>4</v>
      </c>
      <c r="BG101" s="2">
        <v>4</v>
      </c>
      <c r="BH101" s="2">
        <v>2</v>
      </c>
      <c r="BI101" s="14">
        <f>VLOOKUP(H101,'Ecom Item OOS Analysis Report'!G:L,6,0)</f>
        <v>0.99729999999999996</v>
      </c>
    </row>
    <row r="102" spans="1:62" ht="15" customHeight="1" x14ac:dyDescent="0.25">
      <c r="A102" s="2" t="s">
        <v>72</v>
      </c>
      <c r="B102" s="2" t="s">
        <v>229</v>
      </c>
      <c r="C102" s="2" t="s">
        <v>230</v>
      </c>
      <c r="D102" s="2" t="s">
        <v>332</v>
      </c>
      <c r="E102" s="2" t="s">
        <v>232</v>
      </c>
      <c r="F102" s="2" t="s">
        <v>333</v>
      </c>
      <c r="G102" s="2" t="s">
        <v>334</v>
      </c>
      <c r="H102" s="2" t="s">
        <v>335</v>
      </c>
      <c r="I102" s="3" t="s">
        <v>62</v>
      </c>
      <c r="J102" s="2">
        <v>3</v>
      </c>
      <c r="K102" s="2">
        <v>0</v>
      </c>
      <c r="L102" s="2">
        <v>0</v>
      </c>
      <c r="M102" s="2">
        <v>1</v>
      </c>
      <c r="N102" s="2">
        <v>1</v>
      </c>
      <c r="O102" s="2">
        <v>1</v>
      </c>
      <c r="P102" s="2">
        <v>0</v>
      </c>
      <c r="Q102" s="2">
        <v>1</v>
      </c>
      <c r="R102" s="2">
        <v>1</v>
      </c>
      <c r="S102" s="2">
        <v>1</v>
      </c>
      <c r="T102" s="2">
        <v>0</v>
      </c>
      <c r="U102" s="2">
        <v>2</v>
      </c>
      <c r="V102" s="2">
        <v>5</v>
      </c>
      <c r="W102" s="2">
        <v>2</v>
      </c>
      <c r="X102" s="2">
        <v>0</v>
      </c>
      <c r="Y102" s="2">
        <v>0</v>
      </c>
      <c r="Z102" s="2">
        <v>0</v>
      </c>
      <c r="AA102" s="2">
        <v>1</v>
      </c>
      <c r="AB102" s="2">
        <v>2</v>
      </c>
      <c r="AC102" s="2">
        <v>4</v>
      </c>
      <c r="AD102" s="2">
        <v>0</v>
      </c>
      <c r="AE102" s="2">
        <v>0</v>
      </c>
      <c r="AF102" s="2">
        <v>0</v>
      </c>
      <c r="AG102" s="2">
        <v>1</v>
      </c>
      <c r="AH102" s="2">
        <v>0</v>
      </c>
      <c r="AI102" s="2">
        <v>0</v>
      </c>
      <c r="AJ102" s="2">
        <v>0</v>
      </c>
      <c r="AK102" s="2">
        <v>1</v>
      </c>
      <c r="AL102" s="2">
        <v>0</v>
      </c>
      <c r="AM102" s="2">
        <v>0</v>
      </c>
      <c r="AN102" s="2">
        <v>1</v>
      </c>
      <c r="AO102" s="2">
        <v>1</v>
      </c>
      <c r="AP102" s="2">
        <v>4</v>
      </c>
      <c r="AQ102" s="2">
        <v>7</v>
      </c>
      <c r="AR102" s="2">
        <v>2</v>
      </c>
      <c r="AS102" s="2">
        <v>2</v>
      </c>
      <c r="AT102" s="2">
        <v>5</v>
      </c>
      <c r="AU102" s="2">
        <v>3</v>
      </c>
      <c r="AV102" s="2">
        <v>9</v>
      </c>
      <c r="AW102" s="2">
        <v>7</v>
      </c>
      <c r="AX102" s="2">
        <v>2</v>
      </c>
      <c r="AY102" s="2">
        <v>1</v>
      </c>
      <c r="AZ102" s="2">
        <v>8</v>
      </c>
      <c r="BA102" s="2">
        <v>1</v>
      </c>
      <c r="BB102" s="2">
        <v>6</v>
      </c>
      <c r="BC102" s="2">
        <v>12</v>
      </c>
      <c r="BD102" s="2" t="s">
        <v>62</v>
      </c>
      <c r="BE102" s="2">
        <v>3</v>
      </c>
      <c r="BF102" s="2">
        <v>4</v>
      </c>
      <c r="BG102" s="2">
        <v>5</v>
      </c>
      <c r="BH102" s="2">
        <v>1</v>
      </c>
      <c r="BI102" s="14">
        <f>VLOOKUP(H102,'Ecom Item OOS Analysis Report'!G:L,6,0)</f>
        <v>0.99729999999999996</v>
      </c>
    </row>
    <row r="103" spans="1:62" ht="15" customHeight="1" x14ac:dyDescent="0.25">
      <c r="A103" s="2" t="s">
        <v>179</v>
      </c>
      <c r="B103" s="2" t="s">
        <v>229</v>
      </c>
      <c r="C103" s="2" t="s">
        <v>230</v>
      </c>
      <c r="D103" s="2" t="s">
        <v>413</v>
      </c>
      <c r="E103" s="2" t="s">
        <v>232</v>
      </c>
      <c r="F103" s="2" t="s">
        <v>414</v>
      </c>
      <c r="G103" s="2" t="s">
        <v>415</v>
      </c>
      <c r="H103" s="2" t="s">
        <v>416</v>
      </c>
      <c r="I103" s="3" t="s">
        <v>62</v>
      </c>
      <c r="J103" s="3" t="s">
        <v>62</v>
      </c>
      <c r="K103" s="3" t="s">
        <v>62</v>
      </c>
      <c r="L103" s="3" t="s">
        <v>62</v>
      </c>
      <c r="M103" s="3" t="s">
        <v>62</v>
      </c>
      <c r="N103" s="3" t="s">
        <v>62</v>
      </c>
      <c r="O103" s="3" t="s">
        <v>62</v>
      </c>
      <c r="P103" s="3" t="s">
        <v>62</v>
      </c>
      <c r="Q103" s="3" t="s">
        <v>62</v>
      </c>
      <c r="R103" s="3" t="s">
        <v>62</v>
      </c>
      <c r="S103" s="3" t="s">
        <v>62</v>
      </c>
      <c r="T103" s="3" t="s">
        <v>62</v>
      </c>
      <c r="U103" s="3" t="s">
        <v>62</v>
      </c>
      <c r="V103" s="3" t="s">
        <v>62</v>
      </c>
      <c r="W103" s="3" t="s">
        <v>62</v>
      </c>
      <c r="X103" s="3" t="s">
        <v>62</v>
      </c>
      <c r="Y103" s="2">
        <v>1</v>
      </c>
      <c r="Z103" s="2">
        <v>1</v>
      </c>
      <c r="AA103" s="3" t="s">
        <v>62</v>
      </c>
      <c r="AB103" s="3" t="s">
        <v>62</v>
      </c>
      <c r="AC103" s="3" t="s">
        <v>62</v>
      </c>
      <c r="AD103" s="2">
        <v>1</v>
      </c>
      <c r="AE103" s="2">
        <v>0</v>
      </c>
      <c r="AF103" s="2">
        <v>4</v>
      </c>
      <c r="AG103" s="2">
        <v>0</v>
      </c>
      <c r="AH103" s="2">
        <v>0</v>
      </c>
      <c r="AI103" s="2">
        <v>2</v>
      </c>
      <c r="AJ103" s="2">
        <v>0</v>
      </c>
      <c r="AK103" s="2">
        <v>0</v>
      </c>
      <c r="AL103" s="2">
        <v>1</v>
      </c>
      <c r="AM103" s="2">
        <v>1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1</v>
      </c>
      <c r="AW103" s="2">
        <v>1</v>
      </c>
      <c r="AX103" s="2" t="s">
        <v>62</v>
      </c>
      <c r="AY103" s="2">
        <v>1</v>
      </c>
      <c r="AZ103" s="2">
        <v>7</v>
      </c>
      <c r="BA103" s="2" t="s">
        <v>62</v>
      </c>
      <c r="BB103" s="2">
        <v>2</v>
      </c>
      <c r="BC103" s="2">
        <v>2</v>
      </c>
      <c r="BD103" s="2" t="s">
        <v>62</v>
      </c>
      <c r="BE103" s="2">
        <v>5</v>
      </c>
      <c r="BF103" s="2">
        <v>0</v>
      </c>
      <c r="BG103" s="2">
        <v>2</v>
      </c>
      <c r="BH103" s="2">
        <v>5</v>
      </c>
      <c r="BI103" s="14">
        <f>VLOOKUP(H103,'Ecom Item OOS Analysis Report'!G:L,6,0)</f>
        <v>0.99670000000000003</v>
      </c>
      <c r="BJ103" t="s">
        <v>529</v>
      </c>
    </row>
    <row r="104" spans="1:62" ht="15" customHeight="1" x14ac:dyDescent="0.25">
      <c r="A104" s="2" t="s">
        <v>179</v>
      </c>
      <c r="B104" s="2" t="s">
        <v>229</v>
      </c>
      <c r="C104" s="2" t="s">
        <v>230</v>
      </c>
      <c r="D104" s="2" t="s">
        <v>413</v>
      </c>
      <c r="E104" s="2" t="s">
        <v>232</v>
      </c>
      <c r="F104" s="2" t="s">
        <v>414</v>
      </c>
      <c r="G104" s="2" t="s">
        <v>417</v>
      </c>
      <c r="H104" s="2" t="s">
        <v>418</v>
      </c>
      <c r="I104" s="3" t="s">
        <v>62</v>
      </c>
      <c r="J104" s="3" t="s">
        <v>62</v>
      </c>
      <c r="K104" s="3" t="s">
        <v>62</v>
      </c>
      <c r="L104" s="3" t="s">
        <v>62</v>
      </c>
      <c r="M104" s="3" t="s">
        <v>62</v>
      </c>
      <c r="N104" s="3" t="s">
        <v>62</v>
      </c>
      <c r="O104" s="3" t="s">
        <v>62</v>
      </c>
      <c r="P104" s="3" t="s">
        <v>62</v>
      </c>
      <c r="Q104" s="3" t="s">
        <v>62</v>
      </c>
      <c r="R104" s="3" t="s">
        <v>62</v>
      </c>
      <c r="S104" s="3" t="s">
        <v>62</v>
      </c>
      <c r="T104" s="3" t="s">
        <v>62</v>
      </c>
      <c r="U104" s="3" t="s">
        <v>62</v>
      </c>
      <c r="V104" s="3" t="s">
        <v>62</v>
      </c>
      <c r="W104" s="2">
        <v>1</v>
      </c>
      <c r="X104" s="3" t="s">
        <v>62</v>
      </c>
      <c r="Y104" s="3" t="s">
        <v>62</v>
      </c>
      <c r="Z104" s="3" t="s">
        <v>62</v>
      </c>
      <c r="AA104" s="3" t="s">
        <v>62</v>
      </c>
      <c r="AB104" s="3" t="s">
        <v>62</v>
      </c>
      <c r="AC104" s="3" t="s">
        <v>62</v>
      </c>
      <c r="AD104" s="3" t="s">
        <v>62</v>
      </c>
      <c r="AE104" s="3" t="s">
        <v>62</v>
      </c>
      <c r="AF104" s="3">
        <v>2</v>
      </c>
      <c r="AG104" s="3" t="s">
        <v>62</v>
      </c>
      <c r="AH104" s="3" t="s">
        <v>62</v>
      </c>
      <c r="AI104" s="2">
        <v>1</v>
      </c>
      <c r="AJ104" s="2">
        <v>1</v>
      </c>
      <c r="AK104" s="2">
        <v>0</v>
      </c>
      <c r="AL104" s="2">
        <v>0</v>
      </c>
      <c r="AM104" s="2">
        <v>0</v>
      </c>
      <c r="AN104" s="2">
        <v>2</v>
      </c>
      <c r="AO104" s="2">
        <v>0</v>
      </c>
      <c r="AP104" s="2">
        <v>0</v>
      </c>
      <c r="AQ104" s="2">
        <v>1</v>
      </c>
      <c r="AR104" s="2">
        <v>1</v>
      </c>
      <c r="AS104" s="2">
        <v>0</v>
      </c>
      <c r="AT104" s="2">
        <v>0</v>
      </c>
      <c r="AU104" s="2">
        <v>4</v>
      </c>
      <c r="AV104" s="2">
        <v>0</v>
      </c>
      <c r="AW104" s="2" t="s">
        <v>62</v>
      </c>
      <c r="AX104" s="2">
        <v>1</v>
      </c>
      <c r="AY104" s="2">
        <v>1</v>
      </c>
      <c r="AZ104" s="2">
        <v>3</v>
      </c>
      <c r="BA104" s="2">
        <v>1</v>
      </c>
      <c r="BB104" s="2">
        <v>4</v>
      </c>
      <c r="BC104" s="2">
        <v>2</v>
      </c>
      <c r="BD104" s="2">
        <v>2</v>
      </c>
      <c r="BE104" s="2">
        <v>2</v>
      </c>
      <c r="BF104" s="2">
        <v>0</v>
      </c>
      <c r="BG104" s="2">
        <v>4</v>
      </c>
      <c r="BH104" s="2">
        <v>6</v>
      </c>
      <c r="BI104" s="14">
        <f>VLOOKUP(H104,'Ecom Item OOS Analysis Report'!G:L,6,0)</f>
        <v>0.99670000000000003</v>
      </c>
      <c r="BJ104" t="s">
        <v>529</v>
      </c>
    </row>
    <row r="105" spans="1:62" ht="15" customHeight="1" x14ac:dyDescent="0.25">
      <c r="A105" s="2" t="s">
        <v>179</v>
      </c>
      <c r="B105" s="2" t="s">
        <v>229</v>
      </c>
      <c r="C105" s="2" t="s">
        <v>230</v>
      </c>
      <c r="D105" s="2" t="s">
        <v>413</v>
      </c>
      <c r="E105" s="2" t="s">
        <v>232</v>
      </c>
      <c r="F105" s="2" t="s">
        <v>414</v>
      </c>
      <c r="G105" s="2" t="s">
        <v>419</v>
      </c>
      <c r="H105" s="2" t="s">
        <v>420</v>
      </c>
      <c r="I105" s="3" t="s">
        <v>62</v>
      </c>
      <c r="J105" s="3" t="s">
        <v>62</v>
      </c>
      <c r="K105" s="3" t="s">
        <v>62</v>
      </c>
      <c r="L105" s="3" t="s">
        <v>62</v>
      </c>
      <c r="M105" s="3" t="s">
        <v>62</v>
      </c>
      <c r="N105" s="3" t="s">
        <v>62</v>
      </c>
      <c r="O105" s="3" t="s">
        <v>62</v>
      </c>
      <c r="P105" s="3" t="s">
        <v>62</v>
      </c>
      <c r="Q105" s="3" t="s">
        <v>62</v>
      </c>
      <c r="R105" s="3" t="s">
        <v>62</v>
      </c>
      <c r="S105" s="3" t="s">
        <v>62</v>
      </c>
      <c r="T105" s="3" t="s">
        <v>62</v>
      </c>
      <c r="U105" s="3" t="s">
        <v>62</v>
      </c>
      <c r="V105" s="2">
        <v>1</v>
      </c>
      <c r="W105" s="2">
        <v>1</v>
      </c>
      <c r="X105" s="2">
        <v>1</v>
      </c>
      <c r="Y105" s="2">
        <v>1</v>
      </c>
      <c r="Z105" s="2">
        <v>0</v>
      </c>
      <c r="AA105" s="2">
        <v>0</v>
      </c>
      <c r="AB105" s="2">
        <v>1</v>
      </c>
      <c r="AC105" s="2">
        <v>0</v>
      </c>
      <c r="AD105" s="2">
        <v>1</v>
      </c>
      <c r="AE105" s="2">
        <v>0</v>
      </c>
      <c r="AF105" s="2">
        <v>3</v>
      </c>
      <c r="AG105" s="2">
        <v>2</v>
      </c>
      <c r="AH105" s="2">
        <v>1</v>
      </c>
      <c r="AI105" s="2">
        <v>1</v>
      </c>
      <c r="AJ105" s="2">
        <v>0</v>
      </c>
      <c r="AK105" s="2">
        <v>3</v>
      </c>
      <c r="AL105" s="2">
        <v>0</v>
      </c>
      <c r="AM105" s="2">
        <v>0</v>
      </c>
      <c r="AN105" s="2">
        <v>1</v>
      </c>
      <c r="AO105" s="2">
        <v>0</v>
      </c>
      <c r="AP105" s="2">
        <v>0</v>
      </c>
      <c r="AQ105" s="2">
        <v>0</v>
      </c>
      <c r="AR105" s="2">
        <v>1</v>
      </c>
      <c r="AS105" s="2">
        <v>8</v>
      </c>
      <c r="AT105" s="2">
        <v>0</v>
      </c>
      <c r="AU105" s="2">
        <v>0</v>
      </c>
      <c r="AV105" s="2">
        <v>1</v>
      </c>
      <c r="AW105" s="2" t="s">
        <v>62</v>
      </c>
      <c r="AX105" s="2" t="s">
        <v>62</v>
      </c>
      <c r="AY105" s="2">
        <v>1</v>
      </c>
      <c r="AZ105" s="2">
        <v>1</v>
      </c>
      <c r="BA105" s="2">
        <v>1</v>
      </c>
      <c r="BB105" s="2">
        <v>1</v>
      </c>
      <c r="BC105" s="2">
        <v>5</v>
      </c>
      <c r="BD105" s="2">
        <v>2</v>
      </c>
      <c r="BE105" s="2">
        <v>3</v>
      </c>
      <c r="BF105" s="2">
        <v>1</v>
      </c>
      <c r="BG105" s="2">
        <v>2</v>
      </c>
      <c r="BH105" s="2">
        <v>8</v>
      </c>
      <c r="BI105" s="14">
        <f>VLOOKUP(H105,'Ecom Item OOS Analysis Report'!G:L,6,0)</f>
        <v>0.99670000000000003</v>
      </c>
      <c r="BJ105" t="s">
        <v>529</v>
      </c>
    </row>
    <row r="106" spans="1:62" ht="15" customHeight="1" x14ac:dyDescent="0.25">
      <c r="A106" s="2" t="s">
        <v>179</v>
      </c>
      <c r="B106" s="2" t="s">
        <v>229</v>
      </c>
      <c r="C106" s="2" t="s">
        <v>230</v>
      </c>
      <c r="D106" s="2" t="s">
        <v>413</v>
      </c>
      <c r="E106" s="2" t="s">
        <v>232</v>
      </c>
      <c r="F106" s="2" t="s">
        <v>414</v>
      </c>
      <c r="G106" s="2" t="s">
        <v>421</v>
      </c>
      <c r="H106" s="2" t="s">
        <v>422</v>
      </c>
      <c r="I106" s="3" t="s">
        <v>62</v>
      </c>
      <c r="J106" s="3" t="s">
        <v>62</v>
      </c>
      <c r="K106" s="3" t="s">
        <v>62</v>
      </c>
      <c r="L106" s="3" t="s">
        <v>62</v>
      </c>
      <c r="M106" s="3" t="s">
        <v>62</v>
      </c>
      <c r="N106" s="3" t="s">
        <v>62</v>
      </c>
      <c r="O106" s="3" t="s">
        <v>62</v>
      </c>
      <c r="P106" s="3" t="s">
        <v>62</v>
      </c>
      <c r="Q106" s="3" t="s">
        <v>62</v>
      </c>
      <c r="R106" s="3" t="s">
        <v>62</v>
      </c>
      <c r="S106" s="3" t="s">
        <v>62</v>
      </c>
      <c r="T106" s="3" t="s">
        <v>62</v>
      </c>
      <c r="U106" s="3" t="s">
        <v>62</v>
      </c>
      <c r="V106" s="3" t="s">
        <v>62</v>
      </c>
      <c r="W106" s="3" t="s">
        <v>62</v>
      </c>
      <c r="X106" s="2">
        <v>1</v>
      </c>
      <c r="Y106" s="2">
        <v>1</v>
      </c>
      <c r="Z106" s="2">
        <v>2</v>
      </c>
      <c r="AA106" s="2">
        <v>0</v>
      </c>
      <c r="AB106" s="3" t="s">
        <v>62</v>
      </c>
      <c r="AC106" s="2">
        <v>0</v>
      </c>
      <c r="AD106" s="2">
        <v>0</v>
      </c>
      <c r="AE106" s="3" t="s">
        <v>62</v>
      </c>
      <c r="AF106" s="3" t="s">
        <v>62</v>
      </c>
      <c r="AG106" s="2">
        <v>0</v>
      </c>
      <c r="AH106" s="2">
        <v>1</v>
      </c>
      <c r="AI106" s="2">
        <v>1</v>
      </c>
      <c r="AJ106" s="2">
        <v>0</v>
      </c>
      <c r="AK106" s="2">
        <v>1</v>
      </c>
      <c r="AL106" s="2">
        <v>0</v>
      </c>
      <c r="AM106" s="2">
        <v>1</v>
      </c>
      <c r="AN106" s="2">
        <v>0</v>
      </c>
      <c r="AO106" s="2">
        <v>0</v>
      </c>
      <c r="AP106" s="2">
        <v>4</v>
      </c>
      <c r="AQ106" s="2">
        <v>1</v>
      </c>
      <c r="AR106" s="2">
        <v>0</v>
      </c>
      <c r="AS106" s="2">
        <v>0</v>
      </c>
      <c r="AT106" s="2">
        <v>0</v>
      </c>
      <c r="AU106" s="2">
        <v>1</v>
      </c>
      <c r="AV106" s="2">
        <v>1</v>
      </c>
      <c r="AW106" s="2" t="s">
        <v>62</v>
      </c>
      <c r="AX106" s="2" t="s">
        <v>62</v>
      </c>
      <c r="AY106" s="2">
        <v>1</v>
      </c>
      <c r="AZ106" s="2">
        <v>2</v>
      </c>
      <c r="BA106" s="2">
        <v>2</v>
      </c>
      <c r="BB106" s="2" t="s">
        <v>62</v>
      </c>
      <c r="BC106" s="2">
        <v>3</v>
      </c>
      <c r="BD106" s="2" t="s">
        <v>62</v>
      </c>
      <c r="BE106" s="2">
        <v>2</v>
      </c>
      <c r="BF106" s="2">
        <v>1</v>
      </c>
      <c r="BG106" s="2">
        <v>1</v>
      </c>
      <c r="BH106" s="2">
        <v>1</v>
      </c>
      <c r="BI106" s="14">
        <f>VLOOKUP(H106,'Ecom Item OOS Analysis Report'!G:L,6,0)</f>
        <v>0.99670000000000003</v>
      </c>
      <c r="BJ106" t="s">
        <v>529</v>
      </c>
    </row>
    <row r="107" spans="1:62" ht="15" customHeight="1" x14ac:dyDescent="0.25">
      <c r="A107" s="2" t="s">
        <v>72</v>
      </c>
      <c r="B107" s="2" t="s">
        <v>229</v>
      </c>
      <c r="C107" s="2" t="s">
        <v>304</v>
      </c>
      <c r="D107" s="2" t="s">
        <v>337</v>
      </c>
      <c r="E107" s="2" t="s">
        <v>232</v>
      </c>
      <c r="F107" s="2" t="s">
        <v>69</v>
      </c>
      <c r="G107" s="2" t="s">
        <v>338</v>
      </c>
      <c r="H107" s="2" t="s">
        <v>339</v>
      </c>
      <c r="I107" s="3" t="s">
        <v>62</v>
      </c>
      <c r="J107" s="3" t="s">
        <v>62</v>
      </c>
      <c r="K107" s="3" t="s">
        <v>62</v>
      </c>
      <c r="L107" s="3" t="s">
        <v>62</v>
      </c>
      <c r="M107" s="3" t="s">
        <v>62</v>
      </c>
      <c r="N107" s="2">
        <v>1</v>
      </c>
      <c r="O107" s="2">
        <v>0</v>
      </c>
      <c r="P107" s="2">
        <v>0</v>
      </c>
      <c r="Q107" s="2">
        <v>2</v>
      </c>
      <c r="R107" s="2">
        <v>1</v>
      </c>
      <c r="S107" s="2">
        <v>4</v>
      </c>
      <c r="T107" s="2">
        <v>0</v>
      </c>
      <c r="U107" s="2">
        <v>1</v>
      </c>
      <c r="V107" s="2">
        <v>1</v>
      </c>
      <c r="W107" s="2">
        <v>3</v>
      </c>
      <c r="X107" s="2">
        <v>2</v>
      </c>
      <c r="Y107" s="2">
        <v>0</v>
      </c>
      <c r="Z107" s="2">
        <v>1</v>
      </c>
      <c r="AA107" s="2">
        <v>0</v>
      </c>
      <c r="AB107" s="2">
        <v>1</v>
      </c>
      <c r="AC107" s="2">
        <v>1</v>
      </c>
      <c r="AD107" s="2">
        <v>1</v>
      </c>
      <c r="AE107" s="2">
        <v>0</v>
      </c>
      <c r="AF107" s="2">
        <v>0</v>
      </c>
      <c r="AG107" s="2">
        <v>0</v>
      </c>
      <c r="AH107" s="3">
        <v>2</v>
      </c>
      <c r="AI107" s="2">
        <v>0</v>
      </c>
      <c r="AJ107" s="2">
        <v>1</v>
      </c>
      <c r="AK107" s="2">
        <v>0</v>
      </c>
      <c r="AL107" s="2">
        <v>2</v>
      </c>
      <c r="AM107" s="2">
        <v>0</v>
      </c>
      <c r="AN107" s="2">
        <v>0</v>
      </c>
      <c r="AO107" s="2">
        <v>2</v>
      </c>
      <c r="AP107" s="2">
        <v>1</v>
      </c>
      <c r="AQ107" s="2">
        <v>2</v>
      </c>
      <c r="AR107" s="2">
        <v>2</v>
      </c>
      <c r="AS107" s="2">
        <v>3</v>
      </c>
      <c r="AT107" s="2">
        <v>6</v>
      </c>
      <c r="AU107" s="2">
        <v>2</v>
      </c>
      <c r="AV107" s="2">
        <v>0</v>
      </c>
      <c r="AW107" s="2">
        <v>2</v>
      </c>
      <c r="AX107" s="2">
        <v>4</v>
      </c>
      <c r="AY107" s="2">
        <v>5</v>
      </c>
      <c r="AZ107" s="2">
        <v>9</v>
      </c>
      <c r="BA107" s="2">
        <v>9</v>
      </c>
      <c r="BB107" s="2">
        <v>10</v>
      </c>
      <c r="BC107" s="2">
        <v>1</v>
      </c>
      <c r="BD107" s="2">
        <v>2</v>
      </c>
      <c r="BE107" s="2">
        <v>1</v>
      </c>
      <c r="BF107" s="2">
        <v>0</v>
      </c>
      <c r="BG107" s="2">
        <v>0</v>
      </c>
      <c r="BH107" s="2">
        <v>0</v>
      </c>
      <c r="BI107" s="14">
        <f>VLOOKUP(H107,'Ecom Item OOS Analysis Report'!G:L,6,0)</f>
        <v>0.99729999999999996</v>
      </c>
      <c r="BJ107" t="s">
        <v>529</v>
      </c>
    </row>
    <row r="108" spans="1:62" ht="15" customHeight="1" x14ac:dyDescent="0.25">
      <c r="A108" s="2" t="s">
        <v>72</v>
      </c>
      <c r="B108" s="2" t="s">
        <v>229</v>
      </c>
      <c r="C108" s="2" t="s">
        <v>304</v>
      </c>
      <c r="D108" s="2" t="s">
        <v>337</v>
      </c>
      <c r="E108" s="2" t="s">
        <v>232</v>
      </c>
      <c r="F108" s="2" t="s">
        <v>69</v>
      </c>
      <c r="G108" s="2" t="s">
        <v>340</v>
      </c>
      <c r="H108" s="2" t="s">
        <v>341</v>
      </c>
      <c r="I108" s="3" t="s">
        <v>62</v>
      </c>
      <c r="J108" s="3" t="s">
        <v>62</v>
      </c>
      <c r="K108" s="3" t="s">
        <v>62</v>
      </c>
      <c r="L108" s="3" t="s">
        <v>62</v>
      </c>
      <c r="M108" s="3">
        <v>2</v>
      </c>
      <c r="N108" s="3" t="s">
        <v>62</v>
      </c>
      <c r="O108" s="2">
        <v>1</v>
      </c>
      <c r="P108" s="2">
        <v>2</v>
      </c>
      <c r="Q108" s="2">
        <v>1</v>
      </c>
      <c r="R108" s="2">
        <v>2</v>
      </c>
      <c r="S108" s="2">
        <v>3</v>
      </c>
      <c r="T108" s="2">
        <v>0</v>
      </c>
      <c r="U108" s="2">
        <v>4</v>
      </c>
      <c r="V108" s="2">
        <v>0</v>
      </c>
      <c r="W108" s="2">
        <v>3</v>
      </c>
      <c r="X108" s="2">
        <v>0</v>
      </c>
      <c r="Y108" s="2">
        <v>1</v>
      </c>
      <c r="Z108" s="2">
        <v>0</v>
      </c>
      <c r="AA108" s="2">
        <v>0</v>
      </c>
      <c r="AB108" s="2">
        <v>1</v>
      </c>
      <c r="AC108" s="2">
        <v>2</v>
      </c>
      <c r="AD108" s="2">
        <v>0</v>
      </c>
      <c r="AE108" s="2">
        <v>0</v>
      </c>
      <c r="AF108" s="2">
        <v>0</v>
      </c>
      <c r="AG108" s="2">
        <v>0</v>
      </c>
      <c r="AH108" s="3">
        <v>5</v>
      </c>
      <c r="AI108" s="2">
        <v>3</v>
      </c>
      <c r="AJ108" s="2">
        <v>0</v>
      </c>
      <c r="AK108" s="2">
        <v>0</v>
      </c>
      <c r="AL108" s="2">
        <v>0</v>
      </c>
      <c r="AM108" s="2">
        <v>1</v>
      </c>
      <c r="AN108" s="2">
        <v>0</v>
      </c>
      <c r="AO108" s="2">
        <v>0</v>
      </c>
      <c r="AP108" s="2">
        <v>0</v>
      </c>
      <c r="AQ108" s="2">
        <v>1</v>
      </c>
      <c r="AR108" s="2">
        <v>2</v>
      </c>
      <c r="AS108" s="2">
        <v>2</v>
      </c>
      <c r="AT108" s="2">
        <v>6</v>
      </c>
      <c r="AU108" s="2">
        <v>0</v>
      </c>
      <c r="AV108" s="2">
        <v>0</v>
      </c>
      <c r="AW108" s="2">
        <v>1</v>
      </c>
      <c r="AX108" s="2">
        <v>5</v>
      </c>
      <c r="AY108" s="2">
        <v>3</v>
      </c>
      <c r="AZ108" s="2">
        <v>12</v>
      </c>
      <c r="BA108" s="2">
        <v>9</v>
      </c>
      <c r="BB108" s="2">
        <v>8</v>
      </c>
      <c r="BC108" s="2">
        <v>3</v>
      </c>
      <c r="BD108" s="2">
        <v>1</v>
      </c>
      <c r="BE108" s="2">
        <v>0</v>
      </c>
      <c r="BF108" s="2">
        <v>0</v>
      </c>
      <c r="BG108" s="2">
        <v>0</v>
      </c>
      <c r="BH108" s="2">
        <v>0</v>
      </c>
      <c r="BI108" s="14">
        <f>VLOOKUP(H108,'Ecom Item OOS Analysis Report'!G:L,6,0)</f>
        <v>0.99729999999999996</v>
      </c>
      <c r="BJ108" t="s">
        <v>529</v>
      </c>
    </row>
    <row r="109" spans="1:62" ht="15" customHeight="1" x14ac:dyDescent="0.25">
      <c r="A109" s="2" t="s">
        <v>72</v>
      </c>
      <c r="B109" s="2" t="s">
        <v>229</v>
      </c>
      <c r="C109" s="2" t="s">
        <v>304</v>
      </c>
      <c r="D109" s="2" t="s">
        <v>337</v>
      </c>
      <c r="E109" s="2" t="s">
        <v>232</v>
      </c>
      <c r="F109" s="2" t="s">
        <v>69</v>
      </c>
      <c r="G109" s="2" t="s">
        <v>342</v>
      </c>
      <c r="H109" s="2" t="s">
        <v>343</v>
      </c>
      <c r="I109" s="3" t="s">
        <v>62</v>
      </c>
      <c r="J109" s="3" t="s">
        <v>62</v>
      </c>
      <c r="K109" s="3" t="s">
        <v>62</v>
      </c>
      <c r="L109" s="3" t="s">
        <v>62</v>
      </c>
      <c r="M109" s="3" t="s">
        <v>62</v>
      </c>
      <c r="N109" s="3" t="s">
        <v>62</v>
      </c>
      <c r="O109" s="3" t="s">
        <v>62</v>
      </c>
      <c r="P109" s="2">
        <v>1</v>
      </c>
      <c r="Q109" s="2">
        <v>0</v>
      </c>
      <c r="R109" s="2">
        <v>0</v>
      </c>
      <c r="S109" s="2">
        <v>1</v>
      </c>
      <c r="T109" s="2">
        <v>1</v>
      </c>
      <c r="U109" s="2">
        <v>1</v>
      </c>
      <c r="V109" s="2">
        <v>0</v>
      </c>
      <c r="W109" s="2">
        <v>0</v>
      </c>
      <c r="X109" s="2">
        <v>1</v>
      </c>
      <c r="Y109" s="2">
        <v>0</v>
      </c>
      <c r="Z109" s="2">
        <v>0</v>
      </c>
      <c r="AA109" s="2">
        <v>3</v>
      </c>
      <c r="AB109" s="2">
        <v>1</v>
      </c>
      <c r="AC109" s="2">
        <v>2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2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1</v>
      </c>
      <c r="AQ109" s="2">
        <v>0</v>
      </c>
      <c r="AR109" s="2">
        <v>2</v>
      </c>
      <c r="AS109" s="2">
        <v>0</v>
      </c>
      <c r="AT109" s="2">
        <v>0</v>
      </c>
      <c r="AU109" s="2">
        <v>0</v>
      </c>
      <c r="AV109" s="2">
        <v>0</v>
      </c>
      <c r="AW109" s="2" t="s">
        <v>62</v>
      </c>
      <c r="AX109" s="2">
        <v>7</v>
      </c>
      <c r="AY109" s="2">
        <v>1</v>
      </c>
      <c r="AZ109" s="2">
        <v>7</v>
      </c>
      <c r="BA109" s="2">
        <v>6</v>
      </c>
      <c r="BB109" s="2">
        <v>5</v>
      </c>
      <c r="BC109" s="2">
        <v>2</v>
      </c>
      <c r="BD109" s="2" t="s">
        <v>62</v>
      </c>
      <c r="BE109" s="2">
        <v>1</v>
      </c>
      <c r="BF109" s="2">
        <v>0</v>
      </c>
      <c r="BG109" s="2">
        <v>1</v>
      </c>
      <c r="BH109" s="2">
        <v>0</v>
      </c>
      <c r="BI109" s="14">
        <f>VLOOKUP(H109,'Ecom Item OOS Analysis Report'!G:L,6,0)</f>
        <v>0.99729999999999996</v>
      </c>
      <c r="BJ109" t="s">
        <v>529</v>
      </c>
    </row>
    <row r="110" spans="1:62" ht="15" customHeight="1" x14ac:dyDescent="0.25">
      <c r="A110" s="2" t="s">
        <v>68</v>
      </c>
      <c r="B110" s="2" t="s">
        <v>229</v>
      </c>
      <c r="C110" s="2" t="s">
        <v>304</v>
      </c>
      <c r="D110" s="2" t="s">
        <v>302</v>
      </c>
      <c r="E110" s="2" t="s">
        <v>232</v>
      </c>
      <c r="F110" s="2" t="s">
        <v>238</v>
      </c>
      <c r="G110" s="2" t="s">
        <v>239</v>
      </c>
      <c r="H110" s="2" t="s">
        <v>305</v>
      </c>
      <c r="I110" s="3" t="s">
        <v>62</v>
      </c>
      <c r="J110" s="3" t="s">
        <v>62</v>
      </c>
      <c r="K110" s="3" t="s">
        <v>62</v>
      </c>
      <c r="L110" s="2">
        <v>1</v>
      </c>
      <c r="M110" s="2">
        <v>2</v>
      </c>
      <c r="N110" s="2">
        <v>7</v>
      </c>
      <c r="O110" s="2">
        <v>9</v>
      </c>
      <c r="P110" s="2">
        <v>5</v>
      </c>
      <c r="Q110" s="2">
        <v>4</v>
      </c>
      <c r="R110" s="2">
        <v>23</v>
      </c>
      <c r="S110" s="2">
        <v>10</v>
      </c>
      <c r="T110" s="2">
        <v>1</v>
      </c>
      <c r="U110" s="2">
        <v>0</v>
      </c>
      <c r="V110" s="2">
        <v>0</v>
      </c>
      <c r="W110" s="2">
        <v>5</v>
      </c>
      <c r="X110" s="2">
        <v>6</v>
      </c>
      <c r="Y110" s="2">
        <v>4</v>
      </c>
      <c r="Z110" s="2">
        <v>1</v>
      </c>
      <c r="AA110" s="2">
        <v>1</v>
      </c>
      <c r="AB110" s="2">
        <v>8</v>
      </c>
      <c r="AC110" s="2">
        <v>6</v>
      </c>
      <c r="AD110" s="2">
        <v>5</v>
      </c>
      <c r="AE110" s="2">
        <v>3</v>
      </c>
      <c r="AF110" s="2">
        <v>2</v>
      </c>
      <c r="AG110" s="2">
        <v>6</v>
      </c>
      <c r="AH110" s="3">
        <v>7</v>
      </c>
      <c r="AI110" s="3" t="s">
        <v>62</v>
      </c>
      <c r="AJ110" s="3" t="s">
        <v>62</v>
      </c>
      <c r="AK110" s="3" t="s">
        <v>62</v>
      </c>
      <c r="AL110" s="3">
        <v>1</v>
      </c>
      <c r="AM110" s="3" t="s">
        <v>62</v>
      </c>
      <c r="AN110" s="3">
        <v>1</v>
      </c>
      <c r="AO110" s="3">
        <v>1</v>
      </c>
      <c r="AP110" s="3" t="s">
        <v>62</v>
      </c>
      <c r="AQ110" s="3" t="s">
        <v>62</v>
      </c>
      <c r="AR110" s="3" t="s">
        <v>62</v>
      </c>
      <c r="AS110" s="3" t="s">
        <v>62</v>
      </c>
      <c r="AT110" s="3" t="s">
        <v>62</v>
      </c>
      <c r="AU110" s="3" t="s">
        <v>62</v>
      </c>
      <c r="AV110" s="3" t="s">
        <v>62</v>
      </c>
      <c r="AW110" s="11" t="s">
        <v>62</v>
      </c>
      <c r="AX110" s="11" t="s">
        <v>62</v>
      </c>
      <c r="AY110" s="11" t="s">
        <v>62</v>
      </c>
      <c r="AZ110" s="11" t="s">
        <v>62</v>
      </c>
      <c r="BA110" s="11" t="s">
        <v>62</v>
      </c>
      <c r="BB110" s="11" t="s">
        <v>62</v>
      </c>
      <c r="BC110" s="11" t="s">
        <v>62</v>
      </c>
      <c r="BD110" s="11" t="s">
        <v>62</v>
      </c>
      <c r="BE110" s="3" t="s">
        <v>62</v>
      </c>
      <c r="BF110" s="3" t="s">
        <v>62</v>
      </c>
      <c r="BG110" s="3" t="s">
        <v>62</v>
      </c>
      <c r="BH110" s="3" t="s">
        <v>62</v>
      </c>
      <c r="BI110" s="14">
        <f>VLOOKUP(H110,'Ecom Item OOS Analysis Report'!G:L,6,0)</f>
        <v>0.48349999999999999</v>
      </c>
      <c r="BJ110" s="7" t="s">
        <v>91</v>
      </c>
    </row>
    <row r="111" spans="1:62" ht="15" customHeight="1" x14ac:dyDescent="0.25">
      <c r="A111" s="2" t="s">
        <v>68</v>
      </c>
      <c r="B111" s="2" t="s">
        <v>229</v>
      </c>
      <c r="C111" s="2" t="s">
        <v>304</v>
      </c>
      <c r="D111" s="2" t="s">
        <v>302</v>
      </c>
      <c r="E111" s="2" t="s">
        <v>232</v>
      </c>
      <c r="F111" s="2" t="s">
        <v>69</v>
      </c>
      <c r="G111" s="2" t="s">
        <v>239</v>
      </c>
      <c r="H111" s="2" t="s">
        <v>307</v>
      </c>
      <c r="I111" s="3" t="s">
        <v>62</v>
      </c>
      <c r="J111" s="3" t="s">
        <v>62</v>
      </c>
      <c r="K111" s="3" t="s">
        <v>62</v>
      </c>
      <c r="L111" s="2">
        <v>1</v>
      </c>
      <c r="M111" s="2">
        <v>4</v>
      </c>
      <c r="N111" s="2">
        <v>11</v>
      </c>
      <c r="O111" s="2">
        <v>13</v>
      </c>
      <c r="P111" s="2">
        <v>5</v>
      </c>
      <c r="Q111" s="2">
        <v>4</v>
      </c>
      <c r="R111" s="2">
        <v>16</v>
      </c>
      <c r="S111" s="2">
        <v>10</v>
      </c>
      <c r="T111" s="2">
        <v>4</v>
      </c>
      <c r="U111" s="2">
        <v>1</v>
      </c>
      <c r="V111" s="2">
        <v>1</v>
      </c>
      <c r="W111" s="2">
        <v>3</v>
      </c>
      <c r="X111" s="3">
        <v>4</v>
      </c>
      <c r="Y111" s="3" t="s">
        <v>62</v>
      </c>
      <c r="Z111" s="2">
        <v>1</v>
      </c>
      <c r="AA111" s="2">
        <v>1</v>
      </c>
      <c r="AB111" s="3">
        <v>3</v>
      </c>
      <c r="AC111" s="3" t="s">
        <v>62</v>
      </c>
      <c r="AD111" s="3" t="s">
        <v>62</v>
      </c>
      <c r="AE111" s="3">
        <v>3</v>
      </c>
      <c r="AF111" s="3" t="s">
        <v>62</v>
      </c>
      <c r="AG111" s="3" t="s">
        <v>62</v>
      </c>
      <c r="AH111" s="3" t="s">
        <v>62</v>
      </c>
      <c r="AI111" s="3" t="s">
        <v>62</v>
      </c>
      <c r="AJ111" s="3" t="s">
        <v>62</v>
      </c>
      <c r="AK111" s="3" t="s">
        <v>62</v>
      </c>
      <c r="AL111" s="3" t="s">
        <v>62</v>
      </c>
      <c r="AM111" s="3" t="s">
        <v>62</v>
      </c>
      <c r="AN111" s="3" t="s">
        <v>62</v>
      </c>
      <c r="AO111" s="3" t="s">
        <v>62</v>
      </c>
      <c r="AP111" s="3" t="s">
        <v>62</v>
      </c>
      <c r="AQ111" s="3" t="s">
        <v>62</v>
      </c>
      <c r="AR111" s="3" t="s">
        <v>62</v>
      </c>
      <c r="AS111" s="3">
        <v>1</v>
      </c>
      <c r="AT111" s="2">
        <v>11</v>
      </c>
      <c r="AU111" s="2">
        <v>3</v>
      </c>
      <c r="AV111" s="2">
        <v>5</v>
      </c>
      <c r="AW111" s="2">
        <v>14</v>
      </c>
      <c r="AX111" s="2">
        <v>39</v>
      </c>
      <c r="AY111" s="2">
        <v>16</v>
      </c>
      <c r="AZ111" s="2">
        <v>56</v>
      </c>
      <c r="BA111" s="11">
        <v>54</v>
      </c>
      <c r="BB111" s="11" t="s">
        <v>62</v>
      </c>
      <c r="BC111" s="11" t="s">
        <v>62</v>
      </c>
      <c r="BD111" s="11" t="s">
        <v>62</v>
      </c>
      <c r="BE111" s="3" t="s">
        <v>62</v>
      </c>
      <c r="BF111" s="3">
        <v>4</v>
      </c>
      <c r="BG111" s="2">
        <v>22</v>
      </c>
      <c r="BH111" s="2">
        <v>6</v>
      </c>
      <c r="BI111" s="14">
        <f>VLOOKUP(H111,'Ecom Item OOS Analysis Report'!G:L,6,0)</f>
        <v>0.55220000000000002</v>
      </c>
      <c r="BJ111" s="7" t="s">
        <v>91</v>
      </c>
    </row>
    <row r="112" spans="1:62" ht="15" customHeight="1" x14ac:dyDescent="0.25">
      <c r="A112" s="2" t="s">
        <v>72</v>
      </c>
      <c r="B112" s="2" t="s">
        <v>229</v>
      </c>
      <c r="C112" s="2" t="s">
        <v>304</v>
      </c>
      <c r="D112" s="2" t="s">
        <v>308</v>
      </c>
      <c r="E112" s="2" t="s">
        <v>232</v>
      </c>
      <c r="F112" s="2" t="s">
        <v>69</v>
      </c>
      <c r="G112" s="2" t="s">
        <v>352</v>
      </c>
      <c r="H112" s="2" t="s">
        <v>353</v>
      </c>
      <c r="I112" s="3" t="s">
        <v>62</v>
      </c>
      <c r="J112" s="3" t="s">
        <v>62</v>
      </c>
      <c r="K112" s="2">
        <v>2</v>
      </c>
      <c r="L112" s="2">
        <v>0</v>
      </c>
      <c r="M112" s="2">
        <v>0</v>
      </c>
      <c r="N112" s="2">
        <v>3</v>
      </c>
      <c r="O112" s="2">
        <v>3</v>
      </c>
      <c r="P112" s="2">
        <v>1</v>
      </c>
      <c r="Q112" s="2">
        <v>2</v>
      </c>
      <c r="R112" s="2">
        <v>6</v>
      </c>
      <c r="S112" s="2">
        <v>8</v>
      </c>
      <c r="T112" s="2">
        <v>0</v>
      </c>
      <c r="U112" s="2">
        <v>2</v>
      </c>
      <c r="V112" s="2">
        <v>1</v>
      </c>
      <c r="W112" s="2">
        <v>0</v>
      </c>
      <c r="X112" s="2">
        <v>0</v>
      </c>
      <c r="Y112" s="2">
        <v>3</v>
      </c>
      <c r="Z112" s="2">
        <v>1</v>
      </c>
      <c r="AA112" s="2">
        <v>0</v>
      </c>
      <c r="AB112" s="2">
        <v>1</v>
      </c>
      <c r="AC112" s="2">
        <v>3</v>
      </c>
      <c r="AD112" s="2">
        <v>0</v>
      </c>
      <c r="AE112" s="2">
        <v>3</v>
      </c>
      <c r="AF112" s="2">
        <v>2</v>
      </c>
      <c r="AG112" s="2">
        <v>1</v>
      </c>
      <c r="AH112" s="3">
        <v>7</v>
      </c>
      <c r="AI112" s="2">
        <v>2</v>
      </c>
      <c r="AJ112" s="2">
        <v>1</v>
      </c>
      <c r="AK112" s="2">
        <v>1</v>
      </c>
      <c r="AL112" s="2">
        <v>1</v>
      </c>
      <c r="AM112" s="2">
        <v>1</v>
      </c>
      <c r="AN112" s="2">
        <v>0</v>
      </c>
      <c r="AO112" s="2">
        <v>1</v>
      </c>
      <c r="AP112" s="2">
        <v>4</v>
      </c>
      <c r="AQ112" s="2">
        <v>1</v>
      </c>
      <c r="AR112" s="2">
        <v>1</v>
      </c>
      <c r="AS112" s="2">
        <v>1</v>
      </c>
      <c r="AT112" s="2">
        <v>1</v>
      </c>
      <c r="AU112" s="2">
        <v>3</v>
      </c>
      <c r="AV112" s="2">
        <v>3</v>
      </c>
      <c r="AW112" s="2">
        <v>2</v>
      </c>
      <c r="AX112" s="2">
        <v>2</v>
      </c>
      <c r="AY112" s="2" t="s">
        <v>62</v>
      </c>
      <c r="AZ112" s="2">
        <v>6</v>
      </c>
      <c r="BA112" s="2">
        <v>3</v>
      </c>
      <c r="BB112" s="2">
        <v>13</v>
      </c>
      <c r="BC112" s="2">
        <v>3</v>
      </c>
      <c r="BD112" s="2">
        <v>2</v>
      </c>
      <c r="BE112" s="2">
        <v>1</v>
      </c>
      <c r="BF112" s="2">
        <v>1</v>
      </c>
      <c r="BG112" s="2">
        <v>0</v>
      </c>
      <c r="BH112" s="2">
        <v>0</v>
      </c>
      <c r="BI112" s="14">
        <f>VLOOKUP(H112,'Ecom Item OOS Analysis Report'!G:L,6,0)</f>
        <v>0.99729999999999996</v>
      </c>
    </row>
    <row r="113" spans="1:61" ht="15" customHeight="1" x14ac:dyDescent="0.25">
      <c r="A113" s="2" t="s">
        <v>72</v>
      </c>
      <c r="B113" s="2" t="s">
        <v>229</v>
      </c>
      <c r="C113" s="2" t="s">
        <v>304</v>
      </c>
      <c r="D113" s="2" t="s">
        <v>308</v>
      </c>
      <c r="E113" s="2" t="s">
        <v>232</v>
      </c>
      <c r="F113" s="2" t="s">
        <v>354</v>
      </c>
      <c r="G113" s="2" t="s">
        <v>352</v>
      </c>
      <c r="H113" s="2" t="s">
        <v>360</v>
      </c>
      <c r="I113" s="3" t="s">
        <v>62</v>
      </c>
      <c r="J113" s="3" t="s">
        <v>62</v>
      </c>
      <c r="K113" s="3" t="s">
        <v>62</v>
      </c>
      <c r="L113" s="3" t="s">
        <v>62</v>
      </c>
      <c r="M113" s="3" t="s">
        <v>62</v>
      </c>
      <c r="N113" s="3" t="s">
        <v>62</v>
      </c>
      <c r="O113" s="2">
        <v>3</v>
      </c>
      <c r="P113" s="2">
        <v>1</v>
      </c>
      <c r="Q113" s="2">
        <v>0</v>
      </c>
      <c r="R113" s="2">
        <v>0</v>
      </c>
      <c r="S113" s="2">
        <v>3</v>
      </c>
      <c r="T113" s="2">
        <v>1</v>
      </c>
      <c r="U113" s="2">
        <v>0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1</v>
      </c>
      <c r="AB113" s="2">
        <v>2</v>
      </c>
      <c r="AC113" s="2">
        <v>0</v>
      </c>
      <c r="AD113" s="2">
        <v>3</v>
      </c>
      <c r="AE113" s="2">
        <v>0</v>
      </c>
      <c r="AF113" s="2">
        <v>2</v>
      </c>
      <c r="AG113" s="2">
        <v>1</v>
      </c>
      <c r="AH113" s="3">
        <v>3</v>
      </c>
      <c r="AI113" s="2">
        <v>0</v>
      </c>
      <c r="AJ113" s="2">
        <v>5</v>
      </c>
      <c r="AK113" s="2">
        <v>2</v>
      </c>
      <c r="AL113" s="2">
        <v>1</v>
      </c>
      <c r="AM113" s="2">
        <v>1</v>
      </c>
      <c r="AN113" s="2">
        <v>0</v>
      </c>
      <c r="AO113" s="2">
        <v>0</v>
      </c>
      <c r="AP113" s="2">
        <v>0</v>
      </c>
      <c r="AQ113" s="2">
        <v>1</v>
      </c>
      <c r="AR113" s="2">
        <v>3</v>
      </c>
      <c r="AS113" s="2">
        <v>0</v>
      </c>
      <c r="AT113" s="2">
        <v>3</v>
      </c>
      <c r="AU113" s="2">
        <v>3</v>
      </c>
      <c r="AV113" s="2">
        <v>0</v>
      </c>
      <c r="AW113" s="2">
        <v>1</v>
      </c>
      <c r="AX113" s="2">
        <v>4</v>
      </c>
      <c r="AY113" s="2" t="s">
        <v>62</v>
      </c>
      <c r="AZ113" s="2">
        <v>1</v>
      </c>
      <c r="BA113" s="2">
        <v>2</v>
      </c>
      <c r="BB113" s="2">
        <v>3</v>
      </c>
      <c r="BC113" s="2">
        <v>1</v>
      </c>
      <c r="BD113" s="2" t="s">
        <v>62</v>
      </c>
      <c r="BE113" s="2">
        <v>0</v>
      </c>
      <c r="BF113" s="2">
        <v>0</v>
      </c>
      <c r="BG113" s="2">
        <v>0</v>
      </c>
      <c r="BH113" s="2">
        <v>0</v>
      </c>
      <c r="BI113" s="14">
        <f>VLOOKUP(H113,'Ecom Item OOS Analysis Report'!G:L,6,0)</f>
        <v>0.99729999999999996</v>
      </c>
    </row>
    <row r="114" spans="1:61" ht="15" customHeight="1" x14ac:dyDescent="0.25">
      <c r="A114" s="2" t="s">
        <v>72</v>
      </c>
      <c r="B114" s="2" t="s">
        <v>229</v>
      </c>
      <c r="C114" s="2" t="s">
        <v>304</v>
      </c>
      <c r="D114" s="2" t="s">
        <v>308</v>
      </c>
      <c r="E114" s="2" t="s">
        <v>232</v>
      </c>
      <c r="F114" s="2" t="s">
        <v>361</v>
      </c>
      <c r="G114" s="2" t="s">
        <v>352</v>
      </c>
      <c r="H114" s="2" t="s">
        <v>367</v>
      </c>
      <c r="I114" s="3" t="s">
        <v>62</v>
      </c>
      <c r="J114" s="2">
        <v>1</v>
      </c>
      <c r="K114" s="2">
        <v>0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5</v>
      </c>
      <c r="T114" s="2">
        <v>0</v>
      </c>
      <c r="U114" s="2">
        <v>0</v>
      </c>
      <c r="V114" s="2">
        <v>2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1</v>
      </c>
      <c r="AC114" s="2">
        <v>1</v>
      </c>
      <c r="AD114" s="2">
        <v>0</v>
      </c>
      <c r="AE114" s="2">
        <v>0</v>
      </c>
      <c r="AF114" s="2">
        <v>0</v>
      </c>
      <c r="AG114" s="2">
        <v>1</v>
      </c>
      <c r="AH114" s="3">
        <v>3</v>
      </c>
      <c r="AI114" s="2">
        <v>1</v>
      </c>
      <c r="AJ114" s="2">
        <v>0</v>
      </c>
      <c r="AK114" s="2">
        <v>1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1</v>
      </c>
      <c r="AT114" s="2">
        <v>5</v>
      </c>
      <c r="AU114" s="2">
        <v>1</v>
      </c>
      <c r="AV114" s="2">
        <v>2</v>
      </c>
      <c r="AW114" s="2">
        <v>2</v>
      </c>
      <c r="AX114" s="2">
        <v>1</v>
      </c>
      <c r="AY114" s="2">
        <v>2</v>
      </c>
      <c r="AZ114" s="2">
        <v>1</v>
      </c>
      <c r="BA114" s="2">
        <v>2</v>
      </c>
      <c r="BB114" s="2">
        <v>1</v>
      </c>
      <c r="BC114" s="2">
        <v>1</v>
      </c>
      <c r="BD114" s="2" t="s">
        <v>62</v>
      </c>
      <c r="BE114" s="2">
        <v>0</v>
      </c>
      <c r="BF114" s="2">
        <v>0</v>
      </c>
      <c r="BG114" s="2">
        <v>0</v>
      </c>
      <c r="BH114" s="2">
        <v>0</v>
      </c>
      <c r="BI114" s="14">
        <f>VLOOKUP(H114,'Ecom Item OOS Analysis Report'!G:L,6,0)</f>
        <v>0.99729999999999996</v>
      </c>
    </row>
    <row r="115" spans="1:61" ht="15" customHeight="1" x14ac:dyDescent="0.25">
      <c r="A115" s="2" t="s">
        <v>72</v>
      </c>
      <c r="B115" s="2" t="s">
        <v>229</v>
      </c>
      <c r="C115" s="2" t="s">
        <v>304</v>
      </c>
      <c r="D115" s="2" t="s">
        <v>308</v>
      </c>
      <c r="E115" s="2" t="s">
        <v>232</v>
      </c>
      <c r="F115" s="2" t="s">
        <v>69</v>
      </c>
      <c r="G115" s="2" t="s">
        <v>348</v>
      </c>
      <c r="H115" s="2" t="s">
        <v>349</v>
      </c>
      <c r="I115" s="3">
        <v>1</v>
      </c>
      <c r="J115" s="2">
        <v>1</v>
      </c>
      <c r="K115" s="2">
        <v>0</v>
      </c>
      <c r="L115" s="2">
        <v>1</v>
      </c>
      <c r="M115" s="2">
        <v>0</v>
      </c>
      <c r="N115" s="2">
        <v>2</v>
      </c>
      <c r="O115" s="2">
        <v>5</v>
      </c>
      <c r="P115" s="2">
        <v>1</v>
      </c>
      <c r="Q115" s="2">
        <v>0</v>
      </c>
      <c r="R115" s="2">
        <v>6</v>
      </c>
      <c r="S115" s="2">
        <v>1</v>
      </c>
      <c r="T115" s="2">
        <v>1</v>
      </c>
      <c r="U115" s="2">
        <v>0</v>
      </c>
      <c r="V115" s="2">
        <v>2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1</v>
      </c>
      <c r="AF115" s="2">
        <v>0</v>
      </c>
      <c r="AG115" s="2">
        <v>0</v>
      </c>
      <c r="AH115" s="3">
        <v>6</v>
      </c>
      <c r="AI115" s="2">
        <v>0</v>
      </c>
      <c r="AJ115" s="2">
        <v>0</v>
      </c>
      <c r="AK115" s="2">
        <v>2</v>
      </c>
      <c r="AL115" s="2">
        <v>2</v>
      </c>
      <c r="AM115" s="2">
        <v>2</v>
      </c>
      <c r="AN115" s="2">
        <v>4</v>
      </c>
      <c r="AO115" s="2">
        <v>0</v>
      </c>
      <c r="AP115" s="2">
        <v>0</v>
      </c>
      <c r="AQ115" s="2">
        <v>1</v>
      </c>
      <c r="AR115" s="2">
        <v>0</v>
      </c>
      <c r="AS115" s="2">
        <v>0</v>
      </c>
      <c r="AT115" s="2">
        <v>2</v>
      </c>
      <c r="AU115" s="2">
        <v>0</v>
      </c>
      <c r="AV115" s="2">
        <v>1</v>
      </c>
      <c r="AW115" s="2" t="s">
        <v>62</v>
      </c>
      <c r="AX115" s="2" t="s">
        <v>62</v>
      </c>
      <c r="AY115" s="2" t="s">
        <v>62</v>
      </c>
      <c r="AZ115" s="2" t="s">
        <v>62</v>
      </c>
      <c r="BA115" s="2">
        <v>6</v>
      </c>
      <c r="BB115" s="2">
        <v>20</v>
      </c>
      <c r="BC115" s="2">
        <v>5</v>
      </c>
      <c r="BD115" s="2">
        <v>4</v>
      </c>
      <c r="BE115" s="2">
        <v>2</v>
      </c>
      <c r="BF115" s="2">
        <v>4</v>
      </c>
      <c r="BG115" s="2">
        <v>3</v>
      </c>
      <c r="BH115" s="2">
        <v>2</v>
      </c>
      <c r="BI115" s="14">
        <f>VLOOKUP(H115,'Ecom Item OOS Analysis Report'!G:L,6,0)</f>
        <v>0.99729999999999996</v>
      </c>
    </row>
    <row r="116" spans="1:61" ht="15" customHeight="1" x14ac:dyDescent="0.25">
      <c r="A116" s="2" t="s">
        <v>72</v>
      </c>
      <c r="B116" s="2" t="s">
        <v>229</v>
      </c>
      <c r="C116" s="2" t="s">
        <v>304</v>
      </c>
      <c r="D116" s="2" t="s">
        <v>308</v>
      </c>
      <c r="E116" s="2" t="s">
        <v>232</v>
      </c>
      <c r="F116" s="2" t="s">
        <v>354</v>
      </c>
      <c r="G116" s="2" t="s">
        <v>348</v>
      </c>
      <c r="H116" s="2" t="s">
        <v>358</v>
      </c>
      <c r="I116" s="2">
        <v>2</v>
      </c>
      <c r="J116" s="2">
        <v>0</v>
      </c>
      <c r="K116" s="2">
        <v>1</v>
      </c>
      <c r="L116" s="2">
        <v>0</v>
      </c>
      <c r="M116" s="2">
        <v>0</v>
      </c>
      <c r="N116" s="2">
        <v>1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2</v>
      </c>
      <c r="W116" s="2">
        <v>0</v>
      </c>
      <c r="X116" s="2">
        <v>2</v>
      </c>
      <c r="Y116" s="2">
        <v>1</v>
      </c>
      <c r="Z116" s="2">
        <v>0</v>
      </c>
      <c r="AA116" s="2">
        <v>0</v>
      </c>
      <c r="AB116" s="2">
        <v>0</v>
      </c>
      <c r="AC116" s="2">
        <v>1</v>
      </c>
      <c r="AD116" s="2">
        <v>0</v>
      </c>
      <c r="AE116" s="2">
        <v>0</v>
      </c>
      <c r="AF116" s="2">
        <v>0</v>
      </c>
      <c r="AG116" s="2">
        <v>0</v>
      </c>
      <c r="AH116" s="3">
        <v>3</v>
      </c>
      <c r="AI116" s="2">
        <v>0</v>
      </c>
      <c r="AJ116" s="2">
        <v>0</v>
      </c>
      <c r="AK116" s="2">
        <v>2</v>
      </c>
      <c r="AL116" s="2">
        <v>2</v>
      </c>
      <c r="AM116" s="2">
        <v>0</v>
      </c>
      <c r="AN116" s="2">
        <v>0</v>
      </c>
      <c r="AO116" s="2">
        <v>0</v>
      </c>
      <c r="AP116" s="2">
        <v>2</v>
      </c>
      <c r="AQ116" s="2">
        <v>1</v>
      </c>
      <c r="AR116" s="2">
        <v>0</v>
      </c>
      <c r="AS116" s="2">
        <v>3</v>
      </c>
      <c r="AT116" s="2">
        <v>0</v>
      </c>
      <c r="AU116" s="2">
        <v>0</v>
      </c>
      <c r="AV116" s="2">
        <v>0</v>
      </c>
      <c r="AW116" s="2" t="s">
        <v>62</v>
      </c>
      <c r="AX116" s="2">
        <v>1</v>
      </c>
      <c r="AY116" s="2" t="s">
        <v>62</v>
      </c>
      <c r="AZ116" s="2">
        <v>2</v>
      </c>
      <c r="BA116" s="2">
        <v>1</v>
      </c>
      <c r="BB116" s="2">
        <v>2</v>
      </c>
      <c r="BC116" s="2">
        <v>2</v>
      </c>
      <c r="BD116" s="2">
        <v>1</v>
      </c>
      <c r="BE116" s="2">
        <v>0</v>
      </c>
      <c r="BF116" s="2">
        <v>0</v>
      </c>
      <c r="BG116" s="2">
        <v>0</v>
      </c>
      <c r="BH116" s="2">
        <v>1</v>
      </c>
      <c r="BI116" s="14">
        <f>VLOOKUP(H116,'Ecom Item OOS Analysis Report'!G:L,6,0)</f>
        <v>0.99729999999999996</v>
      </c>
    </row>
    <row r="117" spans="1:61" ht="15" customHeight="1" x14ac:dyDescent="0.25">
      <c r="A117" s="2" t="s">
        <v>72</v>
      </c>
      <c r="B117" s="2" t="s">
        <v>229</v>
      </c>
      <c r="C117" s="2" t="s">
        <v>304</v>
      </c>
      <c r="D117" s="2" t="s">
        <v>308</v>
      </c>
      <c r="E117" s="2" t="s">
        <v>232</v>
      </c>
      <c r="F117" s="2" t="s">
        <v>361</v>
      </c>
      <c r="G117" s="2" t="s">
        <v>348</v>
      </c>
      <c r="H117" s="2" t="s">
        <v>365</v>
      </c>
      <c r="I117" s="2">
        <v>1</v>
      </c>
      <c r="J117" s="2">
        <v>1</v>
      </c>
      <c r="K117" s="2">
        <v>0</v>
      </c>
      <c r="L117" s="2">
        <v>0</v>
      </c>
      <c r="M117" s="2">
        <v>0</v>
      </c>
      <c r="N117" s="2">
        <v>1</v>
      </c>
      <c r="O117" s="2">
        <v>1</v>
      </c>
      <c r="P117" s="2">
        <v>0</v>
      </c>
      <c r="Q117" s="2">
        <v>0</v>
      </c>
      <c r="R117" s="2">
        <v>1</v>
      </c>
      <c r="S117" s="2">
        <v>1</v>
      </c>
      <c r="T117" s="2">
        <v>0</v>
      </c>
      <c r="U117" s="2">
        <v>1</v>
      </c>
      <c r="V117" s="2">
        <v>0</v>
      </c>
      <c r="W117" s="2">
        <v>2</v>
      </c>
      <c r="X117" s="2">
        <v>0</v>
      </c>
      <c r="Y117" s="2">
        <v>1</v>
      </c>
      <c r="Z117" s="2">
        <v>0</v>
      </c>
      <c r="AA117" s="2">
        <v>0</v>
      </c>
      <c r="AB117" s="2">
        <v>1</v>
      </c>
      <c r="AC117" s="2">
        <v>1</v>
      </c>
      <c r="AD117" s="2">
        <v>0</v>
      </c>
      <c r="AE117" s="2">
        <v>0</v>
      </c>
      <c r="AF117" s="2">
        <v>0</v>
      </c>
      <c r="AG117" s="2">
        <v>0</v>
      </c>
      <c r="AH117" s="3">
        <v>1</v>
      </c>
      <c r="AI117" s="2">
        <v>0</v>
      </c>
      <c r="AJ117" s="2">
        <v>1</v>
      </c>
      <c r="AK117" s="2">
        <v>1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2</v>
      </c>
      <c r="AT117" s="2">
        <v>1</v>
      </c>
      <c r="AU117" s="2">
        <v>1</v>
      </c>
      <c r="AV117" s="2">
        <v>1</v>
      </c>
      <c r="AW117" s="2">
        <v>1</v>
      </c>
      <c r="AX117" s="2">
        <v>1</v>
      </c>
      <c r="AY117" s="2">
        <v>1</v>
      </c>
      <c r="AZ117" s="2">
        <v>2</v>
      </c>
      <c r="BA117" s="2">
        <v>5</v>
      </c>
      <c r="BB117" s="2">
        <v>6</v>
      </c>
      <c r="BC117" s="2">
        <v>3</v>
      </c>
      <c r="BD117" s="2" t="s">
        <v>62</v>
      </c>
      <c r="BE117" s="2">
        <v>1</v>
      </c>
      <c r="BF117" s="2">
        <v>1</v>
      </c>
      <c r="BG117" s="2">
        <v>2</v>
      </c>
      <c r="BH117" s="2">
        <v>0</v>
      </c>
      <c r="BI117" s="14">
        <f>VLOOKUP(H117,'Ecom Item OOS Analysis Report'!G:L,6,0)</f>
        <v>0.99729999999999996</v>
      </c>
    </row>
    <row r="118" spans="1:61" ht="15" customHeight="1" x14ac:dyDescent="0.25">
      <c r="A118" s="2" t="s">
        <v>72</v>
      </c>
      <c r="B118" s="2" t="s">
        <v>229</v>
      </c>
      <c r="C118" s="2" t="s">
        <v>304</v>
      </c>
      <c r="D118" s="2" t="s">
        <v>308</v>
      </c>
      <c r="E118" s="2" t="s">
        <v>232</v>
      </c>
      <c r="F118" s="2" t="s">
        <v>69</v>
      </c>
      <c r="G118" s="2" t="s">
        <v>344</v>
      </c>
      <c r="H118" s="2" t="s">
        <v>345</v>
      </c>
      <c r="I118" s="3" t="s">
        <v>62</v>
      </c>
      <c r="J118" s="3" t="s">
        <v>62</v>
      </c>
      <c r="K118" s="3" t="s">
        <v>62</v>
      </c>
      <c r="L118" s="2">
        <v>1</v>
      </c>
      <c r="M118" s="2">
        <v>0</v>
      </c>
      <c r="N118" s="2">
        <v>2</v>
      </c>
      <c r="O118" s="2">
        <v>0</v>
      </c>
      <c r="P118" s="2">
        <v>0</v>
      </c>
      <c r="Q118" s="2">
        <v>2</v>
      </c>
      <c r="R118" s="2">
        <v>0</v>
      </c>
      <c r="S118" s="2">
        <v>2</v>
      </c>
      <c r="T118" s="2">
        <v>0</v>
      </c>
      <c r="U118" s="2">
        <v>3</v>
      </c>
      <c r="V118" s="2">
        <v>1</v>
      </c>
      <c r="W118" s="2">
        <v>3</v>
      </c>
      <c r="X118" s="2">
        <v>3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1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 t="s">
        <v>62</v>
      </c>
      <c r="AX118" s="2">
        <v>3</v>
      </c>
      <c r="AY118" s="2" t="s">
        <v>62</v>
      </c>
      <c r="AZ118" s="2">
        <v>2</v>
      </c>
      <c r="BA118" s="2">
        <v>2</v>
      </c>
      <c r="BB118" s="2">
        <v>1</v>
      </c>
      <c r="BC118" s="2" t="s">
        <v>62</v>
      </c>
      <c r="BD118" s="2" t="s">
        <v>62</v>
      </c>
      <c r="BE118" s="2">
        <v>0</v>
      </c>
      <c r="BF118" s="2">
        <v>0</v>
      </c>
      <c r="BG118" s="2">
        <v>0</v>
      </c>
      <c r="BH118" s="2">
        <v>0</v>
      </c>
      <c r="BI118" s="14">
        <f>VLOOKUP(H118,'Ecom Item OOS Analysis Report'!G:L,6,0)</f>
        <v>0.99729999999999996</v>
      </c>
    </row>
    <row r="119" spans="1:61" ht="15" customHeight="1" x14ac:dyDescent="0.25">
      <c r="A119" s="2" t="s">
        <v>72</v>
      </c>
      <c r="B119" s="2" t="s">
        <v>229</v>
      </c>
      <c r="C119" s="2" t="s">
        <v>304</v>
      </c>
      <c r="D119" s="2" t="s">
        <v>308</v>
      </c>
      <c r="E119" s="2" t="s">
        <v>232</v>
      </c>
      <c r="F119" s="2" t="s">
        <v>354</v>
      </c>
      <c r="G119" s="2" t="s">
        <v>344</v>
      </c>
      <c r="H119" s="2" t="s">
        <v>356</v>
      </c>
      <c r="I119" s="3" t="s">
        <v>62</v>
      </c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2</v>
      </c>
      <c r="T119" s="2">
        <v>0</v>
      </c>
      <c r="U119" s="2">
        <v>0</v>
      </c>
      <c r="V119" s="2">
        <v>1</v>
      </c>
      <c r="W119" s="2">
        <v>1</v>
      </c>
      <c r="X119" s="2">
        <v>1</v>
      </c>
      <c r="Y119" s="2">
        <v>1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1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 t="s">
        <v>62</v>
      </c>
      <c r="AX119" s="2" t="s">
        <v>62</v>
      </c>
      <c r="AY119" s="2">
        <v>1</v>
      </c>
      <c r="AZ119" s="2">
        <v>1</v>
      </c>
      <c r="BA119" s="2">
        <v>2</v>
      </c>
      <c r="BB119" s="2">
        <v>3</v>
      </c>
      <c r="BC119" s="2" t="s">
        <v>62</v>
      </c>
      <c r="BD119" s="2" t="s">
        <v>62</v>
      </c>
      <c r="BE119" s="2">
        <v>0</v>
      </c>
      <c r="BF119" s="2">
        <v>0</v>
      </c>
      <c r="BG119" s="2">
        <v>0</v>
      </c>
      <c r="BH119" s="2">
        <v>0</v>
      </c>
      <c r="BI119" s="14">
        <f>VLOOKUP(H119,'Ecom Item OOS Analysis Report'!G:L,6,0)</f>
        <v>0.99729999999999996</v>
      </c>
    </row>
    <row r="120" spans="1:61" ht="15" customHeight="1" x14ac:dyDescent="0.25">
      <c r="A120" s="2" t="s">
        <v>72</v>
      </c>
      <c r="B120" s="2" t="s">
        <v>229</v>
      </c>
      <c r="C120" s="2" t="s">
        <v>304</v>
      </c>
      <c r="D120" s="2" t="s">
        <v>308</v>
      </c>
      <c r="E120" s="2" t="s">
        <v>232</v>
      </c>
      <c r="F120" s="2" t="s">
        <v>361</v>
      </c>
      <c r="G120" s="2" t="s">
        <v>344</v>
      </c>
      <c r="H120" s="2" t="s">
        <v>363</v>
      </c>
      <c r="I120" s="3" t="s">
        <v>62</v>
      </c>
      <c r="J120" s="3" t="s">
        <v>62</v>
      </c>
      <c r="K120" s="3" t="s">
        <v>62</v>
      </c>
      <c r="L120" s="3" t="s">
        <v>62</v>
      </c>
      <c r="M120" s="3" t="s">
        <v>62</v>
      </c>
      <c r="N120" s="3" t="s">
        <v>62</v>
      </c>
      <c r="O120" s="2">
        <v>1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2</v>
      </c>
      <c r="V120" s="2">
        <v>1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s="2">
        <v>1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1</v>
      </c>
      <c r="AR120" s="2">
        <v>0</v>
      </c>
      <c r="AS120" s="2">
        <v>1</v>
      </c>
      <c r="AT120" s="2">
        <v>0</v>
      </c>
      <c r="AU120" s="2">
        <v>0</v>
      </c>
      <c r="AV120" s="2">
        <v>0</v>
      </c>
      <c r="AW120" s="2" t="s">
        <v>62</v>
      </c>
      <c r="AX120" s="2" t="s">
        <v>62</v>
      </c>
      <c r="AY120" s="2">
        <v>1</v>
      </c>
      <c r="AZ120" s="2" t="s">
        <v>62</v>
      </c>
      <c r="BA120" s="2">
        <v>1</v>
      </c>
      <c r="BB120" s="2">
        <v>2</v>
      </c>
      <c r="BC120" s="2">
        <v>1</v>
      </c>
      <c r="BD120" s="2" t="s">
        <v>62</v>
      </c>
      <c r="BE120" s="2">
        <v>0</v>
      </c>
      <c r="BF120" s="2">
        <v>0</v>
      </c>
      <c r="BG120" s="2">
        <v>0</v>
      </c>
      <c r="BH120" s="2">
        <v>0</v>
      </c>
      <c r="BI120" s="14">
        <f>VLOOKUP(H120,'Ecom Item OOS Analysis Report'!G:L,6,0)</f>
        <v>0.99729999999999996</v>
      </c>
    </row>
    <row r="121" spans="1:61" ht="15" customHeight="1" x14ac:dyDescent="0.25">
      <c r="A121" s="2" t="s">
        <v>72</v>
      </c>
      <c r="B121" s="2" t="s">
        <v>229</v>
      </c>
      <c r="C121" s="2" t="s">
        <v>304</v>
      </c>
      <c r="D121" s="2" t="s">
        <v>316</v>
      </c>
      <c r="E121" s="2" t="s">
        <v>232</v>
      </c>
      <c r="F121" s="2" t="s">
        <v>238</v>
      </c>
      <c r="G121" s="2" t="s">
        <v>317</v>
      </c>
      <c r="H121" s="2" t="s">
        <v>319</v>
      </c>
      <c r="I121" s="3" t="s">
        <v>62</v>
      </c>
      <c r="J121" s="3" t="s">
        <v>62</v>
      </c>
      <c r="K121" s="3" t="s">
        <v>62</v>
      </c>
      <c r="L121" s="2">
        <v>1</v>
      </c>
      <c r="M121" s="2">
        <v>2</v>
      </c>
      <c r="N121" s="2">
        <v>0</v>
      </c>
      <c r="O121" s="2">
        <v>3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2</v>
      </c>
      <c r="Z121" s="2">
        <v>0</v>
      </c>
      <c r="AA121" s="2">
        <v>1</v>
      </c>
      <c r="AB121" s="2">
        <v>0</v>
      </c>
      <c r="AC121" s="2">
        <v>1</v>
      </c>
      <c r="AD121" s="2">
        <v>1</v>
      </c>
      <c r="AE121" s="2">
        <v>0</v>
      </c>
      <c r="AF121" s="2">
        <v>0</v>
      </c>
      <c r="AG121" s="2">
        <v>3</v>
      </c>
      <c r="AH121" s="3">
        <v>3</v>
      </c>
      <c r="AI121" s="2">
        <v>0</v>
      </c>
      <c r="AJ121" s="2">
        <v>1</v>
      </c>
      <c r="AK121" s="2">
        <v>2</v>
      </c>
      <c r="AL121" s="2">
        <v>0</v>
      </c>
      <c r="AM121" s="2">
        <v>0</v>
      </c>
      <c r="AN121" s="2">
        <v>1</v>
      </c>
      <c r="AO121" s="2">
        <v>0</v>
      </c>
      <c r="AP121" s="2">
        <v>0</v>
      </c>
      <c r="AQ121" s="2">
        <v>1</v>
      </c>
      <c r="AR121" s="2">
        <v>1</v>
      </c>
      <c r="AS121" s="2">
        <v>0</v>
      </c>
      <c r="AT121" s="2">
        <v>1</v>
      </c>
      <c r="AU121" s="2">
        <v>0</v>
      </c>
      <c r="AV121" s="2">
        <v>0</v>
      </c>
      <c r="AW121" s="2">
        <v>1</v>
      </c>
      <c r="AX121" s="2">
        <v>3</v>
      </c>
      <c r="AY121" s="2">
        <v>1</v>
      </c>
      <c r="AZ121" s="2">
        <v>4</v>
      </c>
      <c r="BA121" s="2">
        <v>5</v>
      </c>
      <c r="BB121" s="2">
        <v>5</v>
      </c>
      <c r="BC121" s="2">
        <v>1</v>
      </c>
      <c r="BD121" s="2">
        <v>1</v>
      </c>
      <c r="BE121" s="2">
        <v>3</v>
      </c>
      <c r="BF121" s="2">
        <v>2</v>
      </c>
      <c r="BG121" s="2">
        <v>3</v>
      </c>
      <c r="BH121" s="2">
        <v>0</v>
      </c>
      <c r="BI121" s="14">
        <f>VLOOKUP(H121,'Ecom Item OOS Analysis Report'!G:L,6,0)</f>
        <v>0.99729999999999996</v>
      </c>
    </row>
    <row r="122" spans="1:61" ht="15" customHeight="1" x14ac:dyDescent="0.25">
      <c r="A122" s="2" t="s">
        <v>72</v>
      </c>
      <c r="B122" s="2" t="s">
        <v>229</v>
      </c>
      <c r="C122" s="2" t="s">
        <v>304</v>
      </c>
      <c r="D122" s="2" t="s">
        <v>316</v>
      </c>
      <c r="E122" s="2" t="s">
        <v>232</v>
      </c>
      <c r="F122" s="2" t="s">
        <v>69</v>
      </c>
      <c r="G122" s="2" t="s">
        <v>317</v>
      </c>
      <c r="H122" s="2" t="s">
        <v>327</v>
      </c>
      <c r="I122" s="3" t="s">
        <v>62</v>
      </c>
      <c r="J122" s="3" t="s">
        <v>62</v>
      </c>
      <c r="K122" s="3" t="s">
        <v>62</v>
      </c>
      <c r="L122" s="2">
        <v>1</v>
      </c>
      <c r="M122" s="2">
        <v>0</v>
      </c>
      <c r="N122" s="2">
        <v>2</v>
      </c>
      <c r="O122" s="2">
        <v>2</v>
      </c>
      <c r="P122" s="2">
        <v>0</v>
      </c>
      <c r="Q122" s="2">
        <v>0</v>
      </c>
      <c r="R122" s="2">
        <v>0</v>
      </c>
      <c r="S122" s="2">
        <v>3</v>
      </c>
      <c r="T122" s="2">
        <v>0</v>
      </c>
      <c r="U122" s="2">
        <v>0</v>
      </c>
      <c r="V122" s="2">
        <v>0</v>
      </c>
      <c r="W122" s="2">
        <v>1</v>
      </c>
      <c r="X122" s="2">
        <v>1</v>
      </c>
      <c r="Y122" s="2">
        <v>1</v>
      </c>
      <c r="Z122" s="2">
        <v>0</v>
      </c>
      <c r="AA122" s="2">
        <v>0</v>
      </c>
      <c r="AB122" s="2">
        <v>2</v>
      </c>
      <c r="AC122" s="2">
        <v>1</v>
      </c>
      <c r="AD122" s="2">
        <v>0</v>
      </c>
      <c r="AE122" s="2">
        <v>0</v>
      </c>
      <c r="AF122" s="2">
        <v>3</v>
      </c>
      <c r="AG122" s="2">
        <v>3</v>
      </c>
      <c r="AH122" s="3">
        <v>1</v>
      </c>
      <c r="AI122" s="2">
        <v>0</v>
      </c>
      <c r="AJ122" s="2">
        <v>3</v>
      </c>
      <c r="AK122" s="2">
        <v>2</v>
      </c>
      <c r="AL122" s="2">
        <v>1</v>
      </c>
      <c r="AM122" s="2">
        <v>1</v>
      </c>
      <c r="AN122" s="2">
        <v>0</v>
      </c>
      <c r="AO122" s="2">
        <v>0</v>
      </c>
      <c r="AP122" s="2">
        <v>1</v>
      </c>
      <c r="AQ122" s="2">
        <v>0</v>
      </c>
      <c r="AR122" s="2">
        <v>3</v>
      </c>
      <c r="AS122" s="2">
        <v>2</v>
      </c>
      <c r="AT122" s="2">
        <v>5</v>
      </c>
      <c r="AU122" s="2">
        <v>1</v>
      </c>
      <c r="AV122" s="2">
        <v>0</v>
      </c>
      <c r="AW122" s="2">
        <v>2</v>
      </c>
      <c r="AX122" s="2">
        <v>4</v>
      </c>
      <c r="AY122" s="2">
        <v>1</v>
      </c>
      <c r="AZ122" s="2">
        <v>5</v>
      </c>
      <c r="BA122" s="2">
        <v>7</v>
      </c>
      <c r="BB122" s="2">
        <v>7</v>
      </c>
      <c r="BC122" s="2">
        <v>2</v>
      </c>
      <c r="BD122" s="2">
        <v>1</v>
      </c>
      <c r="BE122" s="2">
        <v>2</v>
      </c>
      <c r="BF122" s="2">
        <v>0</v>
      </c>
      <c r="BG122" s="2">
        <v>1</v>
      </c>
      <c r="BH122" s="2">
        <v>1</v>
      </c>
      <c r="BI122" s="14">
        <f>VLOOKUP(H122,'Ecom Item OOS Analysis Report'!G:L,6,0)</f>
        <v>0.99729999999999996</v>
      </c>
    </row>
    <row r="123" spans="1:61" ht="15" customHeight="1" x14ac:dyDescent="0.25">
      <c r="A123" s="2" t="s">
        <v>72</v>
      </c>
      <c r="B123" s="2" t="s">
        <v>229</v>
      </c>
      <c r="C123" s="2" t="s">
        <v>304</v>
      </c>
      <c r="D123" s="2" t="s">
        <v>316</v>
      </c>
      <c r="E123" s="2" t="s">
        <v>232</v>
      </c>
      <c r="F123" s="2" t="s">
        <v>238</v>
      </c>
      <c r="G123" s="2" t="s">
        <v>320</v>
      </c>
      <c r="H123" s="2" t="s">
        <v>322</v>
      </c>
      <c r="I123" s="3" t="s">
        <v>62</v>
      </c>
      <c r="J123" s="2">
        <v>1</v>
      </c>
      <c r="K123" s="2">
        <v>0</v>
      </c>
      <c r="L123" s="2">
        <v>0</v>
      </c>
      <c r="M123" s="2">
        <v>2</v>
      </c>
      <c r="N123" s="2">
        <v>0</v>
      </c>
      <c r="O123" s="2">
        <v>5</v>
      </c>
      <c r="P123" s="2">
        <v>1</v>
      </c>
      <c r="Q123" s="2">
        <v>0</v>
      </c>
      <c r="R123" s="2">
        <v>1</v>
      </c>
      <c r="S123" s="2">
        <v>1</v>
      </c>
      <c r="T123" s="2">
        <v>1</v>
      </c>
      <c r="U123" s="2">
        <v>0</v>
      </c>
      <c r="V123" s="2">
        <v>0</v>
      </c>
      <c r="W123" s="2">
        <v>1</v>
      </c>
      <c r="X123" s="2">
        <v>1</v>
      </c>
      <c r="Y123" s="2">
        <v>0</v>
      </c>
      <c r="Z123" s="2">
        <v>0</v>
      </c>
      <c r="AA123" s="2">
        <v>0</v>
      </c>
      <c r="AB123" s="2">
        <v>1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2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1</v>
      </c>
      <c r="AR123" s="2">
        <v>1</v>
      </c>
      <c r="AS123" s="2">
        <v>2</v>
      </c>
      <c r="AT123" s="2">
        <v>0</v>
      </c>
      <c r="AU123" s="2">
        <v>0</v>
      </c>
      <c r="AV123" s="2">
        <v>0</v>
      </c>
      <c r="AW123" s="2" t="s">
        <v>62</v>
      </c>
      <c r="AX123" s="2">
        <v>2</v>
      </c>
      <c r="AY123" s="2">
        <v>5</v>
      </c>
      <c r="AZ123" s="2">
        <v>8</v>
      </c>
      <c r="BA123" s="2">
        <v>7</v>
      </c>
      <c r="BB123" s="2">
        <v>7</v>
      </c>
      <c r="BC123" s="2">
        <v>1</v>
      </c>
      <c r="BD123" s="2" t="s">
        <v>62</v>
      </c>
      <c r="BE123" s="2">
        <v>1</v>
      </c>
      <c r="BF123" s="2">
        <v>1</v>
      </c>
      <c r="BG123" s="2">
        <v>5</v>
      </c>
      <c r="BH123" s="2">
        <v>3</v>
      </c>
      <c r="BI123" s="14">
        <f>VLOOKUP(H123,'Ecom Item OOS Analysis Report'!G:L,6,0)</f>
        <v>0.99729999999999996</v>
      </c>
    </row>
    <row r="124" spans="1:61" ht="15" customHeight="1" x14ac:dyDescent="0.25">
      <c r="A124" s="2" t="s">
        <v>72</v>
      </c>
      <c r="B124" s="2" t="s">
        <v>229</v>
      </c>
      <c r="C124" s="2" t="s">
        <v>304</v>
      </c>
      <c r="D124" s="2" t="s">
        <v>316</v>
      </c>
      <c r="E124" s="2" t="s">
        <v>232</v>
      </c>
      <c r="F124" s="2" t="s">
        <v>69</v>
      </c>
      <c r="G124" s="2" t="s">
        <v>320</v>
      </c>
      <c r="H124" s="2" t="s">
        <v>329</v>
      </c>
      <c r="I124" s="3" t="s">
        <v>62</v>
      </c>
      <c r="J124" s="3" t="s">
        <v>62</v>
      </c>
      <c r="K124" s="3" t="s">
        <v>62</v>
      </c>
      <c r="L124" s="3" t="s">
        <v>62</v>
      </c>
      <c r="M124" s="3" t="s">
        <v>62</v>
      </c>
      <c r="N124" s="2">
        <v>1</v>
      </c>
      <c r="O124" s="2">
        <v>4</v>
      </c>
      <c r="P124" s="2">
        <v>0</v>
      </c>
      <c r="Q124" s="2">
        <v>0</v>
      </c>
      <c r="R124" s="2">
        <v>2</v>
      </c>
      <c r="S124" s="2">
        <v>2</v>
      </c>
      <c r="T124" s="2">
        <v>0</v>
      </c>
      <c r="U124" s="2">
        <v>0</v>
      </c>
      <c r="V124" s="2">
        <v>0</v>
      </c>
      <c r="W124" s="2">
        <v>2</v>
      </c>
      <c r="X124" s="2">
        <v>3</v>
      </c>
      <c r="Y124" s="2">
        <v>2</v>
      </c>
      <c r="Z124" s="2">
        <v>0</v>
      </c>
      <c r="AA124" s="2">
        <v>0</v>
      </c>
      <c r="AB124" s="2">
        <v>1</v>
      </c>
      <c r="AC124" s="2">
        <v>1</v>
      </c>
      <c r="AD124" s="2">
        <v>0</v>
      </c>
      <c r="AE124" s="2">
        <v>1</v>
      </c>
      <c r="AF124" s="2">
        <v>0</v>
      </c>
      <c r="AG124" s="2">
        <v>1</v>
      </c>
      <c r="AH124" s="3">
        <v>2</v>
      </c>
      <c r="AI124" s="2">
        <v>1</v>
      </c>
      <c r="AJ124" s="2">
        <v>2</v>
      </c>
      <c r="AK124" s="2">
        <v>1</v>
      </c>
      <c r="AL124" s="2">
        <v>0</v>
      </c>
      <c r="AM124" s="2">
        <v>0</v>
      </c>
      <c r="AN124" s="2">
        <v>0</v>
      </c>
      <c r="AO124" s="2">
        <v>0</v>
      </c>
      <c r="AP124" s="2">
        <v>3</v>
      </c>
      <c r="AQ124" s="2">
        <v>2</v>
      </c>
      <c r="AR124" s="2">
        <v>1</v>
      </c>
      <c r="AS124" s="2">
        <v>1</v>
      </c>
      <c r="AT124" s="2">
        <v>3</v>
      </c>
      <c r="AU124" s="2">
        <v>0</v>
      </c>
      <c r="AV124" s="2">
        <v>2</v>
      </c>
      <c r="AW124" s="2" t="s">
        <v>62</v>
      </c>
      <c r="AX124" s="2">
        <v>7</v>
      </c>
      <c r="AY124" s="2" t="s">
        <v>62</v>
      </c>
      <c r="AZ124" s="2">
        <v>7</v>
      </c>
      <c r="BA124" s="2">
        <v>11</v>
      </c>
      <c r="BB124" s="2">
        <v>8</v>
      </c>
      <c r="BC124" s="2">
        <v>1</v>
      </c>
      <c r="BD124" s="2">
        <v>1</v>
      </c>
      <c r="BE124" s="2">
        <v>4</v>
      </c>
      <c r="BF124" s="2">
        <v>2</v>
      </c>
      <c r="BG124" s="2">
        <v>6</v>
      </c>
      <c r="BH124" s="2">
        <v>0</v>
      </c>
      <c r="BI124" s="14">
        <f>VLOOKUP(H124,'Ecom Item OOS Analysis Report'!G:L,6,0)</f>
        <v>0.99729999999999996</v>
      </c>
    </row>
    <row r="125" spans="1:61" ht="15" customHeight="1" x14ac:dyDescent="0.25">
      <c r="A125" s="2" t="s">
        <v>72</v>
      </c>
      <c r="B125" s="2" t="s">
        <v>229</v>
      </c>
      <c r="C125" s="2" t="s">
        <v>304</v>
      </c>
      <c r="D125" s="2" t="s">
        <v>316</v>
      </c>
      <c r="E125" s="2" t="s">
        <v>232</v>
      </c>
      <c r="F125" s="2" t="s">
        <v>238</v>
      </c>
      <c r="G125" s="2" t="s">
        <v>323</v>
      </c>
      <c r="H125" s="2" t="s">
        <v>325</v>
      </c>
      <c r="I125" s="3" t="s">
        <v>62</v>
      </c>
      <c r="J125" s="3" t="s">
        <v>62</v>
      </c>
      <c r="K125" s="3" t="s">
        <v>62</v>
      </c>
      <c r="L125" s="3" t="s">
        <v>62</v>
      </c>
      <c r="M125" s="3">
        <v>2</v>
      </c>
      <c r="N125" s="2">
        <v>3</v>
      </c>
      <c r="O125" s="2">
        <v>4</v>
      </c>
      <c r="P125" s="2">
        <v>0</v>
      </c>
      <c r="Q125" s="2">
        <v>0</v>
      </c>
      <c r="R125" s="2">
        <v>1</v>
      </c>
      <c r="S125" s="2">
        <v>3</v>
      </c>
      <c r="T125" s="2">
        <v>2</v>
      </c>
      <c r="U125" s="2">
        <v>0</v>
      </c>
      <c r="V125" s="2">
        <v>0</v>
      </c>
      <c r="W125" s="2">
        <v>1</v>
      </c>
      <c r="X125" s="2">
        <v>1</v>
      </c>
      <c r="Y125" s="2">
        <v>1</v>
      </c>
      <c r="Z125" s="2">
        <v>0</v>
      </c>
      <c r="AA125" s="2">
        <v>0</v>
      </c>
      <c r="AB125" s="2">
        <v>3</v>
      </c>
      <c r="AC125" s="2">
        <v>1</v>
      </c>
      <c r="AD125" s="2">
        <v>1</v>
      </c>
      <c r="AE125" s="2">
        <v>0</v>
      </c>
      <c r="AF125" s="2">
        <v>0</v>
      </c>
      <c r="AG125" s="2">
        <v>0</v>
      </c>
      <c r="AH125" s="3">
        <v>2</v>
      </c>
      <c r="AI125" s="2">
        <v>0</v>
      </c>
      <c r="AJ125" s="2">
        <v>1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1</v>
      </c>
      <c r="AR125" s="2">
        <v>1</v>
      </c>
      <c r="AS125" s="2">
        <v>1</v>
      </c>
      <c r="AT125" s="2">
        <v>5</v>
      </c>
      <c r="AU125" s="2">
        <v>0</v>
      </c>
      <c r="AV125" s="2">
        <v>0</v>
      </c>
      <c r="AW125" s="2">
        <v>3</v>
      </c>
      <c r="AX125" s="2">
        <v>8</v>
      </c>
      <c r="AY125" s="2">
        <v>8</v>
      </c>
      <c r="AZ125" s="2">
        <v>14</v>
      </c>
      <c r="BA125" s="2">
        <v>11</v>
      </c>
      <c r="BB125" s="2">
        <v>9</v>
      </c>
      <c r="BC125" s="2">
        <v>3</v>
      </c>
      <c r="BD125" s="2" t="s">
        <v>62</v>
      </c>
      <c r="BE125" s="2">
        <v>1</v>
      </c>
      <c r="BF125" s="2">
        <v>2</v>
      </c>
      <c r="BG125" s="2">
        <v>0</v>
      </c>
      <c r="BH125" s="2">
        <v>0</v>
      </c>
      <c r="BI125" s="14">
        <f>VLOOKUP(H125,'Ecom Item OOS Analysis Report'!G:L,6,0)</f>
        <v>0.99729999999999996</v>
      </c>
    </row>
    <row r="126" spans="1:61" ht="15" customHeight="1" x14ac:dyDescent="0.25">
      <c r="A126" s="2" t="s">
        <v>72</v>
      </c>
      <c r="B126" s="2" t="s">
        <v>229</v>
      </c>
      <c r="C126" s="2" t="s">
        <v>304</v>
      </c>
      <c r="D126" s="2" t="s">
        <v>316</v>
      </c>
      <c r="E126" s="2" t="s">
        <v>232</v>
      </c>
      <c r="F126" s="2" t="s">
        <v>69</v>
      </c>
      <c r="G126" s="2" t="s">
        <v>323</v>
      </c>
      <c r="H126" s="2" t="s">
        <v>331</v>
      </c>
      <c r="I126" s="3" t="s">
        <v>62</v>
      </c>
      <c r="J126" s="2">
        <v>1</v>
      </c>
      <c r="K126" s="2">
        <v>0</v>
      </c>
      <c r="L126" s="2">
        <v>0</v>
      </c>
      <c r="M126" s="2">
        <v>0</v>
      </c>
      <c r="N126" s="2">
        <v>2</v>
      </c>
      <c r="O126" s="2">
        <v>2</v>
      </c>
      <c r="P126" s="2">
        <v>1</v>
      </c>
      <c r="Q126" s="2">
        <v>2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2</v>
      </c>
      <c r="X126" s="2">
        <v>1</v>
      </c>
      <c r="Y126" s="2">
        <v>1</v>
      </c>
      <c r="Z126" s="2">
        <v>0</v>
      </c>
      <c r="AA126" s="2">
        <v>0</v>
      </c>
      <c r="AB126" s="2">
        <v>0</v>
      </c>
      <c r="AC126" s="2">
        <v>2</v>
      </c>
      <c r="AD126" s="2">
        <v>0</v>
      </c>
      <c r="AE126" s="2">
        <v>1</v>
      </c>
      <c r="AF126" s="2">
        <v>0</v>
      </c>
      <c r="AG126" s="2">
        <v>1</v>
      </c>
      <c r="AH126" s="3">
        <v>1</v>
      </c>
      <c r="AI126" s="2">
        <v>0</v>
      </c>
      <c r="AJ126" s="2">
        <v>1</v>
      </c>
      <c r="AK126" s="2">
        <v>3</v>
      </c>
      <c r="AL126" s="2">
        <v>1</v>
      </c>
      <c r="AM126" s="2">
        <v>2</v>
      </c>
      <c r="AN126" s="2">
        <v>0</v>
      </c>
      <c r="AO126" s="2">
        <v>1</v>
      </c>
      <c r="AP126" s="2">
        <v>0</v>
      </c>
      <c r="AQ126" s="2">
        <v>3</v>
      </c>
      <c r="AR126" s="2">
        <v>4</v>
      </c>
      <c r="AS126" s="2">
        <v>1</v>
      </c>
      <c r="AT126" s="2">
        <v>2</v>
      </c>
      <c r="AU126" s="2">
        <v>0</v>
      </c>
      <c r="AV126" s="2">
        <v>0</v>
      </c>
      <c r="AW126" s="2">
        <v>3</v>
      </c>
      <c r="AX126" s="2">
        <v>2</v>
      </c>
      <c r="AY126" s="2">
        <v>2</v>
      </c>
      <c r="AZ126" s="2">
        <v>3</v>
      </c>
      <c r="BA126" s="2">
        <v>10</v>
      </c>
      <c r="BB126" s="2">
        <v>10</v>
      </c>
      <c r="BC126" s="2">
        <v>2</v>
      </c>
      <c r="BD126" s="2">
        <v>1</v>
      </c>
      <c r="BE126" s="2">
        <v>1</v>
      </c>
      <c r="BF126" s="2">
        <v>3</v>
      </c>
      <c r="BG126" s="2">
        <v>4</v>
      </c>
      <c r="BH126" s="2">
        <v>1</v>
      </c>
      <c r="BI126" s="14">
        <f>VLOOKUP(H126,'Ecom Item OOS Analysis Report'!G:L,6,0)</f>
        <v>0.99729999999999996</v>
      </c>
    </row>
    <row r="127" spans="1:61" ht="15" customHeight="1" x14ac:dyDescent="0.25">
      <c r="A127" s="2" t="s">
        <v>72</v>
      </c>
      <c r="B127" s="2" t="s">
        <v>229</v>
      </c>
      <c r="C127" s="2" t="s">
        <v>304</v>
      </c>
      <c r="D127" s="2" t="s">
        <v>332</v>
      </c>
      <c r="E127" s="2" t="s">
        <v>232</v>
      </c>
      <c r="F127" s="2" t="s">
        <v>333</v>
      </c>
      <c r="G127" s="2" t="s">
        <v>334</v>
      </c>
      <c r="H127" s="2" t="s">
        <v>336</v>
      </c>
      <c r="I127" s="3" t="s">
        <v>62</v>
      </c>
      <c r="J127" s="3" t="s">
        <v>62</v>
      </c>
      <c r="K127" s="3" t="s">
        <v>62</v>
      </c>
      <c r="L127" s="3" t="s">
        <v>62</v>
      </c>
      <c r="M127" s="3" t="s">
        <v>62</v>
      </c>
      <c r="N127" s="2">
        <v>1</v>
      </c>
      <c r="O127" s="2">
        <v>0</v>
      </c>
      <c r="P127" s="2">
        <v>1</v>
      </c>
      <c r="Q127" s="2">
        <v>0</v>
      </c>
      <c r="R127" s="2">
        <v>1</v>
      </c>
      <c r="S127" s="2">
        <v>2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2</v>
      </c>
      <c r="AA127" s="2">
        <v>0</v>
      </c>
      <c r="AB127" s="2">
        <v>2</v>
      </c>
      <c r="AC127" s="2">
        <v>1</v>
      </c>
      <c r="AD127" s="2">
        <v>2</v>
      </c>
      <c r="AE127" s="2">
        <v>5</v>
      </c>
      <c r="AF127" s="2">
        <v>0</v>
      </c>
      <c r="AG127" s="2">
        <v>0</v>
      </c>
      <c r="AH127" s="2">
        <v>0</v>
      </c>
      <c r="AI127" s="2">
        <v>0</v>
      </c>
      <c r="AJ127" s="2">
        <v>1</v>
      </c>
      <c r="AK127" s="2">
        <v>4</v>
      </c>
      <c r="AL127" s="2">
        <v>1</v>
      </c>
      <c r="AM127" s="2">
        <v>0</v>
      </c>
      <c r="AN127" s="2">
        <v>0</v>
      </c>
      <c r="AO127" s="2">
        <v>0</v>
      </c>
      <c r="AP127" s="2">
        <v>0</v>
      </c>
      <c r="AQ127" s="2">
        <v>2</v>
      </c>
      <c r="AR127" s="2">
        <v>0</v>
      </c>
      <c r="AS127" s="2">
        <v>0</v>
      </c>
      <c r="AT127" s="2">
        <v>5</v>
      </c>
      <c r="AU127" s="2">
        <v>2</v>
      </c>
      <c r="AV127" s="2">
        <v>1</v>
      </c>
      <c r="AW127" s="2">
        <v>2</v>
      </c>
      <c r="AX127" s="2">
        <v>6</v>
      </c>
      <c r="AY127" s="2">
        <v>3</v>
      </c>
      <c r="AZ127" s="2">
        <v>2</v>
      </c>
      <c r="BA127" s="2">
        <v>4</v>
      </c>
      <c r="BB127" s="2">
        <v>10</v>
      </c>
      <c r="BC127" s="2">
        <v>2</v>
      </c>
      <c r="BD127" s="2">
        <v>1</v>
      </c>
      <c r="BE127" s="2">
        <v>1</v>
      </c>
      <c r="BF127" s="2">
        <v>0</v>
      </c>
      <c r="BG127" s="2">
        <v>1</v>
      </c>
      <c r="BH127" s="2">
        <v>0</v>
      </c>
      <c r="BI127" s="14">
        <f>VLOOKUP(H127,'Ecom Item OOS Analysis Report'!G:L,6,0)</f>
        <v>0.99729999999999996</v>
      </c>
    </row>
  </sheetData>
  <autoFilter ref="A2:BJ127" xr:uid="{00000000-0009-0000-0000-000004000000}"/>
  <sortState xmlns:xlrd2="http://schemas.microsoft.com/office/spreadsheetml/2017/richdata2" ref="A3:BJ190">
    <sortCondition ref="E3:E190"/>
    <sortCondition ref="H3:H190"/>
  </sortState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V163"/>
  <sheetViews>
    <sheetView zoomScaleNormal="100" workbookViewId="0">
      <pane xSplit="8" ySplit="2" topLeftCell="BC70" activePane="bottomRight" state="frozen"/>
      <selection pane="topRight" activeCell="K1" sqref="K1"/>
      <selection pane="bottomLeft" activeCell="A2" sqref="A2"/>
      <selection pane="bottomRight" activeCell="BO97" sqref="BO97"/>
    </sheetView>
  </sheetViews>
  <sheetFormatPr defaultRowHeight="15" x14ac:dyDescent="0.25"/>
  <cols>
    <col min="1" max="1" width="4.85546875" customWidth="1"/>
    <col min="2" max="2" width="6.7109375" customWidth="1"/>
    <col min="3" max="3" width="17.85546875" customWidth="1"/>
    <col min="4" max="4" width="24.5703125" customWidth="1"/>
    <col min="5" max="5" width="16.5703125" customWidth="1"/>
    <col min="6" max="6" width="11.28515625" customWidth="1"/>
    <col min="7" max="7" width="10.7109375" customWidth="1"/>
    <col min="8" max="8" width="18.7109375" customWidth="1"/>
    <col min="9" max="60" width="5.7109375" customWidth="1"/>
    <col min="61" max="61" width="9.140625" style="6"/>
    <col min="63" max="74" width="4.7109375" customWidth="1"/>
    <col min="76" max="87" width="4.7109375" customWidth="1"/>
    <col min="89" max="100" width="4.7109375" customWidth="1"/>
  </cols>
  <sheetData>
    <row r="1" spans="1:62" x14ac:dyDescent="0.25">
      <c r="I1" s="8">
        <v>44954</v>
      </c>
      <c r="J1" s="9">
        <f t="shared" ref="J1:AO1" si="0">+I1+7</f>
        <v>44961</v>
      </c>
      <c r="K1" s="9">
        <f t="shared" si="0"/>
        <v>44968</v>
      </c>
      <c r="L1" s="9">
        <f t="shared" si="0"/>
        <v>44975</v>
      </c>
      <c r="M1" s="9">
        <f t="shared" si="0"/>
        <v>44982</v>
      </c>
      <c r="N1" s="9">
        <f t="shared" si="0"/>
        <v>44989</v>
      </c>
      <c r="O1" s="9">
        <f t="shared" si="0"/>
        <v>44996</v>
      </c>
      <c r="P1" s="9">
        <f t="shared" si="0"/>
        <v>45003</v>
      </c>
      <c r="Q1" s="9">
        <f t="shared" si="0"/>
        <v>45010</v>
      </c>
      <c r="R1" s="9">
        <f t="shared" si="0"/>
        <v>45017</v>
      </c>
      <c r="S1" s="9">
        <f t="shared" si="0"/>
        <v>45024</v>
      </c>
      <c r="T1" s="9">
        <f t="shared" si="0"/>
        <v>45031</v>
      </c>
      <c r="U1" s="9">
        <f t="shared" si="0"/>
        <v>45038</v>
      </c>
      <c r="V1" s="9">
        <f t="shared" si="0"/>
        <v>45045</v>
      </c>
      <c r="W1" s="9">
        <f t="shared" si="0"/>
        <v>45052</v>
      </c>
      <c r="X1" s="9">
        <f t="shared" si="0"/>
        <v>45059</v>
      </c>
      <c r="Y1" s="9">
        <f t="shared" si="0"/>
        <v>45066</v>
      </c>
      <c r="Z1" s="9">
        <f t="shared" si="0"/>
        <v>45073</v>
      </c>
      <c r="AA1" s="9">
        <f t="shared" si="0"/>
        <v>45080</v>
      </c>
      <c r="AB1" s="9">
        <f t="shared" si="0"/>
        <v>45087</v>
      </c>
      <c r="AC1" s="9">
        <f t="shared" si="0"/>
        <v>45094</v>
      </c>
      <c r="AD1" s="9">
        <f t="shared" si="0"/>
        <v>45101</v>
      </c>
      <c r="AE1" s="9">
        <f t="shared" si="0"/>
        <v>45108</v>
      </c>
      <c r="AF1" s="9">
        <f t="shared" si="0"/>
        <v>45115</v>
      </c>
      <c r="AG1" s="9">
        <f t="shared" si="0"/>
        <v>45122</v>
      </c>
      <c r="AH1" s="9">
        <f t="shared" si="0"/>
        <v>45129</v>
      </c>
      <c r="AI1" s="9">
        <f t="shared" si="0"/>
        <v>45136</v>
      </c>
      <c r="AJ1" s="9">
        <f t="shared" si="0"/>
        <v>45143</v>
      </c>
      <c r="AK1" s="9">
        <f t="shared" si="0"/>
        <v>45150</v>
      </c>
      <c r="AL1" s="9">
        <f t="shared" si="0"/>
        <v>45157</v>
      </c>
      <c r="AM1" s="9">
        <f t="shared" si="0"/>
        <v>45164</v>
      </c>
      <c r="AN1" s="9">
        <f t="shared" si="0"/>
        <v>45171</v>
      </c>
      <c r="AO1" s="9">
        <f t="shared" si="0"/>
        <v>45178</v>
      </c>
      <c r="AP1" s="9">
        <f t="shared" ref="AP1:BH1" si="1">+AO1+7</f>
        <v>45185</v>
      </c>
      <c r="AQ1" s="9">
        <f t="shared" si="1"/>
        <v>45192</v>
      </c>
      <c r="AR1" s="9">
        <f t="shared" si="1"/>
        <v>45199</v>
      </c>
      <c r="AS1" s="9">
        <f t="shared" si="1"/>
        <v>45206</v>
      </c>
      <c r="AT1" s="9">
        <f t="shared" si="1"/>
        <v>45213</v>
      </c>
      <c r="AU1" s="9">
        <f t="shared" si="1"/>
        <v>45220</v>
      </c>
      <c r="AV1" s="9">
        <f t="shared" si="1"/>
        <v>45227</v>
      </c>
      <c r="AW1" s="9">
        <f t="shared" si="1"/>
        <v>45234</v>
      </c>
      <c r="AX1" s="9">
        <f t="shared" si="1"/>
        <v>45241</v>
      </c>
      <c r="AY1" s="9">
        <f t="shared" si="1"/>
        <v>45248</v>
      </c>
      <c r="AZ1" s="9">
        <f t="shared" si="1"/>
        <v>45255</v>
      </c>
      <c r="BA1" s="9">
        <f t="shared" si="1"/>
        <v>45262</v>
      </c>
      <c r="BB1" s="9">
        <f t="shared" si="1"/>
        <v>45269</v>
      </c>
      <c r="BC1" s="9">
        <f t="shared" si="1"/>
        <v>45276</v>
      </c>
      <c r="BD1" s="9">
        <f t="shared" si="1"/>
        <v>45283</v>
      </c>
      <c r="BE1" s="9">
        <f t="shared" si="1"/>
        <v>45290</v>
      </c>
      <c r="BF1" s="9">
        <f t="shared" si="1"/>
        <v>45297</v>
      </c>
      <c r="BG1" s="9">
        <f t="shared" si="1"/>
        <v>45304</v>
      </c>
      <c r="BH1" s="9">
        <f t="shared" si="1"/>
        <v>45311</v>
      </c>
    </row>
    <row r="2" spans="1:62" ht="5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1" t="s">
        <v>56</v>
      </c>
      <c r="BF2" s="1" t="s">
        <v>57</v>
      </c>
      <c r="BG2" s="1" t="s">
        <v>58</v>
      </c>
      <c r="BH2" s="1" t="s">
        <v>59</v>
      </c>
      <c r="BI2" s="13" t="s">
        <v>87</v>
      </c>
      <c r="BJ2" s="12" t="s">
        <v>93</v>
      </c>
    </row>
    <row r="3" spans="1:62" ht="15" customHeight="1" x14ac:dyDescent="0.25">
      <c r="A3" s="2" t="s">
        <v>258</v>
      </c>
      <c r="B3" s="2" t="s">
        <v>259</v>
      </c>
      <c r="C3" s="2" t="s">
        <v>230</v>
      </c>
      <c r="D3" s="2" t="s">
        <v>260</v>
      </c>
      <c r="E3" s="2" t="s">
        <v>261</v>
      </c>
      <c r="F3" s="2" t="s">
        <v>70</v>
      </c>
      <c r="G3" s="2" t="s">
        <v>262</v>
      </c>
      <c r="H3" s="2" t="s">
        <v>263</v>
      </c>
      <c r="I3" s="2">
        <v>104</v>
      </c>
      <c r="J3" s="2">
        <v>107</v>
      </c>
      <c r="K3" s="2">
        <v>96</v>
      </c>
      <c r="L3" s="2">
        <v>80</v>
      </c>
      <c r="M3" s="2">
        <v>74</v>
      </c>
      <c r="N3" s="2">
        <v>100</v>
      </c>
      <c r="O3" s="2">
        <v>147</v>
      </c>
      <c r="P3" s="2">
        <v>85</v>
      </c>
      <c r="Q3" s="2">
        <v>83</v>
      </c>
      <c r="R3" s="2">
        <v>72</v>
      </c>
      <c r="S3" s="2">
        <v>82</v>
      </c>
      <c r="T3" s="2">
        <v>100</v>
      </c>
      <c r="U3" s="15">
        <f>AVERAGE(Q3:T3)</f>
        <v>84.25</v>
      </c>
      <c r="V3" s="15">
        <f t="shared" ref="V3:V9" si="2">AVERAGE(S3:U3,W3:X3)</f>
        <v>85.65</v>
      </c>
      <c r="W3" s="2">
        <v>83</v>
      </c>
      <c r="X3" s="2">
        <v>79</v>
      </c>
      <c r="Y3" s="2">
        <v>55</v>
      </c>
      <c r="Z3" s="2">
        <v>77</v>
      </c>
      <c r="AA3" s="2">
        <v>46</v>
      </c>
      <c r="AB3" s="2">
        <v>87</v>
      </c>
      <c r="AC3" s="2">
        <v>55</v>
      </c>
      <c r="AD3" s="2">
        <v>66</v>
      </c>
      <c r="AE3" s="2">
        <v>62</v>
      </c>
      <c r="AF3" s="15">
        <f>AVERAGE(AC3:AE3,AG3:AH3)</f>
        <v>61.6</v>
      </c>
      <c r="AG3" s="2">
        <v>67</v>
      </c>
      <c r="AH3" s="2">
        <v>58</v>
      </c>
      <c r="AI3" s="2">
        <v>54</v>
      </c>
      <c r="AJ3" s="2">
        <v>57</v>
      </c>
      <c r="AK3" s="2">
        <v>51</v>
      </c>
      <c r="AL3" s="2">
        <v>46</v>
      </c>
      <c r="AM3" s="2">
        <v>70</v>
      </c>
      <c r="AN3" s="2">
        <v>91</v>
      </c>
      <c r="AO3" s="2">
        <v>57</v>
      </c>
      <c r="AP3" s="2">
        <v>42</v>
      </c>
      <c r="AQ3" s="2">
        <v>51</v>
      </c>
      <c r="AR3" s="15">
        <f>AVERAGE(AN3:AQ3)</f>
        <v>60.25</v>
      </c>
      <c r="AS3" s="15">
        <f>AVERAGE(AP3:AR3,AT3:AU3)</f>
        <v>51.05</v>
      </c>
      <c r="AT3" s="2">
        <v>49</v>
      </c>
      <c r="AU3" s="2">
        <v>53</v>
      </c>
      <c r="AV3" s="2">
        <v>68</v>
      </c>
      <c r="AW3" s="2">
        <v>41</v>
      </c>
      <c r="AX3" s="2">
        <v>43</v>
      </c>
      <c r="AY3" s="2">
        <v>30</v>
      </c>
      <c r="AZ3" s="2">
        <v>32</v>
      </c>
      <c r="BA3" s="2">
        <v>22</v>
      </c>
      <c r="BB3" s="2">
        <v>45</v>
      </c>
      <c r="BC3" s="2">
        <v>51</v>
      </c>
      <c r="BD3" s="2">
        <v>29</v>
      </c>
      <c r="BE3" s="2">
        <v>43</v>
      </c>
      <c r="BF3" s="2">
        <v>41</v>
      </c>
      <c r="BG3" s="2">
        <v>42</v>
      </c>
      <c r="BH3" s="2">
        <v>36</v>
      </c>
      <c r="BI3" s="14">
        <f>VLOOKUP(H3,'Ecom Item OOS Analysis Report'!G:L,6,0)</f>
        <v>0.99729999999999996</v>
      </c>
      <c r="BJ3" s="17">
        <f t="shared" ref="BJ3:BJ34" si="3">AVERAGE(I3:BH3)</f>
        <v>64.457692307692312</v>
      </c>
    </row>
    <row r="4" spans="1:62" ht="15" customHeight="1" x14ac:dyDescent="0.25">
      <c r="A4" s="2" t="s">
        <v>266</v>
      </c>
      <c r="B4" s="2" t="s">
        <v>259</v>
      </c>
      <c r="C4" s="2" t="s">
        <v>230</v>
      </c>
      <c r="D4" s="2" t="s">
        <v>260</v>
      </c>
      <c r="E4" s="2" t="s">
        <v>261</v>
      </c>
      <c r="F4" s="2" t="s">
        <v>267</v>
      </c>
      <c r="G4" s="2" t="s">
        <v>262</v>
      </c>
      <c r="H4" s="2" t="s">
        <v>268</v>
      </c>
      <c r="I4" s="2">
        <v>56</v>
      </c>
      <c r="J4" s="2">
        <v>33</v>
      </c>
      <c r="K4" s="2">
        <v>36</v>
      </c>
      <c r="L4" s="2">
        <v>44</v>
      </c>
      <c r="M4" s="2">
        <v>43</v>
      </c>
      <c r="N4" s="2">
        <v>41</v>
      </c>
      <c r="O4" s="2">
        <v>41</v>
      </c>
      <c r="P4" s="2">
        <v>51</v>
      </c>
      <c r="Q4" s="2">
        <v>25</v>
      </c>
      <c r="R4" s="2">
        <v>45</v>
      </c>
      <c r="S4" s="2">
        <v>35</v>
      </c>
      <c r="T4" s="2">
        <v>41</v>
      </c>
      <c r="U4" s="2">
        <v>53</v>
      </c>
      <c r="V4" s="15">
        <f t="shared" si="2"/>
        <v>44.2</v>
      </c>
      <c r="W4" s="2">
        <v>43</v>
      </c>
      <c r="X4" s="2">
        <v>49</v>
      </c>
      <c r="Y4" s="15">
        <f>AVERAGE(V4:X4,Z4:AA4)</f>
        <v>38.04</v>
      </c>
      <c r="Z4" s="2">
        <v>17</v>
      </c>
      <c r="AA4" s="2">
        <v>37</v>
      </c>
      <c r="AB4" s="2">
        <v>23</v>
      </c>
      <c r="AC4" s="2">
        <v>39</v>
      </c>
      <c r="AD4" s="2">
        <v>25</v>
      </c>
      <c r="AE4" s="2">
        <v>40</v>
      </c>
      <c r="AF4" s="15">
        <f>AVERAGE(AC4:AE4,AG4:AH4)</f>
        <v>33</v>
      </c>
      <c r="AG4" s="2">
        <v>29</v>
      </c>
      <c r="AH4" s="2">
        <v>32</v>
      </c>
      <c r="AI4" s="2">
        <v>34</v>
      </c>
      <c r="AJ4" s="2">
        <v>27</v>
      </c>
      <c r="AK4" s="2">
        <v>23</v>
      </c>
      <c r="AL4" s="2">
        <v>45</v>
      </c>
      <c r="AM4" s="2">
        <v>50</v>
      </c>
      <c r="AN4" s="2">
        <v>20</v>
      </c>
      <c r="AO4" s="2">
        <v>37</v>
      </c>
      <c r="AP4" s="2">
        <v>28</v>
      </c>
      <c r="AQ4" s="2">
        <v>37</v>
      </c>
      <c r="AR4" s="2">
        <v>34</v>
      </c>
      <c r="AS4" s="2">
        <v>49</v>
      </c>
      <c r="AT4" s="2">
        <v>38</v>
      </c>
      <c r="AU4" s="2">
        <v>19</v>
      </c>
      <c r="AV4" s="2">
        <v>28</v>
      </c>
      <c r="AW4" s="2">
        <v>20</v>
      </c>
      <c r="AX4" s="2">
        <v>18</v>
      </c>
      <c r="AY4" s="2">
        <v>35</v>
      </c>
      <c r="AZ4" s="2">
        <v>13</v>
      </c>
      <c r="BA4" s="2">
        <v>20</v>
      </c>
      <c r="BB4" s="2">
        <v>15</v>
      </c>
      <c r="BC4" s="2">
        <v>28</v>
      </c>
      <c r="BD4" s="2">
        <v>29</v>
      </c>
      <c r="BE4" s="2">
        <v>13</v>
      </c>
      <c r="BF4" s="2">
        <v>20</v>
      </c>
      <c r="BG4" s="2">
        <v>14</v>
      </c>
      <c r="BH4" s="2">
        <v>17</v>
      </c>
      <c r="BI4" s="14">
        <f>VLOOKUP(H4,'Ecom Item OOS Analysis Report'!G:L,6,0)</f>
        <v>0.97250000000000003</v>
      </c>
      <c r="BJ4" s="17">
        <f t="shared" si="3"/>
        <v>32.773846153846151</v>
      </c>
    </row>
    <row r="5" spans="1:62" ht="15" customHeight="1" x14ac:dyDescent="0.25">
      <c r="A5" s="2" t="s">
        <v>266</v>
      </c>
      <c r="B5" s="2" t="s">
        <v>259</v>
      </c>
      <c r="C5" s="2" t="s">
        <v>230</v>
      </c>
      <c r="D5" s="2" t="s">
        <v>260</v>
      </c>
      <c r="E5" s="2" t="s">
        <v>261</v>
      </c>
      <c r="F5" s="2" t="s">
        <v>269</v>
      </c>
      <c r="G5" s="2" t="s">
        <v>270</v>
      </c>
      <c r="H5" s="2" t="s">
        <v>271</v>
      </c>
      <c r="I5" s="2">
        <v>68</v>
      </c>
      <c r="J5" s="2">
        <v>47</v>
      </c>
      <c r="K5" s="2">
        <v>61</v>
      </c>
      <c r="L5" s="2">
        <v>58</v>
      </c>
      <c r="M5" s="2">
        <v>68</v>
      </c>
      <c r="N5" s="2">
        <v>77</v>
      </c>
      <c r="O5" s="2">
        <v>44</v>
      </c>
      <c r="P5" s="2">
        <v>44</v>
      </c>
      <c r="Q5" s="2">
        <v>24</v>
      </c>
      <c r="R5" s="2">
        <v>35</v>
      </c>
      <c r="S5" s="2">
        <v>31</v>
      </c>
      <c r="T5" s="2">
        <v>46</v>
      </c>
      <c r="U5" s="2">
        <v>42</v>
      </c>
      <c r="V5" s="15">
        <f t="shared" si="2"/>
        <v>38.200000000000003</v>
      </c>
      <c r="W5" s="2">
        <v>41</v>
      </c>
      <c r="X5" s="2">
        <v>31</v>
      </c>
      <c r="Y5" s="2">
        <v>39</v>
      </c>
      <c r="Z5" s="2">
        <v>20</v>
      </c>
      <c r="AA5" s="2">
        <v>42</v>
      </c>
      <c r="AB5" s="2">
        <v>23</v>
      </c>
      <c r="AC5" s="2">
        <v>22</v>
      </c>
      <c r="AD5" s="2">
        <v>27</v>
      </c>
      <c r="AE5" s="2">
        <v>29</v>
      </c>
      <c r="AF5" s="15">
        <f>AVERAGE(AC5:AE5,AG5:AH5)</f>
        <v>31.6</v>
      </c>
      <c r="AG5" s="2">
        <v>39</v>
      </c>
      <c r="AH5" s="2">
        <v>41</v>
      </c>
      <c r="AI5" s="2">
        <v>29</v>
      </c>
      <c r="AJ5" s="2">
        <v>26</v>
      </c>
      <c r="AK5" s="2">
        <v>25</v>
      </c>
      <c r="AL5" s="2">
        <v>27</v>
      </c>
      <c r="AM5" s="2">
        <v>24</v>
      </c>
      <c r="AN5" s="2">
        <v>33</v>
      </c>
      <c r="AO5" s="2">
        <v>19</v>
      </c>
      <c r="AP5" s="2">
        <v>22</v>
      </c>
      <c r="AQ5" s="2">
        <v>26</v>
      </c>
      <c r="AR5" s="15">
        <f>AVERAGE(AN5:AQ5)</f>
        <v>25</v>
      </c>
      <c r="AS5" s="15">
        <f>AVERAGE(AP5:AR5,AT5:AU5)</f>
        <v>28.4</v>
      </c>
      <c r="AT5" s="2">
        <v>35</v>
      </c>
      <c r="AU5" s="2">
        <v>34</v>
      </c>
      <c r="AV5" s="2">
        <v>30</v>
      </c>
      <c r="AW5" s="2">
        <v>18</v>
      </c>
      <c r="AX5" s="2">
        <v>20</v>
      </c>
      <c r="AY5" s="2">
        <v>20</v>
      </c>
      <c r="AZ5" s="2">
        <v>18</v>
      </c>
      <c r="BA5" s="2">
        <v>18</v>
      </c>
      <c r="BB5" s="2">
        <v>12</v>
      </c>
      <c r="BC5" s="2">
        <v>32</v>
      </c>
      <c r="BD5" s="2">
        <v>18</v>
      </c>
      <c r="BE5" s="2">
        <v>20</v>
      </c>
      <c r="BF5" s="2">
        <v>20</v>
      </c>
      <c r="BG5" s="2">
        <v>15</v>
      </c>
      <c r="BH5" s="2">
        <v>12</v>
      </c>
      <c r="BI5" s="14">
        <f>VLOOKUP(H5,'Ecom Item OOS Analysis Report'!G:L,6,0)</f>
        <v>0.99729999999999996</v>
      </c>
      <c r="BJ5" s="17">
        <f t="shared" si="3"/>
        <v>32.215384615384622</v>
      </c>
    </row>
    <row r="6" spans="1:62" ht="15" customHeight="1" x14ac:dyDescent="0.25">
      <c r="A6" s="2" t="s">
        <v>266</v>
      </c>
      <c r="B6" s="2" t="s">
        <v>259</v>
      </c>
      <c r="C6" s="2" t="s">
        <v>230</v>
      </c>
      <c r="D6" s="2" t="s">
        <v>260</v>
      </c>
      <c r="E6" s="2" t="s">
        <v>261</v>
      </c>
      <c r="F6" s="2" t="s">
        <v>272</v>
      </c>
      <c r="G6" s="2" t="s">
        <v>262</v>
      </c>
      <c r="H6" s="2" t="s">
        <v>273</v>
      </c>
      <c r="I6" s="2">
        <v>65</v>
      </c>
      <c r="J6" s="2">
        <v>39</v>
      </c>
      <c r="K6" s="2">
        <v>57</v>
      </c>
      <c r="L6" s="2">
        <v>64</v>
      </c>
      <c r="M6" s="2">
        <v>54</v>
      </c>
      <c r="N6" s="2">
        <v>46</v>
      </c>
      <c r="O6" s="2">
        <v>42</v>
      </c>
      <c r="P6" s="2">
        <v>51</v>
      </c>
      <c r="Q6" s="2">
        <v>39</v>
      </c>
      <c r="R6" s="2">
        <v>43</v>
      </c>
      <c r="S6" s="2">
        <v>38</v>
      </c>
      <c r="T6" s="2">
        <v>30</v>
      </c>
      <c r="U6" s="2">
        <v>44</v>
      </c>
      <c r="V6" s="15">
        <f t="shared" si="2"/>
        <v>35.6</v>
      </c>
      <c r="W6" s="2">
        <v>34</v>
      </c>
      <c r="X6" s="2">
        <v>32</v>
      </c>
      <c r="Y6" s="2">
        <v>48</v>
      </c>
      <c r="Z6" s="2">
        <v>33</v>
      </c>
      <c r="AA6" s="2">
        <v>31</v>
      </c>
      <c r="AB6" s="2">
        <v>28</v>
      </c>
      <c r="AC6" s="2">
        <v>37</v>
      </c>
      <c r="AD6" s="2">
        <v>55</v>
      </c>
      <c r="AE6" s="2">
        <v>30</v>
      </c>
      <c r="AF6" s="2">
        <v>87</v>
      </c>
      <c r="AG6" s="2">
        <v>40</v>
      </c>
      <c r="AH6" s="2">
        <v>43</v>
      </c>
      <c r="AI6" s="2">
        <v>41</v>
      </c>
      <c r="AJ6" s="2">
        <v>41</v>
      </c>
      <c r="AK6" s="2">
        <v>44</v>
      </c>
      <c r="AL6" s="2">
        <v>40</v>
      </c>
      <c r="AM6" s="2">
        <v>25</v>
      </c>
      <c r="AN6" s="2">
        <v>26</v>
      </c>
      <c r="AO6" s="2">
        <v>19</v>
      </c>
      <c r="AP6" s="2">
        <v>23</v>
      </c>
      <c r="AQ6" s="2">
        <v>21</v>
      </c>
      <c r="AR6" s="2">
        <v>22</v>
      </c>
      <c r="AS6" s="2">
        <v>20</v>
      </c>
      <c r="AT6" s="2">
        <v>31</v>
      </c>
      <c r="AU6" s="2">
        <v>17</v>
      </c>
      <c r="AV6" s="2">
        <v>28</v>
      </c>
      <c r="AW6" s="2">
        <v>26</v>
      </c>
      <c r="AX6" s="2">
        <v>6</v>
      </c>
      <c r="AY6" s="2">
        <v>12</v>
      </c>
      <c r="AZ6" s="2">
        <v>27</v>
      </c>
      <c r="BA6" s="2">
        <v>14</v>
      </c>
      <c r="BB6" s="2">
        <v>15</v>
      </c>
      <c r="BC6" s="2">
        <v>16</v>
      </c>
      <c r="BD6" s="2">
        <v>13</v>
      </c>
      <c r="BE6" s="2">
        <v>18</v>
      </c>
      <c r="BF6" s="2">
        <v>19</v>
      </c>
      <c r="BG6" s="2">
        <v>15</v>
      </c>
      <c r="BH6" s="2">
        <v>14</v>
      </c>
      <c r="BI6" s="14">
        <f>VLOOKUP(H6,'Ecom Item OOS Analysis Report'!G:L,6,0)</f>
        <v>0.99729999999999996</v>
      </c>
      <c r="BJ6" s="17">
        <f t="shared" si="3"/>
        <v>33.434615384615384</v>
      </c>
    </row>
    <row r="7" spans="1:62" ht="15" customHeight="1" x14ac:dyDescent="0.25">
      <c r="A7" s="2" t="s">
        <v>266</v>
      </c>
      <c r="B7" s="2" t="s">
        <v>259</v>
      </c>
      <c r="C7" s="2" t="s">
        <v>230</v>
      </c>
      <c r="D7" s="2" t="s">
        <v>260</v>
      </c>
      <c r="E7" s="2" t="s">
        <v>261</v>
      </c>
      <c r="F7" s="2" t="s">
        <v>274</v>
      </c>
      <c r="G7" s="2" t="s">
        <v>262</v>
      </c>
      <c r="H7" s="2" t="s">
        <v>275</v>
      </c>
      <c r="I7" s="2">
        <v>53</v>
      </c>
      <c r="J7" s="2">
        <v>48</v>
      </c>
      <c r="K7" s="2">
        <v>57</v>
      </c>
      <c r="L7" s="2">
        <v>39</v>
      </c>
      <c r="M7" s="2">
        <v>46</v>
      </c>
      <c r="N7" s="2">
        <v>42</v>
      </c>
      <c r="O7" s="2">
        <v>41</v>
      </c>
      <c r="P7" s="2">
        <v>35</v>
      </c>
      <c r="Q7" s="2">
        <v>10</v>
      </c>
      <c r="R7" s="2">
        <v>33</v>
      </c>
      <c r="S7" s="2">
        <v>33</v>
      </c>
      <c r="T7" s="2">
        <v>39</v>
      </c>
      <c r="U7" s="2">
        <v>33</v>
      </c>
      <c r="V7" s="15">
        <f t="shared" si="2"/>
        <v>35</v>
      </c>
      <c r="W7" s="2">
        <v>34</v>
      </c>
      <c r="X7" s="2">
        <v>36</v>
      </c>
      <c r="Y7" s="2">
        <v>27</v>
      </c>
      <c r="Z7" s="2">
        <v>18</v>
      </c>
      <c r="AA7" s="2">
        <v>30</v>
      </c>
      <c r="AB7" s="2">
        <v>28</v>
      </c>
      <c r="AC7" s="2">
        <v>44</v>
      </c>
      <c r="AD7" s="2">
        <v>29</v>
      </c>
      <c r="AE7" s="2">
        <v>38</v>
      </c>
      <c r="AF7" s="15">
        <f>AVERAGE(AC7:AE7,AG7:AH7)</f>
        <v>33.4</v>
      </c>
      <c r="AG7" s="2">
        <v>28</v>
      </c>
      <c r="AH7" s="2">
        <v>28</v>
      </c>
      <c r="AI7" s="2">
        <v>23</v>
      </c>
      <c r="AJ7" s="2">
        <v>25</v>
      </c>
      <c r="AK7" s="2">
        <v>39</v>
      </c>
      <c r="AL7" s="2">
        <v>48</v>
      </c>
      <c r="AM7" s="2">
        <v>25</v>
      </c>
      <c r="AN7" s="2">
        <v>39</v>
      </c>
      <c r="AO7" s="2">
        <v>44</v>
      </c>
      <c r="AP7" s="2">
        <v>43</v>
      </c>
      <c r="AQ7" s="2">
        <v>26</v>
      </c>
      <c r="AR7" s="15">
        <f>AVERAGE(AN7:AQ7)</f>
        <v>38</v>
      </c>
      <c r="AS7" s="15">
        <f>AVERAGE(AP7:AR7,AT7:AU7)</f>
        <v>34.200000000000003</v>
      </c>
      <c r="AT7" s="2">
        <v>27</v>
      </c>
      <c r="AU7" s="2">
        <v>37</v>
      </c>
      <c r="AV7" s="2">
        <v>26</v>
      </c>
      <c r="AW7" s="2">
        <v>17</v>
      </c>
      <c r="AX7" s="2">
        <v>25</v>
      </c>
      <c r="AY7" s="2">
        <v>24</v>
      </c>
      <c r="AZ7" s="2">
        <v>23</v>
      </c>
      <c r="BA7" s="2">
        <v>20</v>
      </c>
      <c r="BB7" s="2">
        <v>17</v>
      </c>
      <c r="BC7" s="2">
        <v>26</v>
      </c>
      <c r="BD7" s="2">
        <v>13</v>
      </c>
      <c r="BE7" s="2">
        <v>21</v>
      </c>
      <c r="BF7" s="2">
        <v>26</v>
      </c>
      <c r="BG7" s="2">
        <v>16</v>
      </c>
      <c r="BH7" s="2">
        <v>15</v>
      </c>
      <c r="BI7" s="14">
        <f>VLOOKUP(H7,'Ecom Item OOS Analysis Report'!G:L,6,0)</f>
        <v>0.98899999999999999</v>
      </c>
      <c r="BJ7" s="17">
        <f t="shared" si="3"/>
        <v>31.434615384615388</v>
      </c>
    </row>
    <row r="8" spans="1:62" ht="15" customHeight="1" x14ac:dyDescent="0.25">
      <c r="A8" s="2" t="s">
        <v>258</v>
      </c>
      <c r="B8" s="2" t="s">
        <v>259</v>
      </c>
      <c r="C8" s="2" t="s">
        <v>230</v>
      </c>
      <c r="D8" s="2" t="s">
        <v>260</v>
      </c>
      <c r="E8" s="2" t="s">
        <v>261</v>
      </c>
      <c r="F8" s="2" t="s">
        <v>264</v>
      </c>
      <c r="G8" s="2" t="s">
        <v>262</v>
      </c>
      <c r="H8" s="2" t="s">
        <v>265</v>
      </c>
      <c r="I8" s="2">
        <v>63</v>
      </c>
      <c r="J8" s="2">
        <v>93</v>
      </c>
      <c r="K8" s="2">
        <v>50</v>
      </c>
      <c r="L8" s="2">
        <v>85</v>
      </c>
      <c r="M8" s="2">
        <v>85</v>
      </c>
      <c r="N8" s="2">
        <v>79</v>
      </c>
      <c r="O8" s="2">
        <v>42</v>
      </c>
      <c r="P8" s="2">
        <v>10</v>
      </c>
      <c r="Q8" s="2">
        <v>63</v>
      </c>
      <c r="R8" s="2">
        <v>58</v>
      </c>
      <c r="S8" s="2">
        <v>50</v>
      </c>
      <c r="T8" s="2">
        <v>65</v>
      </c>
      <c r="U8" s="2">
        <v>87</v>
      </c>
      <c r="V8" s="15">
        <f t="shared" si="2"/>
        <v>71.599999999999994</v>
      </c>
      <c r="W8" s="2">
        <v>69</v>
      </c>
      <c r="X8" s="2">
        <v>87</v>
      </c>
      <c r="Y8" s="2">
        <v>59</v>
      </c>
      <c r="Z8" s="2">
        <v>39</v>
      </c>
      <c r="AA8" s="2">
        <v>58</v>
      </c>
      <c r="AB8" s="2">
        <v>69</v>
      </c>
      <c r="AC8" s="2">
        <v>44</v>
      </c>
      <c r="AD8" s="2">
        <v>48</v>
      </c>
      <c r="AE8" s="2">
        <v>39</v>
      </c>
      <c r="AF8" s="15">
        <f>AVERAGE(AC8:AE8,AG8:AH8)</f>
        <v>49.2</v>
      </c>
      <c r="AG8" s="2">
        <v>54</v>
      </c>
      <c r="AH8" s="2">
        <v>61</v>
      </c>
      <c r="AI8" s="2">
        <v>39</v>
      </c>
      <c r="AJ8" s="2">
        <v>58</v>
      </c>
      <c r="AK8" s="2">
        <v>55</v>
      </c>
      <c r="AL8" s="2">
        <v>48</v>
      </c>
      <c r="AM8" s="2">
        <v>83</v>
      </c>
      <c r="AN8" s="2">
        <v>41</v>
      </c>
      <c r="AO8" s="2">
        <v>48</v>
      </c>
      <c r="AP8" s="2">
        <v>40</v>
      </c>
      <c r="AQ8" s="2">
        <v>54</v>
      </c>
      <c r="AR8" s="2">
        <v>53</v>
      </c>
      <c r="AS8" s="2">
        <v>61</v>
      </c>
      <c r="AT8" s="2">
        <v>67</v>
      </c>
      <c r="AU8" s="2">
        <v>51</v>
      </c>
      <c r="AV8" s="2">
        <v>48</v>
      </c>
      <c r="AW8" s="2">
        <v>47</v>
      </c>
      <c r="AX8" s="2">
        <v>42</v>
      </c>
      <c r="AY8" s="2">
        <v>58</v>
      </c>
      <c r="AZ8" s="2">
        <v>60</v>
      </c>
      <c r="BA8" s="2">
        <v>51</v>
      </c>
      <c r="BB8" s="2">
        <v>62</v>
      </c>
      <c r="BC8" s="2">
        <v>66</v>
      </c>
      <c r="BD8" s="2">
        <v>59</v>
      </c>
      <c r="BE8" s="2">
        <v>53</v>
      </c>
      <c r="BF8" s="2">
        <v>76</v>
      </c>
      <c r="BG8" s="2">
        <v>47</v>
      </c>
      <c r="BH8" s="2">
        <v>30</v>
      </c>
      <c r="BI8" s="14">
        <f>VLOOKUP(H8,'Ecom Item OOS Analysis Report'!G:L,6,0)</f>
        <v>0.99729999999999996</v>
      </c>
      <c r="BJ8" s="17">
        <f t="shared" si="3"/>
        <v>57.207692307692312</v>
      </c>
    </row>
    <row r="9" spans="1:62" ht="15" customHeight="1" x14ac:dyDescent="0.25">
      <c r="A9" s="2" t="s">
        <v>266</v>
      </c>
      <c r="B9" s="2" t="s">
        <v>259</v>
      </c>
      <c r="C9" s="2" t="s">
        <v>230</v>
      </c>
      <c r="D9" s="2" t="s">
        <v>276</v>
      </c>
      <c r="E9" s="2" t="s">
        <v>261</v>
      </c>
      <c r="F9" s="2" t="s">
        <v>277</v>
      </c>
      <c r="G9" s="2" t="s">
        <v>278</v>
      </c>
      <c r="H9" s="2" t="s">
        <v>279</v>
      </c>
      <c r="I9" s="3">
        <v>55</v>
      </c>
      <c r="J9" s="2">
        <v>54</v>
      </c>
      <c r="K9" s="2">
        <v>57</v>
      </c>
      <c r="L9" s="2">
        <v>38</v>
      </c>
      <c r="M9" s="2">
        <v>44</v>
      </c>
      <c r="N9" s="2">
        <v>48</v>
      </c>
      <c r="O9" s="2">
        <v>61</v>
      </c>
      <c r="P9" s="2">
        <v>58</v>
      </c>
      <c r="Q9" s="2">
        <v>43</v>
      </c>
      <c r="R9" s="2">
        <v>37</v>
      </c>
      <c r="S9" s="2">
        <v>27</v>
      </c>
      <c r="T9" s="2">
        <v>26</v>
      </c>
      <c r="U9" s="2">
        <v>29</v>
      </c>
      <c r="V9" s="15">
        <f t="shared" si="2"/>
        <v>28.6</v>
      </c>
      <c r="W9" s="2">
        <v>29</v>
      </c>
      <c r="X9" s="2">
        <v>32</v>
      </c>
      <c r="Y9" s="2">
        <v>23</v>
      </c>
      <c r="Z9" s="2">
        <v>26</v>
      </c>
      <c r="AA9" s="2">
        <v>24</v>
      </c>
      <c r="AB9" s="2">
        <v>35</v>
      </c>
      <c r="AC9" s="2">
        <v>37</v>
      </c>
      <c r="AD9" s="2">
        <v>33</v>
      </c>
      <c r="AE9" s="2">
        <v>32</v>
      </c>
      <c r="AF9" s="15">
        <f>AVERAGE(AC9:AE9,AG9:AH9)</f>
        <v>31.4</v>
      </c>
      <c r="AG9" s="2">
        <v>35</v>
      </c>
      <c r="AH9" s="2">
        <v>20</v>
      </c>
      <c r="AI9" s="2">
        <v>41</v>
      </c>
      <c r="AJ9" s="2">
        <v>29</v>
      </c>
      <c r="AK9" s="2">
        <v>44</v>
      </c>
      <c r="AL9" s="2">
        <v>38</v>
      </c>
      <c r="AM9" s="2">
        <v>20</v>
      </c>
      <c r="AN9" s="2">
        <v>27</v>
      </c>
      <c r="AO9" s="2">
        <v>23</v>
      </c>
      <c r="AP9" s="2">
        <v>23</v>
      </c>
      <c r="AQ9" s="2">
        <v>29</v>
      </c>
      <c r="AR9" s="15">
        <f>AVERAGE(AN9:AQ9)</f>
        <v>25.5</v>
      </c>
      <c r="AS9" s="15">
        <f>AVERAGE(AP9:AR9,AT9:AU9)</f>
        <v>33.700000000000003</v>
      </c>
      <c r="AT9" s="2">
        <v>54</v>
      </c>
      <c r="AU9" s="2">
        <v>37</v>
      </c>
      <c r="AV9" s="2">
        <v>33</v>
      </c>
      <c r="AW9" s="2">
        <v>54</v>
      </c>
      <c r="AX9" s="2">
        <v>56</v>
      </c>
      <c r="AY9" s="15">
        <f>AVERAGE(AV9:AX9,AZ9:BA9)</f>
        <v>59.6</v>
      </c>
      <c r="AZ9" s="2">
        <v>72</v>
      </c>
      <c r="BA9" s="2">
        <v>83</v>
      </c>
      <c r="BB9" s="2">
        <v>104</v>
      </c>
      <c r="BC9" s="2">
        <v>81</v>
      </c>
      <c r="BD9" s="15">
        <f>AVERAGE(BC9,BE9:BF9)</f>
        <v>55.666666666666664</v>
      </c>
      <c r="BE9" s="2">
        <v>39</v>
      </c>
      <c r="BF9" s="2">
        <v>47</v>
      </c>
      <c r="BG9" s="2">
        <v>39</v>
      </c>
      <c r="BH9" s="2">
        <v>35</v>
      </c>
      <c r="BI9" s="14">
        <f>VLOOKUP(H9,'Ecom Item OOS Analysis Report'!G:L,6,0)</f>
        <v>0.9698</v>
      </c>
      <c r="BJ9" s="17">
        <f t="shared" si="3"/>
        <v>41.258974358974356</v>
      </c>
    </row>
    <row r="10" spans="1:62" ht="15" customHeight="1" x14ac:dyDescent="0.25">
      <c r="A10" s="2" t="s">
        <v>68</v>
      </c>
      <c r="B10" s="2" t="s">
        <v>229</v>
      </c>
      <c r="C10" s="2" t="s">
        <v>230</v>
      </c>
      <c r="D10" s="2" t="s">
        <v>296</v>
      </c>
      <c r="E10" s="2" t="s">
        <v>232</v>
      </c>
      <c r="F10" s="2" t="s">
        <v>297</v>
      </c>
      <c r="G10" s="2" t="s">
        <v>298</v>
      </c>
      <c r="H10" s="2" t="s">
        <v>299</v>
      </c>
      <c r="I10" s="2">
        <v>12</v>
      </c>
      <c r="J10" s="2">
        <v>13</v>
      </c>
      <c r="K10" s="2">
        <v>15</v>
      </c>
      <c r="L10" s="2">
        <v>9</v>
      </c>
      <c r="M10" s="2">
        <v>10</v>
      </c>
      <c r="N10" s="2">
        <v>5</v>
      </c>
      <c r="O10" s="2">
        <v>12</v>
      </c>
      <c r="P10" s="2">
        <v>13</v>
      </c>
      <c r="Q10" s="2">
        <v>13</v>
      </c>
      <c r="R10" s="2">
        <v>19</v>
      </c>
      <c r="S10" s="2">
        <v>12</v>
      </c>
      <c r="T10" s="2">
        <v>12</v>
      </c>
      <c r="U10" s="2">
        <v>10</v>
      </c>
      <c r="V10" s="2">
        <v>9</v>
      </c>
      <c r="W10" s="2">
        <v>19</v>
      </c>
      <c r="X10" s="2">
        <v>13</v>
      </c>
      <c r="Y10" s="2">
        <v>9</v>
      </c>
      <c r="Z10" s="2">
        <v>7</v>
      </c>
      <c r="AA10" s="2">
        <v>16</v>
      </c>
      <c r="AB10" s="2">
        <v>15</v>
      </c>
      <c r="AC10" s="2">
        <v>8</v>
      </c>
      <c r="AD10" s="2">
        <v>12</v>
      </c>
      <c r="AE10" s="2">
        <v>11</v>
      </c>
      <c r="AF10" s="2">
        <v>12</v>
      </c>
      <c r="AG10" s="2">
        <v>6</v>
      </c>
      <c r="AH10" s="2">
        <v>4</v>
      </c>
      <c r="AI10" s="2">
        <v>14</v>
      </c>
      <c r="AJ10" s="2">
        <v>8</v>
      </c>
      <c r="AK10" s="2">
        <v>7</v>
      </c>
      <c r="AL10" s="2">
        <v>2</v>
      </c>
      <c r="AM10" s="2">
        <v>8</v>
      </c>
      <c r="AN10" s="2">
        <v>4</v>
      </c>
      <c r="AO10" s="2">
        <v>7</v>
      </c>
      <c r="AP10" s="2">
        <v>7</v>
      </c>
      <c r="AQ10" s="2">
        <v>5</v>
      </c>
      <c r="AR10" s="2">
        <v>6</v>
      </c>
      <c r="AS10" s="2">
        <v>5</v>
      </c>
      <c r="AT10" s="2">
        <v>6</v>
      </c>
      <c r="AU10" s="2">
        <v>9</v>
      </c>
      <c r="AV10" s="2">
        <v>7</v>
      </c>
      <c r="AW10" s="2">
        <v>9</v>
      </c>
      <c r="AX10" s="2">
        <v>8</v>
      </c>
      <c r="AY10" s="2">
        <v>3</v>
      </c>
      <c r="AZ10" s="2">
        <v>4</v>
      </c>
      <c r="BA10" s="2">
        <v>14</v>
      </c>
      <c r="BB10" s="2">
        <v>15</v>
      </c>
      <c r="BC10" s="2">
        <v>19</v>
      </c>
      <c r="BD10" s="2">
        <v>5</v>
      </c>
      <c r="BE10" s="2">
        <v>9</v>
      </c>
      <c r="BF10" s="2">
        <v>12</v>
      </c>
      <c r="BG10" s="2">
        <v>11</v>
      </c>
      <c r="BH10" s="2">
        <v>14</v>
      </c>
      <c r="BI10" s="14">
        <f>VLOOKUP(H10,'Ecom Item OOS Analysis Report'!G:L,6,0)</f>
        <v>0.98629999999999995</v>
      </c>
      <c r="BJ10" s="17">
        <f t="shared" si="3"/>
        <v>9.884615384615385</v>
      </c>
    </row>
    <row r="11" spans="1:62" ht="15" customHeight="1" x14ac:dyDescent="0.25">
      <c r="A11" s="2" t="s">
        <v>68</v>
      </c>
      <c r="B11" s="2" t="s">
        <v>229</v>
      </c>
      <c r="C11" s="2" t="s">
        <v>230</v>
      </c>
      <c r="D11" s="2" t="s">
        <v>296</v>
      </c>
      <c r="E11" s="2" t="s">
        <v>232</v>
      </c>
      <c r="F11" s="2" t="s">
        <v>297</v>
      </c>
      <c r="G11" s="2" t="s">
        <v>300</v>
      </c>
      <c r="H11" s="2" t="s">
        <v>301</v>
      </c>
      <c r="I11" s="2">
        <v>32</v>
      </c>
      <c r="J11" s="2">
        <v>20</v>
      </c>
      <c r="K11" s="2">
        <v>14</v>
      </c>
      <c r="L11" s="2">
        <v>14</v>
      </c>
      <c r="M11" s="2">
        <v>16</v>
      </c>
      <c r="N11" s="2">
        <v>18</v>
      </c>
      <c r="O11" s="2">
        <v>17</v>
      </c>
      <c r="P11" s="2">
        <v>36</v>
      </c>
      <c r="Q11" s="2">
        <v>11</v>
      </c>
      <c r="R11" s="2">
        <v>11</v>
      </c>
      <c r="S11" s="2">
        <v>9</v>
      </c>
      <c r="T11" s="2">
        <v>18</v>
      </c>
      <c r="U11" s="2">
        <v>20</v>
      </c>
      <c r="V11" s="2">
        <v>19</v>
      </c>
      <c r="W11" s="2">
        <v>21</v>
      </c>
      <c r="X11" s="2">
        <v>13</v>
      </c>
      <c r="Y11" s="2">
        <v>22</v>
      </c>
      <c r="Z11" s="2">
        <v>26</v>
      </c>
      <c r="AA11" s="2">
        <v>17</v>
      </c>
      <c r="AB11" s="2">
        <v>16</v>
      </c>
      <c r="AC11" s="2">
        <v>19</v>
      </c>
      <c r="AD11" s="2">
        <v>11</v>
      </c>
      <c r="AE11" s="2">
        <v>11</v>
      </c>
      <c r="AF11" s="2">
        <v>52</v>
      </c>
      <c r="AG11" s="2">
        <v>17</v>
      </c>
      <c r="AH11" s="2">
        <v>17</v>
      </c>
      <c r="AI11" s="2">
        <v>19</v>
      </c>
      <c r="AJ11" s="2">
        <v>29</v>
      </c>
      <c r="AK11" s="2">
        <v>31</v>
      </c>
      <c r="AL11" s="2">
        <v>18</v>
      </c>
      <c r="AM11" s="2">
        <v>23</v>
      </c>
      <c r="AN11" s="2">
        <v>25</v>
      </c>
      <c r="AO11" s="2">
        <v>20</v>
      </c>
      <c r="AP11" s="2">
        <v>32</v>
      </c>
      <c r="AQ11" s="2">
        <v>21</v>
      </c>
      <c r="AR11" s="2">
        <v>13</v>
      </c>
      <c r="AS11" s="2">
        <v>16</v>
      </c>
      <c r="AT11" s="2">
        <v>14</v>
      </c>
      <c r="AU11" s="2">
        <v>25</v>
      </c>
      <c r="AV11" s="2">
        <v>18</v>
      </c>
      <c r="AW11" s="2">
        <v>18</v>
      </c>
      <c r="AX11" s="2">
        <v>16</v>
      </c>
      <c r="AY11" s="2">
        <v>26</v>
      </c>
      <c r="AZ11" s="2">
        <v>36</v>
      </c>
      <c r="BA11" s="2">
        <v>34</v>
      </c>
      <c r="BB11" s="2">
        <v>36</v>
      </c>
      <c r="BC11" s="2">
        <v>29</v>
      </c>
      <c r="BD11" s="2">
        <v>19</v>
      </c>
      <c r="BE11" s="2">
        <v>23</v>
      </c>
      <c r="BF11" s="2">
        <v>26</v>
      </c>
      <c r="BG11" s="2">
        <v>36</v>
      </c>
      <c r="BH11" s="2">
        <v>17</v>
      </c>
      <c r="BI11" s="14">
        <f>VLOOKUP(H11,'Ecom Item OOS Analysis Report'!G:L,6,0)</f>
        <v>0.99729999999999996</v>
      </c>
      <c r="BJ11" s="17">
        <f t="shared" si="3"/>
        <v>21.48076923076923</v>
      </c>
    </row>
    <row r="12" spans="1:62" ht="15" customHeight="1" x14ac:dyDescent="0.25">
      <c r="A12" s="2" t="s">
        <v>64</v>
      </c>
      <c r="B12" s="2" t="s">
        <v>229</v>
      </c>
      <c r="C12" s="2" t="s">
        <v>230</v>
      </c>
      <c r="D12" s="2" t="s">
        <v>231</v>
      </c>
      <c r="E12" s="2" t="s">
        <v>232</v>
      </c>
      <c r="F12" s="2" t="s">
        <v>250</v>
      </c>
      <c r="G12" s="2" t="s">
        <v>254</v>
      </c>
      <c r="H12" s="2" t="s">
        <v>255</v>
      </c>
      <c r="I12" s="2">
        <v>9</v>
      </c>
      <c r="J12" s="2">
        <v>10</v>
      </c>
      <c r="K12" s="2">
        <v>16</v>
      </c>
      <c r="L12" s="2">
        <v>13</v>
      </c>
      <c r="M12" s="2">
        <v>11</v>
      </c>
      <c r="N12" s="2">
        <v>8</v>
      </c>
      <c r="O12" s="2">
        <v>2</v>
      </c>
      <c r="P12" s="2">
        <v>10</v>
      </c>
      <c r="Q12" s="2">
        <v>7</v>
      </c>
      <c r="R12" s="2">
        <v>12</v>
      </c>
      <c r="S12" s="2">
        <v>3</v>
      </c>
      <c r="T12" s="2">
        <v>9</v>
      </c>
      <c r="U12" s="2">
        <v>16</v>
      </c>
      <c r="V12" s="2">
        <v>12</v>
      </c>
      <c r="W12" s="2">
        <v>14</v>
      </c>
      <c r="X12" s="2">
        <v>15</v>
      </c>
      <c r="Y12" s="2">
        <v>9</v>
      </c>
      <c r="Z12" s="2">
        <v>8</v>
      </c>
      <c r="AA12" s="2">
        <v>12</v>
      </c>
      <c r="AB12" s="2">
        <v>18</v>
      </c>
      <c r="AC12" s="2">
        <v>10</v>
      </c>
      <c r="AD12" s="2">
        <v>11</v>
      </c>
      <c r="AE12" s="2">
        <v>12</v>
      </c>
      <c r="AF12" s="2">
        <v>33</v>
      </c>
      <c r="AG12" s="2">
        <v>9</v>
      </c>
      <c r="AH12" s="2">
        <v>13</v>
      </c>
      <c r="AI12" s="2">
        <v>13</v>
      </c>
      <c r="AJ12" s="2">
        <v>11</v>
      </c>
      <c r="AK12" s="2">
        <v>11</v>
      </c>
      <c r="AL12" s="2">
        <v>13</v>
      </c>
      <c r="AM12" s="2">
        <v>9</v>
      </c>
      <c r="AN12" s="2">
        <v>14</v>
      </c>
      <c r="AO12" s="2">
        <v>14</v>
      </c>
      <c r="AP12" s="2">
        <v>15</v>
      </c>
      <c r="AQ12" s="2">
        <v>22</v>
      </c>
      <c r="AR12" s="15">
        <f>AVERAGE(AN12:AQ12)</f>
        <v>16.25</v>
      </c>
      <c r="AS12" s="15">
        <f>AVERAGE(AP12:AR12,AT12:AU12)</f>
        <v>14.85</v>
      </c>
      <c r="AT12" s="2">
        <v>13</v>
      </c>
      <c r="AU12" s="2">
        <v>8</v>
      </c>
      <c r="AV12" s="2">
        <v>17</v>
      </c>
      <c r="AW12" s="15">
        <f>AVERAGE(AS12:AV12)</f>
        <v>13.2125</v>
      </c>
      <c r="AX12" s="15">
        <f>AVERAGE(AU12:AW12,AY12:AZ12)</f>
        <v>15.0425</v>
      </c>
      <c r="AY12" s="2">
        <v>16</v>
      </c>
      <c r="AZ12" s="2">
        <v>21</v>
      </c>
      <c r="BA12" s="2">
        <v>25</v>
      </c>
      <c r="BB12" s="2">
        <v>16</v>
      </c>
      <c r="BC12" s="2">
        <v>21</v>
      </c>
      <c r="BD12" s="2">
        <v>13</v>
      </c>
      <c r="BE12" s="2">
        <v>12</v>
      </c>
      <c r="BF12" s="2">
        <v>19</v>
      </c>
      <c r="BG12" s="2">
        <v>12</v>
      </c>
      <c r="BH12" s="2">
        <v>13</v>
      </c>
      <c r="BI12" s="14">
        <f>VLOOKUP(H12,'Ecom Item OOS Analysis Report'!G:L,6,0)</f>
        <v>0.87909999999999999</v>
      </c>
      <c r="BJ12" s="17">
        <f t="shared" si="3"/>
        <v>13.256826923076924</v>
      </c>
    </row>
    <row r="13" spans="1:62" ht="15" customHeight="1" x14ac:dyDescent="0.25">
      <c r="A13" s="2" t="s">
        <v>68</v>
      </c>
      <c r="B13" s="2" t="s">
        <v>229</v>
      </c>
      <c r="C13" s="2" t="s">
        <v>230</v>
      </c>
      <c r="D13" s="2" t="s">
        <v>231</v>
      </c>
      <c r="E13" s="2" t="s">
        <v>232</v>
      </c>
      <c r="F13" s="2" t="s">
        <v>67</v>
      </c>
      <c r="G13" s="2" t="s">
        <v>254</v>
      </c>
      <c r="H13" s="2" t="s">
        <v>289</v>
      </c>
      <c r="I13" s="2">
        <v>7</v>
      </c>
      <c r="J13" s="2">
        <v>3</v>
      </c>
      <c r="K13" s="2">
        <v>4</v>
      </c>
      <c r="L13" s="15">
        <f>AVERAGE(I13:K13,M13:N13)</f>
        <v>3.2</v>
      </c>
      <c r="M13" s="2">
        <v>1</v>
      </c>
      <c r="N13" s="2">
        <v>1</v>
      </c>
      <c r="O13" s="2">
        <v>5</v>
      </c>
      <c r="P13" s="2">
        <v>1</v>
      </c>
      <c r="Q13" s="2">
        <v>3</v>
      </c>
      <c r="R13" s="2">
        <v>4</v>
      </c>
      <c r="S13" s="2">
        <v>4</v>
      </c>
      <c r="T13" s="2">
        <v>2</v>
      </c>
      <c r="U13" s="2">
        <v>1</v>
      </c>
      <c r="V13" s="2">
        <v>3</v>
      </c>
      <c r="W13" s="2">
        <v>2</v>
      </c>
      <c r="X13" s="2">
        <v>2</v>
      </c>
      <c r="Y13" s="2">
        <v>1</v>
      </c>
      <c r="Z13" s="2">
        <v>1</v>
      </c>
      <c r="AA13" s="2">
        <v>2</v>
      </c>
      <c r="AB13" s="2">
        <v>3</v>
      </c>
      <c r="AC13" s="2">
        <v>1</v>
      </c>
      <c r="AD13" s="2">
        <v>5</v>
      </c>
      <c r="AE13" s="2">
        <v>2</v>
      </c>
      <c r="AF13" s="3">
        <v>9</v>
      </c>
      <c r="AG13" s="2">
        <v>0</v>
      </c>
      <c r="AH13" s="2">
        <v>8</v>
      </c>
      <c r="AI13" s="2">
        <v>2</v>
      </c>
      <c r="AJ13" s="2">
        <v>0</v>
      </c>
      <c r="AK13" s="2">
        <v>4</v>
      </c>
      <c r="AL13" s="2">
        <v>1</v>
      </c>
      <c r="AM13" s="2">
        <v>1</v>
      </c>
      <c r="AN13" s="2">
        <v>4</v>
      </c>
      <c r="AO13" s="2">
        <v>4</v>
      </c>
      <c r="AP13" s="2">
        <v>2</v>
      </c>
      <c r="AQ13" s="2">
        <v>2</v>
      </c>
      <c r="AR13" s="2">
        <v>2</v>
      </c>
      <c r="AS13" s="2">
        <v>2</v>
      </c>
      <c r="AT13" s="2">
        <v>1</v>
      </c>
      <c r="AU13" s="2">
        <v>3</v>
      </c>
      <c r="AV13" s="2">
        <v>5</v>
      </c>
      <c r="AW13" s="2">
        <v>2</v>
      </c>
      <c r="AX13" s="2">
        <v>6</v>
      </c>
      <c r="AY13" s="2">
        <v>3</v>
      </c>
      <c r="AZ13" s="2">
        <v>1</v>
      </c>
      <c r="BA13" s="2">
        <v>2</v>
      </c>
      <c r="BB13" s="2">
        <v>3</v>
      </c>
      <c r="BC13" s="2">
        <v>3</v>
      </c>
      <c r="BD13" s="2">
        <v>6</v>
      </c>
      <c r="BE13" s="2">
        <v>4</v>
      </c>
      <c r="BF13" s="2">
        <v>1</v>
      </c>
      <c r="BG13" s="2">
        <v>1</v>
      </c>
      <c r="BH13" s="2">
        <v>1</v>
      </c>
      <c r="BI13" s="14">
        <f>VLOOKUP(H13,'Ecom Item OOS Analysis Report'!G:L,6,0)</f>
        <v>0.99729999999999996</v>
      </c>
      <c r="BJ13" s="17">
        <f t="shared" si="3"/>
        <v>2.773076923076923</v>
      </c>
    </row>
    <row r="14" spans="1:62" ht="15" customHeight="1" x14ac:dyDescent="0.25">
      <c r="A14" s="2" t="s">
        <v>68</v>
      </c>
      <c r="B14" s="2" t="s">
        <v>229</v>
      </c>
      <c r="C14" s="2" t="s">
        <v>230</v>
      </c>
      <c r="D14" s="2" t="s">
        <v>231</v>
      </c>
      <c r="E14" s="2" t="s">
        <v>232</v>
      </c>
      <c r="F14" s="2" t="s">
        <v>235</v>
      </c>
      <c r="G14" s="2" t="s">
        <v>254</v>
      </c>
      <c r="H14" s="2" t="s">
        <v>291</v>
      </c>
      <c r="I14" s="2">
        <v>7</v>
      </c>
      <c r="J14" s="2">
        <v>11</v>
      </c>
      <c r="K14" s="2">
        <v>5</v>
      </c>
      <c r="L14" s="2">
        <v>4</v>
      </c>
      <c r="M14" s="2">
        <v>4</v>
      </c>
      <c r="N14" s="2">
        <v>1</v>
      </c>
      <c r="O14" s="2">
        <v>9</v>
      </c>
      <c r="P14" s="2">
        <v>12</v>
      </c>
      <c r="Q14" s="2">
        <v>4</v>
      </c>
      <c r="R14" s="2">
        <v>7</v>
      </c>
      <c r="S14" s="2">
        <v>5</v>
      </c>
      <c r="T14" s="2">
        <v>6</v>
      </c>
      <c r="U14" s="2">
        <v>8</v>
      </c>
      <c r="V14" s="2">
        <v>2</v>
      </c>
      <c r="W14" s="2">
        <v>2</v>
      </c>
      <c r="X14" s="2">
        <v>5</v>
      </c>
      <c r="Y14" s="2">
        <v>7</v>
      </c>
      <c r="Z14" s="2">
        <v>5</v>
      </c>
      <c r="AA14" s="2">
        <v>4</v>
      </c>
      <c r="AB14" s="2">
        <v>6</v>
      </c>
      <c r="AC14" s="2">
        <v>6</v>
      </c>
      <c r="AD14" s="2">
        <v>5</v>
      </c>
      <c r="AE14" s="2">
        <v>4</v>
      </c>
      <c r="AF14" s="2">
        <v>3</v>
      </c>
      <c r="AG14" s="2">
        <v>5</v>
      </c>
      <c r="AH14" s="2">
        <v>4</v>
      </c>
      <c r="AI14" s="2">
        <v>9</v>
      </c>
      <c r="AJ14" s="2">
        <v>5</v>
      </c>
      <c r="AK14" s="2">
        <v>3</v>
      </c>
      <c r="AL14" s="2">
        <v>4</v>
      </c>
      <c r="AM14" s="2">
        <v>13</v>
      </c>
      <c r="AN14" s="2">
        <v>1</v>
      </c>
      <c r="AO14" s="2">
        <v>1</v>
      </c>
      <c r="AP14" s="2">
        <v>2</v>
      </c>
      <c r="AQ14" s="2">
        <v>7</v>
      </c>
      <c r="AR14" s="2">
        <v>4</v>
      </c>
      <c r="AS14" s="2">
        <v>10</v>
      </c>
      <c r="AT14" s="2">
        <v>7</v>
      </c>
      <c r="AU14" s="2">
        <v>3</v>
      </c>
      <c r="AV14" s="2">
        <v>10</v>
      </c>
      <c r="AW14" s="2" t="s">
        <v>62</v>
      </c>
      <c r="AX14" s="2">
        <v>6</v>
      </c>
      <c r="AY14" s="2">
        <v>6</v>
      </c>
      <c r="AZ14" s="2">
        <v>5</v>
      </c>
      <c r="BA14" s="2">
        <v>4</v>
      </c>
      <c r="BB14" s="2">
        <v>7</v>
      </c>
      <c r="BC14" s="2">
        <v>5</v>
      </c>
      <c r="BD14" s="2">
        <v>2</v>
      </c>
      <c r="BE14" s="2">
        <v>3</v>
      </c>
      <c r="BF14" s="2">
        <v>5</v>
      </c>
      <c r="BG14" s="2">
        <v>5</v>
      </c>
      <c r="BH14" s="2">
        <v>4</v>
      </c>
      <c r="BI14" s="14">
        <f>VLOOKUP(H14,'Ecom Item OOS Analysis Report'!G:L,6,0)</f>
        <v>0.97529999999999994</v>
      </c>
      <c r="BJ14" s="17">
        <f t="shared" si="3"/>
        <v>5.333333333333333</v>
      </c>
    </row>
    <row r="15" spans="1:62" ht="15" customHeight="1" x14ac:dyDescent="0.25">
      <c r="A15" s="2" t="s">
        <v>64</v>
      </c>
      <c r="B15" s="2" t="s">
        <v>229</v>
      </c>
      <c r="C15" s="2" t="s">
        <v>230</v>
      </c>
      <c r="D15" s="2" t="s">
        <v>231</v>
      </c>
      <c r="E15" s="2" t="s">
        <v>232</v>
      </c>
      <c r="F15" s="2" t="s">
        <v>250</v>
      </c>
      <c r="G15" s="2" t="s">
        <v>233</v>
      </c>
      <c r="H15" s="2" t="s">
        <v>251</v>
      </c>
      <c r="I15" s="2">
        <v>93</v>
      </c>
      <c r="J15" s="2">
        <v>89</v>
      </c>
      <c r="K15" s="3">
        <v>90</v>
      </c>
      <c r="L15" s="3">
        <v>87</v>
      </c>
      <c r="M15" s="2">
        <v>69</v>
      </c>
      <c r="N15" s="2">
        <v>65</v>
      </c>
      <c r="O15" s="2">
        <v>64</v>
      </c>
      <c r="P15" s="2">
        <v>42</v>
      </c>
      <c r="Q15" s="2">
        <v>33</v>
      </c>
      <c r="R15" s="15">
        <f>AVERAGE(O15:Q15,S15:T15)</f>
        <v>39.6</v>
      </c>
      <c r="S15" s="2">
        <v>20</v>
      </c>
      <c r="T15" s="2">
        <v>39</v>
      </c>
      <c r="U15" s="2">
        <v>35</v>
      </c>
      <c r="V15" s="2">
        <v>34</v>
      </c>
      <c r="W15" s="2">
        <v>38</v>
      </c>
      <c r="X15" s="2">
        <v>43</v>
      </c>
      <c r="Y15" s="2">
        <v>46</v>
      </c>
      <c r="Z15" s="2">
        <v>50</v>
      </c>
      <c r="AA15" s="2">
        <v>28</v>
      </c>
      <c r="AB15" s="2">
        <v>55</v>
      </c>
      <c r="AC15" s="2">
        <v>55</v>
      </c>
      <c r="AD15" s="2">
        <v>48</v>
      </c>
      <c r="AE15" s="2">
        <v>52</v>
      </c>
      <c r="AF15" s="2">
        <v>65</v>
      </c>
      <c r="AG15" s="2">
        <v>38</v>
      </c>
      <c r="AH15" s="2">
        <v>36</v>
      </c>
      <c r="AI15" s="2">
        <v>35</v>
      </c>
      <c r="AJ15" s="2">
        <v>48</v>
      </c>
      <c r="AK15" s="2">
        <v>48</v>
      </c>
      <c r="AL15" s="2">
        <v>34</v>
      </c>
      <c r="AM15" s="2">
        <v>48</v>
      </c>
      <c r="AN15" s="2">
        <v>41</v>
      </c>
      <c r="AO15" s="2">
        <v>39</v>
      </c>
      <c r="AP15" s="2">
        <v>55</v>
      </c>
      <c r="AQ15" s="2">
        <v>48</v>
      </c>
      <c r="AR15" s="2">
        <v>45</v>
      </c>
      <c r="AS15" s="2">
        <v>78</v>
      </c>
      <c r="AT15" s="2">
        <v>44</v>
      </c>
      <c r="AU15" s="2">
        <v>59</v>
      </c>
      <c r="AV15" s="2">
        <v>60</v>
      </c>
      <c r="AW15" s="15">
        <f>AVERAGE(AS15:AV15)</f>
        <v>60.25</v>
      </c>
      <c r="AX15" s="15">
        <f>AVERAGE(AU15:AW15,AY15:AZ15)</f>
        <v>61.45</v>
      </c>
      <c r="AY15" s="2">
        <v>69</v>
      </c>
      <c r="AZ15" s="2">
        <v>59</v>
      </c>
      <c r="BA15" s="2">
        <v>33</v>
      </c>
      <c r="BB15" s="2">
        <v>44</v>
      </c>
      <c r="BC15" s="2">
        <v>72</v>
      </c>
      <c r="BD15" s="2">
        <v>32</v>
      </c>
      <c r="BE15" s="2">
        <v>53</v>
      </c>
      <c r="BF15" s="2">
        <v>70</v>
      </c>
      <c r="BG15" s="2">
        <v>45</v>
      </c>
      <c r="BH15" s="2">
        <v>54</v>
      </c>
      <c r="BI15" s="14">
        <f>VLOOKUP(H15,'Ecom Item OOS Analysis Report'!G:L,6,0)</f>
        <v>0.83240000000000003</v>
      </c>
      <c r="BJ15" s="17">
        <f t="shared" si="3"/>
        <v>51.698076923076918</v>
      </c>
    </row>
    <row r="16" spans="1:62" ht="15" customHeight="1" x14ac:dyDescent="0.25">
      <c r="A16" s="2" t="s">
        <v>60</v>
      </c>
      <c r="B16" s="2" t="s">
        <v>229</v>
      </c>
      <c r="C16" s="2" t="s">
        <v>230</v>
      </c>
      <c r="D16" s="2" t="s">
        <v>231</v>
      </c>
      <c r="E16" s="2" t="s">
        <v>232</v>
      </c>
      <c r="F16" s="2" t="s">
        <v>67</v>
      </c>
      <c r="G16" s="2" t="s">
        <v>233</v>
      </c>
      <c r="H16" s="2" t="s">
        <v>234</v>
      </c>
      <c r="I16" s="2">
        <v>9</v>
      </c>
      <c r="J16" s="2">
        <v>1</v>
      </c>
      <c r="K16" s="2">
        <v>10</v>
      </c>
      <c r="L16" s="2">
        <v>14</v>
      </c>
      <c r="M16" s="2">
        <v>8</v>
      </c>
      <c r="N16" s="2">
        <v>7</v>
      </c>
      <c r="O16" s="2">
        <v>7</v>
      </c>
      <c r="P16" s="2">
        <v>15</v>
      </c>
      <c r="Q16" s="2">
        <v>12</v>
      </c>
      <c r="R16" s="2">
        <v>11</v>
      </c>
      <c r="S16" s="2">
        <v>8</v>
      </c>
      <c r="T16" s="2">
        <v>10</v>
      </c>
      <c r="U16" s="2">
        <v>7</v>
      </c>
      <c r="V16" s="2">
        <v>7</v>
      </c>
      <c r="W16" s="2">
        <v>5</v>
      </c>
      <c r="X16" s="2">
        <v>5</v>
      </c>
      <c r="Y16" s="2">
        <v>4</v>
      </c>
      <c r="Z16" s="2">
        <v>7</v>
      </c>
      <c r="AA16" s="2">
        <v>7</v>
      </c>
      <c r="AB16" s="2">
        <v>11</v>
      </c>
      <c r="AC16" s="2">
        <v>9</v>
      </c>
      <c r="AD16" s="2">
        <v>8</v>
      </c>
      <c r="AE16" s="2">
        <v>10</v>
      </c>
      <c r="AF16" s="2">
        <v>6</v>
      </c>
      <c r="AG16" s="2">
        <v>9</v>
      </c>
      <c r="AH16" s="2">
        <v>13</v>
      </c>
      <c r="AI16" s="2">
        <v>10</v>
      </c>
      <c r="AJ16" s="2">
        <v>15</v>
      </c>
      <c r="AK16" s="2">
        <v>10</v>
      </c>
      <c r="AL16" s="2">
        <v>8</v>
      </c>
      <c r="AM16" s="2">
        <v>15</v>
      </c>
      <c r="AN16" s="2">
        <v>14</v>
      </c>
      <c r="AO16" s="2">
        <v>14</v>
      </c>
      <c r="AP16" s="2">
        <v>7</v>
      </c>
      <c r="AQ16" s="2">
        <v>10</v>
      </c>
      <c r="AR16" s="2">
        <v>14</v>
      </c>
      <c r="AS16" s="2">
        <v>11</v>
      </c>
      <c r="AT16" s="2">
        <v>10</v>
      </c>
      <c r="AU16" s="2">
        <v>6</v>
      </c>
      <c r="AV16" s="2">
        <v>11</v>
      </c>
      <c r="AW16" s="2">
        <v>8</v>
      </c>
      <c r="AX16" s="2">
        <v>8</v>
      </c>
      <c r="AY16" s="2">
        <v>6</v>
      </c>
      <c r="AZ16" s="2">
        <v>5</v>
      </c>
      <c r="BA16" s="2">
        <v>15</v>
      </c>
      <c r="BB16" s="2">
        <v>11</v>
      </c>
      <c r="BC16" s="2">
        <v>12</v>
      </c>
      <c r="BD16" s="2">
        <v>9</v>
      </c>
      <c r="BE16" s="2">
        <v>15</v>
      </c>
      <c r="BF16" s="2">
        <v>9</v>
      </c>
      <c r="BG16" s="2">
        <v>5</v>
      </c>
      <c r="BH16" s="2">
        <v>14</v>
      </c>
      <c r="BI16" s="14">
        <f>VLOOKUP(H16,'Ecom Item OOS Analysis Report'!G:L,6,0)</f>
        <v>0.99180000000000001</v>
      </c>
      <c r="BJ16" s="17">
        <f t="shared" si="3"/>
        <v>9.4615384615384617</v>
      </c>
    </row>
    <row r="17" spans="1:62" ht="15" customHeight="1" x14ac:dyDescent="0.25">
      <c r="A17" s="2" t="s">
        <v>60</v>
      </c>
      <c r="B17" s="2" t="s">
        <v>229</v>
      </c>
      <c r="C17" s="2" t="s">
        <v>230</v>
      </c>
      <c r="D17" s="2" t="s">
        <v>231</v>
      </c>
      <c r="E17" s="2" t="s">
        <v>232</v>
      </c>
      <c r="F17" s="2" t="s">
        <v>235</v>
      </c>
      <c r="G17" s="2" t="s">
        <v>233</v>
      </c>
      <c r="H17" s="2" t="s">
        <v>236</v>
      </c>
      <c r="I17" s="2">
        <v>49</v>
      </c>
      <c r="J17" s="2">
        <v>43</v>
      </c>
      <c r="K17" s="2">
        <v>28</v>
      </c>
      <c r="L17" s="2">
        <v>33</v>
      </c>
      <c r="M17" s="2">
        <v>26</v>
      </c>
      <c r="N17" s="2">
        <v>11</v>
      </c>
      <c r="O17" s="2">
        <v>17</v>
      </c>
      <c r="P17" s="2">
        <v>20</v>
      </c>
      <c r="Q17" s="2">
        <v>14</v>
      </c>
      <c r="R17" s="2">
        <v>19</v>
      </c>
      <c r="S17" s="2">
        <v>19</v>
      </c>
      <c r="T17" s="2">
        <v>12</v>
      </c>
      <c r="U17" s="2">
        <v>21</v>
      </c>
      <c r="V17" s="2">
        <v>18</v>
      </c>
      <c r="W17" s="2">
        <v>14</v>
      </c>
      <c r="X17" s="2">
        <v>13</v>
      </c>
      <c r="Y17" s="2">
        <v>18</v>
      </c>
      <c r="Z17" s="2">
        <v>23</v>
      </c>
      <c r="AA17" s="2">
        <v>20</v>
      </c>
      <c r="AB17" s="2">
        <v>10</v>
      </c>
      <c r="AC17" s="2">
        <v>17</v>
      </c>
      <c r="AD17" s="2">
        <v>24</v>
      </c>
      <c r="AE17" s="2">
        <v>26</v>
      </c>
      <c r="AF17" s="2">
        <v>46</v>
      </c>
      <c r="AG17" s="2">
        <v>8</v>
      </c>
      <c r="AH17" s="2">
        <v>12</v>
      </c>
      <c r="AI17" s="2">
        <v>14</v>
      </c>
      <c r="AJ17" s="2">
        <v>23</v>
      </c>
      <c r="AK17" s="2">
        <v>12</v>
      </c>
      <c r="AL17" s="2">
        <v>16</v>
      </c>
      <c r="AM17" s="2">
        <v>10</v>
      </c>
      <c r="AN17" s="2">
        <v>30</v>
      </c>
      <c r="AO17" s="2">
        <v>28</v>
      </c>
      <c r="AP17" s="2">
        <v>14</v>
      </c>
      <c r="AQ17" s="2">
        <v>13</v>
      </c>
      <c r="AR17" s="2">
        <v>15</v>
      </c>
      <c r="AS17" s="2">
        <v>21</v>
      </c>
      <c r="AT17" s="2">
        <v>18</v>
      </c>
      <c r="AU17" s="2">
        <v>15</v>
      </c>
      <c r="AV17" s="2">
        <v>18</v>
      </c>
      <c r="AW17" s="2">
        <v>16</v>
      </c>
      <c r="AX17" s="2">
        <v>19</v>
      </c>
      <c r="AY17" s="2">
        <v>19</v>
      </c>
      <c r="AZ17" s="2">
        <v>32</v>
      </c>
      <c r="BA17" s="2">
        <v>31</v>
      </c>
      <c r="BB17" s="2">
        <v>24</v>
      </c>
      <c r="BC17" s="2">
        <v>22</v>
      </c>
      <c r="BD17" s="2">
        <v>17</v>
      </c>
      <c r="BE17" s="2">
        <v>32</v>
      </c>
      <c r="BF17" s="2">
        <v>16</v>
      </c>
      <c r="BG17" s="2">
        <v>11</v>
      </c>
      <c r="BH17" s="2">
        <v>13</v>
      </c>
      <c r="BI17" s="14">
        <f>VLOOKUP(H17,'Ecom Item OOS Analysis Report'!G:L,6,0)</f>
        <v>0.87360000000000004</v>
      </c>
      <c r="BJ17" s="17">
        <f t="shared" si="3"/>
        <v>20.384615384615383</v>
      </c>
    </row>
    <row r="18" spans="1:62" ht="15" customHeight="1" x14ac:dyDescent="0.25">
      <c r="A18" s="2" t="s">
        <v>64</v>
      </c>
      <c r="B18" s="2" t="s">
        <v>229</v>
      </c>
      <c r="C18" s="2" t="s">
        <v>230</v>
      </c>
      <c r="D18" s="2" t="s">
        <v>231</v>
      </c>
      <c r="E18" s="2" t="s">
        <v>232</v>
      </c>
      <c r="F18" s="2" t="s">
        <v>250</v>
      </c>
      <c r="G18" s="2" t="s">
        <v>252</v>
      </c>
      <c r="H18" s="2" t="s">
        <v>253</v>
      </c>
      <c r="I18" s="2">
        <v>14</v>
      </c>
      <c r="J18" s="2">
        <v>26</v>
      </c>
      <c r="K18" s="2">
        <v>35</v>
      </c>
      <c r="L18" s="2">
        <v>25</v>
      </c>
      <c r="M18" s="2">
        <v>19</v>
      </c>
      <c r="N18" s="2">
        <v>25</v>
      </c>
      <c r="O18" s="2">
        <v>30</v>
      </c>
      <c r="P18" s="2">
        <v>19</v>
      </c>
      <c r="Q18" s="2">
        <v>20</v>
      </c>
      <c r="R18" s="2">
        <v>25</v>
      </c>
      <c r="S18" s="2">
        <v>9</v>
      </c>
      <c r="T18" s="2">
        <v>12</v>
      </c>
      <c r="U18" s="2">
        <v>14</v>
      </c>
      <c r="V18" s="2">
        <v>5</v>
      </c>
      <c r="W18" s="2">
        <v>22</v>
      </c>
      <c r="X18" s="2">
        <v>24</v>
      </c>
      <c r="Y18" s="2">
        <v>24</v>
      </c>
      <c r="Z18" s="2">
        <v>16</v>
      </c>
      <c r="AA18" s="2">
        <v>15</v>
      </c>
      <c r="AB18" s="2">
        <v>24</v>
      </c>
      <c r="AC18" s="2">
        <v>26</v>
      </c>
      <c r="AD18" s="2">
        <v>13</v>
      </c>
      <c r="AE18" s="2">
        <v>17</v>
      </c>
      <c r="AF18" s="2">
        <v>13</v>
      </c>
      <c r="AG18" s="2">
        <v>19</v>
      </c>
      <c r="AH18" s="2">
        <v>14</v>
      </c>
      <c r="AI18" s="2">
        <v>15</v>
      </c>
      <c r="AJ18" s="2">
        <v>21</v>
      </c>
      <c r="AK18" s="2">
        <v>19</v>
      </c>
      <c r="AL18" s="2">
        <v>15</v>
      </c>
      <c r="AM18" s="2">
        <v>14</v>
      </c>
      <c r="AN18" s="2">
        <v>7</v>
      </c>
      <c r="AO18" s="2">
        <v>15</v>
      </c>
      <c r="AP18" s="2">
        <v>15</v>
      </c>
      <c r="AQ18" s="2">
        <v>20</v>
      </c>
      <c r="AR18" s="15">
        <f>AVERAGE(AN18:AQ18)</f>
        <v>14.25</v>
      </c>
      <c r="AS18" s="15">
        <f>AVERAGE(AP18:AR18,AT18:AU18)</f>
        <v>19.850000000000001</v>
      </c>
      <c r="AT18" s="2">
        <v>21</v>
      </c>
      <c r="AU18" s="2">
        <v>29</v>
      </c>
      <c r="AV18" s="2">
        <v>18</v>
      </c>
      <c r="AW18" s="2">
        <v>23</v>
      </c>
      <c r="AX18" s="2">
        <v>27</v>
      </c>
      <c r="AY18" s="2">
        <v>24</v>
      </c>
      <c r="AZ18" s="2">
        <v>37</v>
      </c>
      <c r="BA18" s="2">
        <v>27</v>
      </c>
      <c r="BB18" s="2">
        <v>33</v>
      </c>
      <c r="BC18" s="2">
        <v>28</v>
      </c>
      <c r="BD18" s="2">
        <v>23</v>
      </c>
      <c r="BE18" s="2">
        <v>24</v>
      </c>
      <c r="BF18" s="2">
        <v>26</v>
      </c>
      <c r="BG18" s="2">
        <v>25</v>
      </c>
      <c r="BH18" s="2">
        <v>40</v>
      </c>
      <c r="BI18" s="14">
        <f>VLOOKUP(H18,'Ecom Item OOS Analysis Report'!G:L,6,0)</f>
        <v>0.94230000000000003</v>
      </c>
      <c r="BJ18" s="17">
        <f t="shared" si="3"/>
        <v>20.867307692307691</v>
      </c>
    </row>
    <row r="19" spans="1:62" ht="15" customHeight="1" x14ac:dyDescent="0.25">
      <c r="A19" s="2" t="s">
        <v>68</v>
      </c>
      <c r="B19" s="2" t="s">
        <v>229</v>
      </c>
      <c r="C19" s="2" t="s">
        <v>230</v>
      </c>
      <c r="D19" s="2" t="s">
        <v>231</v>
      </c>
      <c r="E19" s="2" t="s">
        <v>232</v>
      </c>
      <c r="F19" s="2" t="s">
        <v>67</v>
      </c>
      <c r="G19" s="2" t="s">
        <v>252</v>
      </c>
      <c r="H19" s="2" t="s">
        <v>288</v>
      </c>
      <c r="I19" s="2">
        <v>5</v>
      </c>
      <c r="J19" s="2">
        <v>3</v>
      </c>
      <c r="K19" s="2">
        <v>6</v>
      </c>
      <c r="L19" s="2">
        <v>2</v>
      </c>
      <c r="M19" s="2">
        <v>3</v>
      </c>
      <c r="N19" s="2">
        <v>5</v>
      </c>
      <c r="O19" s="2">
        <v>3</v>
      </c>
      <c r="P19" s="15">
        <f>AVERAGE(M19:O19,Q19:R19)</f>
        <v>3.4</v>
      </c>
      <c r="Q19" s="2">
        <v>1</v>
      </c>
      <c r="R19" s="2">
        <v>5</v>
      </c>
      <c r="S19" s="2">
        <v>1</v>
      </c>
      <c r="T19" s="2">
        <v>5</v>
      </c>
      <c r="U19" s="2">
        <v>5</v>
      </c>
      <c r="V19" s="2">
        <v>9</v>
      </c>
      <c r="W19" s="2">
        <v>8</v>
      </c>
      <c r="X19" s="2">
        <v>1</v>
      </c>
      <c r="Y19" s="2">
        <v>2</v>
      </c>
      <c r="Z19" s="2">
        <v>2</v>
      </c>
      <c r="AA19" s="2">
        <v>4</v>
      </c>
      <c r="AB19" s="2">
        <v>1</v>
      </c>
      <c r="AC19" s="2">
        <v>2</v>
      </c>
      <c r="AD19" s="2">
        <v>2</v>
      </c>
      <c r="AE19" s="2">
        <v>0</v>
      </c>
      <c r="AF19" s="2">
        <v>7</v>
      </c>
      <c r="AG19" s="2">
        <v>5</v>
      </c>
      <c r="AH19" s="2">
        <v>7</v>
      </c>
      <c r="AI19" s="2">
        <v>2</v>
      </c>
      <c r="AJ19" s="2">
        <v>6</v>
      </c>
      <c r="AK19" s="2">
        <v>4</v>
      </c>
      <c r="AL19" s="2">
        <v>4</v>
      </c>
      <c r="AM19" s="2">
        <v>4</v>
      </c>
      <c r="AN19" s="2">
        <v>0</v>
      </c>
      <c r="AO19" s="2">
        <v>5</v>
      </c>
      <c r="AP19" s="2">
        <v>10</v>
      </c>
      <c r="AQ19" s="2">
        <v>2</v>
      </c>
      <c r="AR19" s="2">
        <v>3</v>
      </c>
      <c r="AS19" s="2">
        <v>14</v>
      </c>
      <c r="AT19" s="2">
        <v>4</v>
      </c>
      <c r="AU19" s="2">
        <v>6</v>
      </c>
      <c r="AV19" s="2">
        <v>6</v>
      </c>
      <c r="AW19" s="2">
        <v>3</v>
      </c>
      <c r="AX19" s="2">
        <v>4</v>
      </c>
      <c r="AY19" s="2">
        <v>5</v>
      </c>
      <c r="AZ19" s="2">
        <v>6</v>
      </c>
      <c r="BA19" s="2">
        <v>6</v>
      </c>
      <c r="BB19" s="2">
        <v>6</v>
      </c>
      <c r="BC19" s="2">
        <v>6</v>
      </c>
      <c r="BD19" s="2">
        <v>1</v>
      </c>
      <c r="BE19" s="2">
        <v>6</v>
      </c>
      <c r="BF19" s="2">
        <v>5</v>
      </c>
      <c r="BG19" s="2">
        <v>4</v>
      </c>
      <c r="BH19" s="2">
        <v>8</v>
      </c>
      <c r="BI19" s="14">
        <f>VLOOKUP(H19,'Ecom Item OOS Analysis Report'!G:L,6,0)</f>
        <v>0.99729999999999996</v>
      </c>
      <c r="BJ19" s="17">
        <f t="shared" si="3"/>
        <v>4.3730769230769235</v>
      </c>
    </row>
    <row r="20" spans="1:62" ht="15" customHeight="1" x14ac:dyDescent="0.25">
      <c r="A20" s="2" t="s">
        <v>68</v>
      </c>
      <c r="B20" s="2" t="s">
        <v>229</v>
      </c>
      <c r="C20" s="2" t="s">
        <v>230</v>
      </c>
      <c r="D20" s="2" t="s">
        <v>231</v>
      </c>
      <c r="E20" s="2" t="s">
        <v>232</v>
      </c>
      <c r="F20" s="2" t="s">
        <v>235</v>
      </c>
      <c r="G20" s="2" t="s">
        <v>252</v>
      </c>
      <c r="H20" s="2" t="s">
        <v>290</v>
      </c>
      <c r="I20" s="2">
        <v>14</v>
      </c>
      <c r="J20" s="2">
        <v>12</v>
      </c>
      <c r="K20" s="2">
        <v>13</v>
      </c>
      <c r="L20" s="2">
        <v>8</v>
      </c>
      <c r="M20" s="2">
        <v>5</v>
      </c>
      <c r="N20" s="2">
        <v>1</v>
      </c>
      <c r="O20" s="2">
        <v>2</v>
      </c>
      <c r="P20" s="2">
        <v>10</v>
      </c>
      <c r="Q20" s="2">
        <v>10</v>
      </c>
      <c r="R20" s="2">
        <v>3</v>
      </c>
      <c r="S20" s="2">
        <v>7</v>
      </c>
      <c r="T20" s="2">
        <v>3</v>
      </c>
      <c r="U20" s="2">
        <v>4</v>
      </c>
      <c r="V20" s="2">
        <v>3</v>
      </c>
      <c r="W20" s="2">
        <v>0</v>
      </c>
      <c r="X20" s="2">
        <v>2</v>
      </c>
      <c r="Y20" s="2">
        <v>7</v>
      </c>
      <c r="Z20" s="2">
        <v>4</v>
      </c>
      <c r="AA20" s="2">
        <v>4</v>
      </c>
      <c r="AB20" s="2">
        <v>3</v>
      </c>
      <c r="AC20" s="2">
        <v>5</v>
      </c>
      <c r="AD20" s="2">
        <v>3</v>
      </c>
      <c r="AE20" s="2">
        <v>2</v>
      </c>
      <c r="AF20" s="2">
        <v>16</v>
      </c>
      <c r="AG20" s="2">
        <v>8</v>
      </c>
      <c r="AH20" s="2">
        <v>9</v>
      </c>
      <c r="AI20" s="2">
        <v>10</v>
      </c>
      <c r="AJ20" s="2">
        <v>7</v>
      </c>
      <c r="AK20" s="2">
        <v>5</v>
      </c>
      <c r="AL20" s="2">
        <v>2</v>
      </c>
      <c r="AM20" s="2">
        <v>7</v>
      </c>
      <c r="AN20" s="2">
        <v>6</v>
      </c>
      <c r="AO20" s="2">
        <v>7</v>
      </c>
      <c r="AP20" s="2">
        <v>6</v>
      </c>
      <c r="AQ20" s="2">
        <v>14</v>
      </c>
      <c r="AR20" s="2">
        <v>11</v>
      </c>
      <c r="AS20" s="2">
        <v>26</v>
      </c>
      <c r="AT20" s="2">
        <v>8</v>
      </c>
      <c r="AU20" s="2">
        <v>14</v>
      </c>
      <c r="AV20" s="2">
        <v>13</v>
      </c>
      <c r="AW20" s="15">
        <f>AVERAGE(AS20:AV20)</f>
        <v>15.25</v>
      </c>
      <c r="AX20" s="15">
        <f>AVERAGE(AU20:AW20,AY20:AZ20)</f>
        <v>12.45</v>
      </c>
      <c r="AY20" s="2">
        <v>13</v>
      </c>
      <c r="AZ20" s="2">
        <v>7</v>
      </c>
      <c r="BA20" s="2">
        <v>17</v>
      </c>
      <c r="BB20" s="2">
        <v>10</v>
      </c>
      <c r="BC20" s="2">
        <v>20</v>
      </c>
      <c r="BD20" s="2">
        <v>10</v>
      </c>
      <c r="BE20" s="2">
        <v>13</v>
      </c>
      <c r="BF20" s="2">
        <v>11</v>
      </c>
      <c r="BG20" s="2">
        <v>6</v>
      </c>
      <c r="BH20" s="2">
        <v>12</v>
      </c>
      <c r="BI20" s="14">
        <f>VLOOKUP(H20,'Ecom Item OOS Analysis Report'!G:L,6,0)</f>
        <v>0.98080000000000001</v>
      </c>
      <c r="BJ20" s="17">
        <f t="shared" si="3"/>
        <v>8.4749999999999996</v>
      </c>
    </row>
    <row r="21" spans="1:62" ht="15" customHeight="1" x14ac:dyDescent="0.25">
      <c r="A21" s="2" t="s">
        <v>68</v>
      </c>
      <c r="B21" s="2" t="s">
        <v>229</v>
      </c>
      <c r="C21" s="2" t="s">
        <v>230</v>
      </c>
      <c r="D21" s="2" t="s">
        <v>231</v>
      </c>
      <c r="E21" s="2" t="s">
        <v>232</v>
      </c>
      <c r="F21" s="2" t="s">
        <v>250</v>
      </c>
      <c r="G21" s="2" t="s">
        <v>286</v>
      </c>
      <c r="H21" s="2" t="s">
        <v>287</v>
      </c>
      <c r="I21" s="2">
        <v>3</v>
      </c>
      <c r="J21" s="2">
        <v>2</v>
      </c>
      <c r="K21" s="2">
        <v>4</v>
      </c>
      <c r="L21" s="2">
        <v>6</v>
      </c>
      <c r="M21" s="2">
        <v>4</v>
      </c>
      <c r="N21" s="2">
        <v>3</v>
      </c>
      <c r="O21" s="2">
        <v>2</v>
      </c>
      <c r="P21" s="2">
        <v>7</v>
      </c>
      <c r="Q21" s="2">
        <v>5</v>
      </c>
      <c r="R21" s="2">
        <v>2</v>
      </c>
      <c r="S21" s="2">
        <v>1</v>
      </c>
      <c r="T21" s="2">
        <v>3</v>
      </c>
      <c r="U21" s="2">
        <v>3</v>
      </c>
      <c r="V21" s="2">
        <v>3</v>
      </c>
      <c r="W21" s="2">
        <v>4</v>
      </c>
      <c r="X21" s="2">
        <v>0</v>
      </c>
      <c r="Y21" s="2">
        <v>1</v>
      </c>
      <c r="Z21" s="2">
        <v>0</v>
      </c>
      <c r="AA21" s="2">
        <v>4</v>
      </c>
      <c r="AB21" s="2">
        <v>0</v>
      </c>
      <c r="AC21" s="2">
        <v>5</v>
      </c>
      <c r="AD21" s="2">
        <v>4</v>
      </c>
      <c r="AE21" s="2">
        <v>3</v>
      </c>
      <c r="AF21" s="2">
        <v>4</v>
      </c>
      <c r="AG21" s="2">
        <v>2</v>
      </c>
      <c r="AH21" s="2">
        <v>4</v>
      </c>
      <c r="AI21" s="2">
        <v>3</v>
      </c>
      <c r="AJ21" s="2">
        <v>1</v>
      </c>
      <c r="AK21" s="2">
        <v>0</v>
      </c>
      <c r="AL21" s="2">
        <v>3</v>
      </c>
      <c r="AM21" s="2">
        <v>3</v>
      </c>
      <c r="AN21" s="2">
        <v>2</v>
      </c>
      <c r="AO21" s="2">
        <v>2</v>
      </c>
      <c r="AP21" s="2">
        <v>1</v>
      </c>
      <c r="AQ21" s="2">
        <v>2</v>
      </c>
      <c r="AR21" s="2">
        <v>2</v>
      </c>
      <c r="AS21" s="2">
        <v>6</v>
      </c>
      <c r="AT21" s="2">
        <v>3</v>
      </c>
      <c r="AU21" s="2">
        <v>1</v>
      </c>
      <c r="AV21" s="2">
        <v>3</v>
      </c>
      <c r="AW21" s="2">
        <v>1</v>
      </c>
      <c r="AX21" s="2">
        <v>4</v>
      </c>
      <c r="AY21" s="2">
        <v>2</v>
      </c>
      <c r="AZ21" s="2">
        <v>2</v>
      </c>
      <c r="BA21" s="2">
        <v>3</v>
      </c>
      <c r="BB21" s="2">
        <v>2</v>
      </c>
      <c r="BC21" s="2">
        <v>2</v>
      </c>
      <c r="BD21" s="2">
        <v>1</v>
      </c>
      <c r="BE21" s="2">
        <v>3</v>
      </c>
      <c r="BF21" s="2">
        <v>8</v>
      </c>
      <c r="BG21" s="2">
        <v>2</v>
      </c>
      <c r="BH21" s="2">
        <v>1</v>
      </c>
      <c r="BI21" s="14">
        <f>VLOOKUP(H21,'Ecom Item OOS Analysis Report'!G:L,6,0)</f>
        <v>0.99729999999999996</v>
      </c>
      <c r="BJ21" s="17">
        <f t="shared" si="3"/>
        <v>2.7307692307692308</v>
      </c>
    </row>
    <row r="22" spans="1:62" ht="15" customHeight="1" x14ac:dyDescent="0.25">
      <c r="A22" s="2" t="s">
        <v>60</v>
      </c>
      <c r="B22" s="2" t="s">
        <v>229</v>
      </c>
      <c r="C22" s="2" t="s">
        <v>230</v>
      </c>
      <c r="D22" s="2" t="s">
        <v>237</v>
      </c>
      <c r="E22" s="2" t="s">
        <v>232</v>
      </c>
      <c r="F22" s="2" t="s">
        <v>238</v>
      </c>
      <c r="G22" s="2" t="s">
        <v>239</v>
      </c>
      <c r="H22" s="2" t="s">
        <v>240</v>
      </c>
      <c r="I22" s="2">
        <v>4</v>
      </c>
      <c r="J22" s="2">
        <v>3</v>
      </c>
      <c r="K22" s="2">
        <v>5</v>
      </c>
      <c r="L22" s="2">
        <v>3</v>
      </c>
      <c r="M22" s="2">
        <v>3</v>
      </c>
      <c r="N22" s="2">
        <v>4</v>
      </c>
      <c r="O22" s="2">
        <v>2</v>
      </c>
      <c r="P22" s="2">
        <v>6</v>
      </c>
      <c r="Q22" s="2">
        <v>8</v>
      </c>
      <c r="R22" s="2">
        <v>6</v>
      </c>
      <c r="S22" s="2">
        <v>5</v>
      </c>
      <c r="T22" s="2">
        <v>3</v>
      </c>
      <c r="U22" s="2">
        <v>3</v>
      </c>
      <c r="V22" s="2">
        <v>6</v>
      </c>
      <c r="W22" s="2">
        <v>2</v>
      </c>
      <c r="X22" s="2">
        <v>7</v>
      </c>
      <c r="Y22" s="2">
        <v>12</v>
      </c>
      <c r="Z22" s="2">
        <v>5</v>
      </c>
      <c r="AA22" s="2">
        <v>8</v>
      </c>
      <c r="AB22" s="2">
        <v>3</v>
      </c>
      <c r="AC22" s="2">
        <v>11</v>
      </c>
      <c r="AD22" s="2">
        <v>4</v>
      </c>
      <c r="AE22" s="2">
        <v>8</v>
      </c>
      <c r="AF22" s="2">
        <v>3</v>
      </c>
      <c r="AG22" s="2">
        <v>7</v>
      </c>
      <c r="AH22" s="2">
        <v>10</v>
      </c>
      <c r="AI22" s="2">
        <v>3</v>
      </c>
      <c r="AJ22" s="2">
        <v>9</v>
      </c>
      <c r="AK22" s="2">
        <v>4</v>
      </c>
      <c r="AL22" s="2">
        <v>5</v>
      </c>
      <c r="AM22" s="2">
        <v>5</v>
      </c>
      <c r="AN22" s="2">
        <v>3</v>
      </c>
      <c r="AO22" s="2">
        <v>5</v>
      </c>
      <c r="AP22" s="2">
        <v>4</v>
      </c>
      <c r="AQ22" s="2">
        <v>5</v>
      </c>
      <c r="AR22" s="2">
        <v>6</v>
      </c>
      <c r="AS22" s="2">
        <v>7</v>
      </c>
      <c r="AT22" s="2">
        <v>8</v>
      </c>
      <c r="AU22" s="2">
        <v>4</v>
      </c>
      <c r="AV22" s="2">
        <v>3</v>
      </c>
      <c r="AW22" s="2">
        <v>3</v>
      </c>
      <c r="AX22" s="2">
        <v>10</v>
      </c>
      <c r="AY22" s="2">
        <v>6</v>
      </c>
      <c r="AZ22" s="2">
        <v>13</v>
      </c>
      <c r="BA22" s="2">
        <v>8</v>
      </c>
      <c r="BB22" s="2">
        <v>25</v>
      </c>
      <c r="BC22" s="2">
        <v>18</v>
      </c>
      <c r="BD22" s="2">
        <v>4</v>
      </c>
      <c r="BE22" s="2">
        <v>9</v>
      </c>
      <c r="BF22" s="2">
        <v>15</v>
      </c>
      <c r="BG22" s="2">
        <v>12</v>
      </c>
      <c r="BH22" s="2">
        <v>2</v>
      </c>
      <c r="BI22" s="14">
        <f>VLOOKUP(H22,'Ecom Item OOS Analysis Report'!G:L,6,0)</f>
        <v>0.99729999999999996</v>
      </c>
      <c r="BJ22" s="17">
        <f t="shared" si="3"/>
        <v>6.4807692307692308</v>
      </c>
    </row>
    <row r="23" spans="1:62" ht="15" customHeight="1" x14ac:dyDescent="0.25">
      <c r="A23" s="2" t="s">
        <v>64</v>
      </c>
      <c r="B23" s="2" t="s">
        <v>229</v>
      </c>
      <c r="C23" s="2" t="s">
        <v>230</v>
      </c>
      <c r="D23" s="2" t="s">
        <v>237</v>
      </c>
      <c r="E23" s="2" t="s">
        <v>232</v>
      </c>
      <c r="F23" s="2" t="s">
        <v>238</v>
      </c>
      <c r="G23" s="2" t="s">
        <v>245</v>
      </c>
      <c r="H23" s="2" t="s">
        <v>256</v>
      </c>
      <c r="I23" s="2">
        <v>14</v>
      </c>
      <c r="J23" s="2">
        <v>7</v>
      </c>
      <c r="K23" s="2">
        <v>12</v>
      </c>
      <c r="L23" s="2">
        <v>9</v>
      </c>
      <c r="M23" s="2">
        <v>7</v>
      </c>
      <c r="N23" s="2">
        <v>11</v>
      </c>
      <c r="O23" s="2">
        <v>5</v>
      </c>
      <c r="P23" s="2">
        <v>6</v>
      </c>
      <c r="Q23" s="2">
        <v>10</v>
      </c>
      <c r="R23" s="2">
        <v>9</v>
      </c>
      <c r="S23" s="2">
        <v>12</v>
      </c>
      <c r="T23" s="2">
        <v>5</v>
      </c>
      <c r="U23" s="2">
        <v>7</v>
      </c>
      <c r="V23" s="2">
        <v>13</v>
      </c>
      <c r="W23" s="2">
        <v>8</v>
      </c>
      <c r="X23" s="2">
        <v>9</v>
      </c>
      <c r="Y23" s="2">
        <v>14</v>
      </c>
      <c r="Z23" s="2">
        <v>11</v>
      </c>
      <c r="AA23" s="2">
        <v>6</v>
      </c>
      <c r="AB23" s="2">
        <v>10</v>
      </c>
      <c r="AC23" s="2">
        <v>15</v>
      </c>
      <c r="AD23" s="2">
        <v>8</v>
      </c>
      <c r="AE23" s="2">
        <v>14</v>
      </c>
      <c r="AF23" s="2">
        <v>18</v>
      </c>
      <c r="AG23" s="2">
        <v>10</v>
      </c>
      <c r="AH23" s="2">
        <v>15</v>
      </c>
      <c r="AI23" s="2">
        <v>8</v>
      </c>
      <c r="AJ23" s="2">
        <v>15</v>
      </c>
      <c r="AK23" s="2">
        <v>13</v>
      </c>
      <c r="AL23" s="2">
        <v>14</v>
      </c>
      <c r="AM23" s="2">
        <v>9</v>
      </c>
      <c r="AN23" s="2">
        <v>20</v>
      </c>
      <c r="AO23" s="2">
        <v>5</v>
      </c>
      <c r="AP23" s="2">
        <v>15</v>
      </c>
      <c r="AQ23" s="2">
        <v>22</v>
      </c>
      <c r="AR23" s="2">
        <v>22</v>
      </c>
      <c r="AS23" s="2">
        <v>34</v>
      </c>
      <c r="AT23" s="2">
        <v>8</v>
      </c>
      <c r="AU23" s="2">
        <v>8</v>
      </c>
      <c r="AV23" s="2">
        <v>11</v>
      </c>
      <c r="AW23" s="2">
        <v>9</v>
      </c>
      <c r="AX23" s="2">
        <v>20</v>
      </c>
      <c r="AY23" s="2">
        <v>16</v>
      </c>
      <c r="AZ23" s="2">
        <v>30</v>
      </c>
      <c r="BA23" s="2">
        <v>19</v>
      </c>
      <c r="BB23" s="2">
        <v>30</v>
      </c>
      <c r="BC23" s="2">
        <v>24</v>
      </c>
      <c r="BD23" s="2">
        <v>17</v>
      </c>
      <c r="BE23" s="2">
        <v>21</v>
      </c>
      <c r="BF23" s="2">
        <v>16</v>
      </c>
      <c r="BG23" s="2">
        <v>18</v>
      </c>
      <c r="BH23" s="2">
        <v>11</v>
      </c>
      <c r="BI23" s="14">
        <f>VLOOKUP(H23,'Ecom Item OOS Analysis Report'!G:L,6,0)</f>
        <v>0.99729999999999996</v>
      </c>
      <c r="BJ23" s="17">
        <f t="shared" si="3"/>
        <v>13.461538461538462</v>
      </c>
    </row>
    <row r="24" spans="1:62" ht="15" customHeight="1" x14ac:dyDescent="0.25">
      <c r="A24" s="2" t="s">
        <v>68</v>
      </c>
      <c r="B24" s="2" t="s">
        <v>229</v>
      </c>
      <c r="C24" s="2" t="s">
        <v>230</v>
      </c>
      <c r="D24" s="2" t="s">
        <v>241</v>
      </c>
      <c r="E24" s="2" t="s">
        <v>232</v>
      </c>
      <c r="F24" s="2" t="s">
        <v>71</v>
      </c>
      <c r="G24" s="2" t="s">
        <v>247</v>
      </c>
      <c r="H24" s="2" t="s">
        <v>293</v>
      </c>
      <c r="I24" s="2">
        <v>6</v>
      </c>
      <c r="J24" s="2">
        <v>6</v>
      </c>
      <c r="K24" s="2">
        <v>6</v>
      </c>
      <c r="L24" s="2">
        <v>4</v>
      </c>
      <c r="M24" s="2">
        <v>11</v>
      </c>
      <c r="N24" s="2">
        <v>4</v>
      </c>
      <c r="O24" s="2">
        <v>6</v>
      </c>
      <c r="P24" s="2">
        <v>7</v>
      </c>
      <c r="Q24" s="2">
        <v>13</v>
      </c>
      <c r="R24" s="2">
        <v>3</v>
      </c>
      <c r="S24" s="2">
        <v>6</v>
      </c>
      <c r="T24" s="2">
        <v>4</v>
      </c>
      <c r="U24" s="2">
        <v>6</v>
      </c>
      <c r="V24" s="2">
        <v>22</v>
      </c>
      <c r="W24" s="2">
        <v>3</v>
      </c>
      <c r="X24" s="2">
        <v>5</v>
      </c>
      <c r="Y24" s="2">
        <v>2</v>
      </c>
      <c r="Z24" s="2">
        <v>1</v>
      </c>
      <c r="AA24" s="2">
        <v>3</v>
      </c>
      <c r="AB24" s="2">
        <v>5</v>
      </c>
      <c r="AC24" s="2">
        <v>3</v>
      </c>
      <c r="AD24" s="2">
        <v>3</v>
      </c>
      <c r="AE24" s="2">
        <v>6</v>
      </c>
      <c r="AF24" s="2">
        <v>2</v>
      </c>
      <c r="AG24" s="2">
        <v>6</v>
      </c>
      <c r="AH24" s="2">
        <v>5</v>
      </c>
      <c r="AI24" s="2">
        <v>4</v>
      </c>
      <c r="AJ24" s="2">
        <v>0</v>
      </c>
      <c r="AK24" s="2">
        <v>6</v>
      </c>
      <c r="AL24" s="2">
        <v>3</v>
      </c>
      <c r="AM24" s="2">
        <v>8</v>
      </c>
      <c r="AN24" s="2">
        <v>4</v>
      </c>
      <c r="AO24" s="2">
        <v>5</v>
      </c>
      <c r="AP24" s="2">
        <v>6</v>
      </c>
      <c r="AQ24" s="2">
        <v>6</v>
      </c>
      <c r="AR24" s="2">
        <v>4</v>
      </c>
      <c r="AS24" s="2">
        <v>8</v>
      </c>
      <c r="AT24" s="2">
        <v>5</v>
      </c>
      <c r="AU24" s="2">
        <v>2</v>
      </c>
      <c r="AV24" s="2">
        <v>0</v>
      </c>
      <c r="AW24" s="2">
        <v>3</v>
      </c>
      <c r="AX24" s="2">
        <v>1</v>
      </c>
      <c r="AY24" s="2">
        <v>2</v>
      </c>
      <c r="AZ24" s="2">
        <v>5</v>
      </c>
      <c r="BA24" s="2">
        <v>8</v>
      </c>
      <c r="BB24" s="2">
        <v>15</v>
      </c>
      <c r="BC24" s="2">
        <v>4</v>
      </c>
      <c r="BD24" s="2">
        <v>6</v>
      </c>
      <c r="BE24" s="2">
        <v>4</v>
      </c>
      <c r="BF24" s="2">
        <v>10</v>
      </c>
      <c r="BG24" s="2">
        <v>6</v>
      </c>
      <c r="BH24" s="2">
        <v>10</v>
      </c>
      <c r="BI24" s="14">
        <f>VLOOKUP(H24,'Ecom Item OOS Analysis Report'!G:L,6,0)</f>
        <v>0.99729999999999996</v>
      </c>
      <c r="BJ24" s="17">
        <f t="shared" si="3"/>
        <v>5.4423076923076925</v>
      </c>
    </row>
    <row r="25" spans="1:62" ht="15" customHeight="1" x14ac:dyDescent="0.25">
      <c r="A25" s="2" t="s">
        <v>60</v>
      </c>
      <c r="B25" s="2" t="s">
        <v>229</v>
      </c>
      <c r="C25" s="2" t="s">
        <v>230</v>
      </c>
      <c r="D25" s="2" t="s">
        <v>241</v>
      </c>
      <c r="E25" s="2" t="s">
        <v>232</v>
      </c>
      <c r="F25" s="2" t="s">
        <v>69</v>
      </c>
      <c r="G25" s="2" t="s">
        <v>247</v>
      </c>
      <c r="H25" s="2" t="s">
        <v>248</v>
      </c>
      <c r="I25" s="2">
        <v>21</v>
      </c>
      <c r="J25" s="2">
        <v>5</v>
      </c>
      <c r="K25" s="2">
        <v>3</v>
      </c>
      <c r="L25" s="2">
        <v>2</v>
      </c>
      <c r="M25" s="2">
        <v>9</v>
      </c>
      <c r="N25" s="2">
        <v>16</v>
      </c>
      <c r="O25" s="2">
        <v>5</v>
      </c>
      <c r="P25" s="2">
        <v>2</v>
      </c>
      <c r="Q25" s="2">
        <v>0</v>
      </c>
      <c r="R25" s="2">
        <v>2</v>
      </c>
      <c r="S25" s="2">
        <v>4</v>
      </c>
      <c r="T25" s="2">
        <v>2</v>
      </c>
      <c r="U25" s="2">
        <v>3</v>
      </c>
      <c r="V25" s="2">
        <v>5</v>
      </c>
      <c r="W25" s="2">
        <v>1</v>
      </c>
      <c r="X25" s="2">
        <v>6</v>
      </c>
      <c r="Y25" s="2">
        <v>4</v>
      </c>
      <c r="Z25" s="2">
        <v>6</v>
      </c>
      <c r="AA25" s="2">
        <v>2</v>
      </c>
      <c r="AB25" s="2">
        <v>6</v>
      </c>
      <c r="AC25" s="2">
        <v>4</v>
      </c>
      <c r="AD25" s="2">
        <v>4</v>
      </c>
      <c r="AE25" s="2">
        <v>6</v>
      </c>
      <c r="AF25" s="2">
        <v>9</v>
      </c>
      <c r="AG25" s="2">
        <v>3</v>
      </c>
      <c r="AH25" s="2">
        <v>10</v>
      </c>
      <c r="AI25" s="2">
        <v>0</v>
      </c>
      <c r="AJ25" s="2">
        <v>8</v>
      </c>
      <c r="AK25" s="2">
        <v>9</v>
      </c>
      <c r="AL25" s="2">
        <v>5</v>
      </c>
      <c r="AM25" s="2">
        <v>2</v>
      </c>
      <c r="AN25" s="2">
        <v>4</v>
      </c>
      <c r="AO25" s="2">
        <v>1</v>
      </c>
      <c r="AP25" s="2">
        <v>2</v>
      </c>
      <c r="AQ25" s="2">
        <v>1</v>
      </c>
      <c r="AR25" s="2">
        <v>2</v>
      </c>
      <c r="AS25" s="2">
        <v>4</v>
      </c>
      <c r="AT25" s="2">
        <v>4</v>
      </c>
      <c r="AU25" s="2">
        <v>2</v>
      </c>
      <c r="AV25" s="2">
        <v>4</v>
      </c>
      <c r="AW25" s="2">
        <v>2</v>
      </c>
      <c r="AX25" s="2">
        <v>8</v>
      </c>
      <c r="AY25" s="2" t="s">
        <v>62</v>
      </c>
      <c r="AZ25" s="2">
        <v>8</v>
      </c>
      <c r="BA25" s="2">
        <v>8</v>
      </c>
      <c r="BB25" s="2">
        <v>12</v>
      </c>
      <c r="BC25" s="2">
        <v>12</v>
      </c>
      <c r="BD25" s="2">
        <v>3</v>
      </c>
      <c r="BE25" s="2">
        <v>10</v>
      </c>
      <c r="BF25" s="2">
        <v>11</v>
      </c>
      <c r="BG25" s="2">
        <v>12</v>
      </c>
      <c r="BH25" s="2">
        <v>14</v>
      </c>
      <c r="BI25" s="14">
        <f>VLOOKUP(H25,'Ecom Item OOS Analysis Report'!G:L,6,0)</f>
        <v>0.99729999999999996</v>
      </c>
      <c r="BJ25" s="17">
        <f t="shared" si="3"/>
        <v>5.6470588235294121</v>
      </c>
    </row>
    <row r="26" spans="1:62" ht="15" customHeight="1" x14ac:dyDescent="0.25">
      <c r="A26" s="2" t="s">
        <v>60</v>
      </c>
      <c r="B26" s="2" t="s">
        <v>229</v>
      </c>
      <c r="C26" s="2" t="s">
        <v>230</v>
      </c>
      <c r="D26" s="2" t="s">
        <v>241</v>
      </c>
      <c r="E26" s="2" t="s">
        <v>232</v>
      </c>
      <c r="F26" s="2" t="s">
        <v>226</v>
      </c>
      <c r="G26" s="2" t="s">
        <v>239</v>
      </c>
      <c r="H26" s="2" t="s">
        <v>244</v>
      </c>
      <c r="I26" s="2">
        <v>9</v>
      </c>
      <c r="J26" s="2">
        <v>13</v>
      </c>
      <c r="K26" s="2">
        <v>6</v>
      </c>
      <c r="L26" s="2">
        <v>8</v>
      </c>
      <c r="M26" s="2">
        <v>4</v>
      </c>
      <c r="N26" s="2">
        <v>13</v>
      </c>
      <c r="O26" s="2">
        <v>13</v>
      </c>
      <c r="P26" s="2">
        <v>8</v>
      </c>
      <c r="Q26" s="2">
        <v>8</v>
      </c>
      <c r="R26" s="2">
        <v>9</v>
      </c>
      <c r="S26" s="2">
        <v>3</v>
      </c>
      <c r="T26" s="2">
        <v>3</v>
      </c>
      <c r="U26" s="2">
        <v>2</v>
      </c>
      <c r="V26" s="2">
        <v>13</v>
      </c>
      <c r="W26" s="2">
        <v>5</v>
      </c>
      <c r="X26" s="2">
        <v>4</v>
      </c>
      <c r="Y26" s="2">
        <v>6</v>
      </c>
      <c r="Z26" s="2">
        <v>7</v>
      </c>
      <c r="AA26" s="2">
        <v>5</v>
      </c>
      <c r="AB26" s="2">
        <v>6</v>
      </c>
      <c r="AC26" s="2">
        <v>4</v>
      </c>
      <c r="AD26" s="2">
        <v>2</v>
      </c>
      <c r="AE26" s="2">
        <v>2</v>
      </c>
      <c r="AF26" s="2">
        <v>3</v>
      </c>
      <c r="AG26" s="2">
        <v>5</v>
      </c>
      <c r="AH26" s="2">
        <v>3</v>
      </c>
      <c r="AI26" s="2">
        <v>0</v>
      </c>
      <c r="AJ26" s="2">
        <v>4</v>
      </c>
      <c r="AK26" s="2">
        <v>2</v>
      </c>
      <c r="AL26" s="2">
        <v>0</v>
      </c>
      <c r="AM26" s="2">
        <v>2</v>
      </c>
      <c r="AN26" s="2">
        <v>3</v>
      </c>
      <c r="AO26" s="2">
        <v>1</v>
      </c>
      <c r="AP26" s="2">
        <v>0</v>
      </c>
      <c r="AQ26" s="2">
        <v>0</v>
      </c>
      <c r="AR26" s="2">
        <v>1</v>
      </c>
      <c r="AS26" s="2">
        <v>2</v>
      </c>
      <c r="AT26" s="2">
        <v>2</v>
      </c>
      <c r="AU26" s="2">
        <v>3</v>
      </c>
      <c r="AV26" s="2">
        <v>1</v>
      </c>
      <c r="AW26" s="2">
        <v>1</v>
      </c>
      <c r="AX26" s="2">
        <v>5</v>
      </c>
      <c r="AY26" s="2">
        <v>6</v>
      </c>
      <c r="AZ26" s="2">
        <v>6</v>
      </c>
      <c r="BA26" s="2">
        <v>7</v>
      </c>
      <c r="BB26" s="2">
        <v>16</v>
      </c>
      <c r="BC26" s="2">
        <v>4</v>
      </c>
      <c r="BD26" s="2">
        <v>4</v>
      </c>
      <c r="BE26" s="2">
        <v>6</v>
      </c>
      <c r="BF26" s="2">
        <v>3</v>
      </c>
      <c r="BG26" s="2">
        <v>6</v>
      </c>
      <c r="BH26" s="2">
        <v>2</v>
      </c>
      <c r="BI26" s="14">
        <f>VLOOKUP(H26,'Ecom Item OOS Analysis Report'!G:L,6,0)</f>
        <v>0.99729999999999996</v>
      </c>
      <c r="BJ26" s="17">
        <f t="shared" si="3"/>
        <v>4.8269230769230766</v>
      </c>
    </row>
    <row r="27" spans="1:62" ht="15" customHeight="1" x14ac:dyDescent="0.25">
      <c r="A27" s="2" t="s">
        <v>60</v>
      </c>
      <c r="B27" s="2" t="s">
        <v>229</v>
      </c>
      <c r="C27" s="2" t="s">
        <v>230</v>
      </c>
      <c r="D27" s="2" t="s">
        <v>241</v>
      </c>
      <c r="E27" s="2" t="s">
        <v>232</v>
      </c>
      <c r="F27" s="2" t="s">
        <v>226</v>
      </c>
      <c r="G27" s="2" t="s">
        <v>245</v>
      </c>
      <c r="H27" s="2" t="s">
        <v>246</v>
      </c>
      <c r="I27" s="2">
        <v>4</v>
      </c>
      <c r="J27" s="2">
        <v>10</v>
      </c>
      <c r="K27" s="2">
        <v>8</v>
      </c>
      <c r="L27" s="2">
        <v>7</v>
      </c>
      <c r="M27" s="2">
        <v>8</v>
      </c>
      <c r="N27" s="2">
        <v>11</v>
      </c>
      <c r="O27" s="2">
        <v>4</v>
      </c>
      <c r="P27" s="2">
        <v>3</v>
      </c>
      <c r="Q27" s="2">
        <v>3</v>
      </c>
      <c r="R27" s="2">
        <v>11</v>
      </c>
      <c r="S27" s="2">
        <v>8</v>
      </c>
      <c r="T27" s="2">
        <v>5</v>
      </c>
      <c r="U27" s="2">
        <v>1</v>
      </c>
      <c r="V27" s="2">
        <v>17</v>
      </c>
      <c r="W27" s="2">
        <v>2</v>
      </c>
      <c r="X27" s="2">
        <v>7</v>
      </c>
      <c r="Y27" s="2">
        <v>8</v>
      </c>
      <c r="Z27" s="2">
        <v>3</v>
      </c>
      <c r="AA27" s="2">
        <v>6</v>
      </c>
      <c r="AB27" s="2">
        <v>4</v>
      </c>
      <c r="AC27" s="2">
        <v>9</v>
      </c>
      <c r="AD27" s="2">
        <v>3</v>
      </c>
      <c r="AE27" s="2">
        <v>4</v>
      </c>
      <c r="AF27" s="2">
        <v>4</v>
      </c>
      <c r="AG27" s="2">
        <v>4</v>
      </c>
      <c r="AH27" s="2">
        <v>8</v>
      </c>
      <c r="AI27" s="2">
        <v>4</v>
      </c>
      <c r="AJ27" s="2">
        <v>1</v>
      </c>
      <c r="AK27" s="2">
        <v>4</v>
      </c>
      <c r="AL27" s="2">
        <v>7</v>
      </c>
      <c r="AM27" s="2">
        <v>4</v>
      </c>
      <c r="AN27" s="2">
        <v>2</v>
      </c>
      <c r="AO27" s="2">
        <v>1</v>
      </c>
      <c r="AP27" s="2">
        <v>3</v>
      </c>
      <c r="AQ27" s="2">
        <v>2</v>
      </c>
      <c r="AR27" s="2">
        <v>6</v>
      </c>
      <c r="AS27" s="2">
        <v>3</v>
      </c>
      <c r="AT27" s="2">
        <v>5</v>
      </c>
      <c r="AU27" s="2">
        <v>1</v>
      </c>
      <c r="AV27" s="2">
        <v>4</v>
      </c>
      <c r="AW27" s="2">
        <v>4</v>
      </c>
      <c r="AX27" s="2">
        <v>8</v>
      </c>
      <c r="AY27" s="2">
        <v>5</v>
      </c>
      <c r="AZ27" s="2">
        <v>13</v>
      </c>
      <c r="BA27" s="2">
        <v>18</v>
      </c>
      <c r="BB27" s="2">
        <v>9</v>
      </c>
      <c r="BC27" s="2">
        <v>17</v>
      </c>
      <c r="BD27" s="2">
        <v>3</v>
      </c>
      <c r="BE27" s="2">
        <v>7</v>
      </c>
      <c r="BF27" s="2">
        <v>2</v>
      </c>
      <c r="BG27" s="2">
        <v>4</v>
      </c>
      <c r="BH27" s="2">
        <v>2</v>
      </c>
      <c r="BI27" s="14">
        <f>VLOOKUP(H27,'Ecom Item OOS Analysis Report'!G:L,6,0)</f>
        <v>0.99729999999999996</v>
      </c>
      <c r="BJ27" s="17">
        <f t="shared" si="3"/>
        <v>5.7884615384615383</v>
      </c>
    </row>
    <row r="28" spans="1:62" ht="15" customHeight="1" x14ac:dyDescent="0.25">
      <c r="A28" s="2" t="s">
        <v>68</v>
      </c>
      <c r="B28" s="2" t="s">
        <v>229</v>
      </c>
      <c r="C28" s="2" t="s">
        <v>230</v>
      </c>
      <c r="D28" s="2" t="s">
        <v>241</v>
      </c>
      <c r="E28" s="2" t="s">
        <v>232</v>
      </c>
      <c r="F28" s="2" t="s">
        <v>71</v>
      </c>
      <c r="G28" s="2" t="s">
        <v>245</v>
      </c>
      <c r="H28" s="2" t="s">
        <v>294</v>
      </c>
      <c r="I28" s="2">
        <v>10</v>
      </c>
      <c r="J28" s="2">
        <v>3</v>
      </c>
      <c r="K28" s="2">
        <v>16</v>
      </c>
      <c r="L28" s="2">
        <v>7</v>
      </c>
      <c r="M28" s="2">
        <v>5</v>
      </c>
      <c r="N28" s="2">
        <v>5</v>
      </c>
      <c r="O28" s="2">
        <v>3</v>
      </c>
      <c r="P28" s="2">
        <v>1</v>
      </c>
      <c r="Q28" s="2">
        <v>9</v>
      </c>
      <c r="R28" s="2">
        <v>9</v>
      </c>
      <c r="S28" s="2">
        <v>5</v>
      </c>
      <c r="T28" s="2">
        <v>11</v>
      </c>
      <c r="U28" s="2">
        <v>11</v>
      </c>
      <c r="V28" s="2">
        <v>61</v>
      </c>
      <c r="W28" s="2">
        <v>1</v>
      </c>
      <c r="X28" s="2">
        <v>0</v>
      </c>
      <c r="Y28" s="2">
        <v>2</v>
      </c>
      <c r="Z28" s="2">
        <v>1</v>
      </c>
      <c r="AA28" s="2">
        <v>8</v>
      </c>
      <c r="AB28" s="2">
        <v>6</v>
      </c>
      <c r="AC28" s="2">
        <v>9</v>
      </c>
      <c r="AD28" s="2">
        <v>3</v>
      </c>
      <c r="AE28" s="2">
        <v>2</v>
      </c>
      <c r="AF28" s="2">
        <v>7</v>
      </c>
      <c r="AG28" s="2">
        <v>1</v>
      </c>
      <c r="AH28" s="2">
        <v>3</v>
      </c>
      <c r="AI28" s="2">
        <v>5</v>
      </c>
      <c r="AJ28" s="2">
        <v>0</v>
      </c>
      <c r="AK28" s="2">
        <v>1</v>
      </c>
      <c r="AL28" s="2">
        <v>1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6</v>
      </c>
      <c r="AT28" s="2">
        <v>2</v>
      </c>
      <c r="AU28" s="2">
        <v>0</v>
      </c>
      <c r="AV28" s="2">
        <v>3</v>
      </c>
      <c r="AW28" s="2">
        <v>7</v>
      </c>
      <c r="AX28" s="2">
        <v>7</v>
      </c>
      <c r="AY28" s="2">
        <v>5</v>
      </c>
      <c r="AZ28" s="2">
        <v>5</v>
      </c>
      <c r="BA28" s="2">
        <v>6</v>
      </c>
      <c r="BB28" s="2">
        <v>9</v>
      </c>
      <c r="BC28" s="2">
        <v>6</v>
      </c>
      <c r="BD28" s="2" t="s">
        <v>62</v>
      </c>
      <c r="BE28" s="2">
        <v>3</v>
      </c>
      <c r="BF28" s="2">
        <v>2</v>
      </c>
      <c r="BG28" s="2">
        <v>2</v>
      </c>
      <c r="BH28" s="2">
        <v>7</v>
      </c>
      <c r="BI28" s="14">
        <f>VLOOKUP(H28,'Ecom Item OOS Analysis Report'!G:L,6,0)</f>
        <v>0.99729999999999996</v>
      </c>
      <c r="BJ28" s="17">
        <f t="shared" si="3"/>
        <v>5.4117647058823533</v>
      </c>
    </row>
    <row r="29" spans="1:62" ht="15" customHeight="1" x14ac:dyDescent="0.25">
      <c r="A29" s="2" t="s">
        <v>60</v>
      </c>
      <c r="B29" s="2" t="s">
        <v>229</v>
      </c>
      <c r="C29" s="2" t="s">
        <v>230</v>
      </c>
      <c r="D29" s="2" t="s">
        <v>241</v>
      </c>
      <c r="E29" s="2" t="s">
        <v>232</v>
      </c>
      <c r="F29" s="2" t="s">
        <v>69</v>
      </c>
      <c r="G29" s="2" t="s">
        <v>245</v>
      </c>
      <c r="H29" s="2" t="s">
        <v>249</v>
      </c>
      <c r="I29" s="2">
        <v>11</v>
      </c>
      <c r="J29" s="2">
        <v>11</v>
      </c>
      <c r="K29" s="2">
        <v>7</v>
      </c>
      <c r="L29" s="2">
        <v>5</v>
      </c>
      <c r="M29" s="2">
        <v>8</v>
      </c>
      <c r="N29" s="2">
        <v>11</v>
      </c>
      <c r="O29" s="2">
        <v>13</v>
      </c>
      <c r="P29" s="2">
        <v>11</v>
      </c>
      <c r="Q29" s="2">
        <v>13</v>
      </c>
      <c r="R29" s="2">
        <v>11</v>
      </c>
      <c r="S29" s="2">
        <v>10</v>
      </c>
      <c r="T29" s="2">
        <v>9</v>
      </c>
      <c r="U29" s="2">
        <v>10</v>
      </c>
      <c r="V29" s="2">
        <v>15</v>
      </c>
      <c r="W29" s="2">
        <v>8</v>
      </c>
      <c r="X29" s="2">
        <v>9</v>
      </c>
      <c r="Y29" s="2">
        <v>12</v>
      </c>
      <c r="Z29" s="2">
        <v>11</v>
      </c>
      <c r="AA29" s="2">
        <v>6</v>
      </c>
      <c r="AB29" s="2">
        <v>7</v>
      </c>
      <c r="AC29" s="2">
        <v>8</v>
      </c>
      <c r="AD29" s="2">
        <v>2</v>
      </c>
      <c r="AE29" s="2">
        <v>3</v>
      </c>
      <c r="AF29" s="2">
        <v>3</v>
      </c>
      <c r="AG29" s="2">
        <v>6</v>
      </c>
      <c r="AH29" s="2">
        <v>7</v>
      </c>
      <c r="AI29" s="2">
        <v>6</v>
      </c>
      <c r="AJ29" s="2">
        <v>3</v>
      </c>
      <c r="AK29" s="2">
        <v>10</v>
      </c>
      <c r="AL29" s="2">
        <v>6</v>
      </c>
      <c r="AM29" s="2">
        <v>6</v>
      </c>
      <c r="AN29" s="2">
        <v>5</v>
      </c>
      <c r="AO29" s="2">
        <v>9</v>
      </c>
      <c r="AP29" s="2">
        <v>8</v>
      </c>
      <c r="AQ29" s="2">
        <v>6</v>
      </c>
      <c r="AR29" s="2">
        <v>9</v>
      </c>
      <c r="AS29" s="2">
        <v>5</v>
      </c>
      <c r="AT29" s="2">
        <v>12</v>
      </c>
      <c r="AU29" s="2">
        <v>4</v>
      </c>
      <c r="AV29" s="2">
        <v>3</v>
      </c>
      <c r="AW29" s="2">
        <v>13</v>
      </c>
      <c r="AX29" s="2">
        <v>12</v>
      </c>
      <c r="AY29" s="2">
        <v>5</v>
      </c>
      <c r="AZ29" s="2">
        <v>10</v>
      </c>
      <c r="BA29" s="2">
        <v>28</v>
      </c>
      <c r="BB29" s="2">
        <v>11</v>
      </c>
      <c r="BC29" s="2">
        <v>18</v>
      </c>
      <c r="BD29" s="2">
        <v>4</v>
      </c>
      <c r="BE29" s="2">
        <v>14</v>
      </c>
      <c r="BF29" s="2">
        <v>8</v>
      </c>
      <c r="BG29" s="2">
        <v>4</v>
      </c>
      <c r="BH29" s="2">
        <v>6</v>
      </c>
      <c r="BI29" s="14">
        <f>VLOOKUP(H29,'Ecom Item OOS Analysis Report'!G:L,6,0)</f>
        <v>0.99729999999999996</v>
      </c>
      <c r="BJ29" s="17">
        <f t="shared" si="3"/>
        <v>8.6923076923076916</v>
      </c>
    </row>
    <row r="30" spans="1:62" ht="15" customHeight="1" x14ac:dyDescent="0.25">
      <c r="A30" s="2" t="s">
        <v>68</v>
      </c>
      <c r="B30" s="2" t="s">
        <v>229</v>
      </c>
      <c r="C30" s="2" t="s">
        <v>230</v>
      </c>
      <c r="D30" s="2" t="s">
        <v>241</v>
      </c>
      <c r="E30" s="2" t="s">
        <v>232</v>
      </c>
      <c r="F30" s="2" t="s">
        <v>71</v>
      </c>
      <c r="G30" s="2" t="s">
        <v>242</v>
      </c>
      <c r="H30" s="2" t="s">
        <v>295</v>
      </c>
      <c r="I30" s="2">
        <v>8</v>
      </c>
      <c r="J30" s="2">
        <v>2</v>
      </c>
      <c r="K30" s="2">
        <v>7</v>
      </c>
      <c r="L30" s="2">
        <v>1</v>
      </c>
      <c r="M30" s="2">
        <v>7</v>
      </c>
      <c r="N30" s="2">
        <v>6</v>
      </c>
      <c r="O30" s="2">
        <v>4</v>
      </c>
      <c r="P30" s="2">
        <v>5</v>
      </c>
      <c r="Q30" s="2">
        <v>4</v>
      </c>
      <c r="R30" s="2">
        <v>6</v>
      </c>
      <c r="S30" s="2">
        <v>4</v>
      </c>
      <c r="T30" s="2">
        <v>4</v>
      </c>
      <c r="U30" s="2">
        <v>6</v>
      </c>
      <c r="V30" s="2">
        <v>2</v>
      </c>
      <c r="W30" s="2">
        <v>1</v>
      </c>
      <c r="X30" s="2">
        <v>3</v>
      </c>
      <c r="Y30" s="2">
        <v>7</v>
      </c>
      <c r="Z30" s="2">
        <v>6</v>
      </c>
      <c r="AA30" s="2">
        <v>4</v>
      </c>
      <c r="AB30" s="2">
        <v>4</v>
      </c>
      <c r="AC30" s="2">
        <v>3</v>
      </c>
      <c r="AD30" s="2">
        <v>1</v>
      </c>
      <c r="AE30" s="2">
        <v>2</v>
      </c>
      <c r="AF30" s="2">
        <v>12</v>
      </c>
      <c r="AG30" s="2">
        <v>2</v>
      </c>
      <c r="AH30" s="2">
        <v>6</v>
      </c>
      <c r="AI30" s="2">
        <v>4</v>
      </c>
      <c r="AJ30" s="2">
        <v>2</v>
      </c>
      <c r="AK30" s="2">
        <v>4</v>
      </c>
      <c r="AL30" s="2">
        <v>4</v>
      </c>
      <c r="AM30" s="2">
        <v>6</v>
      </c>
      <c r="AN30" s="2">
        <v>3</v>
      </c>
      <c r="AO30" s="2">
        <v>4</v>
      </c>
      <c r="AP30" s="2">
        <v>3</v>
      </c>
      <c r="AQ30" s="2">
        <v>4</v>
      </c>
      <c r="AR30" s="2">
        <v>3</v>
      </c>
      <c r="AS30" s="2">
        <v>1</v>
      </c>
      <c r="AT30" s="2">
        <v>3</v>
      </c>
      <c r="AU30" s="2">
        <v>0</v>
      </c>
      <c r="AV30" s="2">
        <v>8</v>
      </c>
      <c r="AW30" s="2">
        <v>2</v>
      </c>
      <c r="AX30" s="2">
        <v>4</v>
      </c>
      <c r="AY30" s="2">
        <v>2</v>
      </c>
      <c r="AZ30" s="2">
        <v>8</v>
      </c>
      <c r="BA30" s="2">
        <v>4</v>
      </c>
      <c r="BB30" s="2">
        <v>5</v>
      </c>
      <c r="BC30" s="2">
        <v>7</v>
      </c>
      <c r="BD30" s="2">
        <v>6</v>
      </c>
      <c r="BE30" s="2">
        <v>7</v>
      </c>
      <c r="BF30" s="2">
        <v>2</v>
      </c>
      <c r="BG30" s="2">
        <v>7</v>
      </c>
      <c r="BH30" s="2">
        <v>6</v>
      </c>
      <c r="BI30" s="14">
        <f>VLOOKUP(H30,'Ecom Item OOS Analysis Report'!G:L,6,0)</f>
        <v>0.99729999999999996</v>
      </c>
      <c r="BJ30" s="17">
        <f t="shared" si="3"/>
        <v>4.3461538461538458</v>
      </c>
    </row>
    <row r="31" spans="1:62" ht="15" customHeight="1" x14ac:dyDescent="0.25">
      <c r="A31" s="2" t="s">
        <v>64</v>
      </c>
      <c r="B31" s="2" t="s">
        <v>229</v>
      </c>
      <c r="C31" s="2" t="s">
        <v>230</v>
      </c>
      <c r="D31" s="2" t="s">
        <v>241</v>
      </c>
      <c r="E31" s="2" t="s">
        <v>232</v>
      </c>
      <c r="F31" s="2" t="s">
        <v>69</v>
      </c>
      <c r="G31" s="2" t="s">
        <v>242</v>
      </c>
      <c r="H31" s="2" t="s">
        <v>257</v>
      </c>
      <c r="I31" s="2">
        <v>6</v>
      </c>
      <c r="J31" s="2">
        <v>9</v>
      </c>
      <c r="K31" s="2">
        <v>18</v>
      </c>
      <c r="L31" s="2">
        <v>10</v>
      </c>
      <c r="M31" s="2">
        <v>4</v>
      </c>
      <c r="N31" s="2">
        <v>19</v>
      </c>
      <c r="O31" s="2">
        <v>20</v>
      </c>
      <c r="P31" s="2">
        <v>7</v>
      </c>
      <c r="Q31" s="2">
        <v>3</v>
      </c>
      <c r="R31" s="2">
        <v>9</v>
      </c>
      <c r="S31" s="2">
        <v>15</v>
      </c>
      <c r="T31" s="2">
        <v>7</v>
      </c>
      <c r="U31" s="2">
        <v>18</v>
      </c>
      <c r="V31" s="2">
        <v>158</v>
      </c>
      <c r="W31" s="2">
        <v>4</v>
      </c>
      <c r="X31" s="2">
        <v>7</v>
      </c>
      <c r="Y31" s="2">
        <v>4</v>
      </c>
      <c r="Z31" s="2">
        <v>3</v>
      </c>
      <c r="AA31" s="2">
        <v>2</v>
      </c>
      <c r="AB31" s="2">
        <v>3</v>
      </c>
      <c r="AC31" s="2">
        <v>11</v>
      </c>
      <c r="AD31" s="2">
        <v>2</v>
      </c>
      <c r="AE31" s="2">
        <v>6</v>
      </c>
      <c r="AF31" s="2">
        <v>3</v>
      </c>
      <c r="AG31" s="2">
        <v>2</v>
      </c>
      <c r="AH31" s="2">
        <v>2</v>
      </c>
      <c r="AI31" s="2">
        <v>7</v>
      </c>
      <c r="AJ31" s="2">
        <v>6</v>
      </c>
      <c r="AK31" s="2">
        <v>5</v>
      </c>
      <c r="AL31" s="2">
        <v>2</v>
      </c>
      <c r="AM31" s="2">
        <v>3</v>
      </c>
      <c r="AN31" s="2">
        <v>4</v>
      </c>
      <c r="AO31" s="2">
        <v>2</v>
      </c>
      <c r="AP31" s="2">
        <v>6</v>
      </c>
      <c r="AQ31" s="2">
        <v>8</v>
      </c>
      <c r="AR31" s="2">
        <v>6</v>
      </c>
      <c r="AS31" s="2">
        <v>3</v>
      </c>
      <c r="AT31" s="2">
        <v>5</v>
      </c>
      <c r="AU31" s="2">
        <v>5</v>
      </c>
      <c r="AV31" s="2">
        <v>8</v>
      </c>
      <c r="AW31" s="2">
        <v>9</v>
      </c>
      <c r="AX31" s="2">
        <v>20</v>
      </c>
      <c r="AY31" s="2">
        <v>21</v>
      </c>
      <c r="AZ31" s="2">
        <v>26</v>
      </c>
      <c r="BA31" s="2">
        <v>37</v>
      </c>
      <c r="BB31" s="2">
        <v>41</v>
      </c>
      <c r="BC31" s="2">
        <v>46</v>
      </c>
      <c r="BD31" s="2">
        <v>11</v>
      </c>
      <c r="BE31" s="2">
        <v>16</v>
      </c>
      <c r="BF31" s="2">
        <v>21</v>
      </c>
      <c r="BG31" s="2">
        <v>14</v>
      </c>
      <c r="BH31" s="2">
        <v>23</v>
      </c>
      <c r="BI31" s="14">
        <f>VLOOKUP(H31,'Ecom Item OOS Analysis Report'!G:L,6,0)</f>
        <v>0.72529999999999994</v>
      </c>
      <c r="BJ31" s="17">
        <f t="shared" si="3"/>
        <v>13.596153846153847</v>
      </c>
    </row>
    <row r="32" spans="1:62" ht="15" customHeight="1" x14ac:dyDescent="0.25">
      <c r="A32" s="2" t="s">
        <v>60</v>
      </c>
      <c r="B32" s="2" t="s">
        <v>229</v>
      </c>
      <c r="C32" s="2" t="s">
        <v>230</v>
      </c>
      <c r="D32" s="2" t="s">
        <v>241</v>
      </c>
      <c r="E32" s="2" t="s">
        <v>232</v>
      </c>
      <c r="F32" s="2" t="s">
        <v>238</v>
      </c>
      <c r="G32" s="2" t="s">
        <v>242</v>
      </c>
      <c r="H32" s="2" t="s">
        <v>243</v>
      </c>
      <c r="I32" s="2">
        <v>17</v>
      </c>
      <c r="J32" s="2">
        <v>15</v>
      </c>
      <c r="K32" s="2">
        <v>17</v>
      </c>
      <c r="L32" s="2">
        <v>16</v>
      </c>
      <c r="M32" s="2">
        <v>3</v>
      </c>
      <c r="N32" s="2">
        <v>10</v>
      </c>
      <c r="O32" s="2">
        <v>19</v>
      </c>
      <c r="P32" s="2">
        <v>5</v>
      </c>
      <c r="Q32" s="2">
        <v>12</v>
      </c>
      <c r="R32" s="2">
        <v>24</v>
      </c>
      <c r="S32" s="2">
        <v>24</v>
      </c>
      <c r="T32" s="2">
        <v>14</v>
      </c>
      <c r="U32" s="2">
        <v>6</v>
      </c>
      <c r="V32" s="2">
        <v>13</v>
      </c>
      <c r="W32" s="2">
        <v>13</v>
      </c>
      <c r="X32" s="2">
        <v>9</v>
      </c>
      <c r="Y32" s="2">
        <v>3</v>
      </c>
      <c r="Z32" s="2">
        <v>4</v>
      </c>
      <c r="AA32" s="2">
        <v>6</v>
      </c>
      <c r="AB32" s="2">
        <v>2</v>
      </c>
      <c r="AC32" s="2">
        <v>4</v>
      </c>
      <c r="AD32" s="2">
        <v>6</v>
      </c>
      <c r="AE32" s="2">
        <v>6</v>
      </c>
      <c r="AF32" s="2">
        <v>1</v>
      </c>
      <c r="AG32" s="2">
        <v>2</v>
      </c>
      <c r="AH32" s="2">
        <v>18</v>
      </c>
      <c r="AI32" s="2">
        <v>3</v>
      </c>
      <c r="AJ32" s="2">
        <v>10</v>
      </c>
      <c r="AK32" s="2">
        <v>4</v>
      </c>
      <c r="AL32" s="2">
        <v>5</v>
      </c>
      <c r="AM32" s="2">
        <v>3</v>
      </c>
      <c r="AN32" s="2">
        <v>8</v>
      </c>
      <c r="AO32" s="2">
        <v>3</v>
      </c>
      <c r="AP32" s="2">
        <v>3</v>
      </c>
      <c r="AQ32" s="2">
        <v>10</v>
      </c>
      <c r="AR32" s="2">
        <v>3</v>
      </c>
      <c r="AS32" s="2">
        <v>7</v>
      </c>
      <c r="AT32" s="2">
        <v>15</v>
      </c>
      <c r="AU32" s="2">
        <v>6</v>
      </c>
      <c r="AV32" s="2">
        <v>15</v>
      </c>
      <c r="AW32" s="2">
        <v>5</v>
      </c>
      <c r="AX32" s="2">
        <v>15</v>
      </c>
      <c r="AY32" s="2">
        <v>8</v>
      </c>
      <c r="AZ32" s="2">
        <v>16</v>
      </c>
      <c r="BA32" s="2">
        <v>23</v>
      </c>
      <c r="BB32" s="2">
        <v>25</v>
      </c>
      <c r="BC32" s="2">
        <v>6</v>
      </c>
      <c r="BD32" s="2">
        <v>2</v>
      </c>
      <c r="BE32" s="2">
        <v>4</v>
      </c>
      <c r="BF32" s="2">
        <v>4</v>
      </c>
      <c r="BG32" s="2">
        <v>8</v>
      </c>
      <c r="BH32" s="2">
        <v>4</v>
      </c>
      <c r="BI32" s="14">
        <f>VLOOKUP(H32,'Ecom Item OOS Analysis Report'!G:L,6,0)</f>
        <v>0.99729999999999996</v>
      </c>
      <c r="BJ32" s="17">
        <f t="shared" si="3"/>
        <v>9.3076923076923084</v>
      </c>
    </row>
    <row r="33" spans="1:62" ht="15" customHeight="1" x14ac:dyDescent="0.25">
      <c r="A33" s="2" t="s">
        <v>68</v>
      </c>
      <c r="B33" s="2" t="s">
        <v>229</v>
      </c>
      <c r="C33" s="2" t="s">
        <v>230</v>
      </c>
      <c r="D33" s="2" t="s">
        <v>241</v>
      </c>
      <c r="E33" s="2" t="s">
        <v>232</v>
      </c>
      <c r="F33" s="2" t="s">
        <v>226</v>
      </c>
      <c r="G33" s="2" t="s">
        <v>242</v>
      </c>
      <c r="H33" s="2" t="s">
        <v>292</v>
      </c>
      <c r="I33" s="2">
        <v>1</v>
      </c>
      <c r="J33" s="2">
        <v>0</v>
      </c>
      <c r="K33" s="2">
        <v>5</v>
      </c>
      <c r="L33" s="2">
        <v>4</v>
      </c>
      <c r="M33" s="2">
        <v>2</v>
      </c>
      <c r="N33" s="2">
        <v>2</v>
      </c>
      <c r="O33" s="2">
        <v>2</v>
      </c>
      <c r="P33" s="2">
        <v>5</v>
      </c>
      <c r="Q33" s="2">
        <v>3</v>
      </c>
      <c r="R33" s="2">
        <v>5</v>
      </c>
      <c r="S33" s="2">
        <v>6</v>
      </c>
      <c r="T33" s="2">
        <v>5</v>
      </c>
      <c r="U33" s="2">
        <v>3</v>
      </c>
      <c r="V33" s="2">
        <v>10</v>
      </c>
      <c r="W33" s="2">
        <v>0</v>
      </c>
      <c r="X33" s="2">
        <v>0</v>
      </c>
      <c r="Y33" s="2">
        <v>4</v>
      </c>
      <c r="Z33" s="2">
        <v>3</v>
      </c>
      <c r="AA33" s="2">
        <v>1</v>
      </c>
      <c r="AB33" s="2">
        <v>1</v>
      </c>
      <c r="AC33" s="2">
        <v>2</v>
      </c>
      <c r="AD33" s="2">
        <v>0</v>
      </c>
      <c r="AE33" s="2">
        <v>1</v>
      </c>
      <c r="AF33" s="2">
        <v>6</v>
      </c>
      <c r="AG33" s="2">
        <v>1</v>
      </c>
      <c r="AH33" s="2">
        <v>3</v>
      </c>
      <c r="AI33" s="2">
        <v>1</v>
      </c>
      <c r="AJ33" s="2">
        <v>0</v>
      </c>
      <c r="AK33" s="2">
        <v>1</v>
      </c>
      <c r="AL33" s="2">
        <v>0</v>
      </c>
      <c r="AM33" s="2">
        <v>0</v>
      </c>
      <c r="AN33" s="2">
        <v>0</v>
      </c>
      <c r="AO33" s="2">
        <v>0</v>
      </c>
      <c r="AP33" s="2">
        <v>2</v>
      </c>
      <c r="AQ33" s="2">
        <v>1</v>
      </c>
      <c r="AR33" s="2">
        <v>5</v>
      </c>
      <c r="AS33" s="2">
        <v>1</v>
      </c>
      <c r="AT33" s="2">
        <v>3</v>
      </c>
      <c r="AU33" s="2">
        <v>2</v>
      </c>
      <c r="AV33" s="2">
        <v>2</v>
      </c>
      <c r="AW33" s="2" t="s">
        <v>62</v>
      </c>
      <c r="AX33" s="2">
        <v>2</v>
      </c>
      <c r="AY33" s="2">
        <v>3</v>
      </c>
      <c r="AZ33" s="2">
        <v>6</v>
      </c>
      <c r="BA33" s="2">
        <v>7</v>
      </c>
      <c r="BB33" s="2">
        <v>12</v>
      </c>
      <c r="BC33" s="2">
        <v>2</v>
      </c>
      <c r="BD33" s="2">
        <v>2</v>
      </c>
      <c r="BE33" s="2">
        <v>0</v>
      </c>
      <c r="BF33" s="2">
        <v>0</v>
      </c>
      <c r="BG33" s="2">
        <v>1</v>
      </c>
      <c r="BH33" s="2">
        <v>1</v>
      </c>
      <c r="BI33" s="14">
        <f>VLOOKUP(H33,'Ecom Item OOS Analysis Report'!G:L,6,0)</f>
        <v>0.99729999999999996</v>
      </c>
      <c r="BJ33" s="17">
        <f t="shared" si="3"/>
        <v>2.5294117647058822</v>
      </c>
    </row>
    <row r="34" spans="1:62" ht="15" customHeight="1" x14ac:dyDescent="0.25">
      <c r="A34" s="2" t="s">
        <v>284</v>
      </c>
      <c r="B34" s="2" t="s">
        <v>229</v>
      </c>
      <c r="C34" s="2" t="s">
        <v>230</v>
      </c>
      <c r="D34" s="2" t="s">
        <v>280</v>
      </c>
      <c r="E34" s="2" t="s">
        <v>232</v>
      </c>
      <c r="F34" s="2" t="s">
        <v>281</v>
      </c>
      <c r="G34" s="2" t="s">
        <v>239</v>
      </c>
      <c r="H34" s="2" t="s">
        <v>285</v>
      </c>
      <c r="I34" s="2">
        <v>7</v>
      </c>
      <c r="J34" s="2">
        <v>0</v>
      </c>
      <c r="K34" s="2">
        <v>2</v>
      </c>
      <c r="L34" s="2">
        <v>2</v>
      </c>
      <c r="M34" s="2">
        <v>3</v>
      </c>
      <c r="N34" s="2">
        <v>6</v>
      </c>
      <c r="O34" s="2">
        <v>0</v>
      </c>
      <c r="P34" s="2">
        <v>2</v>
      </c>
      <c r="Q34" s="2">
        <v>1</v>
      </c>
      <c r="R34" s="2">
        <v>0</v>
      </c>
      <c r="S34" s="2">
        <v>2</v>
      </c>
      <c r="T34" s="2">
        <v>0</v>
      </c>
      <c r="U34" s="2">
        <v>8</v>
      </c>
      <c r="V34" s="2">
        <v>13</v>
      </c>
      <c r="W34" s="2">
        <v>5</v>
      </c>
      <c r="X34" s="2">
        <v>4</v>
      </c>
      <c r="Y34" s="2">
        <v>4</v>
      </c>
      <c r="Z34" s="2">
        <v>1</v>
      </c>
      <c r="AA34" s="2">
        <v>3</v>
      </c>
      <c r="AB34" s="2">
        <v>0</v>
      </c>
      <c r="AC34" s="2">
        <v>1</v>
      </c>
      <c r="AD34" s="2">
        <v>1</v>
      </c>
      <c r="AE34" s="2">
        <v>0</v>
      </c>
      <c r="AF34" s="2">
        <v>0</v>
      </c>
      <c r="AG34" s="2">
        <v>0</v>
      </c>
      <c r="AH34" s="2">
        <v>1</v>
      </c>
      <c r="AI34" s="2">
        <v>2</v>
      </c>
      <c r="AJ34" s="2">
        <v>3</v>
      </c>
      <c r="AK34" s="2">
        <v>3</v>
      </c>
      <c r="AL34" s="2">
        <v>5</v>
      </c>
      <c r="AM34" s="2">
        <v>0</v>
      </c>
      <c r="AN34" s="2">
        <v>1</v>
      </c>
      <c r="AO34" s="2">
        <v>1</v>
      </c>
      <c r="AP34" s="2">
        <v>4</v>
      </c>
      <c r="AQ34" s="2">
        <v>3</v>
      </c>
      <c r="AR34" s="2">
        <v>0</v>
      </c>
      <c r="AS34" s="2">
        <v>3</v>
      </c>
      <c r="AT34" s="2">
        <v>0</v>
      </c>
      <c r="AU34" s="2">
        <v>1</v>
      </c>
      <c r="AV34" s="2">
        <v>2</v>
      </c>
      <c r="AW34" s="2">
        <v>1</v>
      </c>
      <c r="AX34" s="2">
        <v>1</v>
      </c>
      <c r="AY34" s="2">
        <v>2</v>
      </c>
      <c r="AZ34" s="2">
        <v>4</v>
      </c>
      <c r="BA34" s="2">
        <v>1</v>
      </c>
      <c r="BB34" s="2">
        <v>11</v>
      </c>
      <c r="BC34" s="2">
        <v>1</v>
      </c>
      <c r="BD34" s="2">
        <v>4</v>
      </c>
      <c r="BE34" s="2">
        <v>3</v>
      </c>
      <c r="BF34" s="2">
        <v>0</v>
      </c>
      <c r="BG34" s="2">
        <v>3</v>
      </c>
      <c r="BH34" s="2">
        <v>3</v>
      </c>
      <c r="BI34" s="14">
        <f>VLOOKUP(H34,'Ecom Item OOS Analysis Report'!G:L,6,0)</f>
        <v>0.99729999999999996</v>
      </c>
      <c r="BJ34" s="17">
        <f t="shared" si="3"/>
        <v>2.4615384615384617</v>
      </c>
    </row>
    <row r="35" spans="1:62" ht="15" customHeight="1" x14ac:dyDescent="0.25">
      <c r="A35" s="2" t="s">
        <v>266</v>
      </c>
      <c r="B35" s="2" t="s">
        <v>229</v>
      </c>
      <c r="C35" s="2" t="s">
        <v>230</v>
      </c>
      <c r="D35" s="2" t="s">
        <v>280</v>
      </c>
      <c r="E35" s="2" t="s">
        <v>232</v>
      </c>
      <c r="F35" s="2" t="s">
        <v>281</v>
      </c>
      <c r="G35" s="2" t="s">
        <v>245</v>
      </c>
      <c r="H35" s="2" t="s">
        <v>282</v>
      </c>
      <c r="I35" s="2">
        <v>3</v>
      </c>
      <c r="J35" s="2">
        <v>4</v>
      </c>
      <c r="K35" s="2">
        <v>1</v>
      </c>
      <c r="L35" s="2">
        <v>4</v>
      </c>
      <c r="M35" s="2">
        <v>3</v>
      </c>
      <c r="N35" s="2">
        <v>3</v>
      </c>
      <c r="O35" s="2">
        <v>1</v>
      </c>
      <c r="P35" s="2">
        <v>4</v>
      </c>
      <c r="Q35" s="2">
        <v>1</v>
      </c>
      <c r="R35" s="2">
        <v>1</v>
      </c>
      <c r="S35" s="2">
        <v>1</v>
      </c>
      <c r="T35" s="2">
        <v>3</v>
      </c>
      <c r="U35" s="2">
        <v>4</v>
      </c>
      <c r="V35" s="2">
        <v>6</v>
      </c>
      <c r="W35" s="2">
        <v>5</v>
      </c>
      <c r="X35" s="2">
        <v>1</v>
      </c>
      <c r="Y35" s="2">
        <v>1</v>
      </c>
      <c r="Z35" s="2">
        <v>1</v>
      </c>
      <c r="AA35" s="2">
        <v>2</v>
      </c>
      <c r="AB35" s="2">
        <v>1</v>
      </c>
      <c r="AC35" s="2">
        <v>1</v>
      </c>
      <c r="AD35" s="2">
        <v>1</v>
      </c>
      <c r="AE35" s="2">
        <v>3</v>
      </c>
      <c r="AF35" s="2">
        <v>5</v>
      </c>
      <c r="AG35" s="2">
        <v>1</v>
      </c>
      <c r="AH35" s="2">
        <v>0</v>
      </c>
      <c r="AI35" s="2">
        <v>4</v>
      </c>
      <c r="AJ35" s="2">
        <v>2</v>
      </c>
      <c r="AK35" s="2">
        <v>3</v>
      </c>
      <c r="AL35" s="2">
        <v>6</v>
      </c>
      <c r="AM35" s="2">
        <v>8</v>
      </c>
      <c r="AN35" s="2">
        <v>4</v>
      </c>
      <c r="AO35" s="2">
        <v>5</v>
      </c>
      <c r="AP35" s="2">
        <v>7</v>
      </c>
      <c r="AQ35" s="2">
        <v>3</v>
      </c>
      <c r="AR35" s="2">
        <v>7</v>
      </c>
      <c r="AS35" s="2">
        <v>14</v>
      </c>
      <c r="AT35" s="2">
        <v>2</v>
      </c>
      <c r="AU35" s="2">
        <v>0</v>
      </c>
      <c r="AV35" s="2">
        <v>2</v>
      </c>
      <c r="AW35" s="2">
        <v>8</v>
      </c>
      <c r="AX35" s="2">
        <v>4</v>
      </c>
      <c r="AY35" s="2">
        <v>3</v>
      </c>
      <c r="AZ35" s="2">
        <v>3</v>
      </c>
      <c r="BA35" s="2">
        <v>10</v>
      </c>
      <c r="BB35" s="2">
        <v>12</v>
      </c>
      <c r="BC35" s="2">
        <v>7</v>
      </c>
      <c r="BD35" s="2">
        <v>6</v>
      </c>
      <c r="BE35" s="2">
        <v>2</v>
      </c>
      <c r="BF35" s="2">
        <v>6</v>
      </c>
      <c r="BG35" s="2">
        <v>2</v>
      </c>
      <c r="BH35" s="2">
        <v>4</v>
      </c>
      <c r="BI35" s="14">
        <f>VLOOKUP(H35,'Ecom Item OOS Analysis Report'!G:L,6,0)</f>
        <v>0.99729999999999996</v>
      </c>
      <c r="BJ35" s="17">
        <f t="shared" ref="BJ35:BJ71" si="4">AVERAGE(I35:BH35)</f>
        <v>3.75</v>
      </c>
    </row>
    <row r="36" spans="1:62" ht="15" customHeight="1" x14ac:dyDescent="0.25">
      <c r="A36" s="2" t="s">
        <v>266</v>
      </c>
      <c r="B36" s="2" t="s">
        <v>229</v>
      </c>
      <c r="C36" s="2" t="s">
        <v>230</v>
      </c>
      <c r="D36" s="2" t="s">
        <v>280</v>
      </c>
      <c r="E36" s="2" t="s">
        <v>232</v>
      </c>
      <c r="F36" s="2" t="s">
        <v>281</v>
      </c>
      <c r="G36" s="2" t="s">
        <v>242</v>
      </c>
      <c r="H36" s="2" t="s">
        <v>283</v>
      </c>
      <c r="I36" s="2">
        <v>11</v>
      </c>
      <c r="J36" s="2">
        <v>11</v>
      </c>
      <c r="K36" s="2">
        <v>4</v>
      </c>
      <c r="L36" s="2">
        <v>3</v>
      </c>
      <c r="M36" s="2">
        <v>2</v>
      </c>
      <c r="N36" s="2">
        <v>8</v>
      </c>
      <c r="O36" s="2">
        <v>6</v>
      </c>
      <c r="P36" s="2">
        <v>5</v>
      </c>
      <c r="Q36" s="2">
        <v>8</v>
      </c>
      <c r="R36" s="2">
        <v>3</v>
      </c>
      <c r="S36" s="2">
        <v>5</v>
      </c>
      <c r="T36" s="2">
        <v>3</v>
      </c>
      <c r="U36" s="2">
        <v>3</v>
      </c>
      <c r="V36" s="2">
        <v>12</v>
      </c>
      <c r="W36" s="2">
        <v>3</v>
      </c>
      <c r="X36" s="2">
        <v>3</v>
      </c>
      <c r="Y36" s="2">
        <v>1</v>
      </c>
      <c r="Z36" s="2">
        <v>3</v>
      </c>
      <c r="AA36" s="2">
        <v>3</v>
      </c>
      <c r="AB36" s="2">
        <v>3</v>
      </c>
      <c r="AC36" s="2">
        <v>0</v>
      </c>
      <c r="AD36" s="2">
        <v>2</v>
      </c>
      <c r="AE36" s="2">
        <v>2</v>
      </c>
      <c r="AF36" s="3" t="s">
        <v>62</v>
      </c>
      <c r="AG36" s="2">
        <v>0</v>
      </c>
      <c r="AH36" s="3" t="s">
        <v>62</v>
      </c>
      <c r="AI36" s="2">
        <v>5</v>
      </c>
      <c r="AJ36" s="2">
        <v>2</v>
      </c>
      <c r="AK36" s="2">
        <v>1</v>
      </c>
      <c r="AL36" s="2">
        <v>2</v>
      </c>
      <c r="AM36" s="2">
        <v>4</v>
      </c>
      <c r="AN36" s="2">
        <v>3</v>
      </c>
      <c r="AO36" s="2">
        <v>2</v>
      </c>
      <c r="AP36" s="2">
        <v>1</v>
      </c>
      <c r="AQ36" s="2">
        <v>1</v>
      </c>
      <c r="AR36" s="2">
        <v>2</v>
      </c>
      <c r="AS36" s="2">
        <v>2</v>
      </c>
      <c r="AT36" s="2">
        <v>8</v>
      </c>
      <c r="AU36" s="2">
        <v>2</v>
      </c>
      <c r="AV36" s="2">
        <v>2</v>
      </c>
      <c r="AW36" s="2">
        <v>3</v>
      </c>
      <c r="AX36" s="2" t="s">
        <v>62</v>
      </c>
      <c r="AY36" s="2">
        <v>5</v>
      </c>
      <c r="AZ36" s="2">
        <v>2</v>
      </c>
      <c r="BA36" s="2">
        <v>3</v>
      </c>
      <c r="BB36" s="2">
        <v>11</v>
      </c>
      <c r="BC36" s="2">
        <v>7</v>
      </c>
      <c r="BD36" s="2">
        <v>3</v>
      </c>
      <c r="BE36" s="2">
        <v>0</v>
      </c>
      <c r="BF36" s="2">
        <v>4</v>
      </c>
      <c r="BG36" s="2">
        <v>7</v>
      </c>
      <c r="BH36" s="2">
        <v>10</v>
      </c>
      <c r="BI36" s="14">
        <f>VLOOKUP(H36,'Ecom Item OOS Analysis Report'!G:L,6,0)</f>
        <v>0.75549999999999995</v>
      </c>
      <c r="BJ36" s="17">
        <f t="shared" si="4"/>
        <v>4</v>
      </c>
    </row>
    <row r="37" spans="1:62" ht="15" customHeight="1" x14ac:dyDescent="0.25">
      <c r="A37" s="2" t="s">
        <v>68</v>
      </c>
      <c r="B37" s="2" t="s">
        <v>229</v>
      </c>
      <c r="C37" s="2" t="s">
        <v>230</v>
      </c>
      <c r="D37" s="2" t="s">
        <v>302</v>
      </c>
      <c r="E37" s="2" t="s">
        <v>232</v>
      </c>
      <c r="F37" s="2" t="s">
        <v>238</v>
      </c>
      <c r="G37" s="2" t="s">
        <v>239</v>
      </c>
      <c r="H37" s="2" t="s">
        <v>303</v>
      </c>
      <c r="I37" s="2">
        <v>6</v>
      </c>
      <c r="J37" s="2">
        <v>7</v>
      </c>
      <c r="K37" s="2">
        <v>4</v>
      </c>
      <c r="L37" s="2">
        <v>7</v>
      </c>
      <c r="M37" s="2">
        <v>3</v>
      </c>
      <c r="N37" s="2">
        <v>2</v>
      </c>
      <c r="O37" s="2">
        <v>2</v>
      </c>
      <c r="P37" s="2">
        <v>5</v>
      </c>
      <c r="Q37" s="2">
        <v>1</v>
      </c>
      <c r="R37" s="2">
        <v>4</v>
      </c>
      <c r="S37" s="2">
        <v>4</v>
      </c>
      <c r="T37" s="2">
        <v>4</v>
      </c>
      <c r="U37" s="2">
        <v>5</v>
      </c>
      <c r="V37" s="2">
        <v>2</v>
      </c>
      <c r="W37" s="2">
        <v>5</v>
      </c>
      <c r="X37" s="2">
        <v>3</v>
      </c>
      <c r="Y37" s="2">
        <v>3</v>
      </c>
      <c r="Z37" s="2">
        <v>15</v>
      </c>
      <c r="AA37" s="2">
        <v>10</v>
      </c>
      <c r="AB37" s="2">
        <v>16</v>
      </c>
      <c r="AC37" s="2">
        <v>9</v>
      </c>
      <c r="AD37" s="2">
        <v>2</v>
      </c>
      <c r="AE37" s="2">
        <v>3</v>
      </c>
      <c r="AF37" s="3">
        <v>4</v>
      </c>
      <c r="AG37" s="2">
        <v>7</v>
      </c>
      <c r="AH37" s="2">
        <v>5</v>
      </c>
      <c r="AI37" s="2">
        <v>8</v>
      </c>
      <c r="AJ37" s="2">
        <v>8</v>
      </c>
      <c r="AK37" s="2">
        <v>9</v>
      </c>
      <c r="AL37" s="2">
        <v>12</v>
      </c>
      <c r="AM37" s="2">
        <v>6</v>
      </c>
      <c r="AN37" s="2">
        <v>8</v>
      </c>
      <c r="AO37" s="2">
        <v>3</v>
      </c>
      <c r="AP37" s="2">
        <v>14</v>
      </c>
      <c r="AQ37" s="2">
        <v>14</v>
      </c>
      <c r="AR37" s="2">
        <v>43</v>
      </c>
      <c r="AS37" s="2">
        <v>70</v>
      </c>
      <c r="AT37" s="2">
        <v>25</v>
      </c>
      <c r="AU37" s="2">
        <v>17</v>
      </c>
      <c r="AV37" s="2">
        <v>26</v>
      </c>
      <c r="AW37" s="2">
        <v>43</v>
      </c>
      <c r="AX37" s="2">
        <v>49</v>
      </c>
      <c r="AY37" s="2">
        <v>26</v>
      </c>
      <c r="AZ37" s="2">
        <v>54</v>
      </c>
      <c r="BA37" s="11">
        <v>29</v>
      </c>
      <c r="BB37" s="11">
        <v>44</v>
      </c>
      <c r="BC37" s="11">
        <v>39</v>
      </c>
      <c r="BD37" s="11">
        <v>9</v>
      </c>
      <c r="BE37" s="2">
        <v>12</v>
      </c>
      <c r="BF37" s="2">
        <v>8</v>
      </c>
      <c r="BG37" s="11">
        <f>BF37</f>
        <v>8</v>
      </c>
      <c r="BH37" s="11">
        <f>BG37</f>
        <v>8</v>
      </c>
      <c r="BI37" s="14">
        <f>VLOOKUP(H37,'Ecom Item OOS Analysis Report'!G:L,6,0)</f>
        <v>0.84889999999999999</v>
      </c>
      <c r="BJ37" s="17">
        <f t="shared" si="4"/>
        <v>14.038461538461538</v>
      </c>
    </row>
    <row r="38" spans="1:62" ht="15" customHeight="1" x14ac:dyDescent="0.25">
      <c r="A38" s="2" t="s">
        <v>68</v>
      </c>
      <c r="B38" s="2" t="s">
        <v>229</v>
      </c>
      <c r="C38" s="2" t="s">
        <v>230</v>
      </c>
      <c r="D38" s="2" t="s">
        <v>302</v>
      </c>
      <c r="E38" s="2" t="s">
        <v>232</v>
      </c>
      <c r="F38" s="2" t="s">
        <v>69</v>
      </c>
      <c r="G38" s="2" t="s">
        <v>239</v>
      </c>
      <c r="H38" s="2" t="s">
        <v>306</v>
      </c>
      <c r="I38" s="2">
        <v>8</v>
      </c>
      <c r="J38" s="2">
        <v>5</v>
      </c>
      <c r="K38" s="2">
        <v>4</v>
      </c>
      <c r="L38" s="2">
        <v>4</v>
      </c>
      <c r="M38" s="2">
        <v>3</v>
      </c>
      <c r="N38" s="2">
        <v>5</v>
      </c>
      <c r="O38" s="2">
        <v>1</v>
      </c>
      <c r="P38" s="2">
        <v>2</v>
      </c>
      <c r="Q38" s="2">
        <v>5</v>
      </c>
      <c r="R38" s="2">
        <v>2</v>
      </c>
      <c r="S38" s="2">
        <v>0</v>
      </c>
      <c r="T38" s="2">
        <v>4</v>
      </c>
      <c r="U38" s="2">
        <v>1</v>
      </c>
      <c r="V38" s="2">
        <v>3</v>
      </c>
      <c r="W38" s="2">
        <v>3</v>
      </c>
      <c r="X38" s="2">
        <v>2</v>
      </c>
      <c r="Y38" s="2">
        <v>2</v>
      </c>
      <c r="Z38" s="2">
        <v>2</v>
      </c>
      <c r="AA38" s="2">
        <v>2</v>
      </c>
      <c r="AB38" s="2">
        <v>10</v>
      </c>
      <c r="AC38" s="2">
        <v>9</v>
      </c>
      <c r="AD38" s="2">
        <v>0</v>
      </c>
      <c r="AE38" s="2">
        <v>2</v>
      </c>
      <c r="AF38" s="2">
        <v>0</v>
      </c>
      <c r="AG38" s="2">
        <v>6</v>
      </c>
      <c r="AH38" s="2">
        <v>4</v>
      </c>
      <c r="AI38" s="2">
        <v>6</v>
      </c>
      <c r="AJ38" s="2">
        <v>12</v>
      </c>
      <c r="AK38" s="2">
        <v>10</v>
      </c>
      <c r="AL38" s="2">
        <v>5</v>
      </c>
      <c r="AM38" s="2">
        <v>8</v>
      </c>
      <c r="AN38" s="2">
        <v>4</v>
      </c>
      <c r="AO38" s="2">
        <v>2</v>
      </c>
      <c r="AP38" s="2">
        <v>5</v>
      </c>
      <c r="AQ38" s="2">
        <v>18</v>
      </c>
      <c r="AR38" s="2">
        <v>13</v>
      </c>
      <c r="AS38" s="2">
        <v>7</v>
      </c>
      <c r="AT38" s="2">
        <v>16</v>
      </c>
      <c r="AU38" s="2">
        <v>15</v>
      </c>
      <c r="AV38" s="2">
        <v>30</v>
      </c>
      <c r="AW38" s="2">
        <v>40</v>
      </c>
      <c r="AX38" s="2">
        <v>33</v>
      </c>
      <c r="AY38" s="2">
        <v>28</v>
      </c>
      <c r="AZ38" s="2">
        <v>86</v>
      </c>
      <c r="BA38" s="2">
        <v>88</v>
      </c>
      <c r="BB38" s="2">
        <v>140</v>
      </c>
      <c r="BC38" s="2">
        <v>136</v>
      </c>
      <c r="BD38" s="2">
        <v>78</v>
      </c>
      <c r="BE38" s="2">
        <v>70</v>
      </c>
      <c r="BF38" s="2">
        <v>68</v>
      </c>
      <c r="BG38" s="2">
        <v>56</v>
      </c>
      <c r="BH38" s="2">
        <v>42</v>
      </c>
      <c r="BI38" s="14">
        <f>VLOOKUP(H38,'Ecom Item OOS Analysis Report'!G:L,6,0)</f>
        <v>0.99729999999999996</v>
      </c>
      <c r="BJ38" s="17">
        <f t="shared" si="4"/>
        <v>21.25</v>
      </c>
    </row>
    <row r="39" spans="1:62" ht="15" customHeight="1" x14ac:dyDescent="0.25">
      <c r="A39" s="2" t="s">
        <v>72</v>
      </c>
      <c r="B39" s="2" t="s">
        <v>229</v>
      </c>
      <c r="C39" s="2" t="s">
        <v>230</v>
      </c>
      <c r="D39" s="2" t="s">
        <v>308</v>
      </c>
      <c r="E39" s="2" t="s">
        <v>232</v>
      </c>
      <c r="F39" s="2" t="s">
        <v>69</v>
      </c>
      <c r="G39" s="2" t="s">
        <v>346</v>
      </c>
      <c r="H39" s="2" t="s">
        <v>347</v>
      </c>
      <c r="I39" s="2">
        <v>2</v>
      </c>
      <c r="J39" s="2">
        <v>0</v>
      </c>
      <c r="K39" s="2">
        <v>2</v>
      </c>
      <c r="L39" s="2">
        <v>1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1</v>
      </c>
      <c r="AD39" s="2">
        <v>1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2</v>
      </c>
      <c r="AM39" s="2">
        <v>1</v>
      </c>
      <c r="AN39" s="2">
        <v>0</v>
      </c>
      <c r="AO39" s="2">
        <v>0</v>
      </c>
      <c r="AP39" s="2">
        <v>3</v>
      </c>
      <c r="AQ39" s="2">
        <v>6</v>
      </c>
      <c r="AR39" s="2">
        <v>2</v>
      </c>
      <c r="AS39" s="2">
        <v>2</v>
      </c>
      <c r="AT39" s="2">
        <v>5</v>
      </c>
      <c r="AU39" s="2">
        <v>17</v>
      </c>
      <c r="AV39" s="2">
        <v>6</v>
      </c>
      <c r="AW39" s="2">
        <v>35</v>
      </c>
      <c r="AX39" s="2">
        <v>30</v>
      </c>
      <c r="AY39" s="2">
        <v>3</v>
      </c>
      <c r="AZ39" s="2">
        <v>1</v>
      </c>
      <c r="BA39" s="2">
        <v>2</v>
      </c>
      <c r="BB39" s="2">
        <v>2</v>
      </c>
      <c r="BC39" s="2" t="s">
        <v>62</v>
      </c>
      <c r="BD39" s="2" t="s">
        <v>62</v>
      </c>
      <c r="BE39" s="2">
        <v>1</v>
      </c>
      <c r="BF39" s="2">
        <v>2</v>
      </c>
      <c r="BG39" s="2">
        <v>1</v>
      </c>
      <c r="BH39" s="2">
        <v>4</v>
      </c>
      <c r="BI39" s="14">
        <f>VLOOKUP(H39,'Ecom Item OOS Analysis Report'!G:L,6,0)</f>
        <v>0.99729999999999996</v>
      </c>
      <c r="BJ39" s="17">
        <f t="shared" si="4"/>
        <v>2.66</v>
      </c>
    </row>
    <row r="40" spans="1:62" ht="15" customHeight="1" x14ac:dyDescent="0.25">
      <c r="A40" s="2" t="s">
        <v>72</v>
      </c>
      <c r="B40" s="2" t="s">
        <v>229</v>
      </c>
      <c r="C40" s="2" t="s">
        <v>230</v>
      </c>
      <c r="D40" s="2" t="s">
        <v>308</v>
      </c>
      <c r="E40" s="2" t="s">
        <v>232</v>
      </c>
      <c r="F40" s="2" t="s">
        <v>354</v>
      </c>
      <c r="G40" s="2" t="s">
        <v>346</v>
      </c>
      <c r="H40" s="2" t="s">
        <v>357</v>
      </c>
      <c r="I40" s="3" t="s">
        <v>62</v>
      </c>
      <c r="J40" s="3" t="s">
        <v>62</v>
      </c>
      <c r="K40" s="2">
        <v>1</v>
      </c>
      <c r="L40" s="2">
        <v>1</v>
      </c>
      <c r="M40" s="3" t="s">
        <v>62</v>
      </c>
      <c r="N40" s="3" t="s">
        <v>62</v>
      </c>
      <c r="O40" s="2">
        <v>0</v>
      </c>
      <c r="P40" s="2">
        <v>1</v>
      </c>
      <c r="Q40" s="3" t="s">
        <v>62</v>
      </c>
      <c r="R40" s="3" t="s">
        <v>62</v>
      </c>
      <c r="S40" s="2">
        <v>2</v>
      </c>
      <c r="T40" s="2">
        <v>1</v>
      </c>
      <c r="U40" s="3" t="s">
        <v>62</v>
      </c>
      <c r="V40" s="2">
        <v>2</v>
      </c>
      <c r="W40" s="2">
        <v>1</v>
      </c>
      <c r="X40" s="2">
        <v>0</v>
      </c>
      <c r="Y40" s="2">
        <v>0</v>
      </c>
      <c r="Z40" s="2">
        <v>2</v>
      </c>
      <c r="AA40" s="2">
        <v>1</v>
      </c>
      <c r="AB40" s="2">
        <v>0</v>
      </c>
      <c r="AC40" s="2">
        <v>0</v>
      </c>
      <c r="AD40" s="2">
        <v>0</v>
      </c>
      <c r="AE40" s="2">
        <v>0</v>
      </c>
      <c r="AF40" s="2">
        <v>2</v>
      </c>
      <c r="AG40" s="2">
        <v>1</v>
      </c>
      <c r="AH40" s="2">
        <v>1</v>
      </c>
      <c r="AI40" s="2">
        <v>0</v>
      </c>
      <c r="AJ40" s="2">
        <v>1</v>
      </c>
      <c r="AK40" s="2">
        <v>1</v>
      </c>
      <c r="AL40" s="2">
        <v>0</v>
      </c>
      <c r="AM40" s="2">
        <v>0</v>
      </c>
      <c r="AN40" s="2">
        <v>1</v>
      </c>
      <c r="AO40" s="2">
        <v>0</v>
      </c>
      <c r="AP40" s="2">
        <v>2</v>
      </c>
      <c r="AQ40" s="2">
        <v>1</v>
      </c>
      <c r="AR40" s="2">
        <v>1</v>
      </c>
      <c r="AS40" s="2">
        <v>1</v>
      </c>
      <c r="AT40" s="2">
        <v>1</v>
      </c>
      <c r="AU40" s="2">
        <v>2</v>
      </c>
      <c r="AV40" s="2">
        <v>1</v>
      </c>
      <c r="AW40" s="2" t="s">
        <v>62</v>
      </c>
      <c r="AX40" s="2">
        <v>2</v>
      </c>
      <c r="AY40" s="2">
        <v>6</v>
      </c>
      <c r="AZ40" s="2">
        <v>8</v>
      </c>
      <c r="BA40" s="2">
        <v>9</v>
      </c>
      <c r="BB40" s="2">
        <v>5</v>
      </c>
      <c r="BC40" s="2">
        <v>2</v>
      </c>
      <c r="BD40" s="2">
        <v>2</v>
      </c>
      <c r="BE40" s="2">
        <v>5</v>
      </c>
      <c r="BF40" s="2">
        <v>15</v>
      </c>
      <c r="BG40" s="2">
        <v>8</v>
      </c>
      <c r="BH40" s="2">
        <v>9</v>
      </c>
      <c r="BI40" s="14">
        <f>VLOOKUP(H40,'Ecom Item OOS Analysis Report'!G:L,6,0)</f>
        <v>0.99729999999999996</v>
      </c>
      <c r="BJ40" s="17">
        <f t="shared" si="4"/>
        <v>2.25</v>
      </c>
    </row>
    <row r="41" spans="1:62" ht="15" customHeight="1" x14ac:dyDescent="0.25">
      <c r="A41" s="2" t="s">
        <v>72</v>
      </c>
      <c r="B41" s="2" t="s">
        <v>229</v>
      </c>
      <c r="C41" s="2" t="s">
        <v>230</v>
      </c>
      <c r="D41" s="2" t="s">
        <v>308</v>
      </c>
      <c r="E41" s="2" t="s">
        <v>232</v>
      </c>
      <c r="F41" s="2" t="s">
        <v>361</v>
      </c>
      <c r="G41" s="2" t="s">
        <v>346</v>
      </c>
      <c r="H41" s="2" t="s">
        <v>364</v>
      </c>
      <c r="I41" s="3" t="s">
        <v>62</v>
      </c>
      <c r="J41" s="3" t="s">
        <v>62</v>
      </c>
      <c r="K41" s="2">
        <v>1</v>
      </c>
      <c r="L41" s="2">
        <v>1</v>
      </c>
      <c r="M41" s="2">
        <v>1</v>
      </c>
      <c r="N41" s="3" t="s">
        <v>62</v>
      </c>
      <c r="O41" s="2">
        <v>0</v>
      </c>
      <c r="P41" s="3" t="s">
        <v>62</v>
      </c>
      <c r="Q41" s="3" t="s">
        <v>62</v>
      </c>
      <c r="R41" s="2">
        <v>1</v>
      </c>
      <c r="S41" s="2">
        <v>1</v>
      </c>
      <c r="T41" s="3" t="s">
        <v>62</v>
      </c>
      <c r="U41" s="3" t="s">
        <v>62</v>
      </c>
      <c r="V41" s="2">
        <v>2</v>
      </c>
      <c r="W41" s="2">
        <v>4</v>
      </c>
      <c r="X41" s="2">
        <v>2</v>
      </c>
      <c r="Y41" s="2">
        <v>0</v>
      </c>
      <c r="Z41" s="2">
        <v>0</v>
      </c>
      <c r="AA41" s="2">
        <v>1</v>
      </c>
      <c r="AB41" s="3" t="s">
        <v>62</v>
      </c>
      <c r="AC41" s="3" t="s">
        <v>62</v>
      </c>
      <c r="AD41" s="3" t="s">
        <v>62</v>
      </c>
      <c r="AE41" s="3" t="s">
        <v>62</v>
      </c>
      <c r="AF41" s="3" t="s">
        <v>62</v>
      </c>
      <c r="AG41" s="3" t="s">
        <v>62</v>
      </c>
      <c r="AH41" s="3" t="s">
        <v>62</v>
      </c>
      <c r="AI41" s="2">
        <v>0</v>
      </c>
      <c r="AJ41" s="2">
        <v>1</v>
      </c>
      <c r="AK41" s="2">
        <v>4</v>
      </c>
      <c r="AL41" s="2">
        <v>0</v>
      </c>
      <c r="AM41" s="2">
        <v>0</v>
      </c>
      <c r="AN41" s="2">
        <v>0</v>
      </c>
      <c r="AO41" s="2">
        <v>0</v>
      </c>
      <c r="AP41" s="2">
        <v>1</v>
      </c>
      <c r="AQ41" s="2">
        <v>1</v>
      </c>
      <c r="AR41" s="2">
        <v>0</v>
      </c>
      <c r="AS41" s="2">
        <v>1</v>
      </c>
      <c r="AT41" s="2">
        <v>1</v>
      </c>
      <c r="AU41" s="2">
        <v>1</v>
      </c>
      <c r="AV41" s="2">
        <v>1</v>
      </c>
      <c r="AW41" s="2" t="s">
        <v>62</v>
      </c>
      <c r="AX41" s="2">
        <v>1</v>
      </c>
      <c r="AY41" s="2">
        <v>1</v>
      </c>
      <c r="AZ41" s="2">
        <v>3</v>
      </c>
      <c r="BA41" s="2">
        <v>5</v>
      </c>
      <c r="BB41" s="2">
        <v>5</v>
      </c>
      <c r="BC41" s="2">
        <v>5</v>
      </c>
      <c r="BD41" s="2">
        <v>3</v>
      </c>
      <c r="BE41" s="2">
        <v>2</v>
      </c>
      <c r="BF41" s="2">
        <v>3</v>
      </c>
      <c r="BG41" s="2">
        <v>1</v>
      </c>
      <c r="BH41" s="2">
        <v>1</v>
      </c>
      <c r="BI41" s="14">
        <f>VLOOKUP(H41,'Ecom Item OOS Analysis Report'!G:L,6,0)</f>
        <v>0.99729999999999996</v>
      </c>
      <c r="BJ41" s="17">
        <f t="shared" si="4"/>
        <v>1.4864864864864864</v>
      </c>
    </row>
    <row r="42" spans="1:62" ht="15" customHeight="1" x14ac:dyDescent="0.25">
      <c r="A42" s="2" t="s">
        <v>68</v>
      </c>
      <c r="B42" s="2" t="s">
        <v>229</v>
      </c>
      <c r="C42" s="2" t="s">
        <v>230</v>
      </c>
      <c r="D42" s="2" t="s">
        <v>308</v>
      </c>
      <c r="E42" s="2" t="s">
        <v>232</v>
      </c>
      <c r="F42" s="2" t="s">
        <v>69</v>
      </c>
      <c r="G42" s="2" t="s">
        <v>309</v>
      </c>
      <c r="H42" s="2" t="s">
        <v>310</v>
      </c>
      <c r="I42" s="3" t="s">
        <v>62</v>
      </c>
      <c r="J42" s="3" t="s">
        <v>62</v>
      </c>
      <c r="K42" s="2">
        <v>1</v>
      </c>
      <c r="L42" s="2">
        <v>2</v>
      </c>
      <c r="M42" s="2">
        <v>1</v>
      </c>
      <c r="N42" s="2">
        <v>1</v>
      </c>
      <c r="O42" s="2">
        <v>0</v>
      </c>
      <c r="P42" s="3" t="s">
        <v>62</v>
      </c>
      <c r="Q42" s="3" t="s">
        <v>62</v>
      </c>
      <c r="R42" s="3" t="s">
        <v>62</v>
      </c>
      <c r="S42" s="3" t="s">
        <v>62</v>
      </c>
      <c r="T42" s="3" t="s">
        <v>62</v>
      </c>
      <c r="U42" s="2">
        <v>1</v>
      </c>
      <c r="V42" s="2">
        <v>1</v>
      </c>
      <c r="W42" s="2">
        <v>1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s="2">
        <v>2</v>
      </c>
      <c r="AF42" s="2">
        <v>2</v>
      </c>
      <c r="AG42" s="2">
        <v>0</v>
      </c>
      <c r="AH42" s="2">
        <v>1</v>
      </c>
      <c r="AI42" s="2">
        <v>3</v>
      </c>
      <c r="AJ42" s="2">
        <v>16</v>
      </c>
      <c r="AK42" s="2">
        <v>2</v>
      </c>
      <c r="AL42" s="2">
        <v>3</v>
      </c>
      <c r="AM42" s="2">
        <v>4</v>
      </c>
      <c r="AN42" s="2">
        <v>8</v>
      </c>
      <c r="AO42" s="2">
        <v>2</v>
      </c>
      <c r="AP42" s="2">
        <v>2</v>
      </c>
      <c r="AQ42" s="2">
        <v>3</v>
      </c>
      <c r="AR42" s="2">
        <v>2</v>
      </c>
      <c r="AS42" s="2">
        <v>0</v>
      </c>
      <c r="AT42" s="2">
        <v>2</v>
      </c>
      <c r="AU42" s="2">
        <v>5</v>
      </c>
      <c r="AV42" s="2">
        <v>5</v>
      </c>
      <c r="AW42" s="2" t="s">
        <v>62</v>
      </c>
      <c r="AX42" s="2">
        <v>3</v>
      </c>
      <c r="AY42" s="2" t="s">
        <v>62</v>
      </c>
      <c r="AZ42" s="2">
        <v>10</v>
      </c>
      <c r="BA42" s="2">
        <v>4</v>
      </c>
      <c r="BB42" s="2">
        <v>5</v>
      </c>
      <c r="BC42" s="2">
        <v>2</v>
      </c>
      <c r="BD42" s="2">
        <v>6</v>
      </c>
      <c r="BE42" s="2">
        <v>10</v>
      </c>
      <c r="BF42" s="2">
        <v>11</v>
      </c>
      <c r="BG42" s="2">
        <v>5</v>
      </c>
      <c r="BH42" s="2">
        <v>10</v>
      </c>
      <c r="BI42" s="14">
        <f>VLOOKUP(H42,'Ecom Item OOS Analysis Report'!G:L,6,0)</f>
        <v>0.99729999999999996</v>
      </c>
      <c r="BJ42" s="17">
        <f t="shared" si="4"/>
        <v>3.1860465116279069</v>
      </c>
    </row>
    <row r="43" spans="1:62" ht="15" customHeight="1" x14ac:dyDescent="0.25">
      <c r="A43" s="2" t="s">
        <v>72</v>
      </c>
      <c r="B43" s="2" t="s">
        <v>229</v>
      </c>
      <c r="C43" s="2" t="s">
        <v>230</v>
      </c>
      <c r="D43" s="2" t="s">
        <v>308</v>
      </c>
      <c r="E43" s="2" t="s">
        <v>232</v>
      </c>
      <c r="F43" s="2" t="s">
        <v>354</v>
      </c>
      <c r="G43" s="2" t="s">
        <v>309</v>
      </c>
      <c r="H43" s="2" t="s">
        <v>355</v>
      </c>
      <c r="I43" s="3" t="s">
        <v>62</v>
      </c>
      <c r="J43" s="3" t="s">
        <v>62</v>
      </c>
      <c r="K43" s="3" t="s">
        <v>62</v>
      </c>
      <c r="L43" s="3" t="s">
        <v>62</v>
      </c>
      <c r="M43" s="3" t="s">
        <v>62</v>
      </c>
      <c r="N43" s="3" t="s">
        <v>62</v>
      </c>
      <c r="O43" s="3" t="s">
        <v>62</v>
      </c>
      <c r="P43" s="3" t="s">
        <v>62</v>
      </c>
      <c r="Q43" s="3" t="s">
        <v>62</v>
      </c>
      <c r="R43" s="2">
        <v>1</v>
      </c>
      <c r="S43" s="3" t="s">
        <v>62</v>
      </c>
      <c r="T43" s="3" t="s">
        <v>62</v>
      </c>
      <c r="U43" s="3" t="s">
        <v>62</v>
      </c>
      <c r="V43" s="3" t="s">
        <v>62</v>
      </c>
      <c r="W43" s="2">
        <v>1</v>
      </c>
      <c r="X43" s="3" t="s">
        <v>62</v>
      </c>
      <c r="Y43" s="2">
        <v>1</v>
      </c>
      <c r="Z43" s="2">
        <v>0</v>
      </c>
      <c r="AA43" s="2">
        <v>1</v>
      </c>
      <c r="AB43" s="3" t="s">
        <v>62</v>
      </c>
      <c r="AC43" s="3" t="s">
        <v>62</v>
      </c>
      <c r="AD43" s="3" t="s">
        <v>62</v>
      </c>
      <c r="AE43" s="3" t="s">
        <v>62</v>
      </c>
      <c r="AF43" s="3">
        <v>2</v>
      </c>
      <c r="AG43" s="3" t="s">
        <v>62</v>
      </c>
      <c r="AH43" s="2">
        <v>1</v>
      </c>
      <c r="AI43" s="2">
        <v>0</v>
      </c>
      <c r="AJ43" s="2">
        <v>1</v>
      </c>
      <c r="AK43" s="2">
        <v>1</v>
      </c>
      <c r="AL43" s="2">
        <v>0</v>
      </c>
      <c r="AM43" s="2">
        <v>0</v>
      </c>
      <c r="AN43" s="2">
        <v>1</v>
      </c>
      <c r="AO43" s="2">
        <v>1</v>
      </c>
      <c r="AP43" s="2">
        <v>0</v>
      </c>
      <c r="AQ43" s="2">
        <v>2</v>
      </c>
      <c r="AR43" s="2">
        <v>1</v>
      </c>
      <c r="AS43" s="2">
        <v>0</v>
      </c>
      <c r="AT43" s="2">
        <v>2</v>
      </c>
      <c r="AU43" s="2">
        <v>4</v>
      </c>
      <c r="AV43" s="2">
        <v>0</v>
      </c>
      <c r="AW43" s="2">
        <v>1</v>
      </c>
      <c r="AX43" s="2">
        <v>2</v>
      </c>
      <c r="AY43" s="2" t="s">
        <v>62</v>
      </c>
      <c r="AZ43" s="2">
        <v>5</v>
      </c>
      <c r="BA43" s="2">
        <v>3</v>
      </c>
      <c r="BB43" s="2">
        <v>9</v>
      </c>
      <c r="BC43" s="2">
        <v>11</v>
      </c>
      <c r="BD43" s="2">
        <v>8</v>
      </c>
      <c r="BE43" s="2">
        <v>16</v>
      </c>
      <c r="BF43" s="2">
        <v>8</v>
      </c>
      <c r="BG43" s="2">
        <v>14</v>
      </c>
      <c r="BH43" s="2">
        <v>6</v>
      </c>
      <c r="BI43" s="14">
        <f>VLOOKUP(H43,'Ecom Item OOS Analysis Report'!G:L,6,0)</f>
        <v>0.99729999999999996</v>
      </c>
      <c r="BJ43" s="17">
        <f t="shared" si="4"/>
        <v>3.21875</v>
      </c>
    </row>
    <row r="44" spans="1:62" ht="15" customHeight="1" x14ac:dyDescent="0.25">
      <c r="A44" s="2" t="s">
        <v>72</v>
      </c>
      <c r="B44" s="2" t="s">
        <v>229</v>
      </c>
      <c r="C44" s="2" t="s">
        <v>230</v>
      </c>
      <c r="D44" s="2" t="s">
        <v>308</v>
      </c>
      <c r="E44" s="2" t="s">
        <v>232</v>
      </c>
      <c r="F44" s="2" t="s">
        <v>361</v>
      </c>
      <c r="G44" s="2" t="s">
        <v>309</v>
      </c>
      <c r="H44" s="2" t="s">
        <v>362</v>
      </c>
      <c r="I44" s="3" t="s">
        <v>62</v>
      </c>
      <c r="J44" s="3" t="s">
        <v>62</v>
      </c>
      <c r="K44" s="3" t="s">
        <v>62</v>
      </c>
      <c r="L44" s="2">
        <v>2</v>
      </c>
      <c r="M44" s="2">
        <v>0</v>
      </c>
      <c r="N44" s="3">
        <v>1</v>
      </c>
      <c r="O44" s="3" t="s">
        <v>62</v>
      </c>
      <c r="P44" s="3" t="s">
        <v>62</v>
      </c>
      <c r="Q44" s="3" t="s">
        <v>62</v>
      </c>
      <c r="R44" s="3" t="s">
        <v>62</v>
      </c>
      <c r="S44" s="3" t="s">
        <v>62</v>
      </c>
      <c r="T44" s="2">
        <v>1</v>
      </c>
      <c r="U44" s="2">
        <v>1</v>
      </c>
      <c r="V44" s="3" t="s">
        <v>62</v>
      </c>
      <c r="W44" s="2">
        <v>1</v>
      </c>
      <c r="X44" s="3" t="s">
        <v>62</v>
      </c>
      <c r="Y44" s="2">
        <v>1</v>
      </c>
      <c r="Z44" s="3" t="s">
        <v>62</v>
      </c>
      <c r="AA44" s="3" t="s">
        <v>62</v>
      </c>
      <c r="AB44" s="3" t="s">
        <v>62</v>
      </c>
      <c r="AC44" s="3" t="s">
        <v>62</v>
      </c>
      <c r="AD44" s="3" t="s">
        <v>62</v>
      </c>
      <c r="AE44" s="3" t="s">
        <v>62</v>
      </c>
      <c r="AF44" s="3" t="s">
        <v>62</v>
      </c>
      <c r="AG44" s="3" t="s">
        <v>62</v>
      </c>
      <c r="AH44" s="3" t="s">
        <v>62</v>
      </c>
      <c r="AI44" s="2">
        <v>0</v>
      </c>
      <c r="AJ44" s="2">
        <v>0</v>
      </c>
      <c r="AK44" s="2">
        <v>1</v>
      </c>
      <c r="AL44" s="3" t="s">
        <v>62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2</v>
      </c>
      <c r="AT44" s="2">
        <v>0</v>
      </c>
      <c r="AU44" s="2">
        <v>2</v>
      </c>
      <c r="AV44" s="2">
        <v>2</v>
      </c>
      <c r="AW44" s="2" t="s">
        <v>62</v>
      </c>
      <c r="AX44" s="2" t="s">
        <v>62</v>
      </c>
      <c r="AY44" s="2">
        <v>2</v>
      </c>
      <c r="AZ44" s="2" t="s">
        <v>62</v>
      </c>
      <c r="BA44" s="2">
        <v>8</v>
      </c>
      <c r="BB44" s="2" t="s">
        <v>62</v>
      </c>
      <c r="BC44" s="2">
        <v>3</v>
      </c>
      <c r="BD44" s="2">
        <v>6</v>
      </c>
      <c r="BE44" s="2">
        <v>3</v>
      </c>
      <c r="BF44" s="2">
        <v>2</v>
      </c>
      <c r="BG44" s="2">
        <v>6</v>
      </c>
      <c r="BH44" s="2">
        <v>3</v>
      </c>
      <c r="BI44" s="14">
        <f>VLOOKUP(H44,'Ecom Item OOS Analysis Report'!G:L,6,0)</f>
        <v>0.99729999999999996</v>
      </c>
      <c r="BJ44" s="17">
        <f t="shared" si="4"/>
        <v>1.6785714285714286</v>
      </c>
    </row>
    <row r="45" spans="1:62" ht="15" customHeight="1" x14ac:dyDescent="0.25">
      <c r="A45" s="2" t="s">
        <v>72</v>
      </c>
      <c r="B45" s="2" t="s">
        <v>229</v>
      </c>
      <c r="C45" s="2" t="s">
        <v>230</v>
      </c>
      <c r="D45" s="2" t="s">
        <v>308</v>
      </c>
      <c r="E45" s="2" t="s">
        <v>232</v>
      </c>
      <c r="F45" s="2" t="s">
        <v>69</v>
      </c>
      <c r="G45" s="2" t="s">
        <v>350</v>
      </c>
      <c r="H45" s="2" t="s">
        <v>351</v>
      </c>
      <c r="I45" s="2">
        <v>1</v>
      </c>
      <c r="J45" s="2">
        <v>2</v>
      </c>
      <c r="K45" s="2">
        <v>4</v>
      </c>
      <c r="L45" s="2">
        <v>3</v>
      </c>
      <c r="M45" s="2">
        <v>0</v>
      </c>
      <c r="N45" s="2">
        <v>0</v>
      </c>
      <c r="O45" s="2">
        <v>2</v>
      </c>
      <c r="P45" s="2">
        <v>0</v>
      </c>
      <c r="Q45" s="2">
        <v>1</v>
      </c>
      <c r="R45" s="2">
        <v>0</v>
      </c>
      <c r="S45" s="2">
        <v>0</v>
      </c>
      <c r="T45" s="2">
        <v>0</v>
      </c>
      <c r="U45" s="2">
        <v>1</v>
      </c>
      <c r="V45" s="2">
        <v>0</v>
      </c>
      <c r="W45" s="2">
        <v>0</v>
      </c>
      <c r="X45" s="2">
        <v>0</v>
      </c>
      <c r="Y45" s="2">
        <v>1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2</v>
      </c>
      <c r="AG45" s="2">
        <v>1</v>
      </c>
      <c r="AH45" s="2">
        <v>0</v>
      </c>
      <c r="AI45" s="2">
        <v>0</v>
      </c>
      <c r="AJ45" s="2">
        <v>1</v>
      </c>
      <c r="AK45" s="2">
        <v>1</v>
      </c>
      <c r="AL45" s="2">
        <v>0</v>
      </c>
      <c r="AM45" s="2">
        <v>1</v>
      </c>
      <c r="AN45" s="2">
        <v>0</v>
      </c>
      <c r="AO45" s="2">
        <v>0</v>
      </c>
      <c r="AP45" s="2">
        <v>0</v>
      </c>
      <c r="AQ45" s="2">
        <v>0</v>
      </c>
      <c r="AR45" s="2">
        <v>1</v>
      </c>
      <c r="AS45" s="2">
        <v>0</v>
      </c>
      <c r="AT45" s="2">
        <v>2</v>
      </c>
      <c r="AU45" s="2">
        <v>0</v>
      </c>
      <c r="AV45" s="2">
        <v>1</v>
      </c>
      <c r="AW45" s="2">
        <v>1</v>
      </c>
      <c r="AX45" s="2">
        <v>2</v>
      </c>
      <c r="AY45" s="2" t="s">
        <v>62</v>
      </c>
      <c r="AZ45" s="2">
        <v>1</v>
      </c>
      <c r="BA45" s="2" t="s">
        <v>62</v>
      </c>
      <c r="BB45" s="2">
        <v>1</v>
      </c>
      <c r="BC45" s="2">
        <v>5</v>
      </c>
      <c r="BD45" s="2">
        <v>3</v>
      </c>
      <c r="BE45" s="2">
        <v>2</v>
      </c>
      <c r="BF45" s="2">
        <v>3</v>
      </c>
      <c r="BG45" s="2">
        <v>2</v>
      </c>
      <c r="BH45" s="2">
        <v>5</v>
      </c>
      <c r="BI45" s="14">
        <f>VLOOKUP(H45,'Ecom Item OOS Analysis Report'!G:L,6,0)</f>
        <v>0.99729999999999996</v>
      </c>
      <c r="BJ45" s="17">
        <f t="shared" si="4"/>
        <v>1</v>
      </c>
    </row>
    <row r="46" spans="1:62" ht="15" customHeight="1" x14ac:dyDescent="0.25">
      <c r="A46" s="2" t="s">
        <v>72</v>
      </c>
      <c r="B46" s="2" t="s">
        <v>229</v>
      </c>
      <c r="C46" s="2" t="s">
        <v>230</v>
      </c>
      <c r="D46" s="2" t="s">
        <v>308</v>
      </c>
      <c r="E46" s="2" t="s">
        <v>232</v>
      </c>
      <c r="F46" s="2" t="s">
        <v>354</v>
      </c>
      <c r="G46" s="2" t="s">
        <v>350</v>
      </c>
      <c r="H46" s="2" t="s">
        <v>359</v>
      </c>
      <c r="I46" s="2">
        <v>1</v>
      </c>
      <c r="J46" s="3" t="s">
        <v>62</v>
      </c>
      <c r="K46" s="2">
        <v>1</v>
      </c>
      <c r="L46" s="2">
        <v>2</v>
      </c>
      <c r="M46" s="2">
        <v>1</v>
      </c>
      <c r="N46" s="2">
        <v>1</v>
      </c>
      <c r="O46" s="2">
        <v>1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1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1</v>
      </c>
      <c r="AO46" s="2">
        <v>1</v>
      </c>
      <c r="AP46" s="2">
        <v>0</v>
      </c>
      <c r="AQ46" s="2">
        <v>0</v>
      </c>
      <c r="AR46" s="2">
        <v>0</v>
      </c>
      <c r="AS46" s="2">
        <v>0</v>
      </c>
      <c r="AT46" s="2">
        <v>5</v>
      </c>
      <c r="AU46" s="2">
        <v>0</v>
      </c>
      <c r="AV46" s="2">
        <v>2</v>
      </c>
      <c r="AW46" s="2">
        <v>1</v>
      </c>
      <c r="AX46" s="2">
        <v>2</v>
      </c>
      <c r="AY46" s="2">
        <v>3</v>
      </c>
      <c r="AZ46" s="2">
        <v>1</v>
      </c>
      <c r="BA46" s="2">
        <v>5</v>
      </c>
      <c r="BB46" s="2">
        <v>3</v>
      </c>
      <c r="BC46" s="2" t="s">
        <v>62</v>
      </c>
      <c r="BD46" s="2">
        <v>2</v>
      </c>
      <c r="BE46" s="2">
        <v>1</v>
      </c>
      <c r="BF46" s="2">
        <v>1</v>
      </c>
      <c r="BG46" s="2">
        <v>4</v>
      </c>
      <c r="BH46" s="2">
        <v>2</v>
      </c>
      <c r="BI46" s="14">
        <f>VLOOKUP(H46,'Ecom Item OOS Analysis Report'!G:L,6,0)</f>
        <v>0.99729999999999996</v>
      </c>
      <c r="BJ46" s="17">
        <f t="shared" si="4"/>
        <v>0.86</v>
      </c>
    </row>
    <row r="47" spans="1:62" ht="15" customHeight="1" x14ac:dyDescent="0.25">
      <c r="A47" s="2" t="s">
        <v>72</v>
      </c>
      <c r="B47" s="2" t="s">
        <v>229</v>
      </c>
      <c r="C47" s="2" t="s">
        <v>230</v>
      </c>
      <c r="D47" s="2" t="s">
        <v>308</v>
      </c>
      <c r="E47" s="2" t="s">
        <v>232</v>
      </c>
      <c r="F47" s="2" t="s">
        <v>361</v>
      </c>
      <c r="G47" s="2" t="s">
        <v>350</v>
      </c>
      <c r="H47" s="2" t="s">
        <v>366</v>
      </c>
      <c r="I47" s="3" t="s">
        <v>62</v>
      </c>
      <c r="J47" s="3" t="s">
        <v>62</v>
      </c>
      <c r="K47" s="3" t="s">
        <v>62</v>
      </c>
      <c r="L47" s="3" t="s">
        <v>62</v>
      </c>
      <c r="M47" s="3" t="s">
        <v>62</v>
      </c>
      <c r="N47" s="3" t="s">
        <v>62</v>
      </c>
      <c r="O47" s="3" t="s">
        <v>62</v>
      </c>
      <c r="P47" s="3" t="s">
        <v>62</v>
      </c>
      <c r="Q47" s="3" t="s">
        <v>62</v>
      </c>
      <c r="R47" s="3" t="s">
        <v>62</v>
      </c>
      <c r="S47" s="2">
        <v>1</v>
      </c>
      <c r="T47" s="2">
        <v>0</v>
      </c>
      <c r="U47" s="3" t="s">
        <v>62</v>
      </c>
      <c r="V47" s="2">
        <v>3</v>
      </c>
      <c r="W47" s="2">
        <v>0</v>
      </c>
      <c r="X47" s="2">
        <v>0</v>
      </c>
      <c r="Y47" s="2">
        <v>1</v>
      </c>
      <c r="Z47" s="2">
        <v>2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1</v>
      </c>
      <c r="AK47" s="2">
        <v>2</v>
      </c>
      <c r="AL47" s="2">
        <v>0</v>
      </c>
      <c r="AM47" s="2">
        <v>0</v>
      </c>
      <c r="AN47" s="2">
        <v>1</v>
      </c>
      <c r="AO47" s="2">
        <v>0</v>
      </c>
      <c r="AP47" s="2">
        <v>0</v>
      </c>
      <c r="AQ47" s="2">
        <v>0</v>
      </c>
      <c r="AR47" s="2">
        <v>0</v>
      </c>
      <c r="AS47" s="2">
        <v>2</v>
      </c>
      <c r="AT47" s="2">
        <v>0</v>
      </c>
      <c r="AU47" s="2">
        <v>0</v>
      </c>
      <c r="AV47" s="2">
        <v>0</v>
      </c>
      <c r="AW47" s="2" t="s">
        <v>62</v>
      </c>
      <c r="AX47" s="2">
        <v>2</v>
      </c>
      <c r="AY47" s="2">
        <v>1</v>
      </c>
      <c r="AZ47" s="2">
        <v>1</v>
      </c>
      <c r="BA47" s="2">
        <v>1</v>
      </c>
      <c r="BB47" s="2">
        <v>2</v>
      </c>
      <c r="BC47" s="2">
        <v>4</v>
      </c>
      <c r="BD47" s="2">
        <v>1</v>
      </c>
      <c r="BE47" s="2">
        <v>3</v>
      </c>
      <c r="BF47" s="2">
        <v>0</v>
      </c>
      <c r="BG47" s="2">
        <v>1</v>
      </c>
      <c r="BH47" s="2">
        <v>0</v>
      </c>
      <c r="BI47" s="14">
        <f>VLOOKUP(H47,'Ecom Item OOS Analysis Report'!G:L,6,0)</f>
        <v>0.99729999999999996</v>
      </c>
      <c r="BJ47" s="17">
        <f t="shared" si="4"/>
        <v>0.72499999999999998</v>
      </c>
    </row>
    <row r="48" spans="1:62" ht="15" customHeight="1" x14ac:dyDescent="0.25">
      <c r="A48" s="2" t="s">
        <v>72</v>
      </c>
      <c r="B48" s="2" t="s">
        <v>229</v>
      </c>
      <c r="C48" s="2" t="s">
        <v>230</v>
      </c>
      <c r="D48" s="2" t="s">
        <v>316</v>
      </c>
      <c r="E48" s="2" t="s">
        <v>232</v>
      </c>
      <c r="F48" s="2" t="s">
        <v>238</v>
      </c>
      <c r="G48" s="2" t="s">
        <v>317</v>
      </c>
      <c r="H48" s="2" t="s">
        <v>318</v>
      </c>
      <c r="I48" s="2">
        <v>1</v>
      </c>
      <c r="J48" s="3" t="s">
        <v>62</v>
      </c>
      <c r="K48" s="3" t="s">
        <v>62</v>
      </c>
      <c r="L48" s="3" t="s">
        <v>62</v>
      </c>
      <c r="M48" s="2">
        <v>1</v>
      </c>
      <c r="N48" s="2">
        <v>1</v>
      </c>
      <c r="O48" s="2">
        <v>0</v>
      </c>
      <c r="P48" s="3" t="s">
        <v>62</v>
      </c>
      <c r="Q48" s="3" t="s">
        <v>62</v>
      </c>
      <c r="R48" s="3" t="s">
        <v>62</v>
      </c>
      <c r="S48" s="3" t="s">
        <v>62</v>
      </c>
      <c r="T48" s="2">
        <v>1</v>
      </c>
      <c r="U48" s="2">
        <v>0</v>
      </c>
      <c r="V48" s="3" t="s">
        <v>62</v>
      </c>
      <c r="W48" s="3" t="s">
        <v>62</v>
      </c>
      <c r="X48" s="2">
        <v>0</v>
      </c>
      <c r="Y48" s="3" t="s">
        <v>62</v>
      </c>
      <c r="Z48" s="3" t="s">
        <v>62</v>
      </c>
      <c r="AA48" s="3" t="s">
        <v>62</v>
      </c>
      <c r="AB48" s="2">
        <v>1</v>
      </c>
      <c r="AC48" s="2">
        <v>0</v>
      </c>
      <c r="AD48" s="3" t="s">
        <v>62</v>
      </c>
      <c r="AE48" s="2">
        <v>1</v>
      </c>
      <c r="AF48" s="3">
        <v>1</v>
      </c>
      <c r="AG48" s="3" t="s">
        <v>62</v>
      </c>
      <c r="AH48" s="3" t="s">
        <v>62</v>
      </c>
      <c r="AI48" s="2">
        <v>0</v>
      </c>
      <c r="AJ48" s="3" t="s">
        <v>62</v>
      </c>
      <c r="AK48" s="3" t="s">
        <v>62</v>
      </c>
      <c r="AL48" s="3" t="s">
        <v>62</v>
      </c>
      <c r="AM48" s="2">
        <v>1</v>
      </c>
      <c r="AN48" s="2">
        <v>1</v>
      </c>
      <c r="AO48" s="2">
        <v>0</v>
      </c>
      <c r="AP48" s="2">
        <v>0</v>
      </c>
      <c r="AQ48" s="2">
        <v>0</v>
      </c>
      <c r="AR48" s="2">
        <v>1</v>
      </c>
      <c r="AS48" s="2">
        <v>1</v>
      </c>
      <c r="AT48" s="2">
        <v>0</v>
      </c>
      <c r="AU48" s="2">
        <v>0</v>
      </c>
      <c r="AV48" s="2">
        <v>0</v>
      </c>
      <c r="AW48" s="2" t="s">
        <v>62</v>
      </c>
      <c r="AX48" s="2" t="s">
        <v>62</v>
      </c>
      <c r="AY48" s="2" t="s">
        <v>62</v>
      </c>
      <c r="AZ48" s="2" t="s">
        <v>62</v>
      </c>
      <c r="BA48" s="2">
        <v>1</v>
      </c>
      <c r="BB48" s="2">
        <v>1</v>
      </c>
      <c r="BC48" s="2" t="s">
        <v>62</v>
      </c>
      <c r="BD48" s="2" t="s">
        <v>62</v>
      </c>
      <c r="BE48" s="2">
        <v>1</v>
      </c>
      <c r="BF48" s="2">
        <v>1</v>
      </c>
      <c r="BG48" s="2">
        <v>0</v>
      </c>
      <c r="BH48" s="2">
        <v>1</v>
      </c>
      <c r="BI48" s="14">
        <f>VLOOKUP(H48,'Ecom Item OOS Analysis Report'!G:L,6,0)</f>
        <v>0.99729999999999996</v>
      </c>
      <c r="BJ48" s="17">
        <f t="shared" si="4"/>
        <v>0.5714285714285714</v>
      </c>
    </row>
    <row r="49" spans="1:62" ht="15" customHeight="1" x14ac:dyDescent="0.25">
      <c r="A49" s="2" t="s">
        <v>72</v>
      </c>
      <c r="B49" s="2" t="s">
        <v>229</v>
      </c>
      <c r="C49" s="2" t="s">
        <v>230</v>
      </c>
      <c r="D49" s="2" t="s">
        <v>316</v>
      </c>
      <c r="E49" s="2" t="s">
        <v>232</v>
      </c>
      <c r="F49" s="2" t="s">
        <v>69</v>
      </c>
      <c r="G49" s="2" t="s">
        <v>317</v>
      </c>
      <c r="H49" s="2" t="s">
        <v>326</v>
      </c>
      <c r="I49" s="3" t="s">
        <v>62</v>
      </c>
      <c r="J49" s="3" t="s">
        <v>62</v>
      </c>
      <c r="K49" s="2">
        <v>1</v>
      </c>
      <c r="L49" s="2">
        <v>1</v>
      </c>
      <c r="M49" s="2">
        <v>0</v>
      </c>
      <c r="N49" s="3">
        <v>1</v>
      </c>
      <c r="O49" s="2">
        <v>1</v>
      </c>
      <c r="P49" s="2">
        <v>0</v>
      </c>
      <c r="Q49" s="2">
        <v>0</v>
      </c>
      <c r="R49" s="2">
        <v>0</v>
      </c>
      <c r="S49" s="2">
        <v>0</v>
      </c>
      <c r="T49" s="2">
        <v>1</v>
      </c>
      <c r="U49" s="2">
        <v>0</v>
      </c>
      <c r="V49" s="2">
        <v>1</v>
      </c>
      <c r="W49" s="2">
        <v>2</v>
      </c>
      <c r="X49" s="2">
        <v>0</v>
      </c>
      <c r="Y49" s="2">
        <v>0</v>
      </c>
      <c r="Z49" s="2">
        <v>0</v>
      </c>
      <c r="AA49" s="2">
        <v>0</v>
      </c>
      <c r="AB49" s="2">
        <v>1</v>
      </c>
      <c r="AC49" s="2">
        <v>0</v>
      </c>
      <c r="AD49" s="2">
        <v>0</v>
      </c>
      <c r="AE49" s="2">
        <v>0</v>
      </c>
      <c r="AF49" s="2">
        <v>2</v>
      </c>
      <c r="AG49" s="2">
        <v>1</v>
      </c>
      <c r="AH49" s="2">
        <v>0</v>
      </c>
      <c r="AI49" s="2">
        <v>2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1</v>
      </c>
      <c r="AQ49" s="2">
        <v>3</v>
      </c>
      <c r="AR49" s="2">
        <v>8</v>
      </c>
      <c r="AS49" s="2">
        <v>3</v>
      </c>
      <c r="AT49" s="2">
        <v>2</v>
      </c>
      <c r="AU49" s="2">
        <v>3</v>
      </c>
      <c r="AV49" s="2">
        <v>5</v>
      </c>
      <c r="AW49" s="2">
        <v>6</v>
      </c>
      <c r="AX49" s="2">
        <v>3</v>
      </c>
      <c r="AY49" s="2">
        <v>7</v>
      </c>
      <c r="AZ49" s="2">
        <v>10</v>
      </c>
      <c r="BA49" s="2" t="s">
        <v>62</v>
      </c>
      <c r="BB49" s="2">
        <v>14</v>
      </c>
      <c r="BC49" s="2">
        <v>5</v>
      </c>
      <c r="BD49" s="2">
        <v>7</v>
      </c>
      <c r="BE49" s="2">
        <v>9</v>
      </c>
      <c r="BF49" s="2">
        <v>18</v>
      </c>
      <c r="BG49" s="2">
        <v>5</v>
      </c>
      <c r="BH49" s="2">
        <v>4</v>
      </c>
      <c r="BI49" s="14">
        <f>VLOOKUP(H49,'Ecom Item OOS Analysis Report'!G:L,6,0)</f>
        <v>0.99729999999999996</v>
      </c>
      <c r="BJ49" s="17">
        <f t="shared" si="4"/>
        <v>2.5918367346938775</v>
      </c>
    </row>
    <row r="50" spans="1:62" ht="15" customHeight="1" x14ac:dyDescent="0.25">
      <c r="A50" s="2" t="s">
        <v>72</v>
      </c>
      <c r="B50" s="2" t="s">
        <v>229</v>
      </c>
      <c r="C50" s="2" t="s">
        <v>230</v>
      </c>
      <c r="D50" s="2" t="s">
        <v>316</v>
      </c>
      <c r="E50" s="2" t="s">
        <v>232</v>
      </c>
      <c r="F50" s="2" t="s">
        <v>238</v>
      </c>
      <c r="G50" s="2" t="s">
        <v>320</v>
      </c>
      <c r="H50" s="2" t="s">
        <v>321</v>
      </c>
      <c r="I50" s="3" t="s">
        <v>62</v>
      </c>
      <c r="J50" s="2">
        <v>1</v>
      </c>
      <c r="K50" s="2">
        <v>1</v>
      </c>
      <c r="L50" s="2">
        <v>1</v>
      </c>
      <c r="M50" s="3" t="s">
        <v>62</v>
      </c>
      <c r="N50" s="2">
        <v>2</v>
      </c>
      <c r="O50" s="3" t="s">
        <v>62</v>
      </c>
      <c r="P50" s="2">
        <v>1</v>
      </c>
      <c r="Q50" s="2">
        <v>3</v>
      </c>
      <c r="R50" s="2">
        <v>3</v>
      </c>
      <c r="S50" s="2">
        <v>0</v>
      </c>
      <c r="T50" s="3" t="s">
        <v>62</v>
      </c>
      <c r="U50" s="2">
        <v>0</v>
      </c>
      <c r="V50" s="2">
        <v>1</v>
      </c>
      <c r="W50" s="3" t="s">
        <v>62</v>
      </c>
      <c r="X50" s="3" t="s">
        <v>62</v>
      </c>
      <c r="Y50" s="2">
        <v>1</v>
      </c>
      <c r="Z50" s="2">
        <v>0</v>
      </c>
      <c r="AA50" s="3" t="s">
        <v>62</v>
      </c>
      <c r="AB50" s="2">
        <v>0</v>
      </c>
      <c r="AC50" s="3" t="s">
        <v>62</v>
      </c>
      <c r="AD50" s="3" t="s">
        <v>62</v>
      </c>
      <c r="AE50" s="3" t="s">
        <v>62</v>
      </c>
      <c r="AF50" s="3" t="s">
        <v>62</v>
      </c>
      <c r="AG50" s="2">
        <v>2</v>
      </c>
      <c r="AH50" s="2">
        <v>3</v>
      </c>
      <c r="AI50" s="2">
        <v>0</v>
      </c>
      <c r="AJ50" s="2">
        <v>1</v>
      </c>
      <c r="AK50" s="2">
        <v>0</v>
      </c>
      <c r="AL50" s="2">
        <v>0</v>
      </c>
      <c r="AM50" s="2">
        <v>2</v>
      </c>
      <c r="AN50" s="2">
        <v>0</v>
      </c>
      <c r="AO50" s="2">
        <v>0</v>
      </c>
      <c r="AP50" s="2">
        <v>1</v>
      </c>
      <c r="AQ50" s="2">
        <v>1</v>
      </c>
      <c r="AR50" s="2">
        <v>5</v>
      </c>
      <c r="AS50" s="2">
        <v>2</v>
      </c>
      <c r="AT50" s="2">
        <v>1</v>
      </c>
      <c r="AU50" s="2">
        <v>2</v>
      </c>
      <c r="AV50" s="2">
        <v>2</v>
      </c>
      <c r="AW50" s="2">
        <v>2</v>
      </c>
      <c r="AX50" s="2">
        <v>2</v>
      </c>
      <c r="AY50" s="2">
        <v>6</v>
      </c>
      <c r="AZ50" s="2">
        <v>9</v>
      </c>
      <c r="BA50" s="2">
        <v>4</v>
      </c>
      <c r="BB50" s="2">
        <v>4</v>
      </c>
      <c r="BC50" s="2">
        <v>6</v>
      </c>
      <c r="BD50" s="2">
        <v>3</v>
      </c>
      <c r="BE50" s="2">
        <v>3</v>
      </c>
      <c r="BF50" s="2">
        <v>2</v>
      </c>
      <c r="BG50" s="2">
        <v>0</v>
      </c>
      <c r="BH50" s="2">
        <v>4</v>
      </c>
      <c r="BI50" s="14">
        <f>VLOOKUP(H50,'Ecom Item OOS Analysis Report'!G:L,6,0)</f>
        <v>0.99729999999999996</v>
      </c>
      <c r="BJ50" s="17">
        <f t="shared" si="4"/>
        <v>1.975609756097561</v>
      </c>
    </row>
    <row r="51" spans="1:62" ht="15" customHeight="1" x14ac:dyDescent="0.25">
      <c r="A51" s="2" t="s">
        <v>72</v>
      </c>
      <c r="B51" s="2" t="s">
        <v>229</v>
      </c>
      <c r="C51" s="2" t="s">
        <v>230</v>
      </c>
      <c r="D51" s="2" t="s">
        <v>316</v>
      </c>
      <c r="E51" s="2" t="s">
        <v>232</v>
      </c>
      <c r="F51" s="2" t="s">
        <v>69</v>
      </c>
      <c r="G51" s="2" t="s">
        <v>320</v>
      </c>
      <c r="H51" s="2" t="s">
        <v>328</v>
      </c>
      <c r="I51" s="3" t="s">
        <v>62</v>
      </c>
      <c r="J51" s="3">
        <v>5</v>
      </c>
      <c r="K51" s="3" t="s">
        <v>62</v>
      </c>
      <c r="L51" s="2">
        <v>1</v>
      </c>
      <c r="M51" s="2">
        <v>1</v>
      </c>
      <c r="N51" s="2">
        <v>2</v>
      </c>
      <c r="O51" s="2">
        <v>0</v>
      </c>
      <c r="P51" s="2">
        <v>3</v>
      </c>
      <c r="Q51" s="2">
        <v>1</v>
      </c>
      <c r="R51" s="2">
        <v>0</v>
      </c>
      <c r="S51" s="2">
        <v>1</v>
      </c>
      <c r="T51" s="2">
        <v>0</v>
      </c>
      <c r="U51" s="2">
        <v>1</v>
      </c>
      <c r="V51" s="2">
        <v>0</v>
      </c>
      <c r="W51" s="3" t="s">
        <v>62</v>
      </c>
      <c r="X51" s="2">
        <v>2</v>
      </c>
      <c r="Y51" s="3" t="s">
        <v>62</v>
      </c>
      <c r="Z51" s="3" t="s">
        <v>62</v>
      </c>
      <c r="AA51" s="2">
        <v>1</v>
      </c>
      <c r="AB51" s="3" t="s">
        <v>62</v>
      </c>
      <c r="AC51" s="3" t="s">
        <v>62</v>
      </c>
      <c r="AD51" s="3" t="s">
        <v>62</v>
      </c>
      <c r="AE51" s="2">
        <v>0</v>
      </c>
      <c r="AF51" s="2">
        <v>2</v>
      </c>
      <c r="AG51" s="2">
        <v>0</v>
      </c>
      <c r="AH51" s="2">
        <v>0</v>
      </c>
      <c r="AI51" s="2">
        <v>1</v>
      </c>
      <c r="AJ51" s="2">
        <v>1</v>
      </c>
      <c r="AK51" s="2">
        <v>1</v>
      </c>
      <c r="AL51" s="2">
        <v>2</v>
      </c>
      <c r="AM51" s="2">
        <v>0</v>
      </c>
      <c r="AN51" s="2">
        <v>0</v>
      </c>
      <c r="AO51" s="2">
        <v>1</v>
      </c>
      <c r="AP51" s="2">
        <v>0</v>
      </c>
      <c r="AQ51" s="2">
        <v>2</v>
      </c>
      <c r="AR51" s="2">
        <v>2</v>
      </c>
      <c r="AS51" s="2">
        <v>3</v>
      </c>
      <c r="AT51" s="2">
        <v>1</v>
      </c>
      <c r="AU51" s="2">
        <v>1</v>
      </c>
      <c r="AV51" s="2">
        <v>0</v>
      </c>
      <c r="AW51" s="2">
        <v>4</v>
      </c>
      <c r="AX51" s="2" t="s">
        <v>62</v>
      </c>
      <c r="AY51" s="2">
        <v>4</v>
      </c>
      <c r="AZ51" s="2">
        <v>6</v>
      </c>
      <c r="BA51" s="2">
        <v>4</v>
      </c>
      <c r="BB51" s="2">
        <v>7</v>
      </c>
      <c r="BC51" s="2">
        <v>8</v>
      </c>
      <c r="BD51" s="2">
        <v>2</v>
      </c>
      <c r="BE51" s="2">
        <v>4</v>
      </c>
      <c r="BF51" s="2">
        <v>5</v>
      </c>
      <c r="BG51" s="2">
        <v>3</v>
      </c>
      <c r="BH51" s="2">
        <v>2</v>
      </c>
      <c r="BI51" s="14">
        <f>VLOOKUP(H51,'Ecom Item OOS Analysis Report'!G:L,6,0)</f>
        <v>0.99729999999999996</v>
      </c>
      <c r="BJ51" s="17">
        <f t="shared" si="4"/>
        <v>1.9534883720930232</v>
      </c>
    </row>
    <row r="52" spans="1:62" ht="15" customHeight="1" x14ac:dyDescent="0.25">
      <c r="A52" s="2" t="s">
        <v>72</v>
      </c>
      <c r="B52" s="2" t="s">
        <v>229</v>
      </c>
      <c r="C52" s="2" t="s">
        <v>230</v>
      </c>
      <c r="D52" s="2" t="s">
        <v>316</v>
      </c>
      <c r="E52" s="2" t="s">
        <v>232</v>
      </c>
      <c r="F52" s="2" t="s">
        <v>238</v>
      </c>
      <c r="G52" s="2" t="s">
        <v>323</v>
      </c>
      <c r="H52" s="2" t="s">
        <v>324</v>
      </c>
      <c r="I52" s="3" t="s">
        <v>62</v>
      </c>
      <c r="J52" s="2">
        <v>2</v>
      </c>
      <c r="K52" s="2">
        <v>1</v>
      </c>
      <c r="L52" s="2">
        <v>1</v>
      </c>
      <c r="M52" s="2">
        <v>2</v>
      </c>
      <c r="N52" s="2">
        <v>1</v>
      </c>
      <c r="O52" s="2">
        <v>0</v>
      </c>
      <c r="P52" s="2">
        <v>1</v>
      </c>
      <c r="Q52" s="2">
        <v>1</v>
      </c>
      <c r="R52" s="2">
        <v>4</v>
      </c>
      <c r="S52" s="2">
        <v>1</v>
      </c>
      <c r="T52" s="2">
        <v>0</v>
      </c>
      <c r="U52" s="2">
        <v>0</v>
      </c>
      <c r="V52" s="2">
        <v>0</v>
      </c>
      <c r="W52" s="2">
        <v>2</v>
      </c>
      <c r="X52" s="2">
        <v>1</v>
      </c>
      <c r="Y52" s="2">
        <v>1</v>
      </c>
      <c r="Z52" s="2">
        <v>0</v>
      </c>
      <c r="AA52" s="2">
        <v>1</v>
      </c>
      <c r="AB52" s="2">
        <v>1</v>
      </c>
      <c r="AC52" s="2">
        <v>4</v>
      </c>
      <c r="AD52" s="2">
        <v>2</v>
      </c>
      <c r="AE52" s="2">
        <v>0</v>
      </c>
      <c r="AF52" s="2">
        <v>1</v>
      </c>
      <c r="AG52" s="2">
        <v>1</v>
      </c>
      <c r="AH52" s="2">
        <v>0</v>
      </c>
      <c r="AI52" s="2">
        <v>1</v>
      </c>
      <c r="AJ52" s="2">
        <v>0</v>
      </c>
      <c r="AK52" s="2">
        <v>1</v>
      </c>
      <c r="AL52" s="2">
        <v>0</v>
      </c>
      <c r="AM52" s="2">
        <v>0</v>
      </c>
      <c r="AN52" s="2">
        <v>1</v>
      </c>
      <c r="AO52" s="2">
        <v>0</v>
      </c>
      <c r="AP52" s="2">
        <v>3</v>
      </c>
      <c r="AQ52" s="2">
        <v>4</v>
      </c>
      <c r="AR52" s="2">
        <v>7</v>
      </c>
      <c r="AS52" s="2">
        <v>1</v>
      </c>
      <c r="AT52" s="2">
        <v>4</v>
      </c>
      <c r="AU52" s="2">
        <v>0</v>
      </c>
      <c r="AV52" s="2">
        <v>4</v>
      </c>
      <c r="AW52" s="2">
        <v>1</v>
      </c>
      <c r="AX52" s="2">
        <v>4</v>
      </c>
      <c r="AY52" s="2">
        <v>3</v>
      </c>
      <c r="AZ52" s="2">
        <v>2</v>
      </c>
      <c r="BA52" s="2">
        <v>2</v>
      </c>
      <c r="BB52" s="2">
        <v>4</v>
      </c>
      <c r="BC52" s="2">
        <v>3</v>
      </c>
      <c r="BD52" s="2">
        <v>1</v>
      </c>
      <c r="BE52" s="2">
        <v>10</v>
      </c>
      <c r="BF52" s="2">
        <v>1</v>
      </c>
      <c r="BG52" s="2">
        <v>4</v>
      </c>
      <c r="BH52" s="2">
        <v>7</v>
      </c>
      <c r="BI52" s="14">
        <f>VLOOKUP(H52,'Ecom Item OOS Analysis Report'!G:L,6,0)</f>
        <v>0.99729999999999996</v>
      </c>
      <c r="BJ52" s="17">
        <f t="shared" si="4"/>
        <v>1.8823529411764706</v>
      </c>
    </row>
    <row r="53" spans="1:62" ht="15" customHeight="1" x14ac:dyDescent="0.25">
      <c r="A53" s="2" t="s">
        <v>72</v>
      </c>
      <c r="B53" s="2" t="s">
        <v>229</v>
      </c>
      <c r="C53" s="2" t="s">
        <v>230</v>
      </c>
      <c r="D53" s="2" t="s">
        <v>316</v>
      </c>
      <c r="E53" s="2" t="s">
        <v>232</v>
      </c>
      <c r="F53" s="2" t="s">
        <v>69</v>
      </c>
      <c r="G53" s="2" t="s">
        <v>323</v>
      </c>
      <c r="H53" s="2" t="s">
        <v>330</v>
      </c>
      <c r="I53" s="2">
        <v>3</v>
      </c>
      <c r="J53" s="2">
        <v>2</v>
      </c>
      <c r="K53" s="2">
        <v>4</v>
      </c>
      <c r="L53" s="2">
        <v>2</v>
      </c>
      <c r="M53" s="2">
        <v>3</v>
      </c>
      <c r="N53" s="2">
        <v>5</v>
      </c>
      <c r="O53" s="2">
        <v>2</v>
      </c>
      <c r="P53" s="2">
        <v>1</v>
      </c>
      <c r="Q53" s="2">
        <v>4</v>
      </c>
      <c r="R53" s="2">
        <v>3</v>
      </c>
      <c r="S53" s="2">
        <v>3</v>
      </c>
      <c r="T53" s="2">
        <v>1</v>
      </c>
      <c r="U53" s="2">
        <v>2</v>
      </c>
      <c r="V53" s="2">
        <v>1</v>
      </c>
      <c r="W53" s="2">
        <v>2</v>
      </c>
      <c r="X53" s="2">
        <v>2</v>
      </c>
      <c r="Y53" s="2">
        <v>2</v>
      </c>
      <c r="Z53" s="2">
        <v>1</v>
      </c>
      <c r="AA53" s="2">
        <v>0</v>
      </c>
      <c r="AB53" s="2">
        <v>8</v>
      </c>
      <c r="AC53" s="2">
        <v>5</v>
      </c>
      <c r="AD53" s="2">
        <v>4</v>
      </c>
      <c r="AE53" s="2">
        <v>0</v>
      </c>
      <c r="AF53" s="2">
        <v>3</v>
      </c>
      <c r="AG53" s="2">
        <v>1</v>
      </c>
      <c r="AH53" s="2">
        <v>1</v>
      </c>
      <c r="AI53" s="2">
        <v>0</v>
      </c>
      <c r="AJ53" s="2">
        <v>3</v>
      </c>
      <c r="AK53" s="2">
        <v>1</v>
      </c>
      <c r="AL53" s="2">
        <v>2</v>
      </c>
      <c r="AM53" s="2">
        <v>2</v>
      </c>
      <c r="AN53" s="2">
        <v>5</v>
      </c>
      <c r="AO53" s="2">
        <v>2</v>
      </c>
      <c r="AP53" s="2">
        <v>5</v>
      </c>
      <c r="AQ53" s="2">
        <v>2</v>
      </c>
      <c r="AR53" s="2">
        <v>3</v>
      </c>
      <c r="AS53" s="2">
        <v>6</v>
      </c>
      <c r="AT53" s="2">
        <v>2</v>
      </c>
      <c r="AU53" s="2">
        <v>4</v>
      </c>
      <c r="AV53" s="2">
        <v>2</v>
      </c>
      <c r="AW53" s="2">
        <v>4</v>
      </c>
      <c r="AX53" s="2">
        <v>3</v>
      </c>
      <c r="AY53" s="2">
        <v>7</v>
      </c>
      <c r="AZ53" s="2">
        <v>10</v>
      </c>
      <c r="BA53" s="2">
        <v>7</v>
      </c>
      <c r="BB53" s="2">
        <v>12</v>
      </c>
      <c r="BC53" s="2">
        <v>11</v>
      </c>
      <c r="BD53" s="2">
        <v>4</v>
      </c>
      <c r="BE53" s="2">
        <v>2</v>
      </c>
      <c r="BF53" s="2">
        <v>4</v>
      </c>
      <c r="BG53" s="2">
        <v>4</v>
      </c>
      <c r="BH53" s="2">
        <v>2</v>
      </c>
      <c r="BI53" s="14">
        <f>VLOOKUP(H53,'Ecom Item OOS Analysis Report'!G:L,6,0)</f>
        <v>0.99729999999999996</v>
      </c>
      <c r="BJ53" s="17">
        <f t="shared" si="4"/>
        <v>3.3461538461538463</v>
      </c>
    </row>
    <row r="54" spans="1:62" ht="15" customHeight="1" x14ac:dyDescent="0.25">
      <c r="A54" s="2" t="s">
        <v>72</v>
      </c>
      <c r="B54" s="2" t="s">
        <v>229</v>
      </c>
      <c r="C54" s="2" t="s">
        <v>230</v>
      </c>
      <c r="D54" s="2" t="s">
        <v>332</v>
      </c>
      <c r="E54" s="2" t="s">
        <v>232</v>
      </c>
      <c r="F54" s="2" t="s">
        <v>333</v>
      </c>
      <c r="G54" s="2" t="s">
        <v>334</v>
      </c>
      <c r="H54" s="2" t="s">
        <v>335</v>
      </c>
      <c r="I54" s="3" t="s">
        <v>62</v>
      </c>
      <c r="J54" s="2">
        <v>3</v>
      </c>
      <c r="K54" s="2">
        <v>0</v>
      </c>
      <c r="L54" s="2">
        <v>0</v>
      </c>
      <c r="M54" s="2">
        <v>1</v>
      </c>
      <c r="N54" s="2">
        <v>1</v>
      </c>
      <c r="O54" s="2">
        <v>1</v>
      </c>
      <c r="P54" s="2">
        <v>0</v>
      </c>
      <c r="Q54" s="2">
        <v>1</v>
      </c>
      <c r="R54" s="2">
        <v>1</v>
      </c>
      <c r="S54" s="2">
        <v>1</v>
      </c>
      <c r="T54" s="2">
        <v>0</v>
      </c>
      <c r="U54" s="2">
        <v>2</v>
      </c>
      <c r="V54" s="2">
        <v>5</v>
      </c>
      <c r="W54" s="2">
        <v>2</v>
      </c>
      <c r="X54" s="2">
        <v>0</v>
      </c>
      <c r="Y54" s="2">
        <v>0</v>
      </c>
      <c r="Z54" s="2">
        <v>0</v>
      </c>
      <c r="AA54" s="2">
        <v>1</v>
      </c>
      <c r="AB54" s="2">
        <v>2</v>
      </c>
      <c r="AC54" s="2">
        <v>4</v>
      </c>
      <c r="AD54" s="2">
        <v>0</v>
      </c>
      <c r="AE54" s="2">
        <v>0</v>
      </c>
      <c r="AF54" s="2">
        <v>0</v>
      </c>
      <c r="AG54" s="2">
        <v>1</v>
      </c>
      <c r="AH54" s="2">
        <v>0</v>
      </c>
      <c r="AI54" s="2">
        <v>0</v>
      </c>
      <c r="AJ54" s="2">
        <v>0</v>
      </c>
      <c r="AK54" s="2">
        <v>1</v>
      </c>
      <c r="AL54" s="2">
        <v>0</v>
      </c>
      <c r="AM54" s="2">
        <v>0</v>
      </c>
      <c r="AN54" s="2">
        <v>1</v>
      </c>
      <c r="AO54" s="2">
        <v>1</v>
      </c>
      <c r="AP54" s="2">
        <v>4</v>
      </c>
      <c r="AQ54" s="2">
        <v>7</v>
      </c>
      <c r="AR54" s="2">
        <v>2</v>
      </c>
      <c r="AS54" s="2">
        <v>2</v>
      </c>
      <c r="AT54" s="2">
        <v>5</v>
      </c>
      <c r="AU54" s="2">
        <v>3</v>
      </c>
      <c r="AV54" s="2">
        <v>9</v>
      </c>
      <c r="AW54" s="2">
        <v>7</v>
      </c>
      <c r="AX54" s="2">
        <v>2</v>
      </c>
      <c r="AY54" s="2">
        <v>1</v>
      </c>
      <c r="AZ54" s="2">
        <v>8</v>
      </c>
      <c r="BA54" s="2">
        <v>1</v>
      </c>
      <c r="BB54" s="2">
        <v>6</v>
      </c>
      <c r="BC54" s="2">
        <v>12</v>
      </c>
      <c r="BD54" s="2" t="s">
        <v>62</v>
      </c>
      <c r="BE54" s="2">
        <v>3</v>
      </c>
      <c r="BF54" s="2">
        <v>4</v>
      </c>
      <c r="BG54" s="2">
        <v>5</v>
      </c>
      <c r="BH54" s="2">
        <v>1</v>
      </c>
      <c r="BI54" s="14">
        <f>VLOOKUP(H54,'Ecom Item OOS Analysis Report'!G:L,6,0)</f>
        <v>0.99729999999999996</v>
      </c>
      <c r="BJ54" s="17">
        <f t="shared" si="4"/>
        <v>2.2200000000000002</v>
      </c>
    </row>
    <row r="55" spans="1:62" ht="15" customHeight="1" x14ac:dyDescent="0.25">
      <c r="A55" s="2" t="s">
        <v>72</v>
      </c>
      <c r="B55" s="2" t="s">
        <v>229</v>
      </c>
      <c r="C55" s="2" t="s">
        <v>304</v>
      </c>
      <c r="D55" s="2" t="s">
        <v>308</v>
      </c>
      <c r="E55" s="2" t="s">
        <v>232</v>
      </c>
      <c r="F55" s="2" t="s">
        <v>69</v>
      </c>
      <c r="G55" s="2" t="s">
        <v>352</v>
      </c>
      <c r="H55" s="2" t="s">
        <v>353</v>
      </c>
      <c r="I55" s="3" t="s">
        <v>62</v>
      </c>
      <c r="J55" s="3" t="s">
        <v>62</v>
      </c>
      <c r="K55" s="2">
        <v>2</v>
      </c>
      <c r="L55" s="2">
        <v>0</v>
      </c>
      <c r="M55" s="2">
        <v>0</v>
      </c>
      <c r="N55" s="2">
        <v>3</v>
      </c>
      <c r="O55" s="2">
        <v>3</v>
      </c>
      <c r="P55" s="2">
        <v>1</v>
      </c>
      <c r="Q55" s="2">
        <v>2</v>
      </c>
      <c r="R55" s="2">
        <v>6</v>
      </c>
      <c r="S55" s="2">
        <v>8</v>
      </c>
      <c r="T55" s="2">
        <v>0</v>
      </c>
      <c r="U55" s="2">
        <v>2</v>
      </c>
      <c r="V55" s="2">
        <v>1</v>
      </c>
      <c r="W55" s="2">
        <v>0</v>
      </c>
      <c r="X55" s="2">
        <v>0</v>
      </c>
      <c r="Y55" s="2">
        <v>3</v>
      </c>
      <c r="Z55" s="2">
        <v>1</v>
      </c>
      <c r="AA55" s="2">
        <v>0</v>
      </c>
      <c r="AB55" s="2">
        <v>1</v>
      </c>
      <c r="AC55" s="2">
        <v>3</v>
      </c>
      <c r="AD55" s="2">
        <v>0</v>
      </c>
      <c r="AE55" s="2">
        <v>3</v>
      </c>
      <c r="AF55" s="2">
        <v>2</v>
      </c>
      <c r="AG55" s="2">
        <v>1</v>
      </c>
      <c r="AH55" s="3">
        <v>7</v>
      </c>
      <c r="AI55" s="2">
        <v>2</v>
      </c>
      <c r="AJ55" s="2">
        <v>1</v>
      </c>
      <c r="AK55" s="2">
        <v>1</v>
      </c>
      <c r="AL55" s="2">
        <v>1</v>
      </c>
      <c r="AM55" s="2">
        <v>1</v>
      </c>
      <c r="AN55" s="2">
        <v>0</v>
      </c>
      <c r="AO55" s="2">
        <v>1</v>
      </c>
      <c r="AP55" s="2">
        <v>4</v>
      </c>
      <c r="AQ55" s="2">
        <v>1</v>
      </c>
      <c r="AR55" s="2">
        <v>1</v>
      </c>
      <c r="AS55" s="2">
        <v>1</v>
      </c>
      <c r="AT55" s="2">
        <v>1</v>
      </c>
      <c r="AU55" s="2">
        <v>3</v>
      </c>
      <c r="AV55" s="2">
        <v>3</v>
      </c>
      <c r="AW55" s="2">
        <v>2</v>
      </c>
      <c r="AX55" s="2">
        <v>2</v>
      </c>
      <c r="AY55" s="2" t="s">
        <v>62</v>
      </c>
      <c r="AZ55" s="2">
        <v>6</v>
      </c>
      <c r="BA55" s="2">
        <v>3</v>
      </c>
      <c r="BB55" s="2">
        <v>13</v>
      </c>
      <c r="BC55" s="2">
        <v>3</v>
      </c>
      <c r="BD55" s="2">
        <v>2</v>
      </c>
      <c r="BE55" s="2">
        <v>1</v>
      </c>
      <c r="BF55" s="2">
        <v>1</v>
      </c>
      <c r="BG55" s="2">
        <v>0</v>
      </c>
      <c r="BH55" s="2">
        <v>0</v>
      </c>
      <c r="BI55" s="14">
        <f>VLOOKUP(H55,'Ecom Item OOS Analysis Report'!G:L,6,0)</f>
        <v>0.99729999999999996</v>
      </c>
      <c r="BJ55" s="17">
        <f t="shared" si="4"/>
        <v>2.1020408163265305</v>
      </c>
    </row>
    <row r="56" spans="1:62" ht="15" customHeight="1" x14ac:dyDescent="0.25">
      <c r="A56" s="2" t="s">
        <v>72</v>
      </c>
      <c r="B56" s="2" t="s">
        <v>229</v>
      </c>
      <c r="C56" s="2" t="s">
        <v>304</v>
      </c>
      <c r="D56" s="2" t="s">
        <v>308</v>
      </c>
      <c r="E56" s="2" t="s">
        <v>232</v>
      </c>
      <c r="F56" s="2" t="s">
        <v>354</v>
      </c>
      <c r="G56" s="2" t="s">
        <v>352</v>
      </c>
      <c r="H56" s="2" t="s">
        <v>360</v>
      </c>
      <c r="I56" s="3" t="s">
        <v>62</v>
      </c>
      <c r="J56" s="3" t="s">
        <v>62</v>
      </c>
      <c r="K56" s="3" t="s">
        <v>62</v>
      </c>
      <c r="L56" s="3" t="s">
        <v>62</v>
      </c>
      <c r="M56" s="3" t="s">
        <v>62</v>
      </c>
      <c r="N56" s="3" t="s">
        <v>62</v>
      </c>
      <c r="O56" s="2">
        <v>3</v>
      </c>
      <c r="P56" s="2">
        <v>1</v>
      </c>
      <c r="Q56" s="2">
        <v>0</v>
      </c>
      <c r="R56" s="2">
        <v>0</v>
      </c>
      <c r="S56" s="2">
        <v>3</v>
      </c>
      <c r="T56" s="2">
        <v>1</v>
      </c>
      <c r="U56" s="2">
        <v>0</v>
      </c>
      <c r="V56" s="2">
        <v>0</v>
      </c>
      <c r="W56" s="2">
        <v>0</v>
      </c>
      <c r="X56" s="2">
        <v>0</v>
      </c>
      <c r="Y56" s="2">
        <v>1</v>
      </c>
      <c r="Z56" s="2">
        <v>0</v>
      </c>
      <c r="AA56" s="2">
        <v>1</v>
      </c>
      <c r="AB56" s="2">
        <v>2</v>
      </c>
      <c r="AC56" s="2">
        <v>0</v>
      </c>
      <c r="AD56" s="2">
        <v>3</v>
      </c>
      <c r="AE56" s="2">
        <v>0</v>
      </c>
      <c r="AF56" s="2">
        <v>2</v>
      </c>
      <c r="AG56" s="2">
        <v>1</v>
      </c>
      <c r="AH56" s="3">
        <v>3</v>
      </c>
      <c r="AI56" s="2">
        <v>0</v>
      </c>
      <c r="AJ56" s="2">
        <v>5</v>
      </c>
      <c r="AK56" s="2">
        <v>2</v>
      </c>
      <c r="AL56" s="2">
        <v>1</v>
      </c>
      <c r="AM56" s="2">
        <v>1</v>
      </c>
      <c r="AN56" s="2">
        <v>0</v>
      </c>
      <c r="AO56" s="2">
        <v>0</v>
      </c>
      <c r="AP56" s="2">
        <v>0</v>
      </c>
      <c r="AQ56" s="2">
        <v>1</v>
      </c>
      <c r="AR56" s="2">
        <v>3</v>
      </c>
      <c r="AS56" s="2">
        <v>0</v>
      </c>
      <c r="AT56" s="2">
        <v>3</v>
      </c>
      <c r="AU56" s="2">
        <v>3</v>
      </c>
      <c r="AV56" s="2">
        <v>0</v>
      </c>
      <c r="AW56" s="2">
        <v>1</v>
      </c>
      <c r="AX56" s="2">
        <v>4</v>
      </c>
      <c r="AY56" s="2" t="s">
        <v>62</v>
      </c>
      <c r="AZ56" s="2">
        <v>1</v>
      </c>
      <c r="BA56" s="2">
        <v>2</v>
      </c>
      <c r="BB56" s="2">
        <v>3</v>
      </c>
      <c r="BC56" s="2">
        <v>1</v>
      </c>
      <c r="BD56" s="2" t="s">
        <v>62</v>
      </c>
      <c r="BE56" s="2">
        <v>0</v>
      </c>
      <c r="BF56" s="2">
        <v>0</v>
      </c>
      <c r="BG56" s="2">
        <v>0</v>
      </c>
      <c r="BH56" s="2">
        <v>0</v>
      </c>
      <c r="BI56" s="14">
        <f>VLOOKUP(H56,'Ecom Item OOS Analysis Report'!G:L,6,0)</f>
        <v>0.99729999999999996</v>
      </c>
      <c r="BJ56" s="17">
        <f t="shared" si="4"/>
        <v>1.1818181818181819</v>
      </c>
    </row>
    <row r="57" spans="1:62" ht="15" customHeight="1" x14ac:dyDescent="0.25">
      <c r="A57" s="2" t="s">
        <v>72</v>
      </c>
      <c r="B57" s="2" t="s">
        <v>229</v>
      </c>
      <c r="C57" s="2" t="s">
        <v>304</v>
      </c>
      <c r="D57" s="2" t="s">
        <v>308</v>
      </c>
      <c r="E57" s="2" t="s">
        <v>232</v>
      </c>
      <c r="F57" s="2" t="s">
        <v>361</v>
      </c>
      <c r="G57" s="2" t="s">
        <v>352</v>
      </c>
      <c r="H57" s="2" t="s">
        <v>367</v>
      </c>
      <c r="I57" s="3" t="s">
        <v>62</v>
      </c>
      <c r="J57" s="2">
        <v>1</v>
      </c>
      <c r="K57" s="2">
        <v>0</v>
      </c>
      <c r="L57" s="2">
        <v>0</v>
      </c>
      <c r="M57" s="2">
        <v>0</v>
      </c>
      <c r="N57" s="2">
        <v>1</v>
      </c>
      <c r="O57" s="2">
        <v>0</v>
      </c>
      <c r="P57" s="2">
        <v>0</v>
      </c>
      <c r="Q57" s="2">
        <v>0</v>
      </c>
      <c r="R57" s="2">
        <v>0</v>
      </c>
      <c r="S57" s="2">
        <v>5</v>
      </c>
      <c r="T57" s="2">
        <v>0</v>
      </c>
      <c r="U57" s="2">
        <v>0</v>
      </c>
      <c r="V57" s="2">
        <v>2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1</v>
      </c>
      <c r="AC57" s="2">
        <v>1</v>
      </c>
      <c r="AD57" s="2">
        <v>0</v>
      </c>
      <c r="AE57" s="2">
        <v>0</v>
      </c>
      <c r="AF57" s="2">
        <v>0</v>
      </c>
      <c r="AG57" s="2">
        <v>1</v>
      </c>
      <c r="AH57" s="3">
        <v>3</v>
      </c>
      <c r="AI57" s="2">
        <v>1</v>
      </c>
      <c r="AJ57" s="2">
        <v>0</v>
      </c>
      <c r="AK57" s="2">
        <v>1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1</v>
      </c>
      <c r="AT57" s="2">
        <v>5</v>
      </c>
      <c r="AU57" s="2">
        <v>1</v>
      </c>
      <c r="AV57" s="2">
        <v>2</v>
      </c>
      <c r="AW57" s="2">
        <v>2</v>
      </c>
      <c r="AX57" s="2">
        <v>1</v>
      </c>
      <c r="AY57" s="2">
        <v>2</v>
      </c>
      <c r="AZ57" s="2">
        <v>1</v>
      </c>
      <c r="BA57" s="2">
        <v>2</v>
      </c>
      <c r="BB57" s="2">
        <v>1</v>
      </c>
      <c r="BC57" s="2">
        <v>1</v>
      </c>
      <c r="BD57" s="2" t="s">
        <v>62</v>
      </c>
      <c r="BE57" s="2">
        <v>0</v>
      </c>
      <c r="BF57" s="2">
        <v>0</v>
      </c>
      <c r="BG57" s="2">
        <v>0</v>
      </c>
      <c r="BH57" s="2">
        <v>0</v>
      </c>
      <c r="BI57" s="14">
        <f>VLOOKUP(H57,'Ecom Item OOS Analysis Report'!G:L,6,0)</f>
        <v>0.99729999999999996</v>
      </c>
      <c r="BJ57" s="17">
        <f t="shared" si="4"/>
        <v>0.72</v>
      </c>
    </row>
    <row r="58" spans="1:62" ht="15" customHeight="1" x14ac:dyDescent="0.25">
      <c r="A58" s="2" t="s">
        <v>72</v>
      </c>
      <c r="B58" s="2" t="s">
        <v>229</v>
      </c>
      <c r="C58" s="2" t="s">
        <v>304</v>
      </c>
      <c r="D58" s="2" t="s">
        <v>308</v>
      </c>
      <c r="E58" s="2" t="s">
        <v>232</v>
      </c>
      <c r="F58" s="2" t="s">
        <v>69</v>
      </c>
      <c r="G58" s="2" t="s">
        <v>348</v>
      </c>
      <c r="H58" s="2" t="s">
        <v>349</v>
      </c>
      <c r="I58" s="3">
        <v>1</v>
      </c>
      <c r="J58" s="2">
        <v>1</v>
      </c>
      <c r="K58" s="2">
        <v>0</v>
      </c>
      <c r="L58" s="2">
        <v>1</v>
      </c>
      <c r="M58" s="2">
        <v>0</v>
      </c>
      <c r="N58" s="2">
        <v>2</v>
      </c>
      <c r="O58" s="2">
        <v>5</v>
      </c>
      <c r="P58" s="2">
        <v>1</v>
      </c>
      <c r="Q58" s="2">
        <v>0</v>
      </c>
      <c r="R58" s="2">
        <v>6</v>
      </c>
      <c r="S58" s="2">
        <v>1</v>
      </c>
      <c r="T58" s="2">
        <v>1</v>
      </c>
      <c r="U58" s="2">
        <v>0</v>
      </c>
      <c r="V58" s="2">
        <v>2</v>
      </c>
      <c r="W58" s="2">
        <v>0</v>
      </c>
      <c r="X58" s="2">
        <v>1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1</v>
      </c>
      <c r="AF58" s="2">
        <v>0</v>
      </c>
      <c r="AG58" s="2">
        <v>0</v>
      </c>
      <c r="AH58" s="3">
        <v>6</v>
      </c>
      <c r="AI58" s="2">
        <v>0</v>
      </c>
      <c r="AJ58" s="2">
        <v>0</v>
      </c>
      <c r="AK58" s="2">
        <v>2</v>
      </c>
      <c r="AL58" s="2">
        <v>2</v>
      </c>
      <c r="AM58" s="2">
        <v>2</v>
      </c>
      <c r="AN58" s="2">
        <v>4</v>
      </c>
      <c r="AO58" s="2">
        <v>0</v>
      </c>
      <c r="AP58" s="2">
        <v>0</v>
      </c>
      <c r="AQ58" s="2">
        <v>1</v>
      </c>
      <c r="AR58" s="2">
        <v>0</v>
      </c>
      <c r="AS58" s="2">
        <v>0</v>
      </c>
      <c r="AT58" s="2">
        <v>2</v>
      </c>
      <c r="AU58" s="2">
        <v>0</v>
      </c>
      <c r="AV58" s="2">
        <v>1</v>
      </c>
      <c r="AW58" s="2" t="s">
        <v>62</v>
      </c>
      <c r="AX58" s="2" t="s">
        <v>62</v>
      </c>
      <c r="AY58" s="2" t="s">
        <v>62</v>
      </c>
      <c r="AZ58" s="2" t="s">
        <v>62</v>
      </c>
      <c r="BA58" s="2">
        <v>6</v>
      </c>
      <c r="BB58" s="2">
        <v>20</v>
      </c>
      <c r="BC58" s="2">
        <v>5</v>
      </c>
      <c r="BD58" s="2">
        <v>4</v>
      </c>
      <c r="BE58" s="2">
        <v>2</v>
      </c>
      <c r="BF58" s="2">
        <v>4</v>
      </c>
      <c r="BG58" s="2">
        <v>3</v>
      </c>
      <c r="BH58" s="2">
        <v>2</v>
      </c>
      <c r="BI58" s="14">
        <f>VLOOKUP(H58,'Ecom Item OOS Analysis Report'!G:L,6,0)</f>
        <v>0.99729999999999996</v>
      </c>
      <c r="BJ58" s="17">
        <f t="shared" si="4"/>
        <v>1.8541666666666667</v>
      </c>
    </row>
    <row r="59" spans="1:62" ht="15" customHeight="1" x14ac:dyDescent="0.25">
      <c r="A59" s="2" t="s">
        <v>72</v>
      </c>
      <c r="B59" s="2" t="s">
        <v>229</v>
      </c>
      <c r="C59" s="2" t="s">
        <v>304</v>
      </c>
      <c r="D59" s="2" t="s">
        <v>308</v>
      </c>
      <c r="E59" s="2" t="s">
        <v>232</v>
      </c>
      <c r="F59" s="2" t="s">
        <v>354</v>
      </c>
      <c r="G59" s="2" t="s">
        <v>348</v>
      </c>
      <c r="H59" s="2" t="s">
        <v>358</v>
      </c>
      <c r="I59" s="2">
        <v>2</v>
      </c>
      <c r="J59" s="2">
        <v>0</v>
      </c>
      <c r="K59" s="2">
        <v>1</v>
      </c>
      <c r="L59" s="2">
        <v>0</v>
      </c>
      <c r="M59" s="2">
        <v>0</v>
      </c>
      <c r="N59" s="2">
        <v>1</v>
      </c>
      <c r="O59" s="2">
        <v>1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2</v>
      </c>
      <c r="W59" s="2">
        <v>0</v>
      </c>
      <c r="X59" s="2">
        <v>2</v>
      </c>
      <c r="Y59" s="2">
        <v>1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s="2">
        <v>0</v>
      </c>
      <c r="AF59" s="2">
        <v>0</v>
      </c>
      <c r="AG59" s="2">
        <v>0</v>
      </c>
      <c r="AH59" s="3">
        <v>3</v>
      </c>
      <c r="AI59" s="2">
        <v>0</v>
      </c>
      <c r="AJ59" s="2">
        <v>0</v>
      </c>
      <c r="AK59" s="2">
        <v>2</v>
      </c>
      <c r="AL59" s="2">
        <v>2</v>
      </c>
      <c r="AM59" s="2">
        <v>0</v>
      </c>
      <c r="AN59" s="2">
        <v>0</v>
      </c>
      <c r="AO59" s="2">
        <v>0</v>
      </c>
      <c r="AP59" s="2">
        <v>2</v>
      </c>
      <c r="AQ59" s="2">
        <v>1</v>
      </c>
      <c r="AR59" s="2">
        <v>0</v>
      </c>
      <c r="AS59" s="2">
        <v>3</v>
      </c>
      <c r="AT59" s="2">
        <v>0</v>
      </c>
      <c r="AU59" s="2">
        <v>0</v>
      </c>
      <c r="AV59" s="2">
        <v>0</v>
      </c>
      <c r="AW59" s="2" t="s">
        <v>62</v>
      </c>
      <c r="AX59" s="2">
        <v>1</v>
      </c>
      <c r="AY59" s="2" t="s">
        <v>62</v>
      </c>
      <c r="AZ59" s="2">
        <v>2</v>
      </c>
      <c r="BA59" s="2">
        <v>1</v>
      </c>
      <c r="BB59" s="2">
        <v>2</v>
      </c>
      <c r="BC59" s="2">
        <v>2</v>
      </c>
      <c r="BD59" s="2">
        <v>1</v>
      </c>
      <c r="BE59" s="2">
        <v>0</v>
      </c>
      <c r="BF59" s="2">
        <v>0</v>
      </c>
      <c r="BG59" s="2">
        <v>0</v>
      </c>
      <c r="BH59" s="2">
        <v>1</v>
      </c>
      <c r="BI59" s="14">
        <f>VLOOKUP(H59,'Ecom Item OOS Analysis Report'!G:L,6,0)</f>
        <v>0.99729999999999996</v>
      </c>
      <c r="BJ59" s="17">
        <f t="shared" si="4"/>
        <v>0.68</v>
      </c>
    </row>
    <row r="60" spans="1:62" ht="15" customHeight="1" x14ac:dyDescent="0.25">
      <c r="A60" s="2" t="s">
        <v>72</v>
      </c>
      <c r="B60" s="2" t="s">
        <v>229</v>
      </c>
      <c r="C60" s="2" t="s">
        <v>304</v>
      </c>
      <c r="D60" s="2" t="s">
        <v>308</v>
      </c>
      <c r="E60" s="2" t="s">
        <v>232</v>
      </c>
      <c r="F60" s="2" t="s">
        <v>361</v>
      </c>
      <c r="G60" s="2" t="s">
        <v>348</v>
      </c>
      <c r="H60" s="2" t="s">
        <v>365</v>
      </c>
      <c r="I60" s="2">
        <v>1</v>
      </c>
      <c r="J60" s="2">
        <v>1</v>
      </c>
      <c r="K60" s="2">
        <v>0</v>
      </c>
      <c r="L60" s="2">
        <v>0</v>
      </c>
      <c r="M60" s="2">
        <v>0</v>
      </c>
      <c r="N60" s="2">
        <v>1</v>
      </c>
      <c r="O60" s="2">
        <v>1</v>
      </c>
      <c r="P60" s="2">
        <v>0</v>
      </c>
      <c r="Q60" s="2">
        <v>0</v>
      </c>
      <c r="R60" s="2">
        <v>1</v>
      </c>
      <c r="S60" s="2">
        <v>1</v>
      </c>
      <c r="T60" s="2">
        <v>0</v>
      </c>
      <c r="U60" s="2">
        <v>1</v>
      </c>
      <c r="V60" s="2">
        <v>0</v>
      </c>
      <c r="W60" s="2">
        <v>2</v>
      </c>
      <c r="X60" s="2">
        <v>0</v>
      </c>
      <c r="Y60" s="2">
        <v>1</v>
      </c>
      <c r="Z60" s="2">
        <v>0</v>
      </c>
      <c r="AA60" s="2">
        <v>0</v>
      </c>
      <c r="AB60" s="2">
        <v>1</v>
      </c>
      <c r="AC60" s="2">
        <v>1</v>
      </c>
      <c r="AD60" s="2">
        <v>0</v>
      </c>
      <c r="AE60" s="2">
        <v>0</v>
      </c>
      <c r="AF60" s="2">
        <v>0</v>
      </c>
      <c r="AG60" s="2">
        <v>0</v>
      </c>
      <c r="AH60" s="3">
        <v>1</v>
      </c>
      <c r="AI60" s="2">
        <v>0</v>
      </c>
      <c r="AJ60" s="2">
        <v>1</v>
      </c>
      <c r="AK60" s="2">
        <v>1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2</v>
      </c>
      <c r="AT60" s="2">
        <v>1</v>
      </c>
      <c r="AU60" s="2">
        <v>1</v>
      </c>
      <c r="AV60" s="2">
        <v>1</v>
      </c>
      <c r="AW60" s="2">
        <v>1</v>
      </c>
      <c r="AX60" s="2">
        <v>1</v>
      </c>
      <c r="AY60" s="2">
        <v>1</v>
      </c>
      <c r="AZ60" s="2">
        <v>2</v>
      </c>
      <c r="BA60" s="2">
        <v>5</v>
      </c>
      <c r="BB60" s="2">
        <v>6</v>
      </c>
      <c r="BC60" s="2">
        <v>3</v>
      </c>
      <c r="BD60" s="2" t="s">
        <v>62</v>
      </c>
      <c r="BE60" s="2">
        <v>1</v>
      </c>
      <c r="BF60" s="2">
        <v>1</v>
      </c>
      <c r="BG60" s="2">
        <v>2</v>
      </c>
      <c r="BH60" s="2">
        <v>0</v>
      </c>
      <c r="BI60" s="14">
        <f>VLOOKUP(H60,'Ecom Item OOS Analysis Report'!G:L,6,0)</f>
        <v>0.99729999999999996</v>
      </c>
      <c r="BJ60" s="17">
        <f t="shared" si="4"/>
        <v>0.84313725490196079</v>
      </c>
    </row>
    <row r="61" spans="1:62" ht="15" customHeight="1" x14ac:dyDescent="0.25">
      <c r="A61" s="2" t="s">
        <v>72</v>
      </c>
      <c r="B61" s="2" t="s">
        <v>229</v>
      </c>
      <c r="C61" s="2" t="s">
        <v>304</v>
      </c>
      <c r="D61" s="2" t="s">
        <v>308</v>
      </c>
      <c r="E61" s="2" t="s">
        <v>232</v>
      </c>
      <c r="F61" s="2" t="s">
        <v>69</v>
      </c>
      <c r="G61" s="2" t="s">
        <v>344</v>
      </c>
      <c r="H61" s="2" t="s">
        <v>345</v>
      </c>
      <c r="I61" s="3" t="s">
        <v>62</v>
      </c>
      <c r="J61" s="3" t="s">
        <v>62</v>
      </c>
      <c r="K61" s="3" t="s">
        <v>62</v>
      </c>
      <c r="L61" s="2">
        <v>1</v>
      </c>
      <c r="M61" s="2">
        <v>0</v>
      </c>
      <c r="N61" s="2">
        <v>2</v>
      </c>
      <c r="O61" s="2">
        <v>0</v>
      </c>
      <c r="P61" s="2">
        <v>0</v>
      </c>
      <c r="Q61" s="2">
        <v>2</v>
      </c>
      <c r="R61" s="2">
        <v>0</v>
      </c>
      <c r="S61" s="2">
        <v>2</v>
      </c>
      <c r="T61" s="2">
        <v>0</v>
      </c>
      <c r="U61" s="2">
        <v>3</v>
      </c>
      <c r="V61" s="2">
        <v>1</v>
      </c>
      <c r="W61" s="2">
        <v>3</v>
      </c>
      <c r="X61" s="2">
        <v>3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1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 t="s">
        <v>62</v>
      </c>
      <c r="AX61" s="2">
        <v>3</v>
      </c>
      <c r="AY61" s="2" t="s">
        <v>62</v>
      </c>
      <c r="AZ61" s="2">
        <v>2</v>
      </c>
      <c r="BA61" s="2">
        <v>2</v>
      </c>
      <c r="BB61" s="2">
        <v>1</v>
      </c>
      <c r="BC61" s="2" t="s">
        <v>62</v>
      </c>
      <c r="BD61" s="2" t="s">
        <v>62</v>
      </c>
      <c r="BE61" s="2">
        <v>0</v>
      </c>
      <c r="BF61" s="2">
        <v>0</v>
      </c>
      <c r="BG61" s="2">
        <v>0</v>
      </c>
      <c r="BH61" s="2">
        <v>0</v>
      </c>
      <c r="BI61" s="14">
        <f>VLOOKUP(H61,'Ecom Item OOS Analysis Report'!G:L,6,0)</f>
        <v>0.99729999999999996</v>
      </c>
      <c r="BJ61" s="17">
        <f t="shared" si="4"/>
        <v>0.57777777777777772</v>
      </c>
    </row>
    <row r="62" spans="1:62" ht="15" customHeight="1" x14ac:dyDescent="0.25">
      <c r="A62" s="2" t="s">
        <v>72</v>
      </c>
      <c r="B62" s="2" t="s">
        <v>229</v>
      </c>
      <c r="C62" s="2" t="s">
        <v>304</v>
      </c>
      <c r="D62" s="2" t="s">
        <v>308</v>
      </c>
      <c r="E62" s="2" t="s">
        <v>232</v>
      </c>
      <c r="F62" s="2" t="s">
        <v>354</v>
      </c>
      <c r="G62" s="2" t="s">
        <v>344</v>
      </c>
      <c r="H62" s="2" t="s">
        <v>356</v>
      </c>
      <c r="I62" s="3" t="s">
        <v>62</v>
      </c>
      <c r="J62" s="2">
        <v>1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2</v>
      </c>
      <c r="T62" s="2">
        <v>0</v>
      </c>
      <c r="U62" s="2">
        <v>0</v>
      </c>
      <c r="V62" s="2">
        <v>1</v>
      </c>
      <c r="W62" s="2">
        <v>1</v>
      </c>
      <c r="X62" s="2">
        <v>1</v>
      </c>
      <c r="Y62" s="2">
        <v>1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1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 t="s">
        <v>62</v>
      </c>
      <c r="AX62" s="2" t="s">
        <v>62</v>
      </c>
      <c r="AY62" s="2">
        <v>1</v>
      </c>
      <c r="AZ62" s="2">
        <v>1</v>
      </c>
      <c r="BA62" s="2">
        <v>2</v>
      </c>
      <c r="BB62" s="2">
        <v>3</v>
      </c>
      <c r="BC62" s="2" t="s">
        <v>62</v>
      </c>
      <c r="BD62" s="2" t="s">
        <v>62</v>
      </c>
      <c r="BE62" s="2">
        <v>0</v>
      </c>
      <c r="BF62" s="2">
        <v>0</v>
      </c>
      <c r="BG62" s="2">
        <v>0</v>
      </c>
      <c r="BH62" s="2">
        <v>0</v>
      </c>
      <c r="BI62" s="14">
        <f>VLOOKUP(H62,'Ecom Item OOS Analysis Report'!G:L,6,0)</f>
        <v>0.99729999999999996</v>
      </c>
      <c r="BJ62" s="17">
        <f t="shared" si="4"/>
        <v>0.31914893617021278</v>
      </c>
    </row>
    <row r="63" spans="1:62" ht="15" customHeight="1" x14ac:dyDescent="0.25">
      <c r="A63" s="2" t="s">
        <v>72</v>
      </c>
      <c r="B63" s="2" t="s">
        <v>229</v>
      </c>
      <c r="C63" s="2" t="s">
        <v>304</v>
      </c>
      <c r="D63" s="2" t="s">
        <v>308</v>
      </c>
      <c r="E63" s="2" t="s">
        <v>232</v>
      </c>
      <c r="F63" s="2" t="s">
        <v>361</v>
      </c>
      <c r="G63" s="2" t="s">
        <v>344</v>
      </c>
      <c r="H63" s="2" t="s">
        <v>363</v>
      </c>
      <c r="I63" s="3" t="s">
        <v>62</v>
      </c>
      <c r="J63" s="3" t="s">
        <v>62</v>
      </c>
      <c r="K63" s="3" t="s">
        <v>62</v>
      </c>
      <c r="L63" s="3" t="s">
        <v>62</v>
      </c>
      <c r="M63" s="3" t="s">
        <v>62</v>
      </c>
      <c r="N63" s="3" t="s">
        <v>62</v>
      </c>
      <c r="O63" s="2">
        <v>1</v>
      </c>
      <c r="P63" s="2">
        <v>0</v>
      </c>
      <c r="Q63" s="2">
        <v>0</v>
      </c>
      <c r="R63" s="2">
        <v>1</v>
      </c>
      <c r="S63" s="2">
        <v>0</v>
      </c>
      <c r="T63" s="2">
        <v>0</v>
      </c>
      <c r="U63" s="2">
        <v>2</v>
      </c>
      <c r="V63" s="2">
        <v>1</v>
      </c>
      <c r="W63" s="2">
        <v>0</v>
      </c>
      <c r="X63" s="2">
        <v>0</v>
      </c>
      <c r="Y63" s="2">
        <v>0</v>
      </c>
      <c r="Z63" s="2">
        <v>1</v>
      </c>
      <c r="AA63" s="2">
        <v>0</v>
      </c>
      <c r="AB63" s="2">
        <v>0</v>
      </c>
      <c r="AC63" s="2">
        <v>0</v>
      </c>
      <c r="AD63" s="2">
        <v>0</v>
      </c>
      <c r="AE63" s="2">
        <v>1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1</v>
      </c>
      <c r="AR63" s="2">
        <v>0</v>
      </c>
      <c r="AS63" s="2">
        <v>1</v>
      </c>
      <c r="AT63" s="2">
        <v>0</v>
      </c>
      <c r="AU63" s="2">
        <v>0</v>
      </c>
      <c r="AV63" s="2">
        <v>0</v>
      </c>
      <c r="AW63" s="2" t="s">
        <v>62</v>
      </c>
      <c r="AX63" s="2" t="s">
        <v>62</v>
      </c>
      <c r="AY63" s="2">
        <v>1</v>
      </c>
      <c r="AZ63" s="2" t="s">
        <v>62</v>
      </c>
      <c r="BA63" s="2">
        <v>1</v>
      </c>
      <c r="BB63" s="2">
        <v>2</v>
      </c>
      <c r="BC63" s="2">
        <v>1</v>
      </c>
      <c r="BD63" s="2" t="s">
        <v>62</v>
      </c>
      <c r="BE63" s="2">
        <v>0</v>
      </c>
      <c r="BF63" s="2">
        <v>0</v>
      </c>
      <c r="BG63" s="2">
        <v>0</v>
      </c>
      <c r="BH63" s="2">
        <v>0</v>
      </c>
      <c r="BI63" s="14">
        <f>VLOOKUP(H63,'Ecom Item OOS Analysis Report'!G:L,6,0)</f>
        <v>0.99729999999999996</v>
      </c>
      <c r="BJ63" s="17">
        <f t="shared" si="4"/>
        <v>0.33333333333333331</v>
      </c>
    </row>
    <row r="64" spans="1:62" ht="15" customHeight="1" x14ac:dyDescent="0.25">
      <c r="A64" s="2" t="s">
        <v>72</v>
      </c>
      <c r="B64" s="2" t="s">
        <v>229</v>
      </c>
      <c r="C64" s="2" t="s">
        <v>304</v>
      </c>
      <c r="D64" s="2" t="s">
        <v>316</v>
      </c>
      <c r="E64" s="2" t="s">
        <v>232</v>
      </c>
      <c r="F64" s="2" t="s">
        <v>238</v>
      </c>
      <c r="G64" s="2" t="s">
        <v>317</v>
      </c>
      <c r="H64" s="2" t="s">
        <v>319</v>
      </c>
      <c r="I64" s="3" t="s">
        <v>62</v>
      </c>
      <c r="J64" s="3" t="s">
        <v>62</v>
      </c>
      <c r="K64" s="3" t="s">
        <v>62</v>
      </c>
      <c r="L64" s="2">
        <v>1</v>
      </c>
      <c r="M64" s="2">
        <v>2</v>
      </c>
      <c r="N64" s="2">
        <v>0</v>
      </c>
      <c r="O64" s="2">
        <v>3</v>
      </c>
      <c r="P64" s="2">
        <v>0</v>
      </c>
      <c r="Q64" s="2">
        <v>1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1</v>
      </c>
      <c r="Y64" s="2">
        <v>2</v>
      </c>
      <c r="Z64" s="2">
        <v>0</v>
      </c>
      <c r="AA64" s="2">
        <v>1</v>
      </c>
      <c r="AB64" s="2">
        <v>0</v>
      </c>
      <c r="AC64" s="2">
        <v>1</v>
      </c>
      <c r="AD64" s="2">
        <v>1</v>
      </c>
      <c r="AE64" s="2">
        <v>0</v>
      </c>
      <c r="AF64" s="2">
        <v>0</v>
      </c>
      <c r="AG64" s="2">
        <v>3</v>
      </c>
      <c r="AH64" s="3">
        <v>3</v>
      </c>
      <c r="AI64" s="2">
        <v>0</v>
      </c>
      <c r="AJ64" s="2">
        <v>1</v>
      </c>
      <c r="AK64" s="2">
        <v>2</v>
      </c>
      <c r="AL64" s="2">
        <v>0</v>
      </c>
      <c r="AM64" s="2">
        <v>0</v>
      </c>
      <c r="AN64" s="2">
        <v>1</v>
      </c>
      <c r="AO64" s="2">
        <v>0</v>
      </c>
      <c r="AP64" s="2">
        <v>0</v>
      </c>
      <c r="AQ64" s="2">
        <v>1</v>
      </c>
      <c r="AR64" s="2">
        <v>1</v>
      </c>
      <c r="AS64" s="2">
        <v>0</v>
      </c>
      <c r="AT64" s="2">
        <v>1</v>
      </c>
      <c r="AU64" s="2">
        <v>0</v>
      </c>
      <c r="AV64" s="2">
        <v>0</v>
      </c>
      <c r="AW64" s="2">
        <v>1</v>
      </c>
      <c r="AX64" s="2">
        <v>3</v>
      </c>
      <c r="AY64" s="2">
        <v>1</v>
      </c>
      <c r="AZ64" s="2">
        <v>4</v>
      </c>
      <c r="BA64" s="2">
        <v>5</v>
      </c>
      <c r="BB64" s="2">
        <v>5</v>
      </c>
      <c r="BC64" s="2">
        <v>1</v>
      </c>
      <c r="BD64" s="2">
        <v>1</v>
      </c>
      <c r="BE64" s="2">
        <v>3</v>
      </c>
      <c r="BF64" s="2">
        <v>2</v>
      </c>
      <c r="BG64" s="2">
        <v>3</v>
      </c>
      <c r="BH64" s="2">
        <v>0</v>
      </c>
      <c r="BI64" s="14">
        <f>VLOOKUP(H64,'Ecom Item OOS Analysis Report'!G:L,6,0)</f>
        <v>0.99729999999999996</v>
      </c>
      <c r="BJ64" s="17">
        <f t="shared" si="4"/>
        <v>1.1224489795918366</v>
      </c>
    </row>
    <row r="65" spans="1:74" ht="15" customHeight="1" x14ac:dyDescent="0.25">
      <c r="A65" s="2" t="s">
        <v>72</v>
      </c>
      <c r="B65" s="2" t="s">
        <v>229</v>
      </c>
      <c r="C65" s="2" t="s">
        <v>304</v>
      </c>
      <c r="D65" s="2" t="s">
        <v>316</v>
      </c>
      <c r="E65" s="2" t="s">
        <v>232</v>
      </c>
      <c r="F65" s="2" t="s">
        <v>69</v>
      </c>
      <c r="G65" s="2" t="s">
        <v>317</v>
      </c>
      <c r="H65" s="2" t="s">
        <v>327</v>
      </c>
      <c r="I65" s="3" t="s">
        <v>62</v>
      </c>
      <c r="J65" s="3" t="s">
        <v>62</v>
      </c>
      <c r="K65" s="3" t="s">
        <v>62</v>
      </c>
      <c r="L65" s="2">
        <v>1</v>
      </c>
      <c r="M65" s="2">
        <v>0</v>
      </c>
      <c r="N65" s="2">
        <v>2</v>
      </c>
      <c r="O65" s="2">
        <v>2</v>
      </c>
      <c r="P65" s="2">
        <v>0</v>
      </c>
      <c r="Q65" s="2">
        <v>0</v>
      </c>
      <c r="R65" s="2">
        <v>0</v>
      </c>
      <c r="S65" s="2">
        <v>3</v>
      </c>
      <c r="T65" s="2">
        <v>0</v>
      </c>
      <c r="U65" s="2">
        <v>0</v>
      </c>
      <c r="V65" s="2">
        <v>0</v>
      </c>
      <c r="W65" s="2">
        <v>1</v>
      </c>
      <c r="X65" s="2">
        <v>1</v>
      </c>
      <c r="Y65" s="2">
        <v>1</v>
      </c>
      <c r="Z65" s="2">
        <v>0</v>
      </c>
      <c r="AA65" s="2">
        <v>0</v>
      </c>
      <c r="AB65" s="2">
        <v>2</v>
      </c>
      <c r="AC65" s="2">
        <v>1</v>
      </c>
      <c r="AD65" s="2">
        <v>0</v>
      </c>
      <c r="AE65" s="2">
        <v>0</v>
      </c>
      <c r="AF65" s="2">
        <v>3</v>
      </c>
      <c r="AG65" s="2">
        <v>3</v>
      </c>
      <c r="AH65" s="3">
        <v>1</v>
      </c>
      <c r="AI65" s="2">
        <v>0</v>
      </c>
      <c r="AJ65" s="2">
        <v>3</v>
      </c>
      <c r="AK65" s="2">
        <v>2</v>
      </c>
      <c r="AL65" s="2">
        <v>1</v>
      </c>
      <c r="AM65" s="2">
        <v>1</v>
      </c>
      <c r="AN65" s="2">
        <v>0</v>
      </c>
      <c r="AO65" s="2">
        <v>0</v>
      </c>
      <c r="AP65" s="2">
        <v>1</v>
      </c>
      <c r="AQ65" s="2">
        <v>0</v>
      </c>
      <c r="AR65" s="2">
        <v>3</v>
      </c>
      <c r="AS65" s="2">
        <v>2</v>
      </c>
      <c r="AT65" s="2">
        <v>5</v>
      </c>
      <c r="AU65" s="2">
        <v>1</v>
      </c>
      <c r="AV65" s="2">
        <v>0</v>
      </c>
      <c r="AW65" s="2">
        <v>2</v>
      </c>
      <c r="AX65" s="2">
        <v>4</v>
      </c>
      <c r="AY65" s="2">
        <v>1</v>
      </c>
      <c r="AZ65" s="2">
        <v>5</v>
      </c>
      <c r="BA65" s="2">
        <v>7</v>
      </c>
      <c r="BB65" s="2">
        <v>7</v>
      </c>
      <c r="BC65" s="2">
        <v>2</v>
      </c>
      <c r="BD65" s="2">
        <v>1</v>
      </c>
      <c r="BE65" s="2">
        <v>2</v>
      </c>
      <c r="BF65" s="2">
        <v>0</v>
      </c>
      <c r="BG65" s="2">
        <v>1</v>
      </c>
      <c r="BH65" s="2">
        <v>1</v>
      </c>
      <c r="BI65" s="14">
        <f>VLOOKUP(H65,'Ecom Item OOS Analysis Report'!G:L,6,0)</f>
        <v>0.99729999999999996</v>
      </c>
      <c r="BJ65" s="17">
        <f t="shared" si="4"/>
        <v>1.489795918367347</v>
      </c>
    </row>
    <row r="66" spans="1:74" ht="15" customHeight="1" x14ac:dyDescent="0.25">
      <c r="A66" s="2" t="s">
        <v>72</v>
      </c>
      <c r="B66" s="2" t="s">
        <v>229</v>
      </c>
      <c r="C66" s="2" t="s">
        <v>304</v>
      </c>
      <c r="D66" s="2" t="s">
        <v>316</v>
      </c>
      <c r="E66" s="2" t="s">
        <v>232</v>
      </c>
      <c r="F66" s="2" t="s">
        <v>238</v>
      </c>
      <c r="G66" s="2" t="s">
        <v>320</v>
      </c>
      <c r="H66" s="2" t="s">
        <v>322</v>
      </c>
      <c r="I66" s="3" t="s">
        <v>62</v>
      </c>
      <c r="J66" s="2">
        <v>1</v>
      </c>
      <c r="K66" s="2">
        <v>0</v>
      </c>
      <c r="L66" s="2">
        <v>0</v>
      </c>
      <c r="M66" s="2">
        <v>2</v>
      </c>
      <c r="N66" s="2">
        <v>0</v>
      </c>
      <c r="O66" s="2">
        <v>5</v>
      </c>
      <c r="P66" s="2">
        <v>1</v>
      </c>
      <c r="Q66" s="2">
        <v>0</v>
      </c>
      <c r="R66" s="2">
        <v>1</v>
      </c>
      <c r="S66" s="2">
        <v>1</v>
      </c>
      <c r="T66" s="2">
        <v>1</v>
      </c>
      <c r="U66" s="2">
        <v>0</v>
      </c>
      <c r="V66" s="2">
        <v>0</v>
      </c>
      <c r="W66" s="2">
        <v>1</v>
      </c>
      <c r="X66" s="2">
        <v>1</v>
      </c>
      <c r="Y66" s="2">
        <v>0</v>
      </c>
      <c r="Z66" s="2">
        <v>0</v>
      </c>
      <c r="AA66" s="2">
        <v>0</v>
      </c>
      <c r="AB66" s="2">
        <v>1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2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1</v>
      </c>
      <c r="AR66" s="2">
        <v>1</v>
      </c>
      <c r="AS66" s="2">
        <v>2</v>
      </c>
      <c r="AT66" s="2">
        <v>0</v>
      </c>
      <c r="AU66" s="2">
        <v>0</v>
      </c>
      <c r="AV66" s="2">
        <v>0</v>
      </c>
      <c r="AW66" s="2" t="s">
        <v>62</v>
      </c>
      <c r="AX66" s="2">
        <v>2</v>
      </c>
      <c r="AY66" s="2">
        <v>5</v>
      </c>
      <c r="AZ66" s="2">
        <v>8</v>
      </c>
      <c r="BA66" s="2">
        <v>7</v>
      </c>
      <c r="BB66" s="2">
        <v>7</v>
      </c>
      <c r="BC66" s="2">
        <v>1</v>
      </c>
      <c r="BD66" s="2" t="s">
        <v>62</v>
      </c>
      <c r="BE66" s="2">
        <v>1</v>
      </c>
      <c r="BF66" s="2">
        <v>1</v>
      </c>
      <c r="BG66" s="2">
        <v>5</v>
      </c>
      <c r="BH66" s="2">
        <v>3</v>
      </c>
      <c r="BI66" s="14">
        <f>VLOOKUP(H66,'Ecom Item OOS Analysis Report'!G:L,6,0)</f>
        <v>0.99729999999999996</v>
      </c>
      <c r="BJ66" s="17">
        <f t="shared" si="4"/>
        <v>1.2448979591836735</v>
      </c>
    </row>
    <row r="67" spans="1:74" ht="15" customHeight="1" x14ac:dyDescent="0.25">
      <c r="A67" s="2" t="s">
        <v>72</v>
      </c>
      <c r="B67" s="2" t="s">
        <v>229</v>
      </c>
      <c r="C67" s="2" t="s">
        <v>304</v>
      </c>
      <c r="D67" s="2" t="s">
        <v>316</v>
      </c>
      <c r="E67" s="2" t="s">
        <v>232</v>
      </c>
      <c r="F67" s="2" t="s">
        <v>69</v>
      </c>
      <c r="G67" s="2" t="s">
        <v>320</v>
      </c>
      <c r="H67" s="2" t="s">
        <v>329</v>
      </c>
      <c r="I67" s="3" t="s">
        <v>62</v>
      </c>
      <c r="J67" s="3" t="s">
        <v>62</v>
      </c>
      <c r="K67" s="3" t="s">
        <v>62</v>
      </c>
      <c r="L67" s="3" t="s">
        <v>62</v>
      </c>
      <c r="M67" s="3" t="s">
        <v>62</v>
      </c>
      <c r="N67" s="2">
        <v>1</v>
      </c>
      <c r="O67" s="2">
        <v>4</v>
      </c>
      <c r="P67" s="2">
        <v>0</v>
      </c>
      <c r="Q67" s="2">
        <v>0</v>
      </c>
      <c r="R67" s="2">
        <v>2</v>
      </c>
      <c r="S67" s="2">
        <v>2</v>
      </c>
      <c r="T67" s="2">
        <v>0</v>
      </c>
      <c r="U67" s="2">
        <v>0</v>
      </c>
      <c r="V67" s="2">
        <v>0</v>
      </c>
      <c r="W67" s="2">
        <v>2</v>
      </c>
      <c r="X67" s="2">
        <v>3</v>
      </c>
      <c r="Y67" s="2">
        <v>2</v>
      </c>
      <c r="Z67" s="2">
        <v>0</v>
      </c>
      <c r="AA67" s="2">
        <v>0</v>
      </c>
      <c r="AB67" s="2">
        <v>1</v>
      </c>
      <c r="AC67" s="2">
        <v>1</v>
      </c>
      <c r="AD67" s="2">
        <v>0</v>
      </c>
      <c r="AE67" s="2">
        <v>1</v>
      </c>
      <c r="AF67" s="2">
        <v>0</v>
      </c>
      <c r="AG67" s="2">
        <v>1</v>
      </c>
      <c r="AH67" s="3">
        <v>2</v>
      </c>
      <c r="AI67" s="2">
        <v>1</v>
      </c>
      <c r="AJ67" s="2">
        <v>2</v>
      </c>
      <c r="AK67" s="2">
        <v>1</v>
      </c>
      <c r="AL67" s="2">
        <v>0</v>
      </c>
      <c r="AM67" s="2">
        <v>0</v>
      </c>
      <c r="AN67" s="2">
        <v>0</v>
      </c>
      <c r="AO67" s="2">
        <v>0</v>
      </c>
      <c r="AP67" s="2">
        <v>3</v>
      </c>
      <c r="AQ67" s="2">
        <v>2</v>
      </c>
      <c r="AR67" s="2">
        <v>1</v>
      </c>
      <c r="AS67" s="2">
        <v>1</v>
      </c>
      <c r="AT67" s="2">
        <v>3</v>
      </c>
      <c r="AU67" s="2">
        <v>0</v>
      </c>
      <c r="AV67" s="2">
        <v>2</v>
      </c>
      <c r="AW67" s="2" t="s">
        <v>62</v>
      </c>
      <c r="AX67" s="2">
        <v>7</v>
      </c>
      <c r="AY67" s="2" t="s">
        <v>62</v>
      </c>
      <c r="AZ67" s="2">
        <v>7</v>
      </c>
      <c r="BA67" s="2">
        <v>11</v>
      </c>
      <c r="BB67" s="2">
        <v>8</v>
      </c>
      <c r="BC67" s="2">
        <v>1</v>
      </c>
      <c r="BD67" s="2">
        <v>1</v>
      </c>
      <c r="BE67" s="2">
        <v>4</v>
      </c>
      <c r="BF67" s="2">
        <v>2</v>
      </c>
      <c r="BG67" s="2">
        <v>6</v>
      </c>
      <c r="BH67" s="2">
        <v>0</v>
      </c>
      <c r="BI67" s="14">
        <f>VLOOKUP(H67,'Ecom Item OOS Analysis Report'!G:L,6,0)</f>
        <v>0.99729999999999996</v>
      </c>
      <c r="BJ67" s="17">
        <f t="shared" si="4"/>
        <v>1.8888888888888888</v>
      </c>
    </row>
    <row r="68" spans="1:74" ht="15" customHeight="1" x14ac:dyDescent="0.25">
      <c r="A68" s="2" t="s">
        <v>72</v>
      </c>
      <c r="B68" s="2" t="s">
        <v>229</v>
      </c>
      <c r="C68" s="2" t="s">
        <v>304</v>
      </c>
      <c r="D68" s="2" t="s">
        <v>316</v>
      </c>
      <c r="E68" s="2" t="s">
        <v>232</v>
      </c>
      <c r="F68" s="2" t="s">
        <v>238</v>
      </c>
      <c r="G68" s="2" t="s">
        <v>323</v>
      </c>
      <c r="H68" s="2" t="s">
        <v>325</v>
      </c>
      <c r="I68" s="3" t="s">
        <v>62</v>
      </c>
      <c r="J68" s="3" t="s">
        <v>62</v>
      </c>
      <c r="K68" s="3" t="s">
        <v>62</v>
      </c>
      <c r="L68" s="3" t="s">
        <v>62</v>
      </c>
      <c r="M68" s="3">
        <v>2</v>
      </c>
      <c r="N68" s="2">
        <v>3</v>
      </c>
      <c r="O68" s="2">
        <v>4</v>
      </c>
      <c r="P68" s="2">
        <v>0</v>
      </c>
      <c r="Q68" s="2">
        <v>0</v>
      </c>
      <c r="R68" s="2">
        <v>1</v>
      </c>
      <c r="S68" s="2">
        <v>3</v>
      </c>
      <c r="T68" s="2">
        <v>2</v>
      </c>
      <c r="U68" s="2">
        <v>0</v>
      </c>
      <c r="V68" s="2">
        <v>0</v>
      </c>
      <c r="W68" s="2">
        <v>1</v>
      </c>
      <c r="X68" s="2">
        <v>1</v>
      </c>
      <c r="Y68" s="2">
        <v>1</v>
      </c>
      <c r="Z68" s="2">
        <v>0</v>
      </c>
      <c r="AA68" s="2">
        <v>0</v>
      </c>
      <c r="AB68" s="2">
        <v>3</v>
      </c>
      <c r="AC68" s="2">
        <v>1</v>
      </c>
      <c r="AD68" s="2">
        <v>1</v>
      </c>
      <c r="AE68" s="2">
        <v>0</v>
      </c>
      <c r="AF68" s="2">
        <v>0</v>
      </c>
      <c r="AG68" s="2">
        <v>0</v>
      </c>
      <c r="AH68" s="3">
        <v>2</v>
      </c>
      <c r="AI68" s="2">
        <v>0</v>
      </c>
      <c r="AJ68" s="2">
        <v>1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1</v>
      </c>
      <c r="AR68" s="2">
        <v>1</v>
      </c>
      <c r="AS68" s="2">
        <v>1</v>
      </c>
      <c r="AT68" s="2">
        <v>5</v>
      </c>
      <c r="AU68" s="2">
        <v>0</v>
      </c>
      <c r="AV68" s="2">
        <v>0</v>
      </c>
      <c r="AW68" s="2">
        <v>3</v>
      </c>
      <c r="AX68" s="2">
        <v>8</v>
      </c>
      <c r="AY68" s="2">
        <v>8</v>
      </c>
      <c r="AZ68" s="2">
        <v>14</v>
      </c>
      <c r="BA68" s="2">
        <v>11</v>
      </c>
      <c r="BB68" s="2">
        <v>9</v>
      </c>
      <c r="BC68" s="2">
        <v>3</v>
      </c>
      <c r="BD68" s="2" t="s">
        <v>62</v>
      </c>
      <c r="BE68" s="2">
        <v>1</v>
      </c>
      <c r="BF68" s="2">
        <v>2</v>
      </c>
      <c r="BG68" s="2">
        <v>0</v>
      </c>
      <c r="BH68" s="2">
        <v>0</v>
      </c>
      <c r="BI68" s="14">
        <f>VLOOKUP(H68,'Ecom Item OOS Analysis Report'!G:L,6,0)</f>
        <v>0.99729999999999996</v>
      </c>
      <c r="BJ68" s="17">
        <f t="shared" si="4"/>
        <v>1.9787234042553192</v>
      </c>
    </row>
    <row r="69" spans="1:74" ht="15" customHeight="1" x14ac:dyDescent="0.25">
      <c r="A69" s="2" t="s">
        <v>72</v>
      </c>
      <c r="B69" s="2" t="s">
        <v>229</v>
      </c>
      <c r="C69" s="2" t="s">
        <v>304</v>
      </c>
      <c r="D69" s="2" t="s">
        <v>316</v>
      </c>
      <c r="E69" s="2" t="s">
        <v>232</v>
      </c>
      <c r="F69" s="2" t="s">
        <v>69</v>
      </c>
      <c r="G69" s="2" t="s">
        <v>323</v>
      </c>
      <c r="H69" s="2" t="s">
        <v>331</v>
      </c>
      <c r="I69" s="3" t="s">
        <v>62</v>
      </c>
      <c r="J69" s="2">
        <v>1</v>
      </c>
      <c r="K69" s="2">
        <v>0</v>
      </c>
      <c r="L69" s="2">
        <v>0</v>
      </c>
      <c r="M69" s="2">
        <v>0</v>
      </c>
      <c r="N69" s="2">
        <v>2</v>
      </c>
      <c r="O69" s="2">
        <v>2</v>
      </c>
      <c r="P69" s="2">
        <v>1</v>
      </c>
      <c r="Q69" s="2">
        <v>2</v>
      </c>
      <c r="R69" s="2">
        <v>0</v>
      </c>
      <c r="S69" s="2">
        <v>0</v>
      </c>
      <c r="T69" s="2">
        <v>0</v>
      </c>
      <c r="U69" s="2">
        <v>1</v>
      </c>
      <c r="V69" s="2">
        <v>0</v>
      </c>
      <c r="W69" s="2">
        <v>2</v>
      </c>
      <c r="X69" s="2">
        <v>1</v>
      </c>
      <c r="Y69" s="2">
        <v>1</v>
      </c>
      <c r="Z69" s="2">
        <v>0</v>
      </c>
      <c r="AA69" s="2">
        <v>0</v>
      </c>
      <c r="AB69" s="2">
        <v>0</v>
      </c>
      <c r="AC69" s="2">
        <v>2</v>
      </c>
      <c r="AD69" s="2">
        <v>0</v>
      </c>
      <c r="AE69" s="2">
        <v>1</v>
      </c>
      <c r="AF69" s="2">
        <v>0</v>
      </c>
      <c r="AG69" s="2">
        <v>1</v>
      </c>
      <c r="AH69" s="3">
        <v>1</v>
      </c>
      <c r="AI69" s="2">
        <v>0</v>
      </c>
      <c r="AJ69" s="2">
        <v>1</v>
      </c>
      <c r="AK69" s="2">
        <v>3</v>
      </c>
      <c r="AL69" s="2">
        <v>1</v>
      </c>
      <c r="AM69" s="2">
        <v>2</v>
      </c>
      <c r="AN69" s="2">
        <v>0</v>
      </c>
      <c r="AO69" s="2">
        <v>1</v>
      </c>
      <c r="AP69" s="2">
        <v>0</v>
      </c>
      <c r="AQ69" s="2">
        <v>3</v>
      </c>
      <c r="AR69" s="2">
        <v>4</v>
      </c>
      <c r="AS69" s="2">
        <v>1</v>
      </c>
      <c r="AT69" s="2">
        <v>2</v>
      </c>
      <c r="AU69" s="2">
        <v>0</v>
      </c>
      <c r="AV69" s="2">
        <v>0</v>
      </c>
      <c r="AW69" s="2">
        <v>3</v>
      </c>
      <c r="AX69" s="2">
        <v>2</v>
      </c>
      <c r="AY69" s="2">
        <v>2</v>
      </c>
      <c r="AZ69" s="2">
        <v>3</v>
      </c>
      <c r="BA69" s="2">
        <v>10</v>
      </c>
      <c r="BB69" s="2">
        <v>10</v>
      </c>
      <c r="BC69" s="2">
        <v>2</v>
      </c>
      <c r="BD69" s="2">
        <v>1</v>
      </c>
      <c r="BE69" s="2">
        <v>1</v>
      </c>
      <c r="BF69" s="2">
        <v>3</v>
      </c>
      <c r="BG69" s="2">
        <v>4</v>
      </c>
      <c r="BH69" s="2">
        <v>1</v>
      </c>
      <c r="BI69" s="14">
        <f>VLOOKUP(H69,'Ecom Item OOS Analysis Report'!G:L,6,0)</f>
        <v>0.99729999999999996</v>
      </c>
      <c r="BJ69" s="17">
        <f t="shared" si="4"/>
        <v>1.5294117647058822</v>
      </c>
    </row>
    <row r="70" spans="1:74" ht="15" customHeight="1" x14ac:dyDescent="0.25">
      <c r="A70" s="2" t="s">
        <v>72</v>
      </c>
      <c r="B70" s="2" t="s">
        <v>229</v>
      </c>
      <c r="C70" s="2" t="s">
        <v>304</v>
      </c>
      <c r="D70" s="2" t="s">
        <v>332</v>
      </c>
      <c r="E70" s="2" t="s">
        <v>232</v>
      </c>
      <c r="F70" s="2" t="s">
        <v>333</v>
      </c>
      <c r="G70" s="2" t="s">
        <v>334</v>
      </c>
      <c r="H70" s="2" t="s">
        <v>336</v>
      </c>
      <c r="I70" s="3" t="s">
        <v>62</v>
      </c>
      <c r="J70" s="3" t="s">
        <v>62</v>
      </c>
      <c r="K70" s="3" t="s">
        <v>62</v>
      </c>
      <c r="L70" s="3" t="s">
        <v>62</v>
      </c>
      <c r="M70" s="3" t="s">
        <v>62</v>
      </c>
      <c r="N70" s="2">
        <v>1</v>
      </c>
      <c r="O70" s="2">
        <v>0</v>
      </c>
      <c r="P70" s="2">
        <v>1</v>
      </c>
      <c r="Q70" s="2">
        <v>0</v>
      </c>
      <c r="R70" s="2">
        <v>1</v>
      </c>
      <c r="S70" s="2">
        <v>2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2</v>
      </c>
      <c r="AA70" s="2">
        <v>0</v>
      </c>
      <c r="AB70" s="2">
        <v>2</v>
      </c>
      <c r="AC70" s="2">
        <v>1</v>
      </c>
      <c r="AD70" s="2">
        <v>2</v>
      </c>
      <c r="AE70" s="2">
        <v>5</v>
      </c>
      <c r="AF70" s="2">
        <v>0</v>
      </c>
      <c r="AG70" s="2">
        <v>0</v>
      </c>
      <c r="AH70" s="2">
        <v>0</v>
      </c>
      <c r="AI70" s="2">
        <v>0</v>
      </c>
      <c r="AJ70" s="2">
        <v>1</v>
      </c>
      <c r="AK70" s="2">
        <v>4</v>
      </c>
      <c r="AL70" s="2">
        <v>1</v>
      </c>
      <c r="AM70" s="2">
        <v>0</v>
      </c>
      <c r="AN70" s="2">
        <v>0</v>
      </c>
      <c r="AO70" s="2">
        <v>0</v>
      </c>
      <c r="AP70" s="2">
        <v>0</v>
      </c>
      <c r="AQ70" s="2">
        <v>2</v>
      </c>
      <c r="AR70" s="2">
        <v>0</v>
      </c>
      <c r="AS70" s="2">
        <v>0</v>
      </c>
      <c r="AT70" s="2">
        <v>5</v>
      </c>
      <c r="AU70" s="2">
        <v>2</v>
      </c>
      <c r="AV70" s="2">
        <v>1</v>
      </c>
      <c r="AW70" s="2">
        <v>2</v>
      </c>
      <c r="AX70" s="2">
        <v>6</v>
      </c>
      <c r="AY70" s="2">
        <v>3</v>
      </c>
      <c r="AZ70" s="2">
        <v>2</v>
      </c>
      <c r="BA70" s="2">
        <v>4</v>
      </c>
      <c r="BB70" s="2">
        <v>10</v>
      </c>
      <c r="BC70" s="2">
        <v>2</v>
      </c>
      <c r="BD70" s="2">
        <v>1</v>
      </c>
      <c r="BE70" s="2">
        <v>1</v>
      </c>
      <c r="BF70" s="2">
        <v>0</v>
      </c>
      <c r="BG70" s="2">
        <v>1</v>
      </c>
      <c r="BH70" s="2">
        <v>0</v>
      </c>
      <c r="BI70" s="14">
        <f>VLOOKUP(H70,'Ecom Item OOS Analysis Report'!G:L,6,0)</f>
        <v>0.99729999999999996</v>
      </c>
      <c r="BJ70" s="17">
        <f t="shared" si="4"/>
        <v>1.3829787234042554</v>
      </c>
      <c r="BK70">
        <v>4</v>
      </c>
      <c r="BL70">
        <v>4</v>
      </c>
      <c r="BM70">
        <v>5</v>
      </c>
      <c r="BN70">
        <v>4</v>
      </c>
      <c r="BO70">
        <v>4</v>
      </c>
      <c r="BP70">
        <v>5</v>
      </c>
      <c r="BQ70">
        <v>4</v>
      </c>
      <c r="BR70">
        <v>4</v>
      </c>
      <c r="BS70">
        <v>5</v>
      </c>
      <c r="BT70">
        <v>4</v>
      </c>
      <c r="BU70">
        <v>4</v>
      </c>
      <c r="BV70">
        <v>5</v>
      </c>
    </row>
    <row r="71" spans="1:74" ht="15" customHeight="1" x14ac:dyDescent="0.25">
      <c r="A71" s="20"/>
      <c r="B71" s="20"/>
      <c r="C71" s="20"/>
      <c r="D71" s="20"/>
      <c r="E71" s="20" t="s">
        <v>531</v>
      </c>
      <c r="F71" s="20"/>
      <c r="G71" s="20"/>
      <c r="H71" s="20"/>
      <c r="I71" s="26">
        <f t="shared" ref="I71:AN71" si="5">SUM(I3:I70)</f>
        <v>876</v>
      </c>
      <c r="J71" s="26">
        <f t="shared" si="5"/>
        <v>786</v>
      </c>
      <c r="K71" s="26">
        <f t="shared" si="5"/>
        <v>799</v>
      </c>
      <c r="L71" s="26">
        <f t="shared" si="5"/>
        <v>744.2</v>
      </c>
      <c r="M71" s="26">
        <f t="shared" si="5"/>
        <v>692</v>
      </c>
      <c r="N71" s="26">
        <f t="shared" si="5"/>
        <v>755</v>
      </c>
      <c r="O71" s="26">
        <f t="shared" si="5"/>
        <v>735</v>
      </c>
      <c r="P71" s="26">
        <f t="shared" si="5"/>
        <v>619.4</v>
      </c>
      <c r="Q71" s="26">
        <f t="shared" si="5"/>
        <v>540</v>
      </c>
      <c r="R71" s="26">
        <f t="shared" si="5"/>
        <v>626.6</v>
      </c>
      <c r="S71" s="26">
        <f t="shared" si="5"/>
        <v>551</v>
      </c>
      <c r="T71" s="26">
        <f t="shared" si="5"/>
        <v>574</v>
      </c>
      <c r="U71" s="26">
        <f t="shared" si="5"/>
        <v>630.25</v>
      </c>
      <c r="V71" s="26">
        <f t="shared" si="5"/>
        <v>860.85</v>
      </c>
      <c r="W71" s="26">
        <f t="shared" si="5"/>
        <v>580</v>
      </c>
      <c r="X71" s="26">
        <f t="shared" si="5"/>
        <v>583</v>
      </c>
      <c r="Y71" s="26">
        <f t="shared" si="5"/>
        <v>550.04</v>
      </c>
      <c r="Z71" s="26">
        <f t="shared" si="5"/>
        <v>471</v>
      </c>
      <c r="AA71" s="26">
        <f t="shared" si="5"/>
        <v>486</v>
      </c>
      <c r="AB71" s="26">
        <f t="shared" si="5"/>
        <v>570</v>
      </c>
      <c r="AC71" s="26">
        <f t="shared" si="5"/>
        <v>572</v>
      </c>
      <c r="AD71" s="26">
        <f t="shared" si="5"/>
        <v>487</v>
      </c>
      <c r="AE71" s="26">
        <f t="shared" si="5"/>
        <v>505</v>
      </c>
      <c r="AF71" s="26">
        <f t="shared" si="5"/>
        <v>697.2</v>
      </c>
      <c r="AG71" s="26">
        <f t="shared" si="5"/>
        <v>500</v>
      </c>
      <c r="AH71" s="26">
        <f t="shared" si="5"/>
        <v>563</v>
      </c>
      <c r="AI71" s="26">
        <f t="shared" si="5"/>
        <v>488</v>
      </c>
      <c r="AJ71" s="26">
        <f t="shared" si="5"/>
        <v>567</v>
      </c>
      <c r="AK71" s="26">
        <f t="shared" si="5"/>
        <v>561</v>
      </c>
      <c r="AL71" s="26">
        <f t="shared" si="5"/>
        <v>512</v>
      </c>
      <c r="AM71" s="26">
        <f t="shared" si="5"/>
        <v>544</v>
      </c>
      <c r="AN71" s="26">
        <f t="shared" si="5"/>
        <v>526</v>
      </c>
      <c r="AO71" s="26">
        <f t="shared" ref="AO71:BH71" si="6">SUM(AO3:AO70)</f>
        <v>462</v>
      </c>
      <c r="AP71" s="26">
        <f t="shared" si="6"/>
        <v>503</v>
      </c>
      <c r="AQ71" s="26">
        <f t="shared" si="6"/>
        <v>561</v>
      </c>
      <c r="AR71" s="26">
        <f t="shared" si="6"/>
        <v>585.25</v>
      </c>
      <c r="AS71" s="26">
        <f t="shared" si="6"/>
        <v>719.05</v>
      </c>
      <c r="AT71" s="26">
        <f t="shared" si="6"/>
        <v>639</v>
      </c>
      <c r="AU71" s="26">
        <f t="shared" si="6"/>
        <v>553</v>
      </c>
      <c r="AV71" s="26">
        <f t="shared" si="6"/>
        <v>621</v>
      </c>
      <c r="AW71" s="26">
        <f t="shared" si="6"/>
        <v>623.71249999999998</v>
      </c>
      <c r="AX71" s="26">
        <f t="shared" si="6"/>
        <v>697.9425</v>
      </c>
      <c r="AY71" s="26">
        <f t="shared" si="6"/>
        <v>642.6</v>
      </c>
      <c r="AZ71" s="26">
        <f t="shared" si="6"/>
        <v>888</v>
      </c>
      <c r="BA71" s="26">
        <f t="shared" si="6"/>
        <v>878</v>
      </c>
      <c r="BB71" s="26">
        <f t="shared" si="6"/>
        <v>1092</v>
      </c>
      <c r="BC71" s="26">
        <f t="shared" si="6"/>
        <v>998</v>
      </c>
      <c r="BD71" s="26">
        <f t="shared" si="6"/>
        <v>576.66666666666663</v>
      </c>
      <c r="BE71" s="26">
        <f t="shared" si="6"/>
        <v>684</v>
      </c>
      <c r="BF71" s="26">
        <f t="shared" si="6"/>
        <v>733</v>
      </c>
      <c r="BG71" s="26">
        <f t="shared" si="6"/>
        <v>609</v>
      </c>
      <c r="BH71" s="26">
        <f t="shared" si="6"/>
        <v>574</v>
      </c>
      <c r="BI71" s="14"/>
      <c r="BJ71" s="17">
        <f t="shared" si="4"/>
        <v>638.30310897435913</v>
      </c>
      <c r="BK71" s="19">
        <v>2</v>
      </c>
      <c r="BL71" s="19">
        <v>3</v>
      </c>
      <c r="BM71" s="19">
        <v>4</v>
      </c>
      <c r="BN71" s="19">
        <v>5</v>
      </c>
      <c r="BO71" s="19">
        <v>6</v>
      </c>
      <c r="BP71" s="19">
        <v>7</v>
      </c>
      <c r="BQ71" s="19">
        <v>8</v>
      </c>
      <c r="BR71" s="19">
        <v>9</v>
      </c>
      <c r="BS71" s="19">
        <v>10</v>
      </c>
      <c r="BT71" s="19">
        <v>11</v>
      </c>
      <c r="BU71" s="19">
        <v>12</v>
      </c>
      <c r="BV71" s="19">
        <v>1</v>
      </c>
    </row>
    <row r="72" spans="1:74" ht="15" customHeight="1" x14ac:dyDescent="0.25">
      <c r="A72" s="20"/>
      <c r="B72" s="20"/>
      <c r="C72" s="20"/>
      <c r="D72" s="20"/>
      <c r="E72" s="20" t="s">
        <v>532</v>
      </c>
      <c r="F72" s="20"/>
      <c r="G72" s="20"/>
      <c r="H72" s="20"/>
      <c r="I72" s="46">
        <f t="shared" ref="I72:AN72" si="7">I71/$BJ$71</f>
        <v>1.372388740840661</v>
      </c>
      <c r="J72" s="46">
        <f t="shared" si="7"/>
        <v>1.2313898976036068</v>
      </c>
      <c r="K72" s="46">
        <f t="shared" si="7"/>
        <v>1.2517563971822925</v>
      </c>
      <c r="L72" s="46">
        <f t="shared" si="7"/>
        <v>1.165903768189064</v>
      </c>
      <c r="M72" s="46">
        <f t="shared" si="7"/>
        <v>1.0841244391115725</v>
      </c>
      <c r="N72" s="46">
        <f t="shared" si="7"/>
        <v>1.1828236293775103</v>
      </c>
      <c r="O72" s="46">
        <f t="shared" si="7"/>
        <v>1.1514905531026094</v>
      </c>
      <c r="P72" s="46">
        <f t="shared" si="7"/>
        <v>0.97038537223368204</v>
      </c>
      <c r="Q72" s="46">
        <f t="shared" si="7"/>
        <v>0.84599305942232528</v>
      </c>
      <c r="R72" s="46">
        <f t="shared" si="7"/>
        <v>0.98166527969264639</v>
      </c>
      <c r="S72" s="46">
        <f t="shared" si="7"/>
        <v>0.86322625137352083</v>
      </c>
      <c r="T72" s="46">
        <f t="shared" si="7"/>
        <v>0.89925928908965691</v>
      </c>
      <c r="U72" s="46">
        <f t="shared" si="7"/>
        <v>0.98738356611281575</v>
      </c>
      <c r="V72" s="46">
        <f t="shared" si="7"/>
        <v>1.3486539355624236</v>
      </c>
      <c r="W72" s="46">
        <f t="shared" si="7"/>
        <v>0.90865921197212718</v>
      </c>
      <c r="X72" s="46">
        <f t="shared" si="7"/>
        <v>0.91335917341336237</v>
      </c>
      <c r="Y72" s="46">
        <f t="shared" si="7"/>
        <v>0.86172226371232552</v>
      </c>
      <c r="Z72" s="46">
        <f t="shared" si="7"/>
        <v>0.73789394627391713</v>
      </c>
      <c r="AA72" s="46">
        <f t="shared" si="7"/>
        <v>0.76139375348009275</v>
      </c>
      <c r="AB72" s="46">
        <f t="shared" si="7"/>
        <v>0.89299267383467673</v>
      </c>
      <c r="AC72" s="46">
        <f t="shared" si="7"/>
        <v>0.89612598146216682</v>
      </c>
      <c r="AD72" s="46">
        <f t="shared" si="7"/>
        <v>0.76296040729383785</v>
      </c>
      <c r="AE72" s="46">
        <f t="shared" si="7"/>
        <v>0.79116017594124866</v>
      </c>
      <c r="AF72" s="46">
        <f t="shared" si="7"/>
        <v>1.0922710389430468</v>
      </c>
      <c r="AG72" s="46">
        <f t="shared" si="7"/>
        <v>0.78332690687252349</v>
      </c>
      <c r="AH72" s="46">
        <f t="shared" si="7"/>
        <v>0.88202609713846136</v>
      </c>
      <c r="AI72" s="46">
        <f t="shared" si="7"/>
        <v>0.76452706110758284</v>
      </c>
      <c r="AJ72" s="46">
        <f t="shared" si="7"/>
        <v>0.88829271239344154</v>
      </c>
      <c r="AK72" s="46">
        <f t="shared" si="7"/>
        <v>0.87889278951097127</v>
      </c>
      <c r="AL72" s="46">
        <f t="shared" si="7"/>
        <v>0.80212675263746402</v>
      </c>
      <c r="AM72" s="46">
        <f t="shared" si="7"/>
        <v>0.85225967467730546</v>
      </c>
      <c r="AN72" s="46">
        <f t="shared" si="7"/>
        <v>0.82405990602989465</v>
      </c>
      <c r="AO72" s="46">
        <f t="shared" ref="AO72:BH72" si="8">AO71/$BJ$71</f>
        <v>0.72379406195021168</v>
      </c>
      <c r="AP72" s="46">
        <f t="shared" si="8"/>
        <v>0.78802686831375857</v>
      </c>
      <c r="AQ72" s="46">
        <f t="shared" si="8"/>
        <v>0.87889278951097127</v>
      </c>
      <c r="AR72" s="46">
        <f t="shared" si="8"/>
        <v>0.91688414449428868</v>
      </c>
      <c r="AS72" s="46">
        <f t="shared" si="8"/>
        <v>1.1265024247733759</v>
      </c>
      <c r="AT72" s="46">
        <f t="shared" si="8"/>
        <v>1.0010917869830849</v>
      </c>
      <c r="AU72" s="46">
        <f t="shared" si="8"/>
        <v>0.86635955900101091</v>
      </c>
      <c r="AV72" s="46">
        <f t="shared" si="8"/>
        <v>0.97289201833567407</v>
      </c>
      <c r="AW72" s="46">
        <f t="shared" si="8"/>
        <v>0.9771415668054575</v>
      </c>
      <c r="AX72" s="46">
        <f t="shared" si="8"/>
        <v>1.0934342793997525</v>
      </c>
      <c r="AY72" s="46">
        <f t="shared" si="8"/>
        <v>1.0067317407125671</v>
      </c>
      <c r="AZ72" s="46">
        <f t="shared" si="8"/>
        <v>1.3911885866056017</v>
      </c>
      <c r="BA72" s="46">
        <f t="shared" si="8"/>
        <v>1.3755220484681512</v>
      </c>
      <c r="BB72" s="46">
        <f t="shared" si="8"/>
        <v>1.7107859646095911</v>
      </c>
      <c r="BC72" s="46">
        <f t="shared" si="8"/>
        <v>1.5635205061175568</v>
      </c>
      <c r="BD72" s="46">
        <f t="shared" si="8"/>
        <v>0.90343703259297703</v>
      </c>
      <c r="BE72" s="46">
        <f t="shared" si="8"/>
        <v>1.0715912086016122</v>
      </c>
      <c r="BF72" s="46">
        <f t="shared" si="8"/>
        <v>1.1483572454751194</v>
      </c>
      <c r="BG72" s="46">
        <f t="shared" si="8"/>
        <v>0.95409217257073353</v>
      </c>
      <c r="BH72" s="46">
        <f t="shared" si="8"/>
        <v>0.89925928908965691</v>
      </c>
      <c r="BI72" s="14"/>
      <c r="BJ72" s="17"/>
      <c r="BK72" s="16">
        <f>AVERAGE(J72:M72)</f>
        <v>1.183293625521634</v>
      </c>
      <c r="BL72" s="16">
        <f>AVERAGE(N72:Q72)</f>
        <v>1.0376731535340318</v>
      </c>
      <c r="BM72" s="16">
        <f>AVERAGE(R72:V72)</f>
        <v>1.0160376643662126</v>
      </c>
      <c r="BN72" s="16">
        <f>AVERAGE(W72:Z72)</f>
        <v>0.85540864884293311</v>
      </c>
      <c r="BO72" s="16">
        <f>AVERAGE(AA72:AD72)</f>
        <v>0.82836820401769351</v>
      </c>
      <c r="BP72" s="16">
        <f>AVERAGE(AE72:AI72)</f>
        <v>0.86266225600057267</v>
      </c>
      <c r="BQ72" s="16">
        <f>AVERAGE(AJ72:AM72)</f>
        <v>0.85539298230479544</v>
      </c>
      <c r="BR72" s="16">
        <f>AVERAGE(AN72:AQ72)</f>
        <v>0.80369340645120901</v>
      </c>
      <c r="BS72" s="16">
        <f>AVERAGE(AR72:AV72)</f>
        <v>0.97674598671748691</v>
      </c>
      <c r="BT72" s="16">
        <f>AVERAGE(AW72:AZ72)</f>
        <v>1.1171240433808447</v>
      </c>
      <c r="BU72" s="16">
        <f>AVERAGE(BA72:BD72)</f>
        <v>1.3883163879470692</v>
      </c>
      <c r="BV72" s="16">
        <f>AVERAGE(BE72:BH72,I72)</f>
        <v>1.0891377313155566</v>
      </c>
    </row>
    <row r="73" spans="1:74" ht="15" customHeigh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4"/>
      <c r="AX73" s="24"/>
      <c r="AY73" s="24"/>
      <c r="AZ73" s="24"/>
      <c r="BA73" s="24"/>
      <c r="BB73" s="24"/>
      <c r="BC73" s="24"/>
      <c r="BD73" s="24"/>
      <c r="BE73" s="23"/>
      <c r="BF73" s="23"/>
      <c r="BG73" s="20"/>
      <c r="BH73" s="20"/>
      <c r="BI73" s="14"/>
      <c r="BJ73" s="17"/>
    </row>
    <row r="74" spans="1:74" ht="15" customHeight="1" x14ac:dyDescent="0.25">
      <c r="A74" s="20"/>
      <c r="B74" s="20"/>
      <c r="C74" s="20"/>
      <c r="D74" s="20"/>
      <c r="E74" s="2" t="s">
        <v>261</v>
      </c>
      <c r="F74" s="20"/>
      <c r="G74" s="20"/>
      <c r="H74" s="20"/>
      <c r="I74" s="26">
        <f t="shared" ref="I74:BG74" si="9">SUM(I3:I9)</f>
        <v>464</v>
      </c>
      <c r="J74" s="26">
        <f t="shared" si="9"/>
        <v>421</v>
      </c>
      <c r="K74" s="26">
        <f t="shared" si="9"/>
        <v>414</v>
      </c>
      <c r="L74" s="26">
        <f t="shared" si="9"/>
        <v>408</v>
      </c>
      <c r="M74" s="26">
        <f t="shared" si="9"/>
        <v>414</v>
      </c>
      <c r="N74" s="26">
        <f t="shared" si="9"/>
        <v>433</v>
      </c>
      <c r="O74" s="26">
        <f t="shared" si="9"/>
        <v>418</v>
      </c>
      <c r="P74" s="26">
        <f t="shared" si="9"/>
        <v>334</v>
      </c>
      <c r="Q74" s="26">
        <f t="shared" si="9"/>
        <v>287</v>
      </c>
      <c r="R74" s="26">
        <f t="shared" si="9"/>
        <v>323</v>
      </c>
      <c r="S74" s="26">
        <f t="shared" si="9"/>
        <v>296</v>
      </c>
      <c r="T74" s="26">
        <f t="shared" si="9"/>
        <v>347</v>
      </c>
      <c r="U74" s="26">
        <f t="shared" si="9"/>
        <v>372.25</v>
      </c>
      <c r="V74" s="26">
        <f t="shared" si="9"/>
        <v>338.85</v>
      </c>
      <c r="W74" s="26">
        <f t="shared" si="9"/>
        <v>333</v>
      </c>
      <c r="X74" s="26">
        <f t="shared" si="9"/>
        <v>346</v>
      </c>
      <c r="Y74" s="26">
        <f t="shared" si="9"/>
        <v>289.03999999999996</v>
      </c>
      <c r="Z74" s="26">
        <f t="shared" si="9"/>
        <v>230</v>
      </c>
      <c r="AA74" s="26">
        <f t="shared" si="9"/>
        <v>268</v>
      </c>
      <c r="AB74" s="26">
        <f t="shared" si="9"/>
        <v>293</v>
      </c>
      <c r="AC74" s="26">
        <f t="shared" si="9"/>
        <v>278</v>
      </c>
      <c r="AD74" s="26">
        <f t="shared" si="9"/>
        <v>283</v>
      </c>
      <c r="AE74" s="26">
        <f t="shared" si="9"/>
        <v>270</v>
      </c>
      <c r="AF74" s="26">
        <f t="shared" si="9"/>
        <v>327.2</v>
      </c>
      <c r="AG74" s="26">
        <f t="shared" si="9"/>
        <v>292</v>
      </c>
      <c r="AH74" s="26">
        <f t="shared" si="9"/>
        <v>283</v>
      </c>
      <c r="AI74" s="26">
        <f t="shared" si="9"/>
        <v>261</v>
      </c>
      <c r="AJ74" s="26">
        <f t="shared" si="9"/>
        <v>263</v>
      </c>
      <c r="AK74" s="26">
        <f t="shared" si="9"/>
        <v>281</v>
      </c>
      <c r="AL74" s="26">
        <f t="shared" si="9"/>
        <v>292</v>
      </c>
      <c r="AM74" s="26">
        <f t="shared" si="9"/>
        <v>297</v>
      </c>
      <c r="AN74" s="26">
        <f t="shared" si="9"/>
        <v>277</v>
      </c>
      <c r="AO74" s="26">
        <f t="shared" si="9"/>
        <v>247</v>
      </c>
      <c r="AP74" s="26">
        <f t="shared" si="9"/>
        <v>221</v>
      </c>
      <c r="AQ74" s="26">
        <f t="shared" si="9"/>
        <v>244</v>
      </c>
      <c r="AR74" s="26">
        <f t="shared" si="9"/>
        <v>257.75</v>
      </c>
      <c r="AS74" s="26">
        <f t="shared" si="9"/>
        <v>277.34999999999997</v>
      </c>
      <c r="AT74" s="26">
        <f t="shared" si="9"/>
        <v>301</v>
      </c>
      <c r="AU74" s="26">
        <f t="shared" si="9"/>
        <v>248</v>
      </c>
      <c r="AV74" s="26">
        <f t="shared" si="9"/>
        <v>261</v>
      </c>
      <c r="AW74" s="26">
        <f t="shared" si="9"/>
        <v>223</v>
      </c>
      <c r="AX74" s="26">
        <f t="shared" si="9"/>
        <v>210</v>
      </c>
      <c r="AY74" s="26">
        <f t="shared" si="9"/>
        <v>238.6</v>
      </c>
      <c r="AZ74" s="26">
        <f t="shared" si="9"/>
        <v>245</v>
      </c>
      <c r="BA74" s="26">
        <f t="shared" si="9"/>
        <v>228</v>
      </c>
      <c r="BB74" s="26">
        <f t="shared" si="9"/>
        <v>270</v>
      </c>
      <c r="BC74" s="26">
        <f t="shared" si="9"/>
        <v>300</v>
      </c>
      <c r="BD74" s="26">
        <f t="shared" si="9"/>
        <v>216.66666666666666</v>
      </c>
      <c r="BE74" s="26">
        <f t="shared" si="9"/>
        <v>207</v>
      </c>
      <c r="BF74" s="26">
        <f t="shared" si="9"/>
        <v>249</v>
      </c>
      <c r="BG74" s="26">
        <f t="shared" si="9"/>
        <v>188</v>
      </c>
      <c r="BH74" s="26">
        <f>SUM(BH3:BH9)</f>
        <v>159</v>
      </c>
      <c r="BI74" s="14"/>
      <c r="BJ74" s="17">
        <f>AVERAGE(I74:BH74)</f>
        <v>292.78282051282054</v>
      </c>
    </row>
    <row r="75" spans="1:74" ht="15" customHeight="1" x14ac:dyDescent="0.25">
      <c r="A75" s="20"/>
      <c r="B75" s="20"/>
      <c r="C75" s="20"/>
      <c r="D75" s="20"/>
      <c r="E75" s="2" t="s">
        <v>232</v>
      </c>
      <c r="F75" s="20"/>
      <c r="G75" s="20"/>
      <c r="H75" s="20"/>
      <c r="I75" s="26">
        <f t="shared" ref="I75:AN75" si="10">SUM(I10:I70)</f>
        <v>412</v>
      </c>
      <c r="J75" s="26">
        <f t="shared" si="10"/>
        <v>365</v>
      </c>
      <c r="K75" s="26">
        <f t="shared" si="10"/>
        <v>385</v>
      </c>
      <c r="L75" s="26">
        <f t="shared" si="10"/>
        <v>336.2</v>
      </c>
      <c r="M75" s="26">
        <f t="shared" si="10"/>
        <v>278</v>
      </c>
      <c r="N75" s="26">
        <f t="shared" si="10"/>
        <v>322</v>
      </c>
      <c r="O75" s="26">
        <f t="shared" si="10"/>
        <v>317</v>
      </c>
      <c r="P75" s="26">
        <f t="shared" si="10"/>
        <v>285.39999999999998</v>
      </c>
      <c r="Q75" s="26">
        <f t="shared" si="10"/>
        <v>253</v>
      </c>
      <c r="R75" s="26">
        <f t="shared" si="10"/>
        <v>303.60000000000002</v>
      </c>
      <c r="S75" s="26">
        <f t="shared" si="10"/>
        <v>255</v>
      </c>
      <c r="T75" s="26">
        <f t="shared" si="10"/>
        <v>227</v>
      </c>
      <c r="U75" s="26">
        <f t="shared" si="10"/>
        <v>258</v>
      </c>
      <c r="V75" s="26">
        <f t="shared" si="10"/>
        <v>522</v>
      </c>
      <c r="W75" s="26">
        <f t="shared" si="10"/>
        <v>247</v>
      </c>
      <c r="X75" s="26">
        <f t="shared" si="10"/>
        <v>237</v>
      </c>
      <c r="Y75" s="26">
        <f t="shared" si="10"/>
        <v>261</v>
      </c>
      <c r="Z75" s="26">
        <f t="shared" si="10"/>
        <v>241</v>
      </c>
      <c r="AA75" s="26">
        <f t="shared" si="10"/>
        <v>218</v>
      </c>
      <c r="AB75" s="26">
        <f t="shared" si="10"/>
        <v>277</v>
      </c>
      <c r="AC75" s="26">
        <f t="shared" si="10"/>
        <v>294</v>
      </c>
      <c r="AD75" s="26">
        <f t="shared" si="10"/>
        <v>204</v>
      </c>
      <c r="AE75" s="26">
        <f t="shared" si="10"/>
        <v>235</v>
      </c>
      <c r="AF75" s="26">
        <f t="shared" si="10"/>
        <v>370</v>
      </c>
      <c r="AG75" s="26">
        <f t="shared" si="10"/>
        <v>208</v>
      </c>
      <c r="AH75" s="26">
        <f t="shared" si="10"/>
        <v>280</v>
      </c>
      <c r="AI75" s="26">
        <f t="shared" si="10"/>
        <v>227</v>
      </c>
      <c r="AJ75" s="26">
        <f t="shared" si="10"/>
        <v>304</v>
      </c>
      <c r="AK75" s="26">
        <f t="shared" si="10"/>
        <v>280</v>
      </c>
      <c r="AL75" s="26">
        <f t="shared" si="10"/>
        <v>220</v>
      </c>
      <c r="AM75" s="26">
        <f t="shared" si="10"/>
        <v>247</v>
      </c>
      <c r="AN75" s="26">
        <f t="shared" si="10"/>
        <v>249</v>
      </c>
      <c r="AO75" s="26">
        <f t="shared" ref="AO75:BH75" si="11">SUM(AO10:AO70)</f>
        <v>215</v>
      </c>
      <c r="AP75" s="26">
        <f t="shared" si="11"/>
        <v>282</v>
      </c>
      <c r="AQ75" s="26">
        <f t="shared" si="11"/>
        <v>317</v>
      </c>
      <c r="AR75" s="26">
        <f t="shared" si="11"/>
        <v>327.5</v>
      </c>
      <c r="AS75" s="26">
        <f t="shared" si="11"/>
        <v>441.7</v>
      </c>
      <c r="AT75" s="26">
        <f t="shared" si="11"/>
        <v>338</v>
      </c>
      <c r="AU75" s="26">
        <f t="shared" si="11"/>
        <v>305</v>
      </c>
      <c r="AV75" s="26">
        <f t="shared" si="11"/>
        <v>360</v>
      </c>
      <c r="AW75" s="26">
        <f t="shared" si="11"/>
        <v>400.71249999999998</v>
      </c>
      <c r="AX75" s="26">
        <f t="shared" si="11"/>
        <v>487.9425</v>
      </c>
      <c r="AY75" s="26">
        <f t="shared" si="11"/>
        <v>404</v>
      </c>
      <c r="AZ75" s="26">
        <f t="shared" si="11"/>
        <v>643</v>
      </c>
      <c r="BA75" s="26">
        <f t="shared" si="11"/>
        <v>650</v>
      </c>
      <c r="BB75" s="26">
        <f t="shared" si="11"/>
        <v>822</v>
      </c>
      <c r="BC75" s="26">
        <f t="shared" si="11"/>
        <v>698</v>
      </c>
      <c r="BD75" s="26">
        <f t="shared" si="11"/>
        <v>360</v>
      </c>
      <c r="BE75" s="26">
        <f t="shared" si="11"/>
        <v>477</v>
      </c>
      <c r="BF75" s="26">
        <f t="shared" si="11"/>
        <v>484</v>
      </c>
      <c r="BG75" s="26">
        <f t="shared" si="11"/>
        <v>421</v>
      </c>
      <c r="BH75" s="26">
        <f t="shared" si="11"/>
        <v>415</v>
      </c>
      <c r="BI75" s="14"/>
      <c r="BJ75" s="17">
        <f>AVERAGE(I75:BH75)</f>
        <v>345.52028846153848</v>
      </c>
    </row>
    <row r="76" spans="1:74" ht="15" customHeight="1" x14ac:dyDescent="0.25">
      <c r="A76" s="20"/>
      <c r="B76" s="20"/>
      <c r="C76" s="20"/>
      <c r="D76" s="20"/>
      <c r="E76" s="2" t="s">
        <v>261</v>
      </c>
      <c r="F76" s="20"/>
      <c r="G76" s="20"/>
      <c r="H76" s="20"/>
      <c r="I76" s="46">
        <f t="shared" ref="I76:AN76" si="12">I74/$BJ$74</f>
        <v>1.5847924382560625</v>
      </c>
      <c r="J76" s="46">
        <f t="shared" si="12"/>
        <v>1.4379258976418154</v>
      </c>
      <c r="K76" s="46">
        <f t="shared" si="12"/>
        <v>1.4140173910301939</v>
      </c>
      <c r="L76" s="46">
        <f t="shared" si="12"/>
        <v>1.3935243853630896</v>
      </c>
      <c r="M76" s="46">
        <f t="shared" si="12"/>
        <v>1.4140173910301939</v>
      </c>
      <c r="N76" s="46">
        <f t="shared" si="12"/>
        <v>1.4789119089760239</v>
      </c>
      <c r="O76" s="46">
        <f t="shared" si="12"/>
        <v>1.4276793948082633</v>
      </c>
      <c r="P76" s="46">
        <f t="shared" si="12"/>
        <v>1.1407773154688037</v>
      </c>
      <c r="Q76" s="46">
        <f t="shared" si="12"/>
        <v>0.980248771076487</v>
      </c>
      <c r="R76" s="46">
        <f t="shared" si="12"/>
        <v>1.1032068050791126</v>
      </c>
      <c r="S76" s="46">
        <f t="shared" si="12"/>
        <v>1.0109882795771434</v>
      </c>
      <c r="T76" s="46">
        <f t="shared" si="12"/>
        <v>1.1851788277475295</v>
      </c>
      <c r="U76" s="46">
        <f t="shared" si="12"/>
        <v>1.2714202265965933</v>
      </c>
      <c r="V76" s="46">
        <f t="shared" si="12"/>
        <v>1.1573424950497131</v>
      </c>
      <c r="W76" s="46">
        <f t="shared" si="12"/>
        <v>1.1373618145242863</v>
      </c>
      <c r="X76" s="46">
        <f t="shared" si="12"/>
        <v>1.1817633268030121</v>
      </c>
      <c r="Y76" s="46">
        <f t="shared" si="12"/>
        <v>0.98721639300330233</v>
      </c>
      <c r="Z76" s="46">
        <f t="shared" si="12"/>
        <v>0.78556521723899653</v>
      </c>
      <c r="AA76" s="46">
        <f t="shared" si="12"/>
        <v>0.91535425313065688</v>
      </c>
      <c r="AB76" s="46">
        <f t="shared" si="12"/>
        <v>1.0007417767435913</v>
      </c>
      <c r="AC76" s="46">
        <f t="shared" si="12"/>
        <v>0.94950926257583057</v>
      </c>
      <c r="AD76" s="46">
        <f t="shared" si="12"/>
        <v>0.96658676729841753</v>
      </c>
      <c r="AE76" s="46">
        <f t="shared" si="12"/>
        <v>0.92218525501969162</v>
      </c>
      <c r="AF76" s="46">
        <f t="shared" si="12"/>
        <v>1.1175519090460855</v>
      </c>
      <c r="AG76" s="46">
        <f t="shared" si="12"/>
        <v>0.99732627579907385</v>
      </c>
      <c r="AH76" s="46">
        <f t="shared" si="12"/>
        <v>0.96658676729841753</v>
      </c>
      <c r="AI76" s="46">
        <f t="shared" si="12"/>
        <v>0.89144574651903519</v>
      </c>
      <c r="AJ76" s="46">
        <f t="shared" si="12"/>
        <v>0.89827674840806992</v>
      </c>
      <c r="AK76" s="46">
        <f t="shared" si="12"/>
        <v>0.95975576540938279</v>
      </c>
      <c r="AL76" s="46">
        <f t="shared" si="12"/>
        <v>0.99732627579907385</v>
      </c>
      <c r="AM76" s="46">
        <f t="shared" si="12"/>
        <v>1.0144037805216608</v>
      </c>
      <c r="AN76" s="46">
        <f t="shared" si="12"/>
        <v>0.9460937616313132</v>
      </c>
      <c r="AO76" s="46">
        <f t="shared" ref="AO76:BH76" si="13">AO74/$BJ$74</f>
        <v>0.84362873329579191</v>
      </c>
      <c r="AP76" s="46">
        <f t="shared" si="13"/>
        <v>0.75482570873834021</v>
      </c>
      <c r="AQ76" s="46">
        <f t="shared" si="13"/>
        <v>0.8333822304622398</v>
      </c>
      <c r="AR76" s="46">
        <f t="shared" si="13"/>
        <v>0.88034536844935374</v>
      </c>
      <c r="AS76" s="46">
        <f t="shared" si="13"/>
        <v>0.94728918696189424</v>
      </c>
      <c r="AT76" s="46">
        <f t="shared" si="13"/>
        <v>1.0280657842997303</v>
      </c>
      <c r="AU76" s="46">
        <f t="shared" si="13"/>
        <v>0.84704423424030928</v>
      </c>
      <c r="AV76" s="46">
        <f t="shared" si="13"/>
        <v>0.89144574651903519</v>
      </c>
      <c r="AW76" s="46">
        <f t="shared" si="13"/>
        <v>0.76165671062737494</v>
      </c>
      <c r="AX76" s="46">
        <f t="shared" si="13"/>
        <v>0.71725519834864904</v>
      </c>
      <c r="AY76" s="46">
        <f t="shared" si="13"/>
        <v>0.81493852536184597</v>
      </c>
      <c r="AZ76" s="46">
        <f t="shared" si="13"/>
        <v>0.83679773140675717</v>
      </c>
      <c r="BA76" s="46">
        <f t="shared" si="13"/>
        <v>0.77873421534996179</v>
      </c>
      <c r="BB76" s="46">
        <f t="shared" si="13"/>
        <v>0.92218525501969162</v>
      </c>
      <c r="BC76" s="46">
        <f t="shared" si="13"/>
        <v>1.0246502833552129</v>
      </c>
      <c r="BD76" s="46">
        <f t="shared" si="13"/>
        <v>0.74002520464543153</v>
      </c>
      <c r="BE76" s="46">
        <f t="shared" si="13"/>
        <v>0.70700869551509693</v>
      </c>
      <c r="BF76" s="46">
        <f t="shared" si="13"/>
        <v>0.85045973518482665</v>
      </c>
      <c r="BG76" s="46">
        <f t="shared" si="13"/>
        <v>0.6421141775692667</v>
      </c>
      <c r="BH76" s="46">
        <f t="shared" si="13"/>
        <v>0.54306465017826289</v>
      </c>
      <c r="BI76" s="14"/>
      <c r="BJ76" s="17"/>
      <c r="BK76" s="16">
        <f>AVERAGE(J76:M76)</f>
        <v>1.4148712662663234</v>
      </c>
      <c r="BL76" s="16">
        <f>AVERAGE(N76:Q76)</f>
        <v>1.2569043475823944</v>
      </c>
      <c r="BM76" s="16">
        <f>AVERAGE(R76:V76)</f>
        <v>1.1456273268100183</v>
      </c>
      <c r="BN76" s="16">
        <f>AVERAGE(W76:Z76)</f>
        <v>1.0229766878923994</v>
      </c>
      <c r="BO76" s="16">
        <f>AVERAGE(AA76:AD76)</f>
        <v>0.9580480149371241</v>
      </c>
      <c r="BP76" s="16">
        <f>AVERAGE(AE76:AI76)</f>
        <v>0.97901919073646071</v>
      </c>
      <c r="BQ76" s="16">
        <f>AVERAGE(AJ76:AM76)</f>
        <v>0.96744064253454687</v>
      </c>
      <c r="BR76" s="16">
        <f>AVERAGE(AN76:AQ76)</f>
        <v>0.84448260853192125</v>
      </c>
      <c r="BS76" s="16">
        <f>AVERAGE(AR76:AV76)</f>
        <v>0.91883806409406454</v>
      </c>
      <c r="BT76" s="16">
        <f>AVERAGE(AW76:AZ76)</f>
        <v>0.7826620414361567</v>
      </c>
      <c r="BU76" s="16">
        <f>AVERAGE(BA76:BD76)</f>
        <v>0.86639873959257441</v>
      </c>
      <c r="BV76" s="16">
        <f>AVERAGE(BE76:BH76,I76)</f>
        <v>0.86548793934070312</v>
      </c>
    </row>
    <row r="77" spans="1:74" ht="15" customHeight="1" x14ac:dyDescent="0.25">
      <c r="A77" s="20"/>
      <c r="B77" s="20"/>
      <c r="C77" s="20"/>
      <c r="D77" s="20"/>
      <c r="E77" s="2" t="s">
        <v>232</v>
      </c>
      <c r="F77" s="20"/>
      <c r="G77" s="20"/>
      <c r="H77" s="20"/>
      <c r="I77" s="46">
        <f t="shared" ref="I77:AN77" si="14">I75/$BJ$75</f>
        <v>1.1924046539624884</v>
      </c>
      <c r="J77" s="46">
        <f t="shared" si="14"/>
        <v>1.0563779094570589</v>
      </c>
      <c r="K77" s="46">
        <f t="shared" si="14"/>
        <v>1.1142616305231992</v>
      </c>
      <c r="L77" s="46">
        <f t="shared" si="14"/>
        <v>0.97302535112181698</v>
      </c>
      <c r="M77" s="46">
        <f t="shared" si="14"/>
        <v>0.80458372281934898</v>
      </c>
      <c r="N77" s="46">
        <f t="shared" si="14"/>
        <v>0.93192790916485746</v>
      </c>
      <c r="O77" s="46">
        <f t="shared" si="14"/>
        <v>0.91745697889832245</v>
      </c>
      <c r="P77" s="46">
        <f t="shared" si="14"/>
        <v>0.82600069961382083</v>
      </c>
      <c r="Q77" s="46">
        <f t="shared" si="14"/>
        <v>0.73222907148667371</v>
      </c>
      <c r="R77" s="46">
        <f t="shared" si="14"/>
        <v>0.87867488578400854</v>
      </c>
      <c r="S77" s="46">
        <f t="shared" si="14"/>
        <v>0.7380174435932878</v>
      </c>
      <c r="T77" s="46">
        <f t="shared" si="14"/>
        <v>0.65698023410069151</v>
      </c>
      <c r="U77" s="46">
        <f t="shared" si="14"/>
        <v>0.74670000175320883</v>
      </c>
      <c r="V77" s="46">
        <f t="shared" si="14"/>
        <v>1.5107651198262597</v>
      </c>
      <c r="W77" s="46">
        <f t="shared" si="14"/>
        <v>0.71486395516683165</v>
      </c>
      <c r="X77" s="46">
        <f t="shared" si="14"/>
        <v>0.68592209463376153</v>
      </c>
      <c r="Y77" s="46">
        <f t="shared" si="14"/>
        <v>0.75538255991312986</v>
      </c>
      <c r="Z77" s="46">
        <f t="shared" si="14"/>
        <v>0.6974988388469896</v>
      </c>
      <c r="AA77" s="46">
        <f t="shared" si="14"/>
        <v>0.63093255962092842</v>
      </c>
      <c r="AB77" s="46">
        <f t="shared" si="14"/>
        <v>0.80168953676604204</v>
      </c>
      <c r="AC77" s="46">
        <f t="shared" si="14"/>
        <v>0.85089069967226116</v>
      </c>
      <c r="AD77" s="46">
        <f t="shared" si="14"/>
        <v>0.59041395487463022</v>
      </c>
      <c r="AE77" s="46">
        <f t="shared" si="14"/>
        <v>0.68013372252714754</v>
      </c>
      <c r="AF77" s="46">
        <f t="shared" si="14"/>
        <v>1.070848839723594</v>
      </c>
      <c r="AG77" s="46">
        <f t="shared" si="14"/>
        <v>0.60199069908785829</v>
      </c>
      <c r="AH77" s="46">
        <f t="shared" si="14"/>
        <v>0.81037209492596307</v>
      </c>
      <c r="AI77" s="46">
        <f t="shared" si="14"/>
        <v>0.65698023410069151</v>
      </c>
      <c r="AJ77" s="46">
        <f t="shared" si="14"/>
        <v>0.87983256020533129</v>
      </c>
      <c r="AK77" s="46">
        <f t="shared" si="14"/>
        <v>0.81037209492596307</v>
      </c>
      <c r="AL77" s="46">
        <f t="shared" si="14"/>
        <v>0.63672093172754241</v>
      </c>
      <c r="AM77" s="46">
        <f t="shared" si="14"/>
        <v>0.71486395516683165</v>
      </c>
      <c r="AN77" s="46">
        <f t="shared" si="14"/>
        <v>0.72065232727344575</v>
      </c>
      <c r="AO77" s="46">
        <f t="shared" ref="AO77:BH77" si="15">AO75/$BJ$75</f>
        <v>0.6222500014610074</v>
      </c>
      <c r="AP77" s="46">
        <f t="shared" si="15"/>
        <v>0.81616046703257705</v>
      </c>
      <c r="AQ77" s="46">
        <f t="shared" si="15"/>
        <v>0.91745697889832245</v>
      </c>
      <c r="AR77" s="46">
        <f t="shared" si="15"/>
        <v>0.94784593245804605</v>
      </c>
      <c r="AS77" s="46">
        <f t="shared" si="15"/>
        <v>1.2783619797457066</v>
      </c>
      <c r="AT77" s="46">
        <f t="shared" si="15"/>
        <v>0.97823488601776964</v>
      </c>
      <c r="AU77" s="46">
        <f t="shared" si="15"/>
        <v>0.88272674625863834</v>
      </c>
      <c r="AV77" s="46">
        <f t="shared" si="15"/>
        <v>1.041906979190524</v>
      </c>
      <c r="AW77" s="46">
        <f t="shared" si="15"/>
        <v>1.1597365288857855</v>
      </c>
      <c r="AX77" s="46">
        <f t="shared" si="15"/>
        <v>1.4121963783157561</v>
      </c>
      <c r="AY77" s="46">
        <f t="shared" si="15"/>
        <v>1.1692511655360325</v>
      </c>
      <c r="AZ77" s="46">
        <f t="shared" si="15"/>
        <v>1.860961632276408</v>
      </c>
      <c r="BA77" s="46">
        <f t="shared" si="15"/>
        <v>1.881220934649557</v>
      </c>
      <c r="BB77" s="46">
        <f t="shared" si="15"/>
        <v>2.3790209358183629</v>
      </c>
      <c r="BC77" s="46">
        <f t="shared" si="15"/>
        <v>2.0201418652082936</v>
      </c>
      <c r="BD77" s="46">
        <f t="shared" si="15"/>
        <v>1.041906979190524</v>
      </c>
      <c r="BE77" s="46">
        <f t="shared" si="15"/>
        <v>1.3805267474274443</v>
      </c>
      <c r="BF77" s="46">
        <f t="shared" si="15"/>
        <v>1.4007860498005933</v>
      </c>
      <c r="BG77" s="46">
        <f t="shared" si="15"/>
        <v>1.2184523284422515</v>
      </c>
      <c r="BH77" s="46">
        <f t="shared" si="15"/>
        <v>1.2010872121224094</v>
      </c>
      <c r="BI77" s="14"/>
      <c r="BJ77" s="17"/>
      <c r="BK77" s="16">
        <f>AVERAGE(J77:M77)</f>
        <v>0.98706215348035597</v>
      </c>
      <c r="BL77" s="16">
        <f>AVERAGE(N77:Q77)</f>
        <v>0.85190366479091861</v>
      </c>
      <c r="BM77" s="16">
        <f>AVERAGE(R77:V77)</f>
        <v>0.90622753701149128</v>
      </c>
      <c r="BN77" s="16">
        <f>AVERAGE(W77:Z77)</f>
        <v>0.71341686214017819</v>
      </c>
      <c r="BO77" s="16">
        <f>AVERAGE(AA77:AD77)</f>
        <v>0.71848168773346555</v>
      </c>
      <c r="BP77" s="16">
        <f>AVERAGE(AE77:AI77)</f>
        <v>0.764065118073051</v>
      </c>
      <c r="BQ77" s="16">
        <f>AVERAGE(AJ77:AM77)</f>
        <v>0.76044738550641711</v>
      </c>
      <c r="BR77" s="16">
        <f>AVERAGE(AN77:AQ77)</f>
        <v>0.76912994366633813</v>
      </c>
      <c r="BS77" s="16">
        <f>AVERAGE(AR77:AV77)</f>
        <v>1.0258153047341367</v>
      </c>
      <c r="BT77" s="16">
        <f>AVERAGE(AW77:AZ77)</f>
        <v>1.4005364262534956</v>
      </c>
      <c r="BU77" s="16">
        <f>AVERAGE(BA77:BD77)</f>
        <v>1.8305726787166845</v>
      </c>
      <c r="BV77" s="16">
        <f>AVERAGE(BE77:BH77,I77)</f>
        <v>1.2786513983510375</v>
      </c>
    </row>
    <row r="78" spans="1:74" ht="15" customHeigh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4"/>
      <c r="AX78" s="24"/>
      <c r="AY78" s="24"/>
      <c r="AZ78" s="24"/>
      <c r="BA78" s="24"/>
      <c r="BB78" s="24"/>
      <c r="BC78" s="24"/>
      <c r="BD78" s="24"/>
      <c r="BE78" s="23"/>
      <c r="BF78" s="23"/>
      <c r="BG78" s="20"/>
      <c r="BH78" s="20"/>
      <c r="BI78" s="14"/>
      <c r="BJ78" s="17"/>
    </row>
    <row r="79" spans="1:74" ht="15" customHeigh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4"/>
      <c r="AX79" s="24"/>
      <c r="AY79" s="24"/>
      <c r="AZ79" s="24"/>
      <c r="BA79" s="24"/>
      <c r="BB79" s="24"/>
      <c r="BC79" s="24"/>
      <c r="BD79" s="24"/>
      <c r="BE79" s="23"/>
      <c r="BF79" s="23"/>
      <c r="BG79" s="20"/>
      <c r="BH79" s="20"/>
      <c r="BI79" s="14"/>
      <c r="BJ79" s="17"/>
    </row>
    <row r="81" spans="1:74" x14ac:dyDescent="0.25">
      <c r="A81" s="18" t="s">
        <v>94</v>
      </c>
      <c r="I81" s="8">
        <v>44954</v>
      </c>
      <c r="J81" s="9">
        <f>+I81+7</f>
        <v>44961</v>
      </c>
      <c r="K81" s="9">
        <f t="shared" ref="K81:BH81" si="16">+J81+7</f>
        <v>44968</v>
      </c>
      <c r="L81" s="9">
        <f t="shared" si="16"/>
        <v>44975</v>
      </c>
      <c r="M81" s="9">
        <f t="shared" si="16"/>
        <v>44982</v>
      </c>
      <c r="N81" s="9">
        <f t="shared" si="16"/>
        <v>44989</v>
      </c>
      <c r="O81" s="9">
        <f t="shared" si="16"/>
        <v>44996</v>
      </c>
      <c r="P81" s="9">
        <f t="shared" si="16"/>
        <v>45003</v>
      </c>
      <c r="Q81" s="9">
        <f t="shared" si="16"/>
        <v>45010</v>
      </c>
      <c r="R81" s="9">
        <f t="shared" si="16"/>
        <v>45017</v>
      </c>
      <c r="S81" s="9">
        <f t="shared" si="16"/>
        <v>45024</v>
      </c>
      <c r="T81" s="9">
        <f t="shared" si="16"/>
        <v>45031</v>
      </c>
      <c r="U81" s="9">
        <f t="shared" si="16"/>
        <v>45038</v>
      </c>
      <c r="V81" s="9">
        <f t="shared" si="16"/>
        <v>45045</v>
      </c>
      <c r="W81" s="9">
        <f t="shared" si="16"/>
        <v>45052</v>
      </c>
      <c r="X81" s="9">
        <f t="shared" si="16"/>
        <v>45059</v>
      </c>
      <c r="Y81" s="9">
        <f t="shared" si="16"/>
        <v>45066</v>
      </c>
      <c r="Z81" s="9">
        <f t="shared" si="16"/>
        <v>45073</v>
      </c>
      <c r="AA81" s="9">
        <f t="shared" si="16"/>
        <v>45080</v>
      </c>
      <c r="AB81" s="9">
        <f t="shared" si="16"/>
        <v>45087</v>
      </c>
      <c r="AC81" s="9">
        <f t="shared" si="16"/>
        <v>45094</v>
      </c>
      <c r="AD81" s="9">
        <f t="shared" si="16"/>
        <v>45101</v>
      </c>
      <c r="AE81" s="9">
        <f t="shared" si="16"/>
        <v>45108</v>
      </c>
      <c r="AF81" s="9">
        <f t="shared" si="16"/>
        <v>45115</v>
      </c>
      <c r="AG81" s="9">
        <f t="shared" si="16"/>
        <v>45122</v>
      </c>
      <c r="AH81" s="9">
        <f t="shared" si="16"/>
        <v>45129</v>
      </c>
      <c r="AI81" s="9">
        <f t="shared" si="16"/>
        <v>45136</v>
      </c>
      <c r="AJ81" s="9">
        <f t="shared" si="16"/>
        <v>45143</v>
      </c>
      <c r="AK81" s="9">
        <f t="shared" si="16"/>
        <v>45150</v>
      </c>
      <c r="AL81" s="9">
        <f t="shared" si="16"/>
        <v>45157</v>
      </c>
      <c r="AM81" s="9">
        <f t="shared" si="16"/>
        <v>45164</v>
      </c>
      <c r="AN81" s="9">
        <f t="shared" si="16"/>
        <v>45171</v>
      </c>
      <c r="AO81" s="9">
        <f t="shared" si="16"/>
        <v>45178</v>
      </c>
      <c r="AP81" s="9">
        <f t="shared" si="16"/>
        <v>45185</v>
      </c>
      <c r="AQ81" s="9">
        <f t="shared" si="16"/>
        <v>45192</v>
      </c>
      <c r="AR81" s="9">
        <f t="shared" si="16"/>
        <v>45199</v>
      </c>
      <c r="AS81" s="9">
        <f t="shared" si="16"/>
        <v>45206</v>
      </c>
      <c r="AT81" s="9">
        <f t="shared" si="16"/>
        <v>45213</v>
      </c>
      <c r="AU81" s="9">
        <f t="shared" si="16"/>
        <v>45220</v>
      </c>
      <c r="AV81" s="9">
        <f t="shared" si="16"/>
        <v>45227</v>
      </c>
      <c r="AW81" s="9">
        <f t="shared" si="16"/>
        <v>45234</v>
      </c>
      <c r="AX81" s="9">
        <f t="shared" si="16"/>
        <v>45241</v>
      </c>
      <c r="AY81" s="9">
        <f t="shared" si="16"/>
        <v>45248</v>
      </c>
      <c r="AZ81" s="9">
        <f t="shared" si="16"/>
        <v>45255</v>
      </c>
      <c r="BA81" s="9">
        <f t="shared" si="16"/>
        <v>45262</v>
      </c>
      <c r="BB81" s="9">
        <f t="shared" si="16"/>
        <v>45269</v>
      </c>
      <c r="BC81" s="9">
        <f t="shared" si="16"/>
        <v>45276</v>
      </c>
      <c r="BD81" s="9">
        <f t="shared" si="16"/>
        <v>45283</v>
      </c>
      <c r="BE81" s="9">
        <f t="shared" si="16"/>
        <v>45290</v>
      </c>
      <c r="BF81" s="9">
        <f t="shared" si="16"/>
        <v>45297</v>
      </c>
      <c r="BG81" s="9">
        <f t="shared" si="16"/>
        <v>45304</v>
      </c>
      <c r="BH81" s="9">
        <f t="shared" si="16"/>
        <v>45311</v>
      </c>
      <c r="BK81">
        <v>4</v>
      </c>
      <c r="BL81">
        <v>4</v>
      </c>
      <c r="BM81">
        <v>5</v>
      </c>
      <c r="BN81">
        <v>4</v>
      </c>
      <c r="BO81">
        <v>4</v>
      </c>
      <c r="BP81">
        <v>5</v>
      </c>
      <c r="BQ81">
        <v>4</v>
      </c>
      <c r="BR81">
        <v>4</v>
      </c>
      <c r="BS81">
        <v>5</v>
      </c>
      <c r="BT81">
        <v>4</v>
      </c>
      <c r="BU81">
        <v>4</v>
      </c>
      <c r="BV81">
        <v>5</v>
      </c>
    </row>
    <row r="82" spans="1:74" ht="25.5" x14ac:dyDescent="0.25">
      <c r="A82" s="1" t="s">
        <v>0</v>
      </c>
      <c r="B82" s="1" t="s">
        <v>1</v>
      </c>
      <c r="C82" s="1" t="s">
        <v>2</v>
      </c>
      <c r="D82" s="1" t="s">
        <v>3</v>
      </c>
      <c r="E82" s="1" t="s">
        <v>4</v>
      </c>
      <c r="F82" s="1" t="s">
        <v>5</v>
      </c>
      <c r="G82" s="1" t="s">
        <v>6</v>
      </c>
      <c r="H82" s="1" t="s">
        <v>7</v>
      </c>
      <c r="I82" s="1" t="s">
        <v>8</v>
      </c>
      <c r="J82" s="1" t="s">
        <v>9</v>
      </c>
      <c r="K82" s="1" t="s">
        <v>10</v>
      </c>
      <c r="L82" s="1" t="s">
        <v>11</v>
      </c>
      <c r="M82" s="1" t="s">
        <v>12</v>
      </c>
      <c r="N82" s="1" t="s">
        <v>13</v>
      </c>
      <c r="O82" s="1" t="s">
        <v>14</v>
      </c>
      <c r="P82" s="1" t="s">
        <v>15</v>
      </c>
      <c r="Q82" s="1" t="s">
        <v>16</v>
      </c>
      <c r="R82" s="1" t="s">
        <v>17</v>
      </c>
      <c r="S82" s="1" t="s">
        <v>18</v>
      </c>
      <c r="T82" s="1" t="s">
        <v>19</v>
      </c>
      <c r="U82" s="1" t="s">
        <v>20</v>
      </c>
      <c r="V82" s="1" t="s">
        <v>21</v>
      </c>
      <c r="W82" s="1" t="s">
        <v>22</v>
      </c>
      <c r="X82" s="1" t="s">
        <v>23</v>
      </c>
      <c r="Y82" s="1" t="s">
        <v>24</v>
      </c>
      <c r="Z82" s="1" t="s">
        <v>25</v>
      </c>
      <c r="AA82" s="1" t="s">
        <v>26</v>
      </c>
      <c r="AB82" s="1" t="s">
        <v>27</v>
      </c>
      <c r="AC82" s="1" t="s">
        <v>28</v>
      </c>
      <c r="AD82" s="1" t="s">
        <v>29</v>
      </c>
      <c r="AE82" s="1" t="s">
        <v>30</v>
      </c>
      <c r="AF82" s="1" t="s">
        <v>31</v>
      </c>
      <c r="AG82" s="1" t="s">
        <v>32</v>
      </c>
      <c r="AH82" s="1" t="s">
        <v>33</v>
      </c>
      <c r="AI82" s="1" t="s">
        <v>34</v>
      </c>
      <c r="AJ82" s="1" t="s">
        <v>35</v>
      </c>
      <c r="AK82" s="1" t="s">
        <v>36</v>
      </c>
      <c r="AL82" s="1" t="s">
        <v>37</v>
      </c>
      <c r="AM82" s="1" t="s">
        <v>38</v>
      </c>
      <c r="AN82" s="1" t="s">
        <v>39</v>
      </c>
      <c r="AO82" s="1" t="s">
        <v>40</v>
      </c>
      <c r="AP82" s="1" t="s">
        <v>41</v>
      </c>
      <c r="AQ82" s="1" t="s">
        <v>42</v>
      </c>
      <c r="AR82" s="1" t="s">
        <v>43</v>
      </c>
      <c r="AS82" s="1" t="s">
        <v>44</v>
      </c>
      <c r="AT82" s="1" t="s">
        <v>45</v>
      </c>
      <c r="AU82" s="1" t="s">
        <v>46</v>
      </c>
      <c r="AV82" s="1" t="s">
        <v>47</v>
      </c>
      <c r="AW82" s="4" t="s">
        <v>48</v>
      </c>
      <c r="AX82" s="4" t="s">
        <v>49</v>
      </c>
      <c r="AY82" s="4" t="s">
        <v>50</v>
      </c>
      <c r="AZ82" s="4" t="s">
        <v>51</v>
      </c>
      <c r="BA82" s="4" t="s">
        <v>52</v>
      </c>
      <c r="BB82" s="4" t="s">
        <v>53</v>
      </c>
      <c r="BC82" s="4" t="s">
        <v>54</v>
      </c>
      <c r="BD82" s="4" t="s">
        <v>55</v>
      </c>
      <c r="BE82" s="1" t="s">
        <v>56</v>
      </c>
      <c r="BF82" s="1" t="s">
        <v>57</v>
      </c>
      <c r="BG82" s="1" t="s">
        <v>58</v>
      </c>
      <c r="BH82" s="1" t="s">
        <v>59</v>
      </c>
      <c r="BK82" s="19">
        <v>2</v>
      </c>
      <c r="BL82" s="19">
        <v>3</v>
      </c>
      <c r="BM82" s="19">
        <v>4</v>
      </c>
      <c r="BN82" s="19">
        <v>5</v>
      </c>
      <c r="BO82" s="19">
        <v>6</v>
      </c>
      <c r="BP82" s="19">
        <v>7</v>
      </c>
      <c r="BQ82" s="19">
        <v>8</v>
      </c>
      <c r="BR82" s="19">
        <v>9</v>
      </c>
      <c r="BS82" s="19">
        <v>10</v>
      </c>
      <c r="BT82" s="19">
        <v>11</v>
      </c>
      <c r="BU82" s="19">
        <v>12</v>
      </c>
      <c r="BV82" s="19">
        <v>1</v>
      </c>
    </row>
    <row r="83" spans="1:74" ht="15" customHeight="1" x14ac:dyDescent="0.25">
      <c r="A83" s="2" t="s">
        <v>258</v>
      </c>
      <c r="B83" s="2" t="s">
        <v>259</v>
      </c>
      <c r="C83" s="2" t="s">
        <v>230</v>
      </c>
      <c r="D83" s="2" t="s">
        <v>260</v>
      </c>
      <c r="E83" s="2" t="s">
        <v>261</v>
      </c>
      <c r="F83" s="2" t="s">
        <v>70</v>
      </c>
      <c r="G83" s="2" t="s">
        <v>262</v>
      </c>
      <c r="H83" s="2" t="s">
        <v>263</v>
      </c>
      <c r="I83" s="16">
        <f t="shared" ref="I83:AN83" si="17">I3/$BJ3</f>
        <v>1.6134614237126319</v>
      </c>
      <c r="J83" s="16">
        <f t="shared" si="17"/>
        <v>1.660003580165881</v>
      </c>
      <c r="K83" s="16">
        <f t="shared" si="17"/>
        <v>1.4893490065039678</v>
      </c>
      <c r="L83" s="16">
        <f t="shared" si="17"/>
        <v>1.2411241720866399</v>
      </c>
      <c r="M83" s="16">
        <f t="shared" si="17"/>
        <v>1.148039859180142</v>
      </c>
      <c r="N83" s="16">
        <f t="shared" si="17"/>
        <v>1.5514052151083</v>
      </c>
      <c r="O83" s="16">
        <f t="shared" si="17"/>
        <v>2.2805656662092009</v>
      </c>
      <c r="P83" s="16">
        <f t="shared" si="17"/>
        <v>1.3186944328420549</v>
      </c>
      <c r="Q83" s="16">
        <f t="shared" si="17"/>
        <v>1.2876663285398888</v>
      </c>
      <c r="R83" s="16">
        <f t="shared" si="17"/>
        <v>1.1170117548779759</v>
      </c>
      <c r="S83" s="16">
        <f t="shared" si="17"/>
        <v>1.272152276388806</v>
      </c>
      <c r="T83" s="16">
        <f t="shared" si="17"/>
        <v>1.5514052151083</v>
      </c>
      <c r="U83" s="16">
        <f t="shared" si="17"/>
        <v>1.3070588937287426</v>
      </c>
      <c r="V83" s="16">
        <f t="shared" si="17"/>
        <v>1.328778566740259</v>
      </c>
      <c r="W83" s="16">
        <f t="shared" si="17"/>
        <v>1.2876663285398888</v>
      </c>
      <c r="X83" s="16">
        <f t="shared" si="17"/>
        <v>1.2256101199355569</v>
      </c>
      <c r="Y83" s="16">
        <f t="shared" si="17"/>
        <v>0.85327286830956495</v>
      </c>
      <c r="Z83" s="16">
        <f t="shared" si="17"/>
        <v>1.1945820156333908</v>
      </c>
      <c r="AA83" s="16">
        <f t="shared" si="17"/>
        <v>0.71364639894981796</v>
      </c>
      <c r="AB83" s="16">
        <f t="shared" si="17"/>
        <v>1.349722537144221</v>
      </c>
      <c r="AC83" s="16">
        <f t="shared" si="17"/>
        <v>0.85327286830956495</v>
      </c>
      <c r="AD83" s="16">
        <f t="shared" si="17"/>
        <v>1.0239274419714779</v>
      </c>
      <c r="AE83" s="16">
        <f t="shared" si="17"/>
        <v>0.96187123336714597</v>
      </c>
      <c r="AF83" s="16">
        <f t="shared" si="17"/>
        <v>0.95566561250671278</v>
      </c>
      <c r="AG83" s="16">
        <f t="shared" si="17"/>
        <v>1.0394414941225609</v>
      </c>
      <c r="AH83" s="16">
        <f t="shared" si="17"/>
        <v>0.89981502476281394</v>
      </c>
      <c r="AI83" s="16">
        <f t="shared" si="17"/>
        <v>0.83775881615848191</v>
      </c>
      <c r="AJ83" s="16">
        <f t="shared" si="17"/>
        <v>0.88430097261173091</v>
      </c>
      <c r="AK83" s="16">
        <f t="shared" si="17"/>
        <v>0.79121665970523292</v>
      </c>
      <c r="AL83" s="16">
        <f t="shared" si="17"/>
        <v>0.71364639894981796</v>
      </c>
      <c r="AM83" s="16">
        <f t="shared" si="17"/>
        <v>1.08598365057581</v>
      </c>
      <c r="AN83" s="16">
        <f t="shared" si="17"/>
        <v>1.4117787457485529</v>
      </c>
      <c r="AO83" s="16">
        <f t="shared" ref="AO83:BH83" si="18">AO3/$BJ3</f>
        <v>0.88430097261173091</v>
      </c>
      <c r="AP83" s="16">
        <f t="shared" si="18"/>
        <v>0.65159019034548593</v>
      </c>
      <c r="AQ83" s="16">
        <f t="shared" si="18"/>
        <v>0.79121665970523292</v>
      </c>
      <c r="AR83" s="16">
        <f t="shared" si="18"/>
        <v>0.93472164210275066</v>
      </c>
      <c r="AS83" s="16">
        <f t="shared" si="18"/>
        <v>0.79199236231278702</v>
      </c>
      <c r="AT83" s="16">
        <f t="shared" si="18"/>
        <v>0.76018855540306696</v>
      </c>
      <c r="AU83" s="16">
        <f t="shared" si="18"/>
        <v>0.82224476400739899</v>
      </c>
      <c r="AV83" s="16">
        <f t="shared" si="18"/>
        <v>1.054955546273644</v>
      </c>
      <c r="AW83" s="16">
        <f t="shared" si="18"/>
        <v>0.63607613819440301</v>
      </c>
      <c r="AX83" s="16">
        <f t="shared" si="18"/>
        <v>0.66710424249656897</v>
      </c>
      <c r="AY83" s="16">
        <f t="shared" si="18"/>
        <v>0.46542156453248995</v>
      </c>
      <c r="AZ83" s="16">
        <f t="shared" si="18"/>
        <v>0.49644966883465597</v>
      </c>
      <c r="BA83" s="16">
        <f t="shared" si="18"/>
        <v>0.341309147323826</v>
      </c>
      <c r="BB83" s="16">
        <f t="shared" si="18"/>
        <v>0.69813234679873493</v>
      </c>
      <c r="BC83" s="16">
        <f t="shared" si="18"/>
        <v>0.79121665970523292</v>
      </c>
      <c r="BD83" s="16">
        <f t="shared" si="18"/>
        <v>0.44990751238140697</v>
      </c>
      <c r="BE83" s="16">
        <f t="shared" si="18"/>
        <v>0.66710424249656897</v>
      </c>
      <c r="BF83" s="16">
        <f t="shared" si="18"/>
        <v>0.63607613819440301</v>
      </c>
      <c r="BG83" s="16">
        <f t="shared" si="18"/>
        <v>0.65159019034548593</v>
      </c>
      <c r="BH83" s="16">
        <f t="shared" si="18"/>
        <v>0.55850587743898794</v>
      </c>
      <c r="BK83" s="16">
        <f t="shared" ref="BK83:BK114" si="19">AVERAGE(J83:M83)</f>
        <v>1.3846291544841578</v>
      </c>
      <c r="BL83" s="16">
        <f t="shared" ref="BL83:BL114" si="20">AVERAGE(N83:Q83)</f>
        <v>1.6095829106748609</v>
      </c>
      <c r="BM83" s="16">
        <f t="shared" ref="BM83:BM114" si="21">AVERAGE(R83:V83)</f>
        <v>1.3152813413688167</v>
      </c>
      <c r="BN83" s="16">
        <f t="shared" ref="BN83:BN114" si="22">AVERAGE(W83:Z83)</f>
        <v>1.1402828331046004</v>
      </c>
      <c r="BO83" s="16">
        <f t="shared" ref="BO83:BO114" si="23">AVERAGE(AA83:AD83)</f>
        <v>0.9851423115937703</v>
      </c>
      <c r="BP83" s="16">
        <f t="shared" ref="BP83:BP114" si="24">AVERAGE(AE83:AI83)</f>
        <v>0.93891043618354308</v>
      </c>
      <c r="BQ83" s="16">
        <f t="shared" ref="BQ83:BQ114" si="25">AVERAGE(AJ83:AM83)</f>
        <v>0.86878692046064798</v>
      </c>
      <c r="BR83" s="16">
        <f t="shared" ref="BR83:BR114" si="26">AVERAGE(AN83:AQ83)</f>
        <v>0.93472164210275066</v>
      </c>
      <c r="BS83" s="16">
        <f t="shared" ref="BS83:BS114" si="27">AVERAGE(AR83:AV83)</f>
        <v>0.87282057401992952</v>
      </c>
      <c r="BT83" s="16">
        <f t="shared" ref="BT83:BT114" si="28">AVERAGE(AW83:AZ83)</f>
        <v>0.56626290351452946</v>
      </c>
      <c r="BU83" s="16">
        <f t="shared" ref="BU83:BU114" si="29">AVERAGE(BA83:BD83)</f>
        <v>0.57014141655230022</v>
      </c>
      <c r="BV83" s="16">
        <f t="shared" ref="BV83:BV114" si="30">AVERAGE(BE83:BH83,I83)</f>
        <v>0.82534757443761553</v>
      </c>
    </row>
    <row r="84" spans="1:74" ht="15" customHeight="1" x14ac:dyDescent="0.25">
      <c r="A84" s="2" t="s">
        <v>266</v>
      </c>
      <c r="B84" s="2" t="s">
        <v>259</v>
      </c>
      <c r="C84" s="2" t="s">
        <v>230</v>
      </c>
      <c r="D84" s="2" t="s">
        <v>260</v>
      </c>
      <c r="E84" s="2" t="s">
        <v>261</v>
      </c>
      <c r="F84" s="2" t="s">
        <v>267</v>
      </c>
      <c r="G84" s="2" t="s">
        <v>262</v>
      </c>
      <c r="H84" s="2" t="s">
        <v>268</v>
      </c>
      <c r="I84" s="16">
        <f t="shared" ref="I84:AN84" si="31">I4/$BJ4</f>
        <v>1.7086795287048775</v>
      </c>
      <c r="J84" s="16">
        <f t="shared" si="31"/>
        <v>1.0069004365582312</v>
      </c>
      <c r="K84" s="16">
        <f t="shared" si="31"/>
        <v>1.0984368398817068</v>
      </c>
      <c r="L84" s="16">
        <f t="shared" si="31"/>
        <v>1.342533915410975</v>
      </c>
      <c r="M84" s="16">
        <f t="shared" si="31"/>
        <v>1.3120217809698165</v>
      </c>
      <c r="N84" s="16">
        <f t="shared" si="31"/>
        <v>1.2509975120874994</v>
      </c>
      <c r="O84" s="16">
        <f t="shared" si="31"/>
        <v>1.2509975120874994</v>
      </c>
      <c r="P84" s="16">
        <f t="shared" si="31"/>
        <v>1.5561188564990849</v>
      </c>
      <c r="Q84" s="16">
        <f t="shared" si="31"/>
        <v>0.76280336102896318</v>
      </c>
      <c r="R84" s="16">
        <f t="shared" si="31"/>
        <v>1.3730460498521337</v>
      </c>
      <c r="S84" s="16">
        <f t="shared" si="31"/>
        <v>1.0679247054405483</v>
      </c>
      <c r="T84" s="16">
        <f t="shared" si="31"/>
        <v>1.2509975120874994</v>
      </c>
      <c r="U84" s="16">
        <f t="shared" si="31"/>
        <v>1.6171431253814019</v>
      </c>
      <c r="V84" s="16">
        <f t="shared" si="31"/>
        <v>1.3486363422992069</v>
      </c>
      <c r="W84" s="16">
        <f t="shared" si="31"/>
        <v>1.3120217809698165</v>
      </c>
      <c r="X84" s="16">
        <f t="shared" si="31"/>
        <v>1.4950945876167678</v>
      </c>
      <c r="Y84" s="16">
        <f t="shared" si="31"/>
        <v>1.1606815941416704</v>
      </c>
      <c r="Z84" s="16">
        <f t="shared" si="31"/>
        <v>0.51870628549969489</v>
      </c>
      <c r="AA84" s="16">
        <f t="shared" si="31"/>
        <v>1.1289489743228653</v>
      </c>
      <c r="AB84" s="16">
        <f t="shared" si="31"/>
        <v>0.70177909214664613</v>
      </c>
      <c r="AC84" s="16">
        <f t="shared" si="31"/>
        <v>1.1899732432051824</v>
      </c>
      <c r="AD84" s="16">
        <f t="shared" si="31"/>
        <v>0.76280336102896318</v>
      </c>
      <c r="AE84" s="16">
        <f t="shared" si="31"/>
        <v>1.2204853776463409</v>
      </c>
      <c r="AF84" s="16">
        <f t="shared" si="31"/>
        <v>1.0069004365582312</v>
      </c>
      <c r="AG84" s="16">
        <f t="shared" si="31"/>
        <v>0.88485189879359727</v>
      </c>
      <c r="AH84" s="16">
        <f t="shared" si="31"/>
        <v>0.97638830211707284</v>
      </c>
      <c r="AI84" s="16">
        <f t="shared" si="31"/>
        <v>1.0374125709993898</v>
      </c>
      <c r="AJ84" s="16">
        <f t="shared" si="31"/>
        <v>0.82382762991128022</v>
      </c>
      <c r="AK84" s="16">
        <f t="shared" si="31"/>
        <v>0.70177909214664613</v>
      </c>
      <c r="AL84" s="16">
        <f t="shared" si="31"/>
        <v>1.3730460498521337</v>
      </c>
      <c r="AM84" s="16">
        <f t="shared" si="31"/>
        <v>1.5256067220579264</v>
      </c>
      <c r="AN84" s="16">
        <f t="shared" si="31"/>
        <v>0.61024268882317045</v>
      </c>
      <c r="AO84" s="16">
        <f t="shared" ref="AO84:BH84" si="32">AO4/$BJ4</f>
        <v>1.1289489743228653</v>
      </c>
      <c r="AP84" s="16">
        <f t="shared" si="32"/>
        <v>0.85433976435243875</v>
      </c>
      <c r="AQ84" s="16">
        <f t="shared" si="32"/>
        <v>1.1289489743228653</v>
      </c>
      <c r="AR84" s="16">
        <f t="shared" si="32"/>
        <v>1.0374125709993898</v>
      </c>
      <c r="AS84" s="16">
        <f t="shared" si="32"/>
        <v>1.4950945876167678</v>
      </c>
      <c r="AT84" s="16">
        <f t="shared" si="32"/>
        <v>1.1594611087640239</v>
      </c>
      <c r="AU84" s="16">
        <f t="shared" si="32"/>
        <v>0.57973055438201193</v>
      </c>
      <c r="AV84" s="16">
        <f t="shared" si="32"/>
        <v>0.85433976435243875</v>
      </c>
      <c r="AW84" s="16">
        <f t="shared" si="32"/>
        <v>0.61024268882317045</v>
      </c>
      <c r="AX84" s="16">
        <f t="shared" si="32"/>
        <v>0.54921841994085341</v>
      </c>
      <c r="AY84" s="16">
        <f t="shared" si="32"/>
        <v>1.0679247054405483</v>
      </c>
      <c r="AZ84" s="16">
        <f t="shared" si="32"/>
        <v>0.39665774773506085</v>
      </c>
      <c r="BA84" s="16">
        <f t="shared" si="32"/>
        <v>0.61024268882317045</v>
      </c>
      <c r="BB84" s="16">
        <f t="shared" si="32"/>
        <v>0.4576820166173779</v>
      </c>
      <c r="BC84" s="16">
        <f t="shared" si="32"/>
        <v>0.85433976435243875</v>
      </c>
      <c r="BD84" s="16">
        <f t="shared" si="32"/>
        <v>0.88485189879359727</v>
      </c>
      <c r="BE84" s="16">
        <f t="shared" si="32"/>
        <v>0.39665774773506085</v>
      </c>
      <c r="BF84" s="16">
        <f t="shared" si="32"/>
        <v>0.61024268882317045</v>
      </c>
      <c r="BG84" s="16">
        <f t="shared" si="32"/>
        <v>0.42716988217621937</v>
      </c>
      <c r="BH84" s="16">
        <f t="shared" si="32"/>
        <v>0.51870628549969489</v>
      </c>
      <c r="BK84" s="16">
        <f t="shared" si="19"/>
        <v>1.1899732432051824</v>
      </c>
      <c r="BL84" s="16">
        <f t="shared" si="20"/>
        <v>1.2052293104257616</v>
      </c>
      <c r="BM84" s="16">
        <f t="shared" si="21"/>
        <v>1.3315495470121579</v>
      </c>
      <c r="BN84" s="16">
        <f t="shared" si="22"/>
        <v>1.1216260620569873</v>
      </c>
      <c r="BO84" s="16">
        <f t="shared" si="23"/>
        <v>0.9458761676759142</v>
      </c>
      <c r="BP84" s="16">
        <f t="shared" si="24"/>
        <v>1.0252077172229264</v>
      </c>
      <c r="BQ84" s="16">
        <f t="shared" si="25"/>
        <v>1.1060648734919967</v>
      </c>
      <c r="BR84" s="16">
        <f t="shared" si="26"/>
        <v>0.93062010045533494</v>
      </c>
      <c r="BS84" s="16">
        <f t="shared" si="27"/>
        <v>1.0252077172229264</v>
      </c>
      <c r="BT84" s="16">
        <f t="shared" si="28"/>
        <v>0.65601089048490824</v>
      </c>
      <c r="BU84" s="16">
        <f t="shared" si="29"/>
        <v>0.70177909214664602</v>
      </c>
      <c r="BV84" s="16">
        <f t="shared" si="30"/>
        <v>0.73229122658780454</v>
      </c>
    </row>
    <row r="85" spans="1:74" ht="15" customHeight="1" x14ac:dyDescent="0.25">
      <c r="A85" s="2" t="s">
        <v>266</v>
      </c>
      <c r="B85" s="2" t="s">
        <v>259</v>
      </c>
      <c r="C85" s="2" t="s">
        <v>230</v>
      </c>
      <c r="D85" s="2" t="s">
        <v>260</v>
      </c>
      <c r="E85" s="2" t="s">
        <v>261</v>
      </c>
      <c r="F85" s="2" t="s">
        <v>269</v>
      </c>
      <c r="G85" s="2" t="s">
        <v>270</v>
      </c>
      <c r="H85" s="2" t="s">
        <v>271</v>
      </c>
      <c r="I85" s="16">
        <f t="shared" ref="I85:BH85" si="33">I5/$BJ5</f>
        <v>2.1107927411652336</v>
      </c>
      <c r="J85" s="16">
        <f t="shared" si="33"/>
        <v>1.4589302769818526</v>
      </c>
      <c r="K85" s="16">
        <f t="shared" si="33"/>
        <v>1.8935052531041066</v>
      </c>
      <c r="L85" s="16">
        <f t="shared" si="33"/>
        <v>1.8003820439350522</v>
      </c>
      <c r="M85" s="16">
        <f t="shared" si="33"/>
        <v>2.1107927411652336</v>
      </c>
      <c r="N85" s="16">
        <f t="shared" si="33"/>
        <v>2.3901623686723967</v>
      </c>
      <c r="O85" s="16">
        <f t="shared" si="33"/>
        <v>1.3658070678127983</v>
      </c>
      <c r="P85" s="16">
        <f t="shared" si="33"/>
        <v>1.3658070678127983</v>
      </c>
      <c r="Q85" s="16">
        <f t="shared" si="33"/>
        <v>0.74498567335243537</v>
      </c>
      <c r="R85" s="16">
        <f t="shared" si="33"/>
        <v>1.0864374403056349</v>
      </c>
      <c r="S85" s="16">
        <f t="shared" si="33"/>
        <v>0.96227316141356234</v>
      </c>
      <c r="T85" s="16">
        <f t="shared" si="33"/>
        <v>1.4278892072588345</v>
      </c>
      <c r="U85" s="16">
        <f t="shared" si="33"/>
        <v>1.303724928366762</v>
      </c>
      <c r="V85" s="16">
        <f t="shared" si="33"/>
        <v>1.1857688634192931</v>
      </c>
      <c r="W85" s="16">
        <f t="shared" si="33"/>
        <v>1.2726838586437437</v>
      </c>
      <c r="X85" s="16">
        <f t="shared" si="33"/>
        <v>0.96227316141356234</v>
      </c>
      <c r="Y85" s="16">
        <f t="shared" si="33"/>
        <v>1.2106017191977074</v>
      </c>
      <c r="Z85" s="16">
        <f t="shared" si="33"/>
        <v>0.62082139446036277</v>
      </c>
      <c r="AA85" s="16">
        <f t="shared" si="33"/>
        <v>1.303724928366762</v>
      </c>
      <c r="AB85" s="16">
        <f t="shared" si="33"/>
        <v>0.71394460362941725</v>
      </c>
      <c r="AC85" s="16">
        <f t="shared" si="33"/>
        <v>0.68290353390639913</v>
      </c>
      <c r="AD85" s="16">
        <f t="shared" si="33"/>
        <v>0.83810888252148985</v>
      </c>
      <c r="AE85" s="16">
        <f t="shared" si="33"/>
        <v>0.90019102196752609</v>
      </c>
      <c r="AF85" s="16">
        <f t="shared" si="33"/>
        <v>0.9808978032473733</v>
      </c>
      <c r="AG85" s="16">
        <f t="shared" si="33"/>
        <v>1.2106017191977074</v>
      </c>
      <c r="AH85" s="16">
        <f t="shared" si="33"/>
        <v>1.2726838586437437</v>
      </c>
      <c r="AI85" s="16">
        <f t="shared" si="33"/>
        <v>0.90019102196752609</v>
      </c>
      <c r="AJ85" s="16">
        <f t="shared" si="33"/>
        <v>0.80706781279847162</v>
      </c>
      <c r="AK85" s="16">
        <f t="shared" si="33"/>
        <v>0.7760267430754535</v>
      </c>
      <c r="AL85" s="16">
        <f t="shared" si="33"/>
        <v>0.83810888252148985</v>
      </c>
      <c r="AM85" s="16">
        <f t="shared" si="33"/>
        <v>0.74498567335243537</v>
      </c>
      <c r="AN85" s="16">
        <f t="shared" si="33"/>
        <v>1.0243553008595987</v>
      </c>
      <c r="AO85" s="16">
        <f t="shared" si="33"/>
        <v>0.58978032473734465</v>
      </c>
      <c r="AP85" s="16">
        <f t="shared" si="33"/>
        <v>0.68290353390639913</v>
      </c>
      <c r="AQ85" s="16">
        <f t="shared" si="33"/>
        <v>0.80706781279847162</v>
      </c>
      <c r="AR85" s="16">
        <f t="shared" si="33"/>
        <v>0.7760267430754535</v>
      </c>
      <c r="AS85" s="16">
        <f t="shared" si="33"/>
        <v>0.88156638013371513</v>
      </c>
      <c r="AT85" s="16">
        <f t="shared" si="33"/>
        <v>1.0864374403056349</v>
      </c>
      <c r="AU85" s="16">
        <f t="shared" si="33"/>
        <v>1.0553963705826168</v>
      </c>
      <c r="AV85" s="16">
        <f t="shared" si="33"/>
        <v>0.93123209169054422</v>
      </c>
      <c r="AW85" s="16">
        <f t="shared" si="33"/>
        <v>0.55873925501432653</v>
      </c>
      <c r="AX85" s="16">
        <f t="shared" si="33"/>
        <v>0.62082139446036277</v>
      </c>
      <c r="AY85" s="16">
        <f t="shared" si="33"/>
        <v>0.62082139446036277</v>
      </c>
      <c r="AZ85" s="16">
        <f t="shared" si="33"/>
        <v>0.55873925501432653</v>
      </c>
      <c r="BA85" s="16">
        <f t="shared" si="33"/>
        <v>0.55873925501432653</v>
      </c>
      <c r="BB85" s="16">
        <f t="shared" si="33"/>
        <v>0.37249283667621769</v>
      </c>
      <c r="BC85" s="16">
        <f t="shared" si="33"/>
        <v>0.99331423113658046</v>
      </c>
      <c r="BD85" s="16">
        <f t="shared" si="33"/>
        <v>0.55873925501432653</v>
      </c>
      <c r="BE85" s="16">
        <f t="shared" si="33"/>
        <v>0.62082139446036277</v>
      </c>
      <c r="BF85" s="16">
        <f t="shared" si="33"/>
        <v>0.62082139446036277</v>
      </c>
      <c r="BG85" s="16">
        <f t="shared" si="33"/>
        <v>0.46561604584527211</v>
      </c>
      <c r="BH85" s="16">
        <f t="shared" si="33"/>
        <v>0.37249283667621769</v>
      </c>
      <c r="BK85" s="16">
        <f t="shared" si="19"/>
        <v>1.8159025787965613</v>
      </c>
      <c r="BL85" s="16">
        <f t="shared" si="20"/>
        <v>1.4666905444126073</v>
      </c>
      <c r="BM85" s="16">
        <f t="shared" si="21"/>
        <v>1.1932187201528173</v>
      </c>
      <c r="BN85" s="16">
        <f t="shared" si="22"/>
        <v>1.0165950334288441</v>
      </c>
      <c r="BO85" s="16">
        <f t="shared" si="23"/>
        <v>0.88467048710601703</v>
      </c>
      <c r="BP85" s="16">
        <f t="shared" si="24"/>
        <v>1.0529130850047754</v>
      </c>
      <c r="BQ85" s="16">
        <f t="shared" si="25"/>
        <v>0.79154727793696256</v>
      </c>
      <c r="BR85" s="16">
        <f t="shared" si="26"/>
        <v>0.7760267430754535</v>
      </c>
      <c r="BS85" s="16">
        <f t="shared" si="27"/>
        <v>0.94613180515759299</v>
      </c>
      <c r="BT85" s="16">
        <f t="shared" si="28"/>
        <v>0.58978032473734465</v>
      </c>
      <c r="BU85" s="16">
        <f t="shared" si="29"/>
        <v>0.62082139446036277</v>
      </c>
      <c r="BV85" s="16">
        <f t="shared" si="30"/>
        <v>0.83810888252148996</v>
      </c>
    </row>
    <row r="86" spans="1:74" ht="15" customHeight="1" x14ac:dyDescent="0.25">
      <c r="A86" s="2" t="s">
        <v>266</v>
      </c>
      <c r="B86" s="2" t="s">
        <v>259</v>
      </c>
      <c r="C86" s="2" t="s">
        <v>230</v>
      </c>
      <c r="D86" s="2" t="s">
        <v>260</v>
      </c>
      <c r="E86" s="2" t="s">
        <v>261</v>
      </c>
      <c r="F86" s="2" t="s">
        <v>272</v>
      </c>
      <c r="G86" s="2" t="s">
        <v>262</v>
      </c>
      <c r="H86" s="2" t="s">
        <v>273</v>
      </c>
      <c r="I86" s="16">
        <f t="shared" ref="I86:BH86" si="34">I6/$BJ6</f>
        <v>1.9440929483492466</v>
      </c>
      <c r="J86" s="16">
        <f t="shared" si="34"/>
        <v>1.1664557690095478</v>
      </c>
      <c r="K86" s="16">
        <f t="shared" si="34"/>
        <v>1.7048199700908777</v>
      </c>
      <c r="L86" s="16">
        <f t="shared" si="34"/>
        <v>1.9141838260669504</v>
      </c>
      <c r="M86" s="16">
        <f t="shared" si="34"/>
        <v>1.6150926032439894</v>
      </c>
      <c r="N86" s="16">
        <f t="shared" si="34"/>
        <v>1.3758196249856207</v>
      </c>
      <c r="O86" s="16">
        <f t="shared" si="34"/>
        <v>1.2561831358564362</v>
      </c>
      <c r="P86" s="16">
        <f t="shared" si="34"/>
        <v>1.5253652363971011</v>
      </c>
      <c r="Q86" s="16">
        <f t="shared" si="34"/>
        <v>1.1664557690095478</v>
      </c>
      <c r="R86" s="16">
        <f t="shared" si="34"/>
        <v>1.2860922581387324</v>
      </c>
      <c r="S86" s="16">
        <f t="shared" si="34"/>
        <v>1.1365466467272518</v>
      </c>
      <c r="T86" s="16">
        <f t="shared" si="34"/>
        <v>0.89727366846888301</v>
      </c>
      <c r="U86" s="16">
        <f t="shared" si="34"/>
        <v>1.3160013804210284</v>
      </c>
      <c r="V86" s="16">
        <f t="shared" si="34"/>
        <v>1.0647647532497413</v>
      </c>
      <c r="W86" s="16">
        <f t="shared" si="34"/>
        <v>1.0169101575980675</v>
      </c>
      <c r="X86" s="16">
        <f t="shared" si="34"/>
        <v>0.95709191303347518</v>
      </c>
      <c r="Y86" s="16">
        <f t="shared" si="34"/>
        <v>1.4356378695502128</v>
      </c>
      <c r="Z86" s="16">
        <f t="shared" si="34"/>
        <v>0.98700103531577132</v>
      </c>
      <c r="AA86" s="16">
        <f t="shared" si="34"/>
        <v>0.92718279075117915</v>
      </c>
      <c r="AB86" s="16">
        <f t="shared" si="34"/>
        <v>0.83745542390429084</v>
      </c>
      <c r="AC86" s="16">
        <f t="shared" si="34"/>
        <v>1.1066375244449558</v>
      </c>
      <c r="AD86" s="16">
        <f t="shared" si="34"/>
        <v>1.6450017255262857</v>
      </c>
      <c r="AE86" s="16">
        <f t="shared" si="34"/>
        <v>0.89727366846888301</v>
      </c>
      <c r="AF86" s="16">
        <f t="shared" si="34"/>
        <v>2.6020936385597606</v>
      </c>
      <c r="AG86" s="16">
        <f t="shared" si="34"/>
        <v>1.1963648912918441</v>
      </c>
      <c r="AH86" s="16">
        <f t="shared" si="34"/>
        <v>1.2860922581387324</v>
      </c>
      <c r="AI86" s="16">
        <f t="shared" si="34"/>
        <v>1.2262740135741401</v>
      </c>
      <c r="AJ86" s="16">
        <f t="shared" si="34"/>
        <v>1.2262740135741401</v>
      </c>
      <c r="AK86" s="16">
        <f t="shared" si="34"/>
        <v>1.3160013804210284</v>
      </c>
      <c r="AL86" s="16">
        <f t="shared" si="34"/>
        <v>1.1963648912918441</v>
      </c>
      <c r="AM86" s="16">
        <f t="shared" si="34"/>
        <v>0.74772805705740253</v>
      </c>
      <c r="AN86" s="16">
        <f t="shared" si="34"/>
        <v>0.77763717933969867</v>
      </c>
      <c r="AO86" s="16">
        <f t="shared" si="34"/>
        <v>0.5682733233636259</v>
      </c>
      <c r="AP86" s="16">
        <f t="shared" si="34"/>
        <v>0.68790981249281036</v>
      </c>
      <c r="AQ86" s="16">
        <f t="shared" si="34"/>
        <v>0.62809156792821808</v>
      </c>
      <c r="AR86" s="16">
        <f t="shared" si="34"/>
        <v>0.65800069021051422</v>
      </c>
      <c r="AS86" s="16">
        <f t="shared" si="34"/>
        <v>0.59818244564592205</v>
      </c>
      <c r="AT86" s="16">
        <f t="shared" si="34"/>
        <v>0.92718279075117915</v>
      </c>
      <c r="AU86" s="16">
        <f t="shared" si="34"/>
        <v>0.50845507879903373</v>
      </c>
      <c r="AV86" s="16">
        <f t="shared" si="34"/>
        <v>0.83745542390429084</v>
      </c>
      <c r="AW86" s="16">
        <f t="shared" si="34"/>
        <v>0.77763717933969867</v>
      </c>
      <c r="AX86" s="16">
        <f t="shared" si="34"/>
        <v>0.1794547336937766</v>
      </c>
      <c r="AY86" s="16">
        <f t="shared" si="34"/>
        <v>0.35890946738755319</v>
      </c>
      <c r="AZ86" s="16">
        <f t="shared" si="34"/>
        <v>0.8075463016219947</v>
      </c>
      <c r="BA86" s="16">
        <f t="shared" si="34"/>
        <v>0.41872771195214542</v>
      </c>
      <c r="BB86" s="16">
        <f t="shared" si="34"/>
        <v>0.44863683423444151</v>
      </c>
      <c r="BC86" s="16">
        <f t="shared" si="34"/>
        <v>0.47854595651673759</v>
      </c>
      <c r="BD86" s="16">
        <f t="shared" si="34"/>
        <v>0.38881858966984933</v>
      </c>
      <c r="BE86" s="16">
        <f t="shared" si="34"/>
        <v>0.53836420108132976</v>
      </c>
      <c r="BF86" s="16">
        <f t="shared" si="34"/>
        <v>0.5682733233636259</v>
      </c>
      <c r="BG86" s="16">
        <f t="shared" si="34"/>
        <v>0.44863683423444151</v>
      </c>
      <c r="BH86" s="16">
        <f t="shared" si="34"/>
        <v>0.41872771195214542</v>
      </c>
      <c r="BK86" s="16">
        <f t="shared" si="19"/>
        <v>1.6001380421028413</v>
      </c>
      <c r="BL86" s="16">
        <f t="shared" si="20"/>
        <v>1.3309559415621763</v>
      </c>
      <c r="BM86" s="16">
        <f t="shared" si="21"/>
        <v>1.1401357414011275</v>
      </c>
      <c r="BN86" s="16">
        <f t="shared" si="22"/>
        <v>1.0991602438743817</v>
      </c>
      <c r="BO86" s="16">
        <f t="shared" si="23"/>
        <v>1.129069366156678</v>
      </c>
      <c r="BP86" s="16">
        <f t="shared" si="24"/>
        <v>1.4416196940066721</v>
      </c>
      <c r="BQ86" s="16">
        <f t="shared" si="25"/>
        <v>1.1215920855861039</v>
      </c>
      <c r="BR86" s="16">
        <f t="shared" si="26"/>
        <v>0.66547797078108828</v>
      </c>
      <c r="BS86" s="16">
        <f t="shared" si="27"/>
        <v>0.70585528586218804</v>
      </c>
      <c r="BT86" s="16">
        <f t="shared" si="28"/>
        <v>0.53088692051075581</v>
      </c>
      <c r="BU86" s="16">
        <f t="shared" si="29"/>
        <v>0.43368227309329344</v>
      </c>
      <c r="BV86" s="16">
        <f t="shared" si="30"/>
        <v>0.78361900379615779</v>
      </c>
    </row>
    <row r="87" spans="1:74" ht="15" customHeight="1" x14ac:dyDescent="0.25">
      <c r="A87" s="2" t="s">
        <v>266</v>
      </c>
      <c r="B87" s="2" t="s">
        <v>259</v>
      </c>
      <c r="C87" s="2" t="s">
        <v>230</v>
      </c>
      <c r="D87" s="2" t="s">
        <v>260</v>
      </c>
      <c r="E87" s="2" t="s">
        <v>261</v>
      </c>
      <c r="F87" s="2" t="s">
        <v>274</v>
      </c>
      <c r="G87" s="2" t="s">
        <v>262</v>
      </c>
      <c r="H87" s="2" t="s">
        <v>275</v>
      </c>
      <c r="I87" s="16">
        <f t="shared" ref="I87:BH87" si="35">I7/$BJ7</f>
        <v>1.6860393980178636</v>
      </c>
      <c r="J87" s="16">
        <f t="shared" si="35"/>
        <v>1.5269790774501406</v>
      </c>
      <c r="K87" s="16">
        <f t="shared" si="35"/>
        <v>1.813287654472042</v>
      </c>
      <c r="L87" s="16">
        <f t="shared" si="35"/>
        <v>1.2406705004282392</v>
      </c>
      <c r="M87" s="16">
        <f t="shared" si="35"/>
        <v>1.4633549492230513</v>
      </c>
      <c r="N87" s="16">
        <f t="shared" si="35"/>
        <v>1.3361066927688729</v>
      </c>
      <c r="O87" s="16">
        <f t="shared" si="35"/>
        <v>1.3042946286553283</v>
      </c>
      <c r="P87" s="16">
        <f t="shared" si="35"/>
        <v>1.1134222439740609</v>
      </c>
      <c r="Q87" s="16">
        <f t="shared" si="35"/>
        <v>0.31812064113544597</v>
      </c>
      <c r="R87" s="16">
        <f t="shared" si="35"/>
        <v>1.0497981157469716</v>
      </c>
      <c r="S87" s="16">
        <f t="shared" si="35"/>
        <v>1.0497981157469716</v>
      </c>
      <c r="T87" s="16">
        <f t="shared" si="35"/>
        <v>1.2406705004282392</v>
      </c>
      <c r="U87" s="16">
        <f t="shared" si="35"/>
        <v>1.0497981157469716</v>
      </c>
      <c r="V87" s="16">
        <f t="shared" si="35"/>
        <v>1.1134222439740609</v>
      </c>
      <c r="W87" s="16">
        <f t="shared" si="35"/>
        <v>1.0816101798605162</v>
      </c>
      <c r="X87" s="16">
        <f t="shared" si="35"/>
        <v>1.1452343080876055</v>
      </c>
      <c r="Y87" s="16">
        <f t="shared" si="35"/>
        <v>0.85892573106570402</v>
      </c>
      <c r="Z87" s="16">
        <f t="shared" si="35"/>
        <v>0.57261715404380276</v>
      </c>
      <c r="AA87" s="16">
        <f t="shared" si="35"/>
        <v>0.95436192340633785</v>
      </c>
      <c r="AB87" s="16">
        <f t="shared" si="35"/>
        <v>0.89073779517924867</v>
      </c>
      <c r="AC87" s="16">
        <f t="shared" si="35"/>
        <v>1.3997308209959622</v>
      </c>
      <c r="AD87" s="16">
        <f t="shared" si="35"/>
        <v>0.92254985929279321</v>
      </c>
      <c r="AE87" s="16">
        <f t="shared" si="35"/>
        <v>1.2088584363146946</v>
      </c>
      <c r="AF87" s="16">
        <f t="shared" si="35"/>
        <v>1.0625229413923893</v>
      </c>
      <c r="AG87" s="16">
        <f t="shared" si="35"/>
        <v>0.89073779517924867</v>
      </c>
      <c r="AH87" s="16">
        <f t="shared" si="35"/>
        <v>0.89073779517924867</v>
      </c>
      <c r="AI87" s="16">
        <f t="shared" si="35"/>
        <v>0.73167747461152566</v>
      </c>
      <c r="AJ87" s="16">
        <f t="shared" si="35"/>
        <v>0.79530160283861484</v>
      </c>
      <c r="AK87" s="16">
        <f t="shared" si="35"/>
        <v>1.2406705004282392</v>
      </c>
      <c r="AL87" s="16">
        <f t="shared" si="35"/>
        <v>1.5269790774501406</v>
      </c>
      <c r="AM87" s="16">
        <f t="shared" si="35"/>
        <v>0.79530160283861484</v>
      </c>
      <c r="AN87" s="16">
        <f t="shared" si="35"/>
        <v>1.2406705004282392</v>
      </c>
      <c r="AO87" s="16">
        <f t="shared" si="35"/>
        <v>1.3997308209959622</v>
      </c>
      <c r="AP87" s="16">
        <f t="shared" si="35"/>
        <v>1.3679187568824176</v>
      </c>
      <c r="AQ87" s="16">
        <f t="shared" si="35"/>
        <v>0.82711366695215949</v>
      </c>
      <c r="AR87" s="16">
        <f t="shared" si="35"/>
        <v>1.2088584363146946</v>
      </c>
      <c r="AS87" s="16">
        <f t="shared" si="35"/>
        <v>1.0879725926832253</v>
      </c>
      <c r="AT87" s="16">
        <f t="shared" si="35"/>
        <v>0.85892573106570402</v>
      </c>
      <c r="AU87" s="16">
        <f t="shared" si="35"/>
        <v>1.1770463722011499</v>
      </c>
      <c r="AV87" s="16">
        <f t="shared" si="35"/>
        <v>0.82711366695215949</v>
      </c>
      <c r="AW87" s="16">
        <f t="shared" si="35"/>
        <v>0.54080508993025811</v>
      </c>
      <c r="AX87" s="16">
        <f t="shared" si="35"/>
        <v>0.79530160283861484</v>
      </c>
      <c r="AY87" s="16">
        <f t="shared" si="35"/>
        <v>0.7634895387250703</v>
      </c>
      <c r="AZ87" s="16">
        <f t="shared" si="35"/>
        <v>0.73167747461152566</v>
      </c>
      <c r="BA87" s="16">
        <f t="shared" si="35"/>
        <v>0.63624128227089194</v>
      </c>
      <c r="BB87" s="16">
        <f t="shared" si="35"/>
        <v>0.54080508993025811</v>
      </c>
      <c r="BC87" s="16">
        <f t="shared" si="35"/>
        <v>0.82711366695215949</v>
      </c>
      <c r="BD87" s="16">
        <f t="shared" si="35"/>
        <v>0.41355683347607974</v>
      </c>
      <c r="BE87" s="16">
        <f t="shared" si="35"/>
        <v>0.66805334638443647</v>
      </c>
      <c r="BF87" s="16">
        <f t="shared" si="35"/>
        <v>0.82711366695215949</v>
      </c>
      <c r="BG87" s="16">
        <f t="shared" si="35"/>
        <v>0.50899302581671357</v>
      </c>
      <c r="BH87" s="16">
        <f t="shared" si="35"/>
        <v>0.47718096170316893</v>
      </c>
      <c r="BK87" s="16">
        <f t="shared" si="19"/>
        <v>1.5110730453933683</v>
      </c>
      <c r="BL87" s="16">
        <f t="shared" si="20"/>
        <v>1.0179860516334269</v>
      </c>
      <c r="BM87" s="16">
        <f t="shared" si="21"/>
        <v>1.1006974183286427</v>
      </c>
      <c r="BN87" s="16">
        <f t="shared" si="22"/>
        <v>0.91459684326440716</v>
      </c>
      <c r="BO87" s="16">
        <f t="shared" si="23"/>
        <v>1.0418450997185855</v>
      </c>
      <c r="BP87" s="16">
        <f t="shared" si="24"/>
        <v>0.9569068885354215</v>
      </c>
      <c r="BQ87" s="16">
        <f t="shared" si="25"/>
        <v>1.0895631958889023</v>
      </c>
      <c r="BR87" s="16">
        <f t="shared" si="26"/>
        <v>1.2088584363146948</v>
      </c>
      <c r="BS87" s="16">
        <f t="shared" si="27"/>
        <v>1.0319833598433867</v>
      </c>
      <c r="BT87" s="16">
        <f t="shared" si="28"/>
        <v>0.70781842652636717</v>
      </c>
      <c r="BU87" s="16">
        <f t="shared" si="29"/>
        <v>0.6044292181573474</v>
      </c>
      <c r="BV87" s="16">
        <f t="shared" si="30"/>
        <v>0.83347607977486837</v>
      </c>
    </row>
    <row r="88" spans="1:74" ht="15" customHeight="1" x14ac:dyDescent="0.25">
      <c r="A88" s="2" t="s">
        <v>258</v>
      </c>
      <c r="B88" s="2" t="s">
        <v>259</v>
      </c>
      <c r="C88" s="2" t="s">
        <v>230</v>
      </c>
      <c r="D88" s="2" t="s">
        <v>260</v>
      </c>
      <c r="E88" s="2" t="s">
        <v>261</v>
      </c>
      <c r="F88" s="2" t="s">
        <v>264</v>
      </c>
      <c r="G88" s="2" t="s">
        <v>262</v>
      </c>
      <c r="H88" s="2" t="s">
        <v>265</v>
      </c>
      <c r="I88" s="16">
        <f t="shared" ref="I88:BH88" si="36">I8/$BJ8</f>
        <v>1.1012505042355787</v>
      </c>
      <c r="J88" s="16">
        <f t="shared" si="36"/>
        <v>1.6256555062525211</v>
      </c>
      <c r="K88" s="16">
        <f t="shared" si="36"/>
        <v>0.87400833669490374</v>
      </c>
      <c r="L88" s="16">
        <f t="shared" si="36"/>
        <v>1.4858141723813365</v>
      </c>
      <c r="M88" s="16">
        <f t="shared" si="36"/>
        <v>1.4858141723813365</v>
      </c>
      <c r="N88" s="16">
        <f t="shared" si="36"/>
        <v>1.3809331719779481</v>
      </c>
      <c r="O88" s="16">
        <f t="shared" si="36"/>
        <v>0.73416700282371916</v>
      </c>
      <c r="P88" s="16">
        <f t="shared" si="36"/>
        <v>0.17480166733898075</v>
      </c>
      <c r="Q88" s="16">
        <f t="shared" si="36"/>
        <v>1.1012505042355787</v>
      </c>
      <c r="R88" s="16">
        <f t="shared" si="36"/>
        <v>1.0138496705660884</v>
      </c>
      <c r="S88" s="16">
        <f t="shared" si="36"/>
        <v>0.87400833669490374</v>
      </c>
      <c r="T88" s="16">
        <f t="shared" si="36"/>
        <v>1.1362108377033748</v>
      </c>
      <c r="U88" s="16">
        <f t="shared" si="36"/>
        <v>1.5207745058491327</v>
      </c>
      <c r="V88" s="16">
        <f t="shared" si="36"/>
        <v>1.2515799381471022</v>
      </c>
      <c r="W88" s="16">
        <f t="shared" si="36"/>
        <v>1.2061315046389671</v>
      </c>
      <c r="X88" s="16">
        <f t="shared" si="36"/>
        <v>1.5207745058491327</v>
      </c>
      <c r="Y88" s="16">
        <f t="shared" si="36"/>
        <v>1.0313298372999864</v>
      </c>
      <c r="Z88" s="16">
        <f t="shared" si="36"/>
        <v>0.68172650262202494</v>
      </c>
      <c r="AA88" s="16">
        <f t="shared" si="36"/>
        <v>1.0138496705660884</v>
      </c>
      <c r="AB88" s="16">
        <f t="shared" si="36"/>
        <v>1.2061315046389671</v>
      </c>
      <c r="AC88" s="16">
        <f t="shared" si="36"/>
        <v>0.76912733629151531</v>
      </c>
      <c r="AD88" s="16">
        <f t="shared" si="36"/>
        <v>0.8390480032271076</v>
      </c>
      <c r="AE88" s="16">
        <f t="shared" si="36"/>
        <v>0.68172650262202494</v>
      </c>
      <c r="AF88" s="16">
        <f t="shared" si="36"/>
        <v>0.8600242033077854</v>
      </c>
      <c r="AG88" s="16">
        <f t="shared" si="36"/>
        <v>0.94392900363049614</v>
      </c>
      <c r="AH88" s="16">
        <f t="shared" si="36"/>
        <v>1.0662901707677825</v>
      </c>
      <c r="AI88" s="16">
        <f t="shared" si="36"/>
        <v>0.68172650262202494</v>
      </c>
      <c r="AJ88" s="16">
        <f t="shared" si="36"/>
        <v>1.0138496705660884</v>
      </c>
      <c r="AK88" s="16">
        <f t="shared" si="36"/>
        <v>0.96140917036439422</v>
      </c>
      <c r="AL88" s="16">
        <f t="shared" si="36"/>
        <v>0.8390480032271076</v>
      </c>
      <c r="AM88" s="16">
        <f t="shared" si="36"/>
        <v>1.4508538389135404</v>
      </c>
      <c r="AN88" s="16">
        <f t="shared" si="36"/>
        <v>0.71668683608982109</v>
      </c>
      <c r="AO88" s="16">
        <f t="shared" si="36"/>
        <v>0.8390480032271076</v>
      </c>
      <c r="AP88" s="16">
        <f t="shared" si="36"/>
        <v>0.69920666935592302</v>
      </c>
      <c r="AQ88" s="16">
        <f t="shared" si="36"/>
        <v>0.94392900363049614</v>
      </c>
      <c r="AR88" s="16">
        <f t="shared" si="36"/>
        <v>0.92644883689659807</v>
      </c>
      <c r="AS88" s="16">
        <f t="shared" si="36"/>
        <v>1.0662901707677825</v>
      </c>
      <c r="AT88" s="16">
        <f t="shared" si="36"/>
        <v>1.171171171171171</v>
      </c>
      <c r="AU88" s="16">
        <f t="shared" si="36"/>
        <v>0.89148850342880182</v>
      </c>
      <c r="AV88" s="16">
        <f t="shared" si="36"/>
        <v>0.8390480032271076</v>
      </c>
      <c r="AW88" s="16">
        <f t="shared" si="36"/>
        <v>0.82156783649320952</v>
      </c>
      <c r="AX88" s="16">
        <f t="shared" si="36"/>
        <v>0.73416700282371916</v>
      </c>
      <c r="AY88" s="16">
        <f t="shared" si="36"/>
        <v>1.0138496705660884</v>
      </c>
      <c r="AZ88" s="16">
        <f t="shared" si="36"/>
        <v>1.0488100040338846</v>
      </c>
      <c r="BA88" s="16">
        <f t="shared" si="36"/>
        <v>0.89148850342880182</v>
      </c>
      <c r="BB88" s="16">
        <f t="shared" si="36"/>
        <v>1.0837703375016807</v>
      </c>
      <c r="BC88" s="16">
        <f t="shared" si="36"/>
        <v>1.153691004437273</v>
      </c>
      <c r="BD88" s="16">
        <f t="shared" si="36"/>
        <v>1.0313298372999864</v>
      </c>
      <c r="BE88" s="16">
        <f t="shared" si="36"/>
        <v>0.92644883689659807</v>
      </c>
      <c r="BF88" s="16">
        <f t="shared" si="36"/>
        <v>1.3284926717762537</v>
      </c>
      <c r="BG88" s="16">
        <f t="shared" si="36"/>
        <v>0.82156783649320952</v>
      </c>
      <c r="BH88" s="16">
        <f t="shared" si="36"/>
        <v>0.52440500201694229</v>
      </c>
      <c r="BK88" s="16">
        <f t="shared" si="19"/>
        <v>1.3678230469275243</v>
      </c>
      <c r="BL88" s="16">
        <f t="shared" si="20"/>
        <v>0.8477880865940568</v>
      </c>
      <c r="BM88" s="16">
        <f t="shared" si="21"/>
        <v>1.1592846577921203</v>
      </c>
      <c r="BN88" s="16">
        <f t="shared" si="22"/>
        <v>1.1099905876025278</v>
      </c>
      <c r="BO88" s="16">
        <f t="shared" si="23"/>
        <v>0.95703912868091956</v>
      </c>
      <c r="BP88" s="16">
        <f t="shared" si="24"/>
        <v>0.8467392765900229</v>
      </c>
      <c r="BQ88" s="16">
        <f t="shared" si="25"/>
        <v>1.0662901707677825</v>
      </c>
      <c r="BR88" s="16">
        <f t="shared" si="26"/>
        <v>0.79971762807583691</v>
      </c>
      <c r="BS88" s="16">
        <f t="shared" si="27"/>
        <v>0.97888933709829207</v>
      </c>
      <c r="BT88" s="16">
        <f t="shared" si="28"/>
        <v>0.90459862847922534</v>
      </c>
      <c r="BU88" s="16">
        <f t="shared" si="29"/>
        <v>1.0400699206669355</v>
      </c>
      <c r="BV88" s="16">
        <f t="shared" si="30"/>
        <v>0.94043297028371653</v>
      </c>
    </row>
    <row r="89" spans="1:74" ht="15" customHeight="1" x14ac:dyDescent="0.25">
      <c r="A89" s="2" t="s">
        <v>266</v>
      </c>
      <c r="B89" s="2" t="s">
        <v>259</v>
      </c>
      <c r="C89" s="2" t="s">
        <v>230</v>
      </c>
      <c r="D89" s="2" t="s">
        <v>276</v>
      </c>
      <c r="E89" s="2" t="s">
        <v>261</v>
      </c>
      <c r="F89" s="2" t="s">
        <v>277</v>
      </c>
      <c r="G89" s="2" t="s">
        <v>278</v>
      </c>
      <c r="H89" s="2" t="s">
        <v>279</v>
      </c>
      <c r="I89" s="16">
        <f t="shared" ref="I89:AN89" si="37">I9/$BJ9</f>
        <v>1.333043316139457</v>
      </c>
      <c r="J89" s="16">
        <f t="shared" si="37"/>
        <v>1.3088061649369214</v>
      </c>
      <c r="K89" s="16">
        <f t="shared" si="37"/>
        <v>1.3815176185445281</v>
      </c>
      <c r="L89" s="16">
        <f t="shared" si="37"/>
        <v>0.92101174569635202</v>
      </c>
      <c r="M89" s="16">
        <f t="shared" si="37"/>
        <v>1.0664346529115656</v>
      </c>
      <c r="N89" s="16">
        <f t="shared" si="37"/>
        <v>1.1633832577217078</v>
      </c>
      <c r="O89" s="16">
        <f t="shared" si="37"/>
        <v>1.4784662233546704</v>
      </c>
      <c r="P89" s="16">
        <f t="shared" si="37"/>
        <v>1.4057547697470636</v>
      </c>
      <c r="Q89" s="16">
        <f t="shared" si="37"/>
        <v>1.0421975017090299</v>
      </c>
      <c r="R89" s="16">
        <f t="shared" si="37"/>
        <v>0.89677459449381647</v>
      </c>
      <c r="S89" s="16">
        <f t="shared" si="37"/>
        <v>0.65440308246846068</v>
      </c>
      <c r="T89" s="16">
        <f t="shared" si="37"/>
        <v>0.63016593126592513</v>
      </c>
      <c r="U89" s="16">
        <f t="shared" si="37"/>
        <v>0.7028773848735318</v>
      </c>
      <c r="V89" s="16">
        <f t="shared" si="37"/>
        <v>0.6931825243925176</v>
      </c>
      <c r="W89" s="16">
        <f t="shared" si="37"/>
        <v>0.7028773848735318</v>
      </c>
      <c r="X89" s="16">
        <f t="shared" si="37"/>
        <v>0.77558883848113858</v>
      </c>
      <c r="Y89" s="16">
        <f t="shared" si="37"/>
        <v>0.55745447765831835</v>
      </c>
      <c r="Z89" s="16">
        <f t="shared" si="37"/>
        <v>0.63016593126592513</v>
      </c>
      <c r="AA89" s="16">
        <f t="shared" si="37"/>
        <v>0.5816916288608539</v>
      </c>
      <c r="AB89" s="16">
        <f t="shared" si="37"/>
        <v>0.84830029208874536</v>
      </c>
      <c r="AC89" s="16">
        <f t="shared" si="37"/>
        <v>0.89677459449381647</v>
      </c>
      <c r="AD89" s="16">
        <f t="shared" si="37"/>
        <v>0.79982598968367413</v>
      </c>
      <c r="AE89" s="16">
        <f t="shared" si="37"/>
        <v>0.77558883848113858</v>
      </c>
      <c r="AF89" s="16">
        <f t="shared" si="37"/>
        <v>0.76104654775961722</v>
      </c>
      <c r="AG89" s="16">
        <f t="shared" si="37"/>
        <v>0.84830029208874536</v>
      </c>
      <c r="AH89" s="16">
        <f t="shared" si="37"/>
        <v>0.48474302405071162</v>
      </c>
      <c r="AI89" s="16">
        <f t="shared" si="37"/>
        <v>0.9937231993039588</v>
      </c>
      <c r="AJ89" s="16">
        <f t="shared" si="37"/>
        <v>0.7028773848735318</v>
      </c>
      <c r="AK89" s="16">
        <f t="shared" si="37"/>
        <v>1.0664346529115656</v>
      </c>
      <c r="AL89" s="16">
        <f t="shared" si="37"/>
        <v>0.92101174569635202</v>
      </c>
      <c r="AM89" s="16">
        <f t="shared" si="37"/>
        <v>0.48474302405071162</v>
      </c>
      <c r="AN89" s="16">
        <f t="shared" si="37"/>
        <v>0.65440308246846068</v>
      </c>
      <c r="AO89" s="16">
        <f t="shared" ref="AO89:BH89" si="38">AO9/$BJ9</f>
        <v>0.55745447765831835</v>
      </c>
      <c r="AP89" s="16">
        <f t="shared" si="38"/>
        <v>0.55745447765831835</v>
      </c>
      <c r="AQ89" s="16">
        <f t="shared" si="38"/>
        <v>0.7028773848735318</v>
      </c>
      <c r="AR89" s="16">
        <f t="shared" si="38"/>
        <v>0.61804735566465729</v>
      </c>
      <c r="AS89" s="16">
        <f t="shared" si="38"/>
        <v>0.81679199552544912</v>
      </c>
      <c r="AT89" s="16">
        <f t="shared" si="38"/>
        <v>1.3088061649369214</v>
      </c>
      <c r="AU89" s="16">
        <f t="shared" si="38"/>
        <v>0.89677459449381647</v>
      </c>
      <c r="AV89" s="16">
        <f t="shared" si="38"/>
        <v>0.79982598968367413</v>
      </c>
      <c r="AW89" s="16">
        <f t="shared" si="38"/>
        <v>1.3088061649369214</v>
      </c>
      <c r="AX89" s="16">
        <f t="shared" si="38"/>
        <v>1.3572804673419925</v>
      </c>
      <c r="AY89" s="16">
        <f t="shared" si="38"/>
        <v>1.4445342116711206</v>
      </c>
      <c r="AZ89" s="16">
        <f t="shared" si="38"/>
        <v>1.7450748865825618</v>
      </c>
      <c r="BA89" s="16">
        <f t="shared" si="38"/>
        <v>2.0116835498104533</v>
      </c>
      <c r="BB89" s="16">
        <f t="shared" si="38"/>
        <v>2.5206637250637005</v>
      </c>
      <c r="BC89" s="16">
        <f t="shared" si="38"/>
        <v>1.9632092474053819</v>
      </c>
      <c r="BD89" s="16">
        <f t="shared" si="38"/>
        <v>1.3492014169411473</v>
      </c>
      <c r="BE89" s="16">
        <f t="shared" si="38"/>
        <v>0.94524889689888769</v>
      </c>
      <c r="BF89" s="16">
        <f t="shared" si="38"/>
        <v>1.1391461065191724</v>
      </c>
      <c r="BG89" s="16">
        <f t="shared" si="38"/>
        <v>0.94524889689888769</v>
      </c>
      <c r="BH89" s="16">
        <f t="shared" si="38"/>
        <v>0.84830029208874536</v>
      </c>
      <c r="BK89" s="16">
        <f t="shared" si="19"/>
        <v>1.1694425455223418</v>
      </c>
      <c r="BL89" s="16">
        <f t="shared" si="20"/>
        <v>1.2724504381331179</v>
      </c>
      <c r="BM89" s="16">
        <f t="shared" si="21"/>
        <v>0.71548070349885029</v>
      </c>
      <c r="BN89" s="16">
        <f t="shared" si="22"/>
        <v>0.66652165806972852</v>
      </c>
      <c r="BO89" s="16">
        <f t="shared" si="23"/>
        <v>0.78164812628177249</v>
      </c>
      <c r="BP89" s="16">
        <f t="shared" si="24"/>
        <v>0.77268038033683428</v>
      </c>
      <c r="BQ89" s="16">
        <f t="shared" si="25"/>
        <v>0.79376670188304033</v>
      </c>
      <c r="BR89" s="16">
        <f t="shared" si="26"/>
        <v>0.61804735566465729</v>
      </c>
      <c r="BS89" s="16">
        <f t="shared" si="27"/>
        <v>0.8880492200609037</v>
      </c>
      <c r="BT89" s="16">
        <f t="shared" si="28"/>
        <v>1.463923932633149</v>
      </c>
      <c r="BU89" s="16">
        <f t="shared" si="29"/>
        <v>1.9611894848051707</v>
      </c>
      <c r="BV89" s="16">
        <f t="shared" si="30"/>
        <v>1.0421975017090301</v>
      </c>
    </row>
    <row r="90" spans="1:74" ht="15" customHeight="1" x14ac:dyDescent="0.25">
      <c r="A90" s="2" t="s">
        <v>68</v>
      </c>
      <c r="B90" s="2" t="s">
        <v>229</v>
      </c>
      <c r="C90" s="2" t="s">
        <v>230</v>
      </c>
      <c r="D90" s="2" t="s">
        <v>296</v>
      </c>
      <c r="E90" s="2" t="s">
        <v>232</v>
      </c>
      <c r="F90" s="2" t="s">
        <v>297</v>
      </c>
      <c r="G90" s="2" t="s">
        <v>298</v>
      </c>
      <c r="H90" s="2" t="s">
        <v>299</v>
      </c>
      <c r="I90" s="16">
        <f t="shared" ref="I90:BH90" si="39">I10/$BJ10</f>
        <v>1.2140077821011672</v>
      </c>
      <c r="J90" s="16">
        <f t="shared" si="39"/>
        <v>1.3151750972762646</v>
      </c>
      <c r="K90" s="16">
        <f t="shared" si="39"/>
        <v>1.5175097276264591</v>
      </c>
      <c r="L90" s="16">
        <f t="shared" si="39"/>
        <v>0.91050583657587547</v>
      </c>
      <c r="M90" s="16">
        <f t="shared" si="39"/>
        <v>1.0116731517509727</v>
      </c>
      <c r="N90" s="16">
        <f t="shared" si="39"/>
        <v>0.50583657587548636</v>
      </c>
      <c r="O90" s="16">
        <f t="shared" si="39"/>
        <v>1.2140077821011672</v>
      </c>
      <c r="P90" s="16">
        <f t="shared" si="39"/>
        <v>1.3151750972762646</v>
      </c>
      <c r="Q90" s="16">
        <f t="shared" si="39"/>
        <v>1.3151750972762646</v>
      </c>
      <c r="R90" s="16">
        <f t="shared" si="39"/>
        <v>1.9221789883268481</v>
      </c>
      <c r="S90" s="16">
        <f t="shared" si="39"/>
        <v>1.2140077821011672</v>
      </c>
      <c r="T90" s="16">
        <f t="shared" si="39"/>
        <v>1.2140077821011672</v>
      </c>
      <c r="U90" s="16">
        <f t="shared" si="39"/>
        <v>1.0116731517509727</v>
      </c>
      <c r="V90" s="16">
        <f t="shared" si="39"/>
        <v>0.91050583657587547</v>
      </c>
      <c r="W90" s="16">
        <f t="shared" si="39"/>
        <v>1.9221789883268481</v>
      </c>
      <c r="X90" s="16">
        <f t="shared" si="39"/>
        <v>1.3151750972762646</v>
      </c>
      <c r="Y90" s="16">
        <f t="shared" si="39"/>
        <v>0.91050583657587547</v>
      </c>
      <c r="Z90" s="16">
        <f t="shared" si="39"/>
        <v>0.70817120622568086</v>
      </c>
      <c r="AA90" s="16">
        <f t="shared" si="39"/>
        <v>1.6186770428015564</v>
      </c>
      <c r="AB90" s="16">
        <f t="shared" si="39"/>
        <v>1.5175097276264591</v>
      </c>
      <c r="AC90" s="16">
        <f t="shared" si="39"/>
        <v>0.80933852140077822</v>
      </c>
      <c r="AD90" s="16">
        <f t="shared" si="39"/>
        <v>1.2140077821011672</v>
      </c>
      <c r="AE90" s="16">
        <f t="shared" si="39"/>
        <v>1.1128404669260701</v>
      </c>
      <c r="AF90" s="16">
        <f t="shared" si="39"/>
        <v>1.2140077821011672</v>
      </c>
      <c r="AG90" s="16">
        <f t="shared" si="39"/>
        <v>0.60700389105058361</v>
      </c>
      <c r="AH90" s="16">
        <f t="shared" si="39"/>
        <v>0.40466926070038911</v>
      </c>
      <c r="AI90" s="16">
        <f t="shared" si="39"/>
        <v>1.4163424124513617</v>
      </c>
      <c r="AJ90" s="16">
        <f t="shared" si="39"/>
        <v>0.80933852140077822</v>
      </c>
      <c r="AK90" s="16">
        <f t="shared" si="39"/>
        <v>0.70817120622568086</v>
      </c>
      <c r="AL90" s="16">
        <f t="shared" si="39"/>
        <v>0.20233463035019456</v>
      </c>
      <c r="AM90" s="16">
        <f t="shared" si="39"/>
        <v>0.80933852140077822</v>
      </c>
      <c r="AN90" s="16">
        <f t="shared" si="39"/>
        <v>0.40466926070038911</v>
      </c>
      <c r="AO90" s="16">
        <f t="shared" si="39"/>
        <v>0.70817120622568086</v>
      </c>
      <c r="AP90" s="16">
        <f t="shared" si="39"/>
        <v>0.70817120622568086</v>
      </c>
      <c r="AQ90" s="16">
        <f t="shared" si="39"/>
        <v>0.50583657587548636</v>
      </c>
      <c r="AR90" s="16">
        <f t="shared" si="39"/>
        <v>0.60700389105058361</v>
      </c>
      <c r="AS90" s="16">
        <f t="shared" si="39"/>
        <v>0.50583657587548636</v>
      </c>
      <c r="AT90" s="16">
        <f t="shared" si="39"/>
        <v>0.60700389105058361</v>
      </c>
      <c r="AU90" s="16">
        <f t="shared" si="39"/>
        <v>0.91050583657587547</v>
      </c>
      <c r="AV90" s="16">
        <f t="shared" si="39"/>
        <v>0.70817120622568086</v>
      </c>
      <c r="AW90" s="16">
        <f t="shared" si="39"/>
        <v>0.91050583657587547</v>
      </c>
      <c r="AX90" s="16">
        <f t="shared" si="39"/>
        <v>0.80933852140077822</v>
      </c>
      <c r="AY90" s="16">
        <f t="shared" si="39"/>
        <v>0.30350194552529181</v>
      </c>
      <c r="AZ90" s="16">
        <f t="shared" si="39"/>
        <v>0.40466926070038911</v>
      </c>
      <c r="BA90" s="16">
        <f t="shared" si="39"/>
        <v>1.4163424124513617</v>
      </c>
      <c r="BB90" s="16">
        <f t="shared" si="39"/>
        <v>1.5175097276264591</v>
      </c>
      <c r="BC90" s="16">
        <f t="shared" si="39"/>
        <v>1.9221789883268481</v>
      </c>
      <c r="BD90" s="16">
        <f t="shared" si="39"/>
        <v>0.50583657587548636</v>
      </c>
      <c r="BE90" s="16">
        <f t="shared" si="39"/>
        <v>0.91050583657587547</v>
      </c>
      <c r="BF90" s="16">
        <f t="shared" si="39"/>
        <v>1.2140077821011672</v>
      </c>
      <c r="BG90" s="16">
        <f t="shared" si="39"/>
        <v>1.1128404669260701</v>
      </c>
      <c r="BH90" s="16">
        <f t="shared" si="39"/>
        <v>1.4163424124513617</v>
      </c>
      <c r="BK90" s="16">
        <f t="shared" si="19"/>
        <v>1.1887159533073928</v>
      </c>
      <c r="BL90" s="16">
        <f t="shared" si="20"/>
        <v>1.0875486381322956</v>
      </c>
      <c r="BM90" s="16">
        <f t="shared" si="21"/>
        <v>1.2544747081712062</v>
      </c>
      <c r="BN90" s="16">
        <f t="shared" si="22"/>
        <v>1.2140077821011674</v>
      </c>
      <c r="BO90" s="16">
        <f t="shared" si="23"/>
        <v>1.2898832684824904</v>
      </c>
      <c r="BP90" s="16">
        <f t="shared" si="24"/>
        <v>0.95097276264591424</v>
      </c>
      <c r="BQ90" s="16">
        <f t="shared" si="25"/>
        <v>0.63229571984435795</v>
      </c>
      <c r="BR90" s="16">
        <f t="shared" si="26"/>
        <v>0.58171206225680927</v>
      </c>
      <c r="BS90" s="16">
        <f t="shared" si="27"/>
        <v>0.66770428015564198</v>
      </c>
      <c r="BT90" s="16">
        <f t="shared" si="28"/>
        <v>0.60700389105058361</v>
      </c>
      <c r="BU90" s="16">
        <f t="shared" si="29"/>
        <v>1.3404669260700388</v>
      </c>
      <c r="BV90" s="16">
        <f t="shared" si="30"/>
        <v>1.1735408560311282</v>
      </c>
    </row>
    <row r="91" spans="1:74" ht="15" customHeight="1" x14ac:dyDescent="0.25">
      <c r="A91" s="2" t="s">
        <v>68</v>
      </c>
      <c r="B91" s="2" t="s">
        <v>229</v>
      </c>
      <c r="C91" s="2" t="s">
        <v>230</v>
      </c>
      <c r="D91" s="2" t="s">
        <v>296</v>
      </c>
      <c r="E91" s="2" t="s">
        <v>232</v>
      </c>
      <c r="F91" s="2" t="s">
        <v>297</v>
      </c>
      <c r="G91" s="2" t="s">
        <v>300</v>
      </c>
      <c r="H91" s="2" t="s">
        <v>301</v>
      </c>
      <c r="I91" s="16">
        <f t="shared" ref="I91:BH91" si="40">I11/$BJ11</f>
        <v>1.4897045658012533</v>
      </c>
      <c r="J91" s="16">
        <f t="shared" si="40"/>
        <v>0.93106535362578335</v>
      </c>
      <c r="K91" s="16">
        <f t="shared" si="40"/>
        <v>0.65174574753804837</v>
      </c>
      <c r="L91" s="16">
        <f t="shared" si="40"/>
        <v>0.65174574753804837</v>
      </c>
      <c r="M91" s="16">
        <f t="shared" si="40"/>
        <v>0.74485228290062666</v>
      </c>
      <c r="N91" s="16">
        <f t="shared" si="40"/>
        <v>0.83795881826320506</v>
      </c>
      <c r="O91" s="16">
        <f t="shared" si="40"/>
        <v>0.79140555058191586</v>
      </c>
      <c r="P91" s="16">
        <f t="shared" si="40"/>
        <v>1.6759176365264101</v>
      </c>
      <c r="Q91" s="16">
        <f t="shared" si="40"/>
        <v>0.51208594449418088</v>
      </c>
      <c r="R91" s="16">
        <f t="shared" si="40"/>
        <v>0.51208594449418088</v>
      </c>
      <c r="S91" s="16">
        <f t="shared" si="40"/>
        <v>0.41897940913160253</v>
      </c>
      <c r="T91" s="16">
        <f t="shared" si="40"/>
        <v>0.83795881826320506</v>
      </c>
      <c r="U91" s="16">
        <f t="shared" si="40"/>
        <v>0.93106535362578335</v>
      </c>
      <c r="V91" s="16">
        <f t="shared" si="40"/>
        <v>0.88451208594449426</v>
      </c>
      <c r="W91" s="16">
        <f t="shared" si="40"/>
        <v>0.97761862130707256</v>
      </c>
      <c r="X91" s="16">
        <f t="shared" si="40"/>
        <v>0.60519247985675917</v>
      </c>
      <c r="Y91" s="16">
        <f t="shared" si="40"/>
        <v>1.0241718889883618</v>
      </c>
      <c r="Z91" s="16">
        <f t="shared" si="40"/>
        <v>1.2103849597135183</v>
      </c>
      <c r="AA91" s="16">
        <f t="shared" si="40"/>
        <v>0.79140555058191586</v>
      </c>
      <c r="AB91" s="16">
        <f t="shared" si="40"/>
        <v>0.74485228290062666</v>
      </c>
      <c r="AC91" s="16">
        <f t="shared" si="40"/>
        <v>0.88451208594449426</v>
      </c>
      <c r="AD91" s="16">
        <f t="shared" si="40"/>
        <v>0.51208594449418088</v>
      </c>
      <c r="AE91" s="16">
        <f t="shared" si="40"/>
        <v>0.51208594449418088</v>
      </c>
      <c r="AF91" s="16">
        <f t="shared" si="40"/>
        <v>2.4207699194270367</v>
      </c>
      <c r="AG91" s="16">
        <f t="shared" si="40"/>
        <v>0.79140555058191586</v>
      </c>
      <c r="AH91" s="16">
        <f t="shared" si="40"/>
        <v>0.79140555058191586</v>
      </c>
      <c r="AI91" s="16">
        <f t="shared" si="40"/>
        <v>0.88451208594449426</v>
      </c>
      <c r="AJ91" s="16">
        <f t="shared" si="40"/>
        <v>1.3500447627573859</v>
      </c>
      <c r="AK91" s="16">
        <f t="shared" si="40"/>
        <v>1.4431512981199643</v>
      </c>
      <c r="AL91" s="16">
        <f t="shared" si="40"/>
        <v>0.83795881826320506</v>
      </c>
      <c r="AM91" s="16">
        <f t="shared" si="40"/>
        <v>1.070725156669651</v>
      </c>
      <c r="AN91" s="16">
        <f t="shared" si="40"/>
        <v>1.1638316920322291</v>
      </c>
      <c r="AO91" s="16">
        <f t="shared" si="40"/>
        <v>0.93106535362578335</v>
      </c>
      <c r="AP91" s="16">
        <f t="shared" si="40"/>
        <v>1.4897045658012533</v>
      </c>
      <c r="AQ91" s="16">
        <f t="shared" si="40"/>
        <v>0.97761862130707256</v>
      </c>
      <c r="AR91" s="16">
        <f t="shared" si="40"/>
        <v>0.60519247985675917</v>
      </c>
      <c r="AS91" s="16">
        <f t="shared" si="40"/>
        <v>0.74485228290062666</v>
      </c>
      <c r="AT91" s="16">
        <f t="shared" si="40"/>
        <v>0.65174574753804837</v>
      </c>
      <c r="AU91" s="16">
        <f t="shared" si="40"/>
        <v>1.1638316920322291</v>
      </c>
      <c r="AV91" s="16">
        <f t="shared" si="40"/>
        <v>0.83795881826320506</v>
      </c>
      <c r="AW91" s="16">
        <f t="shared" si="40"/>
        <v>0.83795881826320506</v>
      </c>
      <c r="AX91" s="16">
        <f t="shared" si="40"/>
        <v>0.74485228290062666</v>
      </c>
      <c r="AY91" s="16">
        <f t="shared" si="40"/>
        <v>1.2103849597135183</v>
      </c>
      <c r="AZ91" s="16">
        <f t="shared" si="40"/>
        <v>1.6759176365264101</v>
      </c>
      <c r="BA91" s="16">
        <f t="shared" si="40"/>
        <v>1.5828111011638317</v>
      </c>
      <c r="BB91" s="16">
        <f t="shared" si="40"/>
        <v>1.6759176365264101</v>
      </c>
      <c r="BC91" s="16">
        <f t="shared" si="40"/>
        <v>1.3500447627573859</v>
      </c>
      <c r="BD91" s="16">
        <f t="shared" si="40"/>
        <v>0.88451208594449426</v>
      </c>
      <c r="BE91" s="16">
        <f t="shared" si="40"/>
        <v>1.070725156669651</v>
      </c>
      <c r="BF91" s="16">
        <f t="shared" si="40"/>
        <v>1.2103849597135183</v>
      </c>
      <c r="BG91" s="16">
        <f t="shared" si="40"/>
        <v>1.6759176365264101</v>
      </c>
      <c r="BH91" s="16">
        <f t="shared" si="40"/>
        <v>0.79140555058191586</v>
      </c>
      <c r="BK91" s="16">
        <f t="shared" si="19"/>
        <v>0.74485228290062666</v>
      </c>
      <c r="BL91" s="16">
        <f t="shared" si="20"/>
        <v>0.95434198746642795</v>
      </c>
      <c r="BM91" s="16">
        <f t="shared" si="21"/>
        <v>0.7169203222918531</v>
      </c>
      <c r="BN91" s="16">
        <f t="shared" si="22"/>
        <v>0.95434198746642795</v>
      </c>
      <c r="BO91" s="16">
        <f t="shared" si="23"/>
        <v>0.73321396598030442</v>
      </c>
      <c r="BP91" s="16">
        <f t="shared" si="24"/>
        <v>1.0800358102059087</v>
      </c>
      <c r="BQ91" s="16">
        <f t="shared" si="25"/>
        <v>1.1754700089525516</v>
      </c>
      <c r="BR91" s="16">
        <f t="shared" si="26"/>
        <v>1.1405550581915844</v>
      </c>
      <c r="BS91" s="16">
        <f t="shared" si="27"/>
        <v>0.80071620411817368</v>
      </c>
      <c r="BT91" s="16">
        <f t="shared" si="28"/>
        <v>1.1172784243509402</v>
      </c>
      <c r="BU91" s="16">
        <f t="shared" si="29"/>
        <v>1.3733213965980304</v>
      </c>
      <c r="BV91" s="16">
        <f t="shared" si="30"/>
        <v>1.2476275738585498</v>
      </c>
    </row>
    <row r="92" spans="1:74" ht="15" customHeight="1" x14ac:dyDescent="0.25">
      <c r="A92" s="2" t="s">
        <v>64</v>
      </c>
      <c r="B92" s="2" t="s">
        <v>229</v>
      </c>
      <c r="C92" s="2" t="s">
        <v>230</v>
      </c>
      <c r="D92" s="2" t="s">
        <v>231</v>
      </c>
      <c r="E92" s="2" t="s">
        <v>232</v>
      </c>
      <c r="F92" s="2" t="s">
        <v>250</v>
      </c>
      <c r="G92" s="2" t="s">
        <v>254</v>
      </c>
      <c r="H92" s="2" t="s">
        <v>255</v>
      </c>
      <c r="I92" s="16">
        <f t="shared" ref="I92:BH92" si="41">I12/$BJ12</f>
        <v>0.67889548926170118</v>
      </c>
      <c r="J92" s="16">
        <f t="shared" si="41"/>
        <v>0.7543283214018901</v>
      </c>
      <c r="K92" s="16">
        <f t="shared" si="41"/>
        <v>1.2069253142430243</v>
      </c>
      <c r="L92" s="16">
        <f t="shared" si="41"/>
        <v>0.9806268178224572</v>
      </c>
      <c r="M92" s="16">
        <f t="shared" si="41"/>
        <v>0.82976115354207913</v>
      </c>
      <c r="N92" s="16">
        <f t="shared" si="41"/>
        <v>0.60346265712151215</v>
      </c>
      <c r="O92" s="16">
        <f t="shared" si="41"/>
        <v>0.15086566428037804</v>
      </c>
      <c r="P92" s="16">
        <f t="shared" si="41"/>
        <v>0.7543283214018901</v>
      </c>
      <c r="Q92" s="16">
        <f t="shared" si="41"/>
        <v>0.52802982498132311</v>
      </c>
      <c r="R92" s="16">
        <f t="shared" si="41"/>
        <v>0.90519398568226817</v>
      </c>
      <c r="S92" s="16">
        <f t="shared" si="41"/>
        <v>0.22629849642056704</v>
      </c>
      <c r="T92" s="16">
        <f t="shared" si="41"/>
        <v>0.67889548926170118</v>
      </c>
      <c r="U92" s="16">
        <f t="shared" si="41"/>
        <v>1.2069253142430243</v>
      </c>
      <c r="V92" s="16">
        <f t="shared" si="41"/>
        <v>0.90519398568226817</v>
      </c>
      <c r="W92" s="16">
        <f t="shared" si="41"/>
        <v>1.0560596499626462</v>
      </c>
      <c r="X92" s="16">
        <f t="shared" si="41"/>
        <v>1.1314924821028352</v>
      </c>
      <c r="Y92" s="16">
        <f t="shared" si="41"/>
        <v>0.67889548926170118</v>
      </c>
      <c r="Z92" s="16">
        <f t="shared" si="41"/>
        <v>0.60346265712151215</v>
      </c>
      <c r="AA92" s="16">
        <f t="shared" si="41"/>
        <v>0.90519398568226817</v>
      </c>
      <c r="AB92" s="16">
        <f t="shared" si="41"/>
        <v>1.3577909785234024</v>
      </c>
      <c r="AC92" s="16">
        <f t="shared" si="41"/>
        <v>0.7543283214018901</v>
      </c>
      <c r="AD92" s="16">
        <f t="shared" si="41"/>
        <v>0.82976115354207913</v>
      </c>
      <c r="AE92" s="16">
        <f t="shared" si="41"/>
        <v>0.90519398568226817</v>
      </c>
      <c r="AF92" s="16">
        <f t="shared" si="41"/>
        <v>2.4892834606262375</v>
      </c>
      <c r="AG92" s="16">
        <f t="shared" si="41"/>
        <v>0.67889548926170118</v>
      </c>
      <c r="AH92" s="16">
        <f t="shared" si="41"/>
        <v>0.9806268178224572</v>
      </c>
      <c r="AI92" s="16">
        <f t="shared" si="41"/>
        <v>0.9806268178224572</v>
      </c>
      <c r="AJ92" s="16">
        <f t="shared" si="41"/>
        <v>0.82976115354207913</v>
      </c>
      <c r="AK92" s="16">
        <f t="shared" si="41"/>
        <v>0.82976115354207913</v>
      </c>
      <c r="AL92" s="16">
        <f t="shared" si="41"/>
        <v>0.9806268178224572</v>
      </c>
      <c r="AM92" s="16">
        <f t="shared" si="41"/>
        <v>0.67889548926170118</v>
      </c>
      <c r="AN92" s="16">
        <f t="shared" si="41"/>
        <v>1.0560596499626462</v>
      </c>
      <c r="AO92" s="16">
        <f t="shared" si="41"/>
        <v>1.0560596499626462</v>
      </c>
      <c r="AP92" s="16">
        <f t="shared" si="41"/>
        <v>1.1314924821028352</v>
      </c>
      <c r="AQ92" s="16">
        <f t="shared" si="41"/>
        <v>1.6595223070841583</v>
      </c>
      <c r="AR92" s="16">
        <f t="shared" si="41"/>
        <v>1.2257835222780715</v>
      </c>
      <c r="AS92" s="16">
        <f t="shared" si="41"/>
        <v>1.1201775572818069</v>
      </c>
      <c r="AT92" s="16">
        <f t="shared" si="41"/>
        <v>0.9806268178224572</v>
      </c>
      <c r="AU92" s="16">
        <f t="shared" si="41"/>
        <v>0.60346265712151215</v>
      </c>
      <c r="AV92" s="16">
        <f t="shared" si="41"/>
        <v>1.2823581463832132</v>
      </c>
      <c r="AW92" s="16">
        <f t="shared" si="41"/>
        <v>0.99665629465224737</v>
      </c>
      <c r="AX92" s="16">
        <f t="shared" si="41"/>
        <v>1.1346983774687933</v>
      </c>
      <c r="AY92" s="16">
        <f t="shared" si="41"/>
        <v>1.2069253142430243</v>
      </c>
      <c r="AZ92" s="16">
        <f t="shared" si="41"/>
        <v>1.5840894749439693</v>
      </c>
      <c r="BA92" s="16">
        <f t="shared" si="41"/>
        <v>1.8858208035047253</v>
      </c>
      <c r="BB92" s="16">
        <f t="shared" si="41"/>
        <v>1.2069253142430243</v>
      </c>
      <c r="BC92" s="16">
        <f t="shared" si="41"/>
        <v>1.5840894749439693</v>
      </c>
      <c r="BD92" s="16">
        <f t="shared" si="41"/>
        <v>0.9806268178224572</v>
      </c>
      <c r="BE92" s="16">
        <f t="shared" si="41"/>
        <v>0.90519398568226817</v>
      </c>
      <c r="BF92" s="16">
        <f t="shared" si="41"/>
        <v>1.4332238106635913</v>
      </c>
      <c r="BG92" s="16">
        <f t="shared" si="41"/>
        <v>0.90519398568226817</v>
      </c>
      <c r="BH92" s="16">
        <f t="shared" si="41"/>
        <v>0.9806268178224572</v>
      </c>
      <c r="BK92" s="16">
        <f t="shared" si="19"/>
        <v>0.94291040175236263</v>
      </c>
      <c r="BL92" s="16">
        <f t="shared" si="20"/>
        <v>0.50917161694627588</v>
      </c>
      <c r="BM92" s="16">
        <f t="shared" si="21"/>
        <v>0.78450145425796569</v>
      </c>
      <c r="BN92" s="16">
        <f t="shared" si="22"/>
        <v>0.8674775696121737</v>
      </c>
      <c r="BO92" s="16">
        <f t="shared" si="23"/>
        <v>0.96176860978740986</v>
      </c>
      <c r="BP92" s="16">
        <f t="shared" si="24"/>
        <v>1.2069253142430241</v>
      </c>
      <c r="BQ92" s="16">
        <f t="shared" si="25"/>
        <v>0.82976115354207913</v>
      </c>
      <c r="BR92" s="16">
        <f t="shared" si="26"/>
        <v>1.2257835222780715</v>
      </c>
      <c r="BS92" s="16">
        <f t="shared" si="27"/>
        <v>1.0424817401774122</v>
      </c>
      <c r="BT92" s="16">
        <f t="shared" si="28"/>
        <v>1.2305923653270086</v>
      </c>
      <c r="BU92" s="16">
        <f t="shared" si="29"/>
        <v>1.4143656026285438</v>
      </c>
      <c r="BV92" s="16">
        <f t="shared" si="30"/>
        <v>0.98062681782245709</v>
      </c>
    </row>
    <row r="93" spans="1:74" ht="15" customHeight="1" x14ac:dyDescent="0.25">
      <c r="A93" s="2" t="s">
        <v>68</v>
      </c>
      <c r="B93" s="2" t="s">
        <v>229</v>
      </c>
      <c r="C93" s="2" t="s">
        <v>230</v>
      </c>
      <c r="D93" s="2" t="s">
        <v>231</v>
      </c>
      <c r="E93" s="2" t="s">
        <v>232</v>
      </c>
      <c r="F93" s="2" t="s">
        <v>67</v>
      </c>
      <c r="G93" s="2" t="s">
        <v>254</v>
      </c>
      <c r="H93" s="2" t="s">
        <v>289</v>
      </c>
      <c r="I93" s="16">
        <f t="shared" ref="I93:BH93" si="42">I13/$BJ13</f>
        <v>2.5242718446601944</v>
      </c>
      <c r="J93" s="16">
        <f t="shared" si="42"/>
        <v>1.0818307905686546</v>
      </c>
      <c r="K93" s="16">
        <f t="shared" si="42"/>
        <v>1.4424410540915396</v>
      </c>
      <c r="L93" s="16">
        <f t="shared" si="42"/>
        <v>1.1539528432732318</v>
      </c>
      <c r="M93" s="16">
        <f t="shared" si="42"/>
        <v>0.36061026352288489</v>
      </c>
      <c r="N93" s="16">
        <f t="shared" si="42"/>
        <v>0.36061026352288489</v>
      </c>
      <c r="O93" s="16">
        <f t="shared" si="42"/>
        <v>1.8030513176144245</v>
      </c>
      <c r="P93" s="16">
        <f t="shared" si="42"/>
        <v>0.36061026352288489</v>
      </c>
      <c r="Q93" s="16">
        <f t="shared" si="42"/>
        <v>1.0818307905686546</v>
      </c>
      <c r="R93" s="16">
        <f t="shared" si="42"/>
        <v>1.4424410540915396</v>
      </c>
      <c r="S93" s="16">
        <f t="shared" si="42"/>
        <v>1.4424410540915396</v>
      </c>
      <c r="T93" s="16">
        <f t="shared" si="42"/>
        <v>0.72122052704576978</v>
      </c>
      <c r="U93" s="16">
        <f t="shared" si="42"/>
        <v>0.36061026352288489</v>
      </c>
      <c r="V93" s="16">
        <f t="shared" si="42"/>
        <v>1.0818307905686546</v>
      </c>
      <c r="W93" s="16">
        <f t="shared" si="42"/>
        <v>0.72122052704576978</v>
      </c>
      <c r="X93" s="16">
        <f t="shared" si="42"/>
        <v>0.72122052704576978</v>
      </c>
      <c r="Y93" s="16">
        <f t="shared" si="42"/>
        <v>0.36061026352288489</v>
      </c>
      <c r="Z93" s="16">
        <f t="shared" si="42"/>
        <v>0.36061026352288489</v>
      </c>
      <c r="AA93" s="16">
        <f t="shared" si="42"/>
        <v>0.72122052704576978</v>
      </c>
      <c r="AB93" s="16">
        <f t="shared" si="42"/>
        <v>1.0818307905686546</v>
      </c>
      <c r="AC93" s="16">
        <f t="shared" si="42"/>
        <v>0.36061026352288489</v>
      </c>
      <c r="AD93" s="16">
        <f t="shared" si="42"/>
        <v>1.8030513176144245</v>
      </c>
      <c r="AE93" s="16">
        <f t="shared" si="42"/>
        <v>0.72122052704576978</v>
      </c>
      <c r="AF93" s="16">
        <f t="shared" si="42"/>
        <v>3.2454923717059638</v>
      </c>
      <c r="AG93" s="16">
        <f t="shared" si="42"/>
        <v>0</v>
      </c>
      <c r="AH93" s="16">
        <f t="shared" si="42"/>
        <v>2.8848821081830791</v>
      </c>
      <c r="AI93" s="16">
        <f t="shared" si="42"/>
        <v>0.72122052704576978</v>
      </c>
      <c r="AJ93" s="16">
        <f t="shared" si="42"/>
        <v>0</v>
      </c>
      <c r="AK93" s="16">
        <f t="shared" si="42"/>
        <v>1.4424410540915396</v>
      </c>
      <c r="AL93" s="16">
        <f t="shared" si="42"/>
        <v>0.36061026352288489</v>
      </c>
      <c r="AM93" s="16">
        <f t="shared" si="42"/>
        <v>0.36061026352288489</v>
      </c>
      <c r="AN93" s="16">
        <f t="shared" si="42"/>
        <v>1.4424410540915396</v>
      </c>
      <c r="AO93" s="16">
        <f t="shared" si="42"/>
        <v>1.4424410540915396</v>
      </c>
      <c r="AP93" s="16">
        <f t="shared" si="42"/>
        <v>0.72122052704576978</v>
      </c>
      <c r="AQ93" s="16">
        <f t="shared" si="42"/>
        <v>0.72122052704576978</v>
      </c>
      <c r="AR93" s="16">
        <f t="shared" si="42"/>
        <v>0.72122052704576978</v>
      </c>
      <c r="AS93" s="16">
        <f t="shared" si="42"/>
        <v>0.72122052704576978</v>
      </c>
      <c r="AT93" s="16">
        <f t="shared" si="42"/>
        <v>0.36061026352288489</v>
      </c>
      <c r="AU93" s="16">
        <f t="shared" si="42"/>
        <v>1.0818307905686546</v>
      </c>
      <c r="AV93" s="16">
        <f t="shared" si="42"/>
        <v>1.8030513176144245</v>
      </c>
      <c r="AW93" s="16">
        <f t="shared" si="42"/>
        <v>0.72122052704576978</v>
      </c>
      <c r="AX93" s="16">
        <f t="shared" si="42"/>
        <v>2.1636615811373092</v>
      </c>
      <c r="AY93" s="16">
        <f t="shared" si="42"/>
        <v>1.0818307905686546</v>
      </c>
      <c r="AZ93" s="16">
        <f t="shared" si="42"/>
        <v>0.36061026352288489</v>
      </c>
      <c r="BA93" s="16">
        <f t="shared" si="42"/>
        <v>0.72122052704576978</v>
      </c>
      <c r="BB93" s="16">
        <f t="shared" si="42"/>
        <v>1.0818307905686546</v>
      </c>
      <c r="BC93" s="16">
        <f t="shared" si="42"/>
        <v>1.0818307905686546</v>
      </c>
      <c r="BD93" s="16">
        <f t="shared" si="42"/>
        <v>2.1636615811373092</v>
      </c>
      <c r="BE93" s="16">
        <f t="shared" si="42"/>
        <v>1.4424410540915396</v>
      </c>
      <c r="BF93" s="16">
        <f t="shared" si="42"/>
        <v>0.36061026352288489</v>
      </c>
      <c r="BG93" s="16">
        <f t="shared" si="42"/>
        <v>0.36061026352288489</v>
      </c>
      <c r="BH93" s="16">
        <f t="shared" si="42"/>
        <v>0.36061026352288489</v>
      </c>
      <c r="BK93" s="16">
        <f t="shared" si="19"/>
        <v>1.0097087378640777</v>
      </c>
      <c r="BL93" s="16">
        <f t="shared" si="20"/>
        <v>0.90152565880721214</v>
      </c>
      <c r="BM93" s="16">
        <f t="shared" si="21"/>
        <v>1.0097087378640777</v>
      </c>
      <c r="BN93" s="16">
        <f t="shared" si="22"/>
        <v>0.5409153952843273</v>
      </c>
      <c r="BO93" s="16">
        <f t="shared" si="23"/>
        <v>0.99167822468793343</v>
      </c>
      <c r="BP93" s="16">
        <f t="shared" si="24"/>
        <v>1.5145631067961165</v>
      </c>
      <c r="BQ93" s="16">
        <f t="shared" si="25"/>
        <v>0.5409153952843273</v>
      </c>
      <c r="BR93" s="16">
        <f t="shared" si="26"/>
        <v>1.0818307905686546</v>
      </c>
      <c r="BS93" s="16">
        <f t="shared" si="27"/>
        <v>0.93758668515950061</v>
      </c>
      <c r="BT93" s="16">
        <f t="shared" si="28"/>
        <v>1.0818307905686546</v>
      </c>
      <c r="BU93" s="16">
        <f t="shared" si="29"/>
        <v>1.262135922330097</v>
      </c>
      <c r="BV93" s="16">
        <f t="shared" si="30"/>
        <v>1.0097087378640777</v>
      </c>
    </row>
    <row r="94" spans="1:74" ht="15" customHeight="1" x14ac:dyDescent="0.25">
      <c r="A94" s="2" t="s">
        <v>68</v>
      </c>
      <c r="B94" s="2" t="s">
        <v>229</v>
      </c>
      <c r="C94" s="2" t="s">
        <v>230</v>
      </c>
      <c r="D94" s="2" t="s">
        <v>231</v>
      </c>
      <c r="E94" s="2" t="s">
        <v>232</v>
      </c>
      <c r="F94" s="2" t="s">
        <v>235</v>
      </c>
      <c r="G94" s="2" t="s">
        <v>254</v>
      </c>
      <c r="H94" s="2" t="s">
        <v>291</v>
      </c>
      <c r="I94" s="16">
        <f t="shared" ref="I94:BH94" si="43">I14/$BJ14</f>
        <v>1.3125</v>
      </c>
      <c r="J94" s="16">
        <f t="shared" si="43"/>
        <v>2.0625</v>
      </c>
      <c r="K94" s="16">
        <f t="shared" si="43"/>
        <v>0.9375</v>
      </c>
      <c r="L94" s="16">
        <f t="shared" si="43"/>
        <v>0.75</v>
      </c>
      <c r="M94" s="16">
        <f t="shared" si="43"/>
        <v>0.75</v>
      </c>
      <c r="N94" s="16">
        <f t="shared" si="43"/>
        <v>0.1875</v>
      </c>
      <c r="O94" s="16">
        <f t="shared" si="43"/>
        <v>1.6875</v>
      </c>
      <c r="P94" s="16">
        <f t="shared" si="43"/>
        <v>2.25</v>
      </c>
      <c r="Q94" s="16">
        <f t="shared" si="43"/>
        <v>0.75</v>
      </c>
      <c r="R94" s="16">
        <f t="shared" si="43"/>
        <v>1.3125</v>
      </c>
      <c r="S94" s="16">
        <f t="shared" si="43"/>
        <v>0.9375</v>
      </c>
      <c r="T94" s="16">
        <f t="shared" si="43"/>
        <v>1.125</v>
      </c>
      <c r="U94" s="16">
        <f t="shared" si="43"/>
        <v>1.5</v>
      </c>
      <c r="V94" s="16">
        <f t="shared" si="43"/>
        <v>0.375</v>
      </c>
      <c r="W94" s="16">
        <f t="shared" si="43"/>
        <v>0.375</v>
      </c>
      <c r="X94" s="16">
        <f t="shared" si="43"/>
        <v>0.9375</v>
      </c>
      <c r="Y94" s="16">
        <f t="shared" si="43"/>
        <v>1.3125</v>
      </c>
      <c r="Z94" s="16">
        <f t="shared" si="43"/>
        <v>0.9375</v>
      </c>
      <c r="AA94" s="16">
        <f t="shared" si="43"/>
        <v>0.75</v>
      </c>
      <c r="AB94" s="16">
        <f t="shared" si="43"/>
        <v>1.125</v>
      </c>
      <c r="AC94" s="16">
        <f t="shared" si="43"/>
        <v>1.125</v>
      </c>
      <c r="AD94" s="16">
        <f t="shared" si="43"/>
        <v>0.9375</v>
      </c>
      <c r="AE94" s="16">
        <f t="shared" si="43"/>
        <v>0.75</v>
      </c>
      <c r="AF94" s="16">
        <f t="shared" si="43"/>
        <v>0.5625</v>
      </c>
      <c r="AG94" s="16">
        <f t="shared" si="43"/>
        <v>0.9375</v>
      </c>
      <c r="AH94" s="16">
        <f t="shared" si="43"/>
        <v>0.75</v>
      </c>
      <c r="AI94" s="16">
        <f t="shared" si="43"/>
        <v>1.6875</v>
      </c>
      <c r="AJ94" s="16">
        <f t="shared" si="43"/>
        <v>0.9375</v>
      </c>
      <c r="AK94" s="16">
        <f t="shared" si="43"/>
        <v>0.5625</v>
      </c>
      <c r="AL94" s="16">
        <f t="shared" si="43"/>
        <v>0.75</v>
      </c>
      <c r="AM94" s="16">
        <f t="shared" si="43"/>
        <v>2.4375</v>
      </c>
      <c r="AN94" s="16">
        <f t="shared" si="43"/>
        <v>0.1875</v>
      </c>
      <c r="AO94" s="16">
        <f t="shared" si="43"/>
        <v>0.1875</v>
      </c>
      <c r="AP94" s="16">
        <f t="shared" si="43"/>
        <v>0.375</v>
      </c>
      <c r="AQ94" s="16">
        <f t="shared" si="43"/>
        <v>1.3125</v>
      </c>
      <c r="AR94" s="16">
        <f t="shared" si="43"/>
        <v>0.75</v>
      </c>
      <c r="AS94" s="16">
        <f t="shared" si="43"/>
        <v>1.875</v>
      </c>
      <c r="AT94" s="16">
        <f t="shared" si="43"/>
        <v>1.3125</v>
      </c>
      <c r="AU94" s="16">
        <f t="shared" si="43"/>
        <v>0.5625</v>
      </c>
      <c r="AV94" s="16">
        <f t="shared" si="43"/>
        <v>1.875</v>
      </c>
      <c r="AW94" s="16" t="e">
        <f t="shared" si="43"/>
        <v>#VALUE!</v>
      </c>
      <c r="AX94" s="16">
        <f t="shared" si="43"/>
        <v>1.125</v>
      </c>
      <c r="AY94" s="16">
        <f t="shared" si="43"/>
        <v>1.125</v>
      </c>
      <c r="AZ94" s="16">
        <f t="shared" si="43"/>
        <v>0.9375</v>
      </c>
      <c r="BA94" s="16">
        <f t="shared" si="43"/>
        <v>0.75</v>
      </c>
      <c r="BB94" s="16">
        <f t="shared" si="43"/>
        <v>1.3125</v>
      </c>
      <c r="BC94" s="16">
        <f t="shared" si="43"/>
        <v>0.9375</v>
      </c>
      <c r="BD94" s="16">
        <f t="shared" si="43"/>
        <v>0.375</v>
      </c>
      <c r="BE94" s="16">
        <f t="shared" si="43"/>
        <v>0.5625</v>
      </c>
      <c r="BF94" s="16">
        <f t="shared" si="43"/>
        <v>0.9375</v>
      </c>
      <c r="BG94" s="16">
        <f t="shared" si="43"/>
        <v>0.9375</v>
      </c>
      <c r="BH94" s="16">
        <f t="shared" si="43"/>
        <v>0.75</v>
      </c>
      <c r="BK94" s="16">
        <f t="shared" si="19"/>
        <v>1.125</v>
      </c>
      <c r="BL94" s="16">
        <f t="shared" si="20"/>
        <v>1.21875</v>
      </c>
      <c r="BM94" s="16">
        <f t="shared" si="21"/>
        <v>1.05</v>
      </c>
      <c r="BN94" s="16">
        <f t="shared" si="22"/>
        <v>0.890625</v>
      </c>
      <c r="BO94" s="16">
        <f t="shared" si="23"/>
        <v>0.984375</v>
      </c>
      <c r="BP94" s="16">
        <f t="shared" si="24"/>
        <v>0.9375</v>
      </c>
      <c r="BQ94" s="16">
        <f t="shared" si="25"/>
        <v>1.171875</v>
      </c>
      <c r="BR94" s="16">
        <f t="shared" si="26"/>
        <v>0.515625</v>
      </c>
      <c r="BS94" s="16">
        <f t="shared" si="27"/>
        <v>1.2749999999999999</v>
      </c>
      <c r="BT94" s="16" t="e">
        <f t="shared" si="28"/>
        <v>#VALUE!</v>
      </c>
      <c r="BU94" s="16">
        <f t="shared" si="29"/>
        <v>0.84375</v>
      </c>
      <c r="BV94" s="16">
        <f t="shared" si="30"/>
        <v>0.9</v>
      </c>
    </row>
    <row r="95" spans="1:74" ht="15" customHeight="1" x14ac:dyDescent="0.25">
      <c r="A95" s="2" t="s">
        <v>64</v>
      </c>
      <c r="B95" s="2" t="s">
        <v>229</v>
      </c>
      <c r="C95" s="2" t="s">
        <v>230</v>
      </c>
      <c r="D95" s="2" t="s">
        <v>231</v>
      </c>
      <c r="E95" s="2" t="s">
        <v>232</v>
      </c>
      <c r="F95" s="2" t="s">
        <v>250</v>
      </c>
      <c r="G95" s="2" t="s">
        <v>233</v>
      </c>
      <c r="H95" s="2" t="s">
        <v>251</v>
      </c>
      <c r="I95" s="16">
        <f t="shared" ref="I95:BH95" si="44">I15/$BJ15</f>
        <v>1.7989063720566902</v>
      </c>
      <c r="J95" s="16">
        <f t="shared" si="44"/>
        <v>1.7215340549789833</v>
      </c>
      <c r="K95" s="16">
        <f t="shared" si="44"/>
        <v>1.74087713424841</v>
      </c>
      <c r="L95" s="16">
        <f t="shared" si="44"/>
        <v>1.6828478964401297</v>
      </c>
      <c r="M95" s="16">
        <f t="shared" si="44"/>
        <v>1.3346724695904477</v>
      </c>
      <c r="N95" s="16">
        <f t="shared" si="44"/>
        <v>1.2573001525127405</v>
      </c>
      <c r="O95" s="16">
        <f t="shared" si="44"/>
        <v>1.2379570732433138</v>
      </c>
      <c r="P95" s="16">
        <f t="shared" si="44"/>
        <v>0.81240932931592469</v>
      </c>
      <c r="Q95" s="16">
        <f t="shared" si="44"/>
        <v>0.6383216158910836</v>
      </c>
      <c r="R95" s="16">
        <f t="shared" si="44"/>
        <v>0.76598593906930035</v>
      </c>
      <c r="S95" s="16">
        <f t="shared" si="44"/>
        <v>0.38686158538853554</v>
      </c>
      <c r="T95" s="16">
        <f t="shared" si="44"/>
        <v>0.75438009150764429</v>
      </c>
      <c r="U95" s="16">
        <f t="shared" si="44"/>
        <v>0.6770077744299372</v>
      </c>
      <c r="V95" s="16">
        <f t="shared" si="44"/>
        <v>0.6576646951605104</v>
      </c>
      <c r="W95" s="16">
        <f t="shared" si="44"/>
        <v>0.73503701223821749</v>
      </c>
      <c r="X95" s="16">
        <f t="shared" si="44"/>
        <v>0.83175240858535138</v>
      </c>
      <c r="Y95" s="16">
        <f t="shared" si="44"/>
        <v>0.88978164639363178</v>
      </c>
      <c r="Z95" s="16">
        <f t="shared" si="44"/>
        <v>0.96715396347133886</v>
      </c>
      <c r="AA95" s="16">
        <f t="shared" si="44"/>
        <v>0.54160621954394972</v>
      </c>
      <c r="AB95" s="16">
        <f t="shared" si="44"/>
        <v>1.0638693598184727</v>
      </c>
      <c r="AC95" s="16">
        <f t="shared" si="44"/>
        <v>1.0638693598184727</v>
      </c>
      <c r="AD95" s="16">
        <f t="shared" si="44"/>
        <v>0.92846780493248526</v>
      </c>
      <c r="AE95" s="16">
        <f t="shared" si="44"/>
        <v>1.0058401220101925</v>
      </c>
      <c r="AF95" s="16">
        <f t="shared" si="44"/>
        <v>1.2573001525127405</v>
      </c>
      <c r="AG95" s="16">
        <f t="shared" si="44"/>
        <v>0.73503701223821749</v>
      </c>
      <c r="AH95" s="16">
        <f t="shared" si="44"/>
        <v>0.696350853699364</v>
      </c>
      <c r="AI95" s="16">
        <f t="shared" si="44"/>
        <v>0.6770077744299372</v>
      </c>
      <c r="AJ95" s="16">
        <f t="shared" si="44"/>
        <v>0.92846780493248526</v>
      </c>
      <c r="AK95" s="16">
        <f t="shared" si="44"/>
        <v>0.92846780493248526</v>
      </c>
      <c r="AL95" s="16">
        <f t="shared" si="44"/>
        <v>0.6576646951605104</v>
      </c>
      <c r="AM95" s="16">
        <f t="shared" si="44"/>
        <v>0.92846780493248526</v>
      </c>
      <c r="AN95" s="16">
        <f t="shared" si="44"/>
        <v>0.79306625004649789</v>
      </c>
      <c r="AO95" s="16">
        <f t="shared" si="44"/>
        <v>0.75438009150764429</v>
      </c>
      <c r="AP95" s="16">
        <f t="shared" si="44"/>
        <v>1.0638693598184727</v>
      </c>
      <c r="AQ95" s="16">
        <f t="shared" si="44"/>
        <v>0.92846780493248526</v>
      </c>
      <c r="AR95" s="16">
        <f t="shared" si="44"/>
        <v>0.87043856712420498</v>
      </c>
      <c r="AS95" s="16">
        <f t="shared" si="44"/>
        <v>1.5087601830152886</v>
      </c>
      <c r="AT95" s="16">
        <f t="shared" si="44"/>
        <v>0.85109548785477818</v>
      </c>
      <c r="AU95" s="16">
        <f t="shared" si="44"/>
        <v>1.1412416768961799</v>
      </c>
      <c r="AV95" s="16">
        <f t="shared" si="44"/>
        <v>1.1605847561656066</v>
      </c>
      <c r="AW95" s="16">
        <f t="shared" si="44"/>
        <v>1.1654205259829633</v>
      </c>
      <c r="AX95" s="16">
        <f t="shared" si="44"/>
        <v>1.1886322211062754</v>
      </c>
      <c r="AY95" s="16">
        <f t="shared" si="44"/>
        <v>1.3346724695904477</v>
      </c>
      <c r="AZ95" s="16">
        <f t="shared" si="44"/>
        <v>1.1412416768961799</v>
      </c>
      <c r="BA95" s="16">
        <f t="shared" si="44"/>
        <v>0.6383216158910836</v>
      </c>
      <c r="BB95" s="16">
        <f t="shared" si="44"/>
        <v>0.85109548785477818</v>
      </c>
      <c r="BC95" s="16">
        <f t="shared" si="44"/>
        <v>1.392701707398728</v>
      </c>
      <c r="BD95" s="16">
        <f t="shared" si="44"/>
        <v>0.61897853662165692</v>
      </c>
      <c r="BE95" s="16">
        <f t="shared" si="44"/>
        <v>1.0251832012796191</v>
      </c>
      <c r="BF95" s="16">
        <f t="shared" si="44"/>
        <v>1.3540155488598744</v>
      </c>
      <c r="BG95" s="16">
        <f t="shared" si="44"/>
        <v>0.87043856712420498</v>
      </c>
      <c r="BH95" s="16">
        <f t="shared" si="44"/>
        <v>1.0445262805490461</v>
      </c>
      <c r="BK95" s="16">
        <f t="shared" si="19"/>
        <v>1.6199828888144927</v>
      </c>
      <c r="BL95" s="16">
        <f t="shared" si="20"/>
        <v>0.98649704274076555</v>
      </c>
      <c r="BM95" s="16">
        <f t="shared" si="21"/>
        <v>0.64838001711118554</v>
      </c>
      <c r="BN95" s="16">
        <f t="shared" si="22"/>
        <v>0.85593125767213485</v>
      </c>
      <c r="BO95" s="16">
        <f t="shared" si="23"/>
        <v>0.89945318602834523</v>
      </c>
      <c r="BP95" s="16">
        <f t="shared" si="24"/>
        <v>0.8743071829780904</v>
      </c>
      <c r="BQ95" s="16">
        <f t="shared" si="25"/>
        <v>0.86076702748949163</v>
      </c>
      <c r="BR95" s="16">
        <f t="shared" si="26"/>
        <v>0.88494587657627499</v>
      </c>
      <c r="BS95" s="16">
        <f t="shared" si="27"/>
        <v>1.1064241342112116</v>
      </c>
      <c r="BT95" s="16">
        <f t="shared" si="28"/>
        <v>1.2074917233939666</v>
      </c>
      <c r="BU95" s="16">
        <f t="shared" si="29"/>
        <v>0.87527433694156165</v>
      </c>
      <c r="BV95" s="16">
        <f t="shared" si="30"/>
        <v>1.2186139939738869</v>
      </c>
    </row>
    <row r="96" spans="1:74" ht="15" customHeight="1" x14ac:dyDescent="0.25">
      <c r="A96" s="2" t="s">
        <v>60</v>
      </c>
      <c r="B96" s="2" t="s">
        <v>229</v>
      </c>
      <c r="C96" s="2" t="s">
        <v>230</v>
      </c>
      <c r="D96" s="2" t="s">
        <v>231</v>
      </c>
      <c r="E96" s="2" t="s">
        <v>232</v>
      </c>
      <c r="F96" s="2" t="s">
        <v>67</v>
      </c>
      <c r="G96" s="2" t="s">
        <v>233</v>
      </c>
      <c r="H96" s="2" t="s">
        <v>234</v>
      </c>
      <c r="I96" s="16">
        <f t="shared" ref="I96:BH96" si="45">I16/$BJ16</f>
        <v>0.95121951219512191</v>
      </c>
      <c r="J96" s="16">
        <f t="shared" si="45"/>
        <v>0.1056910569105691</v>
      </c>
      <c r="K96" s="16">
        <f t="shared" si="45"/>
        <v>1.056910569105691</v>
      </c>
      <c r="L96" s="16">
        <f t="shared" si="45"/>
        <v>1.4796747967479675</v>
      </c>
      <c r="M96" s="16">
        <f t="shared" si="45"/>
        <v>0.84552845528455278</v>
      </c>
      <c r="N96" s="16">
        <f t="shared" si="45"/>
        <v>0.73983739837398377</v>
      </c>
      <c r="O96" s="16">
        <f t="shared" si="45"/>
        <v>0.73983739837398377</v>
      </c>
      <c r="P96" s="16">
        <f t="shared" si="45"/>
        <v>1.5853658536585367</v>
      </c>
      <c r="Q96" s="16">
        <f t="shared" si="45"/>
        <v>1.2682926829268293</v>
      </c>
      <c r="R96" s="16">
        <f t="shared" si="45"/>
        <v>1.1626016260162602</v>
      </c>
      <c r="S96" s="16">
        <f t="shared" si="45"/>
        <v>0.84552845528455278</v>
      </c>
      <c r="T96" s="16">
        <f t="shared" si="45"/>
        <v>1.056910569105691</v>
      </c>
      <c r="U96" s="16">
        <f t="shared" si="45"/>
        <v>0.73983739837398377</v>
      </c>
      <c r="V96" s="16">
        <f t="shared" si="45"/>
        <v>0.73983739837398377</v>
      </c>
      <c r="W96" s="16">
        <f t="shared" si="45"/>
        <v>0.52845528455284552</v>
      </c>
      <c r="X96" s="16">
        <f t="shared" si="45"/>
        <v>0.52845528455284552</v>
      </c>
      <c r="Y96" s="16">
        <f t="shared" si="45"/>
        <v>0.42276422764227639</v>
      </c>
      <c r="Z96" s="16">
        <f t="shared" si="45"/>
        <v>0.73983739837398377</v>
      </c>
      <c r="AA96" s="16">
        <f t="shared" si="45"/>
        <v>0.73983739837398377</v>
      </c>
      <c r="AB96" s="16">
        <f t="shared" si="45"/>
        <v>1.1626016260162602</v>
      </c>
      <c r="AC96" s="16">
        <f t="shared" si="45"/>
        <v>0.95121951219512191</v>
      </c>
      <c r="AD96" s="16">
        <f t="shared" si="45"/>
        <v>0.84552845528455278</v>
      </c>
      <c r="AE96" s="16">
        <f t="shared" si="45"/>
        <v>1.056910569105691</v>
      </c>
      <c r="AF96" s="16">
        <f t="shared" si="45"/>
        <v>0.63414634146341464</v>
      </c>
      <c r="AG96" s="16">
        <f t="shared" si="45"/>
        <v>0.95121951219512191</v>
      </c>
      <c r="AH96" s="16">
        <f t="shared" si="45"/>
        <v>1.3739837398373984</v>
      </c>
      <c r="AI96" s="16">
        <f t="shared" si="45"/>
        <v>1.056910569105691</v>
      </c>
      <c r="AJ96" s="16">
        <f t="shared" si="45"/>
        <v>1.5853658536585367</v>
      </c>
      <c r="AK96" s="16">
        <f t="shared" si="45"/>
        <v>1.056910569105691</v>
      </c>
      <c r="AL96" s="16">
        <f t="shared" si="45"/>
        <v>0.84552845528455278</v>
      </c>
      <c r="AM96" s="16">
        <f t="shared" si="45"/>
        <v>1.5853658536585367</v>
      </c>
      <c r="AN96" s="16">
        <f t="shared" si="45"/>
        <v>1.4796747967479675</v>
      </c>
      <c r="AO96" s="16">
        <f t="shared" si="45"/>
        <v>1.4796747967479675</v>
      </c>
      <c r="AP96" s="16">
        <f t="shared" si="45"/>
        <v>0.73983739837398377</v>
      </c>
      <c r="AQ96" s="16">
        <f t="shared" si="45"/>
        <v>1.056910569105691</v>
      </c>
      <c r="AR96" s="16">
        <f t="shared" si="45"/>
        <v>1.4796747967479675</v>
      </c>
      <c r="AS96" s="16">
        <f t="shared" si="45"/>
        <v>1.1626016260162602</v>
      </c>
      <c r="AT96" s="16">
        <f t="shared" si="45"/>
        <v>1.056910569105691</v>
      </c>
      <c r="AU96" s="16">
        <f t="shared" si="45"/>
        <v>0.63414634146341464</v>
      </c>
      <c r="AV96" s="16">
        <f t="shared" si="45"/>
        <v>1.1626016260162602</v>
      </c>
      <c r="AW96" s="16">
        <f t="shared" si="45"/>
        <v>0.84552845528455278</v>
      </c>
      <c r="AX96" s="16">
        <f t="shared" si="45"/>
        <v>0.84552845528455278</v>
      </c>
      <c r="AY96" s="16">
        <f t="shared" si="45"/>
        <v>0.63414634146341464</v>
      </c>
      <c r="AZ96" s="16">
        <f t="shared" si="45"/>
        <v>0.52845528455284552</v>
      </c>
      <c r="BA96" s="16">
        <f t="shared" si="45"/>
        <v>1.5853658536585367</v>
      </c>
      <c r="BB96" s="16">
        <f t="shared" si="45"/>
        <v>1.1626016260162602</v>
      </c>
      <c r="BC96" s="16">
        <f t="shared" si="45"/>
        <v>1.2682926829268293</v>
      </c>
      <c r="BD96" s="16">
        <f t="shared" si="45"/>
        <v>0.95121951219512191</v>
      </c>
      <c r="BE96" s="16">
        <f t="shared" si="45"/>
        <v>1.5853658536585367</v>
      </c>
      <c r="BF96" s="16">
        <f t="shared" si="45"/>
        <v>0.95121951219512191</v>
      </c>
      <c r="BG96" s="16">
        <f t="shared" si="45"/>
        <v>0.52845528455284552</v>
      </c>
      <c r="BH96" s="16">
        <f t="shared" si="45"/>
        <v>1.4796747967479675</v>
      </c>
      <c r="BK96" s="16">
        <f t="shared" si="19"/>
        <v>0.87195121951219523</v>
      </c>
      <c r="BL96" s="16">
        <f t="shared" si="20"/>
        <v>1.0833333333333335</v>
      </c>
      <c r="BM96" s="16">
        <f t="shared" si="21"/>
        <v>0.90894308943089419</v>
      </c>
      <c r="BN96" s="16">
        <f t="shared" si="22"/>
        <v>0.55487804878048774</v>
      </c>
      <c r="BO96" s="16">
        <f t="shared" si="23"/>
        <v>0.92479674796747968</v>
      </c>
      <c r="BP96" s="16">
        <f t="shared" si="24"/>
        <v>1.0146341463414632</v>
      </c>
      <c r="BQ96" s="16">
        <f t="shared" si="25"/>
        <v>1.2682926829268295</v>
      </c>
      <c r="BR96" s="16">
        <f t="shared" si="26"/>
        <v>1.1890243902439024</v>
      </c>
      <c r="BS96" s="16">
        <f t="shared" si="27"/>
        <v>1.0991869918699186</v>
      </c>
      <c r="BT96" s="16">
        <f t="shared" si="28"/>
        <v>0.71341463414634143</v>
      </c>
      <c r="BU96" s="16">
        <f t="shared" si="29"/>
        <v>1.2418699186991871</v>
      </c>
      <c r="BV96" s="16">
        <f t="shared" si="30"/>
        <v>1.0991869918699186</v>
      </c>
    </row>
    <row r="97" spans="1:74" ht="15" customHeight="1" x14ac:dyDescent="0.25">
      <c r="A97" s="2" t="s">
        <v>60</v>
      </c>
      <c r="B97" s="2" t="s">
        <v>229</v>
      </c>
      <c r="C97" s="2" t="s">
        <v>230</v>
      </c>
      <c r="D97" s="2" t="s">
        <v>231</v>
      </c>
      <c r="E97" s="2" t="s">
        <v>232</v>
      </c>
      <c r="F97" s="2" t="s">
        <v>235</v>
      </c>
      <c r="G97" s="2" t="s">
        <v>233</v>
      </c>
      <c r="H97" s="2" t="s">
        <v>236</v>
      </c>
      <c r="I97" s="16">
        <f t="shared" ref="I97:BH97" si="46">I17/$BJ17</f>
        <v>2.4037735849056605</v>
      </c>
      <c r="J97" s="16">
        <f t="shared" si="46"/>
        <v>2.1094339622641511</v>
      </c>
      <c r="K97" s="16">
        <f t="shared" si="46"/>
        <v>1.3735849056603775</v>
      </c>
      <c r="L97" s="16">
        <f t="shared" si="46"/>
        <v>1.618867924528302</v>
      </c>
      <c r="M97" s="16">
        <f t="shared" si="46"/>
        <v>1.2754716981132077</v>
      </c>
      <c r="N97" s="16">
        <f t="shared" si="46"/>
        <v>0.53962264150943395</v>
      </c>
      <c r="O97" s="16">
        <f t="shared" si="46"/>
        <v>0.83396226415094343</v>
      </c>
      <c r="P97" s="16">
        <f t="shared" si="46"/>
        <v>0.98113207547169823</v>
      </c>
      <c r="Q97" s="16">
        <f t="shared" si="46"/>
        <v>0.68679245283018875</v>
      </c>
      <c r="R97" s="16">
        <f t="shared" si="46"/>
        <v>0.93207547169811322</v>
      </c>
      <c r="S97" s="16">
        <f t="shared" si="46"/>
        <v>0.93207547169811322</v>
      </c>
      <c r="T97" s="16">
        <f t="shared" si="46"/>
        <v>0.58867924528301896</v>
      </c>
      <c r="U97" s="16">
        <f t="shared" si="46"/>
        <v>1.030188679245283</v>
      </c>
      <c r="V97" s="16">
        <f t="shared" si="46"/>
        <v>0.88301886792452833</v>
      </c>
      <c r="W97" s="16">
        <f t="shared" si="46"/>
        <v>0.68679245283018875</v>
      </c>
      <c r="X97" s="16">
        <f t="shared" si="46"/>
        <v>0.63773584905660385</v>
      </c>
      <c r="Y97" s="16">
        <f t="shared" si="46"/>
        <v>0.88301886792452833</v>
      </c>
      <c r="Z97" s="16">
        <f t="shared" si="46"/>
        <v>1.1283018867924528</v>
      </c>
      <c r="AA97" s="16">
        <f t="shared" si="46"/>
        <v>0.98113207547169823</v>
      </c>
      <c r="AB97" s="16">
        <f t="shared" si="46"/>
        <v>0.49056603773584911</v>
      </c>
      <c r="AC97" s="16">
        <f t="shared" si="46"/>
        <v>0.83396226415094343</v>
      </c>
      <c r="AD97" s="16">
        <f t="shared" si="46"/>
        <v>1.1773584905660379</v>
      </c>
      <c r="AE97" s="16">
        <f t="shared" si="46"/>
        <v>1.2754716981132077</v>
      </c>
      <c r="AF97" s="16">
        <f t="shared" si="46"/>
        <v>2.2566037735849056</v>
      </c>
      <c r="AG97" s="16">
        <f t="shared" si="46"/>
        <v>0.39245283018867927</v>
      </c>
      <c r="AH97" s="16">
        <f t="shared" si="46"/>
        <v>0.58867924528301896</v>
      </c>
      <c r="AI97" s="16">
        <f t="shared" si="46"/>
        <v>0.68679245283018875</v>
      </c>
      <c r="AJ97" s="16">
        <f t="shared" si="46"/>
        <v>1.1283018867924528</v>
      </c>
      <c r="AK97" s="16">
        <f t="shared" si="46"/>
        <v>0.58867924528301896</v>
      </c>
      <c r="AL97" s="16">
        <f t="shared" si="46"/>
        <v>0.78490566037735854</v>
      </c>
      <c r="AM97" s="16">
        <f t="shared" si="46"/>
        <v>0.49056603773584911</v>
      </c>
      <c r="AN97" s="16">
        <f t="shared" si="46"/>
        <v>1.4716981132075473</v>
      </c>
      <c r="AO97" s="16">
        <f t="shared" si="46"/>
        <v>1.3735849056603775</v>
      </c>
      <c r="AP97" s="16">
        <f t="shared" si="46"/>
        <v>0.68679245283018875</v>
      </c>
      <c r="AQ97" s="16">
        <f t="shared" si="46"/>
        <v>0.63773584905660385</v>
      </c>
      <c r="AR97" s="16">
        <f t="shared" si="46"/>
        <v>0.73584905660377364</v>
      </c>
      <c r="AS97" s="16">
        <f t="shared" si="46"/>
        <v>1.030188679245283</v>
      </c>
      <c r="AT97" s="16">
        <f t="shared" si="46"/>
        <v>0.88301886792452833</v>
      </c>
      <c r="AU97" s="16">
        <f t="shared" si="46"/>
        <v>0.73584905660377364</v>
      </c>
      <c r="AV97" s="16">
        <f t="shared" si="46"/>
        <v>0.88301886792452833</v>
      </c>
      <c r="AW97" s="16">
        <f t="shared" si="46"/>
        <v>0.78490566037735854</v>
      </c>
      <c r="AX97" s="16">
        <f t="shared" si="46"/>
        <v>0.93207547169811322</v>
      </c>
      <c r="AY97" s="16">
        <f t="shared" si="46"/>
        <v>0.93207547169811322</v>
      </c>
      <c r="AZ97" s="16">
        <f t="shared" si="46"/>
        <v>1.5698113207547171</v>
      </c>
      <c r="BA97" s="16">
        <f t="shared" si="46"/>
        <v>1.5207547169811322</v>
      </c>
      <c r="BB97" s="16">
        <f t="shared" si="46"/>
        <v>1.1773584905660379</v>
      </c>
      <c r="BC97" s="16">
        <f t="shared" si="46"/>
        <v>1.0792452830188679</v>
      </c>
      <c r="BD97" s="16">
        <f t="shared" si="46"/>
        <v>0.83396226415094343</v>
      </c>
      <c r="BE97" s="16">
        <f t="shared" si="46"/>
        <v>1.5698113207547171</v>
      </c>
      <c r="BF97" s="16">
        <f t="shared" si="46"/>
        <v>0.78490566037735854</v>
      </c>
      <c r="BG97" s="16">
        <f t="shared" si="46"/>
        <v>0.53962264150943395</v>
      </c>
      <c r="BH97" s="16">
        <f t="shared" si="46"/>
        <v>0.63773584905660385</v>
      </c>
      <c r="BK97" s="16">
        <f t="shared" si="19"/>
        <v>1.5943396226415096</v>
      </c>
      <c r="BL97" s="16">
        <f t="shared" si="20"/>
        <v>0.7603773584905662</v>
      </c>
      <c r="BM97" s="16">
        <f t="shared" si="21"/>
        <v>0.8732075471698113</v>
      </c>
      <c r="BN97" s="16">
        <f t="shared" si="22"/>
        <v>0.83396226415094343</v>
      </c>
      <c r="BO97" s="16">
        <f t="shared" si="23"/>
        <v>0.87075471698113216</v>
      </c>
      <c r="BP97" s="16">
        <f t="shared" si="24"/>
        <v>1.04</v>
      </c>
      <c r="BQ97" s="16">
        <f t="shared" si="25"/>
        <v>0.74811320754716981</v>
      </c>
      <c r="BR97" s="16">
        <f t="shared" si="26"/>
        <v>1.0424528301886793</v>
      </c>
      <c r="BS97" s="16">
        <f t="shared" si="27"/>
        <v>0.85358490566037726</v>
      </c>
      <c r="BT97" s="16">
        <f t="shared" si="28"/>
        <v>1.0547169811320756</v>
      </c>
      <c r="BU97" s="16">
        <f t="shared" si="29"/>
        <v>1.1528301886792454</v>
      </c>
      <c r="BV97" s="16">
        <f t="shared" si="30"/>
        <v>1.1871698113207549</v>
      </c>
    </row>
    <row r="98" spans="1:74" ht="15" customHeight="1" x14ac:dyDescent="0.25">
      <c r="A98" s="2" t="s">
        <v>64</v>
      </c>
      <c r="B98" s="2" t="s">
        <v>229</v>
      </c>
      <c r="C98" s="2" t="s">
        <v>230</v>
      </c>
      <c r="D98" s="2" t="s">
        <v>231</v>
      </c>
      <c r="E98" s="2" t="s">
        <v>232</v>
      </c>
      <c r="F98" s="2" t="s">
        <v>250</v>
      </c>
      <c r="G98" s="2" t="s">
        <v>252</v>
      </c>
      <c r="H98" s="2" t="s">
        <v>253</v>
      </c>
      <c r="I98" s="16">
        <f t="shared" ref="I98:BH98" si="47">I18/$BJ18</f>
        <v>0.67090590728965083</v>
      </c>
      <c r="J98" s="16">
        <f t="shared" si="47"/>
        <v>1.2459681135379228</v>
      </c>
      <c r="K98" s="16">
        <f t="shared" si="47"/>
        <v>1.6772647682241268</v>
      </c>
      <c r="L98" s="16">
        <f t="shared" si="47"/>
        <v>1.1980462630172335</v>
      </c>
      <c r="M98" s="16">
        <f t="shared" si="47"/>
        <v>0.9105151598930975</v>
      </c>
      <c r="N98" s="16">
        <f t="shared" si="47"/>
        <v>1.1980462630172335</v>
      </c>
      <c r="O98" s="16">
        <f t="shared" si="47"/>
        <v>1.4376555156206803</v>
      </c>
      <c r="P98" s="16">
        <f t="shared" si="47"/>
        <v>0.9105151598930975</v>
      </c>
      <c r="Q98" s="16">
        <f t="shared" si="47"/>
        <v>0.95843701041378682</v>
      </c>
      <c r="R98" s="16">
        <f t="shared" si="47"/>
        <v>1.1980462630172335</v>
      </c>
      <c r="S98" s="16">
        <f t="shared" si="47"/>
        <v>0.4312966546862041</v>
      </c>
      <c r="T98" s="16">
        <f t="shared" si="47"/>
        <v>0.57506220624827209</v>
      </c>
      <c r="U98" s="16">
        <f t="shared" si="47"/>
        <v>0.67090590728965083</v>
      </c>
      <c r="V98" s="16">
        <f t="shared" si="47"/>
        <v>0.2396092526034467</v>
      </c>
      <c r="W98" s="16">
        <f t="shared" si="47"/>
        <v>1.0542807114551656</v>
      </c>
      <c r="X98" s="16">
        <f t="shared" si="47"/>
        <v>1.1501244124965442</v>
      </c>
      <c r="Y98" s="16">
        <f t="shared" si="47"/>
        <v>1.1501244124965442</v>
      </c>
      <c r="Z98" s="16">
        <f t="shared" si="47"/>
        <v>0.76674960833102945</v>
      </c>
      <c r="AA98" s="16">
        <f t="shared" si="47"/>
        <v>0.71882775781034014</v>
      </c>
      <c r="AB98" s="16">
        <f t="shared" si="47"/>
        <v>1.1501244124965442</v>
      </c>
      <c r="AC98" s="16">
        <f t="shared" si="47"/>
        <v>1.2459681135379228</v>
      </c>
      <c r="AD98" s="16">
        <f t="shared" si="47"/>
        <v>0.6229840567689614</v>
      </c>
      <c r="AE98" s="16">
        <f t="shared" si="47"/>
        <v>0.81467145885171877</v>
      </c>
      <c r="AF98" s="16">
        <f t="shared" si="47"/>
        <v>0.6229840567689614</v>
      </c>
      <c r="AG98" s="16">
        <f t="shared" si="47"/>
        <v>0.9105151598930975</v>
      </c>
      <c r="AH98" s="16">
        <f t="shared" si="47"/>
        <v>0.67090590728965083</v>
      </c>
      <c r="AI98" s="16">
        <f t="shared" si="47"/>
        <v>0.71882775781034014</v>
      </c>
      <c r="AJ98" s="16">
        <f t="shared" si="47"/>
        <v>1.0063588609344762</v>
      </c>
      <c r="AK98" s="16">
        <f t="shared" si="47"/>
        <v>0.9105151598930975</v>
      </c>
      <c r="AL98" s="16">
        <f t="shared" si="47"/>
        <v>0.71882775781034014</v>
      </c>
      <c r="AM98" s="16">
        <f t="shared" si="47"/>
        <v>0.67090590728965083</v>
      </c>
      <c r="AN98" s="16">
        <f t="shared" si="47"/>
        <v>0.33545295364482541</v>
      </c>
      <c r="AO98" s="16">
        <f t="shared" si="47"/>
        <v>0.71882775781034014</v>
      </c>
      <c r="AP98" s="16">
        <f t="shared" si="47"/>
        <v>0.71882775781034014</v>
      </c>
      <c r="AQ98" s="16">
        <f t="shared" si="47"/>
        <v>0.95843701041378682</v>
      </c>
      <c r="AR98" s="16">
        <f t="shared" si="47"/>
        <v>0.6828863699198231</v>
      </c>
      <c r="AS98" s="16">
        <f t="shared" si="47"/>
        <v>0.95124873283568345</v>
      </c>
      <c r="AT98" s="16">
        <f t="shared" si="47"/>
        <v>1.0063588609344762</v>
      </c>
      <c r="AU98" s="16">
        <f t="shared" si="47"/>
        <v>1.389733665099991</v>
      </c>
      <c r="AV98" s="16">
        <f t="shared" si="47"/>
        <v>0.86259330937240819</v>
      </c>
      <c r="AW98" s="16">
        <f t="shared" si="47"/>
        <v>1.1022025619758549</v>
      </c>
      <c r="AX98" s="16">
        <f t="shared" si="47"/>
        <v>1.2938899640586121</v>
      </c>
      <c r="AY98" s="16">
        <f t="shared" si="47"/>
        <v>1.1501244124965442</v>
      </c>
      <c r="AZ98" s="16">
        <f t="shared" si="47"/>
        <v>1.7731084692655057</v>
      </c>
      <c r="BA98" s="16">
        <f t="shared" si="47"/>
        <v>1.2938899640586121</v>
      </c>
      <c r="BB98" s="16">
        <f t="shared" si="47"/>
        <v>1.5814210671827482</v>
      </c>
      <c r="BC98" s="16">
        <f t="shared" si="47"/>
        <v>1.3418118145793017</v>
      </c>
      <c r="BD98" s="16">
        <f t="shared" si="47"/>
        <v>1.1022025619758549</v>
      </c>
      <c r="BE98" s="16">
        <f t="shared" si="47"/>
        <v>1.1501244124965442</v>
      </c>
      <c r="BF98" s="16">
        <f t="shared" si="47"/>
        <v>1.2459681135379228</v>
      </c>
      <c r="BG98" s="16">
        <f t="shared" si="47"/>
        <v>1.1980462630172335</v>
      </c>
      <c r="BH98" s="16">
        <f t="shared" si="47"/>
        <v>1.9168740208275736</v>
      </c>
      <c r="BK98" s="16">
        <f t="shared" si="19"/>
        <v>1.2579485761680951</v>
      </c>
      <c r="BL98" s="16">
        <f t="shared" si="20"/>
        <v>1.1261634872361996</v>
      </c>
      <c r="BM98" s="16">
        <f t="shared" si="21"/>
        <v>0.62298405676896151</v>
      </c>
      <c r="BN98" s="16">
        <f t="shared" si="22"/>
        <v>1.0303197861948208</v>
      </c>
      <c r="BO98" s="16">
        <f t="shared" si="23"/>
        <v>0.93447608515344205</v>
      </c>
      <c r="BP98" s="16">
        <f t="shared" si="24"/>
        <v>0.74758086812275371</v>
      </c>
      <c r="BQ98" s="16">
        <f t="shared" si="25"/>
        <v>0.82665192148189126</v>
      </c>
      <c r="BR98" s="16">
        <f t="shared" si="26"/>
        <v>0.6828863699198231</v>
      </c>
      <c r="BS98" s="16">
        <f t="shared" si="27"/>
        <v>0.97856418763247643</v>
      </c>
      <c r="BT98" s="16">
        <f t="shared" si="28"/>
        <v>1.3298313519491294</v>
      </c>
      <c r="BU98" s="16">
        <f t="shared" si="29"/>
        <v>1.3298313519491294</v>
      </c>
      <c r="BV98" s="16">
        <f t="shared" si="30"/>
        <v>1.236383743433785</v>
      </c>
    </row>
    <row r="99" spans="1:74" ht="15" customHeight="1" x14ac:dyDescent="0.25">
      <c r="A99" s="2" t="s">
        <v>68</v>
      </c>
      <c r="B99" s="2" t="s">
        <v>229</v>
      </c>
      <c r="C99" s="2" t="s">
        <v>230</v>
      </c>
      <c r="D99" s="2" t="s">
        <v>231</v>
      </c>
      <c r="E99" s="2" t="s">
        <v>232</v>
      </c>
      <c r="F99" s="2" t="s">
        <v>67</v>
      </c>
      <c r="G99" s="2" t="s">
        <v>252</v>
      </c>
      <c r="H99" s="2" t="s">
        <v>288</v>
      </c>
      <c r="I99" s="16">
        <f t="shared" ref="I99:BH99" si="48">I19/$BJ19</f>
        <v>1.1433597185576077</v>
      </c>
      <c r="J99" s="16">
        <f t="shared" si="48"/>
        <v>0.68601583113456455</v>
      </c>
      <c r="K99" s="16">
        <f t="shared" si="48"/>
        <v>1.3720316622691291</v>
      </c>
      <c r="L99" s="16">
        <f t="shared" si="48"/>
        <v>0.45734388742304305</v>
      </c>
      <c r="M99" s="16">
        <f t="shared" si="48"/>
        <v>0.68601583113456455</v>
      </c>
      <c r="N99" s="16">
        <f t="shared" si="48"/>
        <v>1.1433597185576077</v>
      </c>
      <c r="O99" s="16">
        <f t="shared" si="48"/>
        <v>0.68601583113456455</v>
      </c>
      <c r="P99" s="16">
        <f t="shared" si="48"/>
        <v>0.77748460861917312</v>
      </c>
      <c r="Q99" s="16">
        <f t="shared" si="48"/>
        <v>0.22867194371152152</v>
      </c>
      <c r="R99" s="16">
        <f t="shared" si="48"/>
        <v>1.1433597185576077</v>
      </c>
      <c r="S99" s="16">
        <f t="shared" si="48"/>
        <v>0.22867194371152152</v>
      </c>
      <c r="T99" s="16">
        <f t="shared" si="48"/>
        <v>1.1433597185576077</v>
      </c>
      <c r="U99" s="16">
        <f t="shared" si="48"/>
        <v>1.1433597185576077</v>
      </c>
      <c r="V99" s="16">
        <f t="shared" si="48"/>
        <v>2.0580474934036936</v>
      </c>
      <c r="W99" s="16">
        <f t="shared" si="48"/>
        <v>1.8293755496921722</v>
      </c>
      <c r="X99" s="16">
        <f t="shared" si="48"/>
        <v>0.22867194371152152</v>
      </c>
      <c r="Y99" s="16">
        <f t="shared" si="48"/>
        <v>0.45734388742304305</v>
      </c>
      <c r="Z99" s="16">
        <f t="shared" si="48"/>
        <v>0.45734388742304305</v>
      </c>
      <c r="AA99" s="16">
        <f t="shared" si="48"/>
        <v>0.9146877748460861</v>
      </c>
      <c r="AB99" s="16">
        <f t="shared" si="48"/>
        <v>0.22867194371152152</v>
      </c>
      <c r="AC99" s="16">
        <f t="shared" si="48"/>
        <v>0.45734388742304305</v>
      </c>
      <c r="AD99" s="16">
        <f t="shared" si="48"/>
        <v>0.45734388742304305</v>
      </c>
      <c r="AE99" s="16">
        <f t="shared" si="48"/>
        <v>0</v>
      </c>
      <c r="AF99" s="16">
        <f t="shared" si="48"/>
        <v>1.6007036059806508</v>
      </c>
      <c r="AG99" s="16">
        <f t="shared" si="48"/>
        <v>1.1433597185576077</v>
      </c>
      <c r="AH99" s="16">
        <f t="shared" si="48"/>
        <v>1.6007036059806508</v>
      </c>
      <c r="AI99" s="16">
        <f t="shared" si="48"/>
        <v>0.45734388742304305</v>
      </c>
      <c r="AJ99" s="16">
        <f t="shared" si="48"/>
        <v>1.3720316622691291</v>
      </c>
      <c r="AK99" s="16">
        <f t="shared" si="48"/>
        <v>0.9146877748460861</v>
      </c>
      <c r="AL99" s="16">
        <f t="shared" si="48"/>
        <v>0.9146877748460861</v>
      </c>
      <c r="AM99" s="16">
        <f t="shared" si="48"/>
        <v>0.9146877748460861</v>
      </c>
      <c r="AN99" s="16">
        <f t="shared" si="48"/>
        <v>0</v>
      </c>
      <c r="AO99" s="16">
        <f t="shared" si="48"/>
        <v>1.1433597185576077</v>
      </c>
      <c r="AP99" s="16">
        <f t="shared" si="48"/>
        <v>2.2867194371152153</v>
      </c>
      <c r="AQ99" s="16">
        <f t="shared" si="48"/>
        <v>0.45734388742304305</v>
      </c>
      <c r="AR99" s="16">
        <f t="shared" si="48"/>
        <v>0.68601583113456455</v>
      </c>
      <c r="AS99" s="16">
        <f t="shared" si="48"/>
        <v>3.2014072119613015</v>
      </c>
      <c r="AT99" s="16">
        <f t="shared" si="48"/>
        <v>0.9146877748460861</v>
      </c>
      <c r="AU99" s="16">
        <f t="shared" si="48"/>
        <v>1.3720316622691291</v>
      </c>
      <c r="AV99" s="16">
        <f t="shared" si="48"/>
        <v>1.3720316622691291</v>
      </c>
      <c r="AW99" s="16">
        <f t="shared" si="48"/>
        <v>0.68601583113456455</v>
      </c>
      <c r="AX99" s="16">
        <f t="shared" si="48"/>
        <v>0.9146877748460861</v>
      </c>
      <c r="AY99" s="16">
        <f t="shared" si="48"/>
        <v>1.1433597185576077</v>
      </c>
      <c r="AZ99" s="16">
        <f t="shared" si="48"/>
        <v>1.3720316622691291</v>
      </c>
      <c r="BA99" s="16">
        <f t="shared" si="48"/>
        <v>1.3720316622691291</v>
      </c>
      <c r="BB99" s="16">
        <f t="shared" si="48"/>
        <v>1.3720316622691291</v>
      </c>
      <c r="BC99" s="16">
        <f t="shared" si="48"/>
        <v>1.3720316622691291</v>
      </c>
      <c r="BD99" s="16">
        <f t="shared" si="48"/>
        <v>0.22867194371152152</v>
      </c>
      <c r="BE99" s="16">
        <f t="shared" si="48"/>
        <v>1.3720316622691291</v>
      </c>
      <c r="BF99" s="16">
        <f t="shared" si="48"/>
        <v>1.1433597185576077</v>
      </c>
      <c r="BG99" s="16">
        <f t="shared" si="48"/>
        <v>0.9146877748460861</v>
      </c>
      <c r="BH99" s="16">
        <f t="shared" si="48"/>
        <v>1.8293755496921722</v>
      </c>
      <c r="BK99" s="16">
        <f t="shared" si="19"/>
        <v>0.80035180299032527</v>
      </c>
      <c r="BL99" s="16">
        <f t="shared" si="20"/>
        <v>0.7088830255057168</v>
      </c>
      <c r="BM99" s="16">
        <f t="shared" si="21"/>
        <v>1.1433597185576077</v>
      </c>
      <c r="BN99" s="16">
        <f t="shared" si="22"/>
        <v>0.74318381706244485</v>
      </c>
      <c r="BO99" s="16">
        <f t="shared" si="23"/>
        <v>0.51451187335092341</v>
      </c>
      <c r="BP99" s="16">
        <f t="shared" si="24"/>
        <v>0.9604221635883905</v>
      </c>
      <c r="BQ99" s="16">
        <f t="shared" si="25"/>
        <v>1.0290237467018468</v>
      </c>
      <c r="BR99" s="16">
        <f t="shared" si="26"/>
        <v>0.97185576077396651</v>
      </c>
      <c r="BS99" s="16">
        <f t="shared" si="27"/>
        <v>1.5092348284960422</v>
      </c>
      <c r="BT99" s="16">
        <f t="shared" si="28"/>
        <v>1.0290237467018468</v>
      </c>
      <c r="BU99" s="16">
        <f t="shared" si="29"/>
        <v>1.0861917326297272</v>
      </c>
      <c r="BV99" s="16">
        <f t="shared" si="30"/>
        <v>1.2805628847845205</v>
      </c>
    </row>
    <row r="100" spans="1:74" ht="15" customHeight="1" x14ac:dyDescent="0.25">
      <c r="A100" s="2" t="s">
        <v>68</v>
      </c>
      <c r="B100" s="2" t="s">
        <v>229</v>
      </c>
      <c r="C100" s="2" t="s">
        <v>230</v>
      </c>
      <c r="D100" s="2" t="s">
        <v>231</v>
      </c>
      <c r="E100" s="2" t="s">
        <v>232</v>
      </c>
      <c r="F100" s="2" t="s">
        <v>235</v>
      </c>
      <c r="G100" s="2" t="s">
        <v>252</v>
      </c>
      <c r="H100" s="2" t="s">
        <v>290</v>
      </c>
      <c r="I100" s="16">
        <f t="shared" ref="I100:BH100" si="49">I20/$BJ20</f>
        <v>1.6519174041297935</v>
      </c>
      <c r="J100" s="16">
        <f t="shared" si="49"/>
        <v>1.415929203539823</v>
      </c>
      <c r="K100" s="16">
        <f t="shared" si="49"/>
        <v>1.5339233038348083</v>
      </c>
      <c r="L100" s="16">
        <f t="shared" si="49"/>
        <v>0.94395280235988199</v>
      </c>
      <c r="M100" s="16">
        <f t="shared" si="49"/>
        <v>0.58997050147492625</v>
      </c>
      <c r="N100" s="16">
        <f t="shared" si="49"/>
        <v>0.11799410029498525</v>
      </c>
      <c r="O100" s="16">
        <f t="shared" si="49"/>
        <v>0.2359882005899705</v>
      </c>
      <c r="P100" s="16">
        <f t="shared" si="49"/>
        <v>1.1799410029498525</v>
      </c>
      <c r="Q100" s="16">
        <f t="shared" si="49"/>
        <v>1.1799410029498525</v>
      </c>
      <c r="R100" s="16">
        <f t="shared" si="49"/>
        <v>0.35398230088495575</v>
      </c>
      <c r="S100" s="16">
        <f t="shared" si="49"/>
        <v>0.82595870206489674</v>
      </c>
      <c r="T100" s="16">
        <f t="shared" si="49"/>
        <v>0.35398230088495575</v>
      </c>
      <c r="U100" s="16">
        <f t="shared" si="49"/>
        <v>0.471976401179941</v>
      </c>
      <c r="V100" s="16">
        <f t="shared" si="49"/>
        <v>0.35398230088495575</v>
      </c>
      <c r="W100" s="16">
        <f t="shared" si="49"/>
        <v>0</v>
      </c>
      <c r="X100" s="16">
        <f t="shared" si="49"/>
        <v>0.2359882005899705</v>
      </c>
      <c r="Y100" s="16">
        <f t="shared" si="49"/>
        <v>0.82595870206489674</v>
      </c>
      <c r="Z100" s="16">
        <f t="shared" si="49"/>
        <v>0.471976401179941</v>
      </c>
      <c r="AA100" s="16">
        <f t="shared" si="49"/>
        <v>0.471976401179941</v>
      </c>
      <c r="AB100" s="16">
        <f t="shared" si="49"/>
        <v>0.35398230088495575</v>
      </c>
      <c r="AC100" s="16">
        <f t="shared" si="49"/>
        <v>0.58997050147492625</v>
      </c>
      <c r="AD100" s="16">
        <f t="shared" si="49"/>
        <v>0.35398230088495575</v>
      </c>
      <c r="AE100" s="16">
        <f t="shared" si="49"/>
        <v>0.2359882005899705</v>
      </c>
      <c r="AF100" s="16">
        <f t="shared" si="49"/>
        <v>1.887905604719764</v>
      </c>
      <c r="AG100" s="16">
        <f t="shared" si="49"/>
        <v>0.94395280235988199</v>
      </c>
      <c r="AH100" s="16">
        <f t="shared" si="49"/>
        <v>1.0619469026548674</v>
      </c>
      <c r="AI100" s="16">
        <f t="shared" si="49"/>
        <v>1.1799410029498525</v>
      </c>
      <c r="AJ100" s="16">
        <f t="shared" si="49"/>
        <v>0.82595870206489674</v>
      </c>
      <c r="AK100" s="16">
        <f t="shared" si="49"/>
        <v>0.58997050147492625</v>
      </c>
      <c r="AL100" s="16">
        <f t="shared" si="49"/>
        <v>0.2359882005899705</v>
      </c>
      <c r="AM100" s="16">
        <f t="shared" si="49"/>
        <v>0.82595870206489674</v>
      </c>
      <c r="AN100" s="16">
        <f t="shared" si="49"/>
        <v>0.70796460176991149</v>
      </c>
      <c r="AO100" s="16">
        <f t="shared" si="49"/>
        <v>0.82595870206489674</v>
      </c>
      <c r="AP100" s="16">
        <f t="shared" si="49"/>
        <v>0.70796460176991149</v>
      </c>
      <c r="AQ100" s="16">
        <f t="shared" si="49"/>
        <v>1.6519174041297935</v>
      </c>
      <c r="AR100" s="16">
        <f t="shared" si="49"/>
        <v>1.2979351032448379</v>
      </c>
      <c r="AS100" s="16">
        <f t="shared" si="49"/>
        <v>3.0678466076696167</v>
      </c>
      <c r="AT100" s="16">
        <f t="shared" si="49"/>
        <v>0.94395280235988199</v>
      </c>
      <c r="AU100" s="16">
        <f t="shared" si="49"/>
        <v>1.6519174041297935</v>
      </c>
      <c r="AV100" s="16">
        <f t="shared" si="49"/>
        <v>1.5339233038348083</v>
      </c>
      <c r="AW100" s="16">
        <f t="shared" si="49"/>
        <v>1.7994100294985251</v>
      </c>
      <c r="AX100" s="16">
        <f t="shared" si="49"/>
        <v>1.4690265486725664</v>
      </c>
      <c r="AY100" s="16">
        <f t="shared" si="49"/>
        <v>1.5339233038348083</v>
      </c>
      <c r="AZ100" s="16">
        <f t="shared" si="49"/>
        <v>0.82595870206489674</v>
      </c>
      <c r="BA100" s="16">
        <f t="shared" si="49"/>
        <v>2.0058997050147496</v>
      </c>
      <c r="BB100" s="16">
        <f t="shared" si="49"/>
        <v>1.1799410029498525</v>
      </c>
      <c r="BC100" s="16">
        <f t="shared" si="49"/>
        <v>2.359882005899705</v>
      </c>
      <c r="BD100" s="16">
        <f t="shared" si="49"/>
        <v>1.1799410029498525</v>
      </c>
      <c r="BE100" s="16">
        <f t="shared" si="49"/>
        <v>1.5339233038348083</v>
      </c>
      <c r="BF100" s="16">
        <f t="shared" si="49"/>
        <v>1.2979351032448379</v>
      </c>
      <c r="BG100" s="16">
        <f t="shared" si="49"/>
        <v>0.70796460176991149</v>
      </c>
      <c r="BH100" s="16">
        <f t="shared" si="49"/>
        <v>1.415929203539823</v>
      </c>
      <c r="BK100" s="16">
        <f t="shared" si="19"/>
        <v>1.1209439528023599</v>
      </c>
      <c r="BL100" s="16">
        <f t="shared" si="20"/>
        <v>0.67846607669616521</v>
      </c>
      <c r="BM100" s="16">
        <f t="shared" si="21"/>
        <v>0.471976401179941</v>
      </c>
      <c r="BN100" s="16">
        <f t="shared" si="22"/>
        <v>0.38348082595870203</v>
      </c>
      <c r="BO100" s="16">
        <f t="shared" si="23"/>
        <v>0.44247787610619471</v>
      </c>
      <c r="BP100" s="16">
        <f t="shared" si="24"/>
        <v>1.0619469026548671</v>
      </c>
      <c r="BQ100" s="16">
        <f t="shared" si="25"/>
        <v>0.61946902654867253</v>
      </c>
      <c r="BR100" s="16">
        <f t="shared" si="26"/>
        <v>0.97345132743362828</v>
      </c>
      <c r="BS100" s="16">
        <f t="shared" si="27"/>
        <v>1.6991150442477878</v>
      </c>
      <c r="BT100" s="16">
        <f t="shared" si="28"/>
        <v>1.4070796460176993</v>
      </c>
      <c r="BU100" s="16">
        <f t="shared" si="29"/>
        <v>1.68141592920354</v>
      </c>
      <c r="BV100" s="16">
        <f t="shared" si="30"/>
        <v>1.321533923303835</v>
      </c>
    </row>
    <row r="101" spans="1:74" ht="15" customHeight="1" x14ac:dyDescent="0.25">
      <c r="A101" s="2" t="s">
        <v>68</v>
      </c>
      <c r="B101" s="2" t="s">
        <v>229</v>
      </c>
      <c r="C101" s="2" t="s">
        <v>230</v>
      </c>
      <c r="D101" s="2" t="s">
        <v>231</v>
      </c>
      <c r="E101" s="2" t="s">
        <v>232</v>
      </c>
      <c r="F101" s="2" t="s">
        <v>250</v>
      </c>
      <c r="G101" s="2" t="s">
        <v>286</v>
      </c>
      <c r="H101" s="2" t="s">
        <v>287</v>
      </c>
      <c r="I101" s="16">
        <f t="shared" ref="I101:BH101" si="50">I21/$BJ21</f>
        <v>1.0985915492957745</v>
      </c>
      <c r="J101" s="16">
        <f t="shared" si="50"/>
        <v>0.73239436619718312</v>
      </c>
      <c r="K101" s="16">
        <f t="shared" si="50"/>
        <v>1.4647887323943662</v>
      </c>
      <c r="L101" s="16">
        <f t="shared" si="50"/>
        <v>2.197183098591549</v>
      </c>
      <c r="M101" s="16">
        <f t="shared" si="50"/>
        <v>1.4647887323943662</v>
      </c>
      <c r="N101" s="16">
        <f t="shared" si="50"/>
        <v>1.0985915492957745</v>
      </c>
      <c r="O101" s="16">
        <f t="shared" si="50"/>
        <v>0.73239436619718312</v>
      </c>
      <c r="P101" s="16">
        <f t="shared" si="50"/>
        <v>2.563380281690141</v>
      </c>
      <c r="Q101" s="16">
        <f t="shared" si="50"/>
        <v>1.8309859154929577</v>
      </c>
      <c r="R101" s="16">
        <f t="shared" si="50"/>
        <v>0.73239436619718312</v>
      </c>
      <c r="S101" s="16">
        <f t="shared" si="50"/>
        <v>0.36619718309859156</v>
      </c>
      <c r="T101" s="16">
        <f t="shared" si="50"/>
        <v>1.0985915492957745</v>
      </c>
      <c r="U101" s="16">
        <f t="shared" si="50"/>
        <v>1.0985915492957745</v>
      </c>
      <c r="V101" s="16">
        <f t="shared" si="50"/>
        <v>1.0985915492957745</v>
      </c>
      <c r="W101" s="16">
        <f t="shared" si="50"/>
        <v>1.4647887323943662</v>
      </c>
      <c r="X101" s="16">
        <f t="shared" si="50"/>
        <v>0</v>
      </c>
      <c r="Y101" s="16">
        <f t="shared" si="50"/>
        <v>0.36619718309859156</v>
      </c>
      <c r="Z101" s="16">
        <f t="shared" si="50"/>
        <v>0</v>
      </c>
      <c r="AA101" s="16">
        <f t="shared" si="50"/>
        <v>1.4647887323943662</v>
      </c>
      <c r="AB101" s="16">
        <f t="shared" si="50"/>
        <v>0</v>
      </c>
      <c r="AC101" s="16">
        <f t="shared" si="50"/>
        <v>1.8309859154929577</v>
      </c>
      <c r="AD101" s="16">
        <f t="shared" si="50"/>
        <v>1.4647887323943662</v>
      </c>
      <c r="AE101" s="16">
        <f t="shared" si="50"/>
        <v>1.0985915492957745</v>
      </c>
      <c r="AF101" s="16">
        <f t="shared" si="50"/>
        <v>1.4647887323943662</v>
      </c>
      <c r="AG101" s="16">
        <f t="shared" si="50"/>
        <v>0.73239436619718312</v>
      </c>
      <c r="AH101" s="16">
        <f t="shared" si="50"/>
        <v>1.4647887323943662</v>
      </c>
      <c r="AI101" s="16">
        <f t="shared" si="50"/>
        <v>1.0985915492957745</v>
      </c>
      <c r="AJ101" s="16">
        <f t="shared" si="50"/>
        <v>0.36619718309859156</v>
      </c>
      <c r="AK101" s="16">
        <f t="shared" si="50"/>
        <v>0</v>
      </c>
      <c r="AL101" s="16">
        <f t="shared" si="50"/>
        <v>1.0985915492957745</v>
      </c>
      <c r="AM101" s="16">
        <f t="shared" si="50"/>
        <v>1.0985915492957745</v>
      </c>
      <c r="AN101" s="16">
        <f t="shared" si="50"/>
        <v>0.73239436619718312</v>
      </c>
      <c r="AO101" s="16">
        <f t="shared" si="50"/>
        <v>0.73239436619718312</v>
      </c>
      <c r="AP101" s="16">
        <f t="shared" si="50"/>
        <v>0.36619718309859156</v>
      </c>
      <c r="AQ101" s="16">
        <f t="shared" si="50"/>
        <v>0.73239436619718312</v>
      </c>
      <c r="AR101" s="16">
        <f t="shared" si="50"/>
        <v>0.73239436619718312</v>
      </c>
      <c r="AS101" s="16">
        <f t="shared" si="50"/>
        <v>2.197183098591549</v>
      </c>
      <c r="AT101" s="16">
        <f t="shared" si="50"/>
        <v>1.0985915492957745</v>
      </c>
      <c r="AU101" s="16">
        <f t="shared" si="50"/>
        <v>0.36619718309859156</v>
      </c>
      <c r="AV101" s="16">
        <f t="shared" si="50"/>
        <v>1.0985915492957745</v>
      </c>
      <c r="AW101" s="16">
        <f t="shared" si="50"/>
        <v>0.36619718309859156</v>
      </c>
      <c r="AX101" s="16">
        <f t="shared" si="50"/>
        <v>1.4647887323943662</v>
      </c>
      <c r="AY101" s="16">
        <f t="shared" si="50"/>
        <v>0.73239436619718312</v>
      </c>
      <c r="AZ101" s="16">
        <f t="shared" si="50"/>
        <v>0.73239436619718312</v>
      </c>
      <c r="BA101" s="16">
        <f t="shared" si="50"/>
        <v>1.0985915492957745</v>
      </c>
      <c r="BB101" s="16">
        <f t="shared" si="50"/>
        <v>0.73239436619718312</v>
      </c>
      <c r="BC101" s="16">
        <f t="shared" si="50"/>
        <v>0.73239436619718312</v>
      </c>
      <c r="BD101" s="16">
        <f t="shared" si="50"/>
        <v>0.36619718309859156</v>
      </c>
      <c r="BE101" s="16">
        <f t="shared" si="50"/>
        <v>1.0985915492957745</v>
      </c>
      <c r="BF101" s="16">
        <f t="shared" si="50"/>
        <v>2.9295774647887325</v>
      </c>
      <c r="BG101" s="16">
        <f t="shared" si="50"/>
        <v>0.73239436619718312</v>
      </c>
      <c r="BH101" s="16">
        <f t="shared" si="50"/>
        <v>0.36619718309859156</v>
      </c>
      <c r="BK101" s="16">
        <f t="shared" si="19"/>
        <v>1.464788732394366</v>
      </c>
      <c r="BL101" s="16">
        <f t="shared" si="20"/>
        <v>1.556338028169014</v>
      </c>
      <c r="BM101" s="16">
        <f t="shared" si="21"/>
        <v>0.87887323943661966</v>
      </c>
      <c r="BN101" s="16">
        <f t="shared" si="22"/>
        <v>0.45774647887323944</v>
      </c>
      <c r="BO101" s="16">
        <f t="shared" si="23"/>
        <v>1.1901408450704225</v>
      </c>
      <c r="BP101" s="16">
        <f t="shared" si="24"/>
        <v>1.1718309859154927</v>
      </c>
      <c r="BQ101" s="16">
        <f t="shared" si="25"/>
        <v>0.64084507042253513</v>
      </c>
      <c r="BR101" s="16">
        <f t="shared" si="26"/>
        <v>0.64084507042253525</v>
      </c>
      <c r="BS101" s="16">
        <f t="shared" si="27"/>
        <v>1.0985915492957745</v>
      </c>
      <c r="BT101" s="16">
        <f t="shared" si="28"/>
        <v>0.823943661971831</v>
      </c>
      <c r="BU101" s="16">
        <f t="shared" si="29"/>
        <v>0.73239436619718301</v>
      </c>
      <c r="BV101" s="16">
        <f t="shared" si="30"/>
        <v>1.2450704225352112</v>
      </c>
    </row>
    <row r="102" spans="1:74" ht="15" customHeight="1" x14ac:dyDescent="0.25">
      <c r="A102" s="2" t="s">
        <v>60</v>
      </c>
      <c r="B102" s="2" t="s">
        <v>229</v>
      </c>
      <c r="C102" s="2" t="s">
        <v>230</v>
      </c>
      <c r="D102" s="2" t="s">
        <v>237</v>
      </c>
      <c r="E102" s="2" t="s">
        <v>232</v>
      </c>
      <c r="F102" s="2" t="s">
        <v>238</v>
      </c>
      <c r="G102" s="2" t="s">
        <v>239</v>
      </c>
      <c r="H102" s="2" t="s">
        <v>240</v>
      </c>
      <c r="I102" s="16">
        <f t="shared" ref="I102:BH102" si="51">I22/$BJ22</f>
        <v>0.6172106824925816</v>
      </c>
      <c r="J102" s="16">
        <f t="shared" si="51"/>
        <v>0.4629080118694362</v>
      </c>
      <c r="K102" s="16">
        <f t="shared" si="51"/>
        <v>0.771513353115727</v>
      </c>
      <c r="L102" s="16">
        <f t="shared" si="51"/>
        <v>0.4629080118694362</v>
      </c>
      <c r="M102" s="16">
        <f t="shared" si="51"/>
        <v>0.4629080118694362</v>
      </c>
      <c r="N102" s="16">
        <f t="shared" si="51"/>
        <v>0.6172106824925816</v>
      </c>
      <c r="O102" s="16">
        <f t="shared" si="51"/>
        <v>0.3086053412462908</v>
      </c>
      <c r="P102" s="16">
        <f t="shared" si="51"/>
        <v>0.9258160237388724</v>
      </c>
      <c r="Q102" s="16">
        <f t="shared" si="51"/>
        <v>1.2344213649851632</v>
      </c>
      <c r="R102" s="16">
        <f t="shared" si="51"/>
        <v>0.9258160237388724</v>
      </c>
      <c r="S102" s="16">
        <f t="shared" si="51"/>
        <v>0.771513353115727</v>
      </c>
      <c r="T102" s="16">
        <f t="shared" si="51"/>
        <v>0.4629080118694362</v>
      </c>
      <c r="U102" s="16">
        <f t="shared" si="51"/>
        <v>0.4629080118694362</v>
      </c>
      <c r="V102" s="16">
        <f t="shared" si="51"/>
        <v>0.9258160237388724</v>
      </c>
      <c r="W102" s="16">
        <f t="shared" si="51"/>
        <v>0.3086053412462908</v>
      </c>
      <c r="X102" s="16">
        <f t="shared" si="51"/>
        <v>1.0801186943620178</v>
      </c>
      <c r="Y102" s="16">
        <f t="shared" si="51"/>
        <v>1.8516320474777448</v>
      </c>
      <c r="Z102" s="16">
        <f t="shared" si="51"/>
        <v>0.771513353115727</v>
      </c>
      <c r="AA102" s="16">
        <f t="shared" si="51"/>
        <v>1.2344213649851632</v>
      </c>
      <c r="AB102" s="16">
        <f t="shared" si="51"/>
        <v>0.4629080118694362</v>
      </c>
      <c r="AC102" s="16">
        <f t="shared" si="51"/>
        <v>1.6973293768545994</v>
      </c>
      <c r="AD102" s="16">
        <f t="shared" si="51"/>
        <v>0.6172106824925816</v>
      </c>
      <c r="AE102" s="16">
        <f t="shared" si="51"/>
        <v>1.2344213649851632</v>
      </c>
      <c r="AF102" s="16">
        <f t="shared" si="51"/>
        <v>0.4629080118694362</v>
      </c>
      <c r="AG102" s="16">
        <f t="shared" si="51"/>
        <v>1.0801186943620178</v>
      </c>
      <c r="AH102" s="16">
        <f t="shared" si="51"/>
        <v>1.543026706231454</v>
      </c>
      <c r="AI102" s="16">
        <f t="shared" si="51"/>
        <v>0.4629080118694362</v>
      </c>
      <c r="AJ102" s="16">
        <f t="shared" si="51"/>
        <v>1.3887240356083086</v>
      </c>
      <c r="AK102" s="16">
        <f t="shared" si="51"/>
        <v>0.6172106824925816</v>
      </c>
      <c r="AL102" s="16">
        <f t="shared" si="51"/>
        <v>0.771513353115727</v>
      </c>
      <c r="AM102" s="16">
        <f t="shared" si="51"/>
        <v>0.771513353115727</v>
      </c>
      <c r="AN102" s="16">
        <f t="shared" si="51"/>
        <v>0.4629080118694362</v>
      </c>
      <c r="AO102" s="16">
        <f t="shared" si="51"/>
        <v>0.771513353115727</v>
      </c>
      <c r="AP102" s="16">
        <f t="shared" si="51"/>
        <v>0.6172106824925816</v>
      </c>
      <c r="AQ102" s="16">
        <f t="shared" si="51"/>
        <v>0.771513353115727</v>
      </c>
      <c r="AR102" s="16">
        <f t="shared" si="51"/>
        <v>0.9258160237388724</v>
      </c>
      <c r="AS102" s="16">
        <f t="shared" si="51"/>
        <v>1.0801186943620178</v>
      </c>
      <c r="AT102" s="16">
        <f t="shared" si="51"/>
        <v>1.2344213649851632</v>
      </c>
      <c r="AU102" s="16">
        <f t="shared" si="51"/>
        <v>0.6172106824925816</v>
      </c>
      <c r="AV102" s="16">
        <f t="shared" si="51"/>
        <v>0.4629080118694362</v>
      </c>
      <c r="AW102" s="16">
        <f t="shared" si="51"/>
        <v>0.4629080118694362</v>
      </c>
      <c r="AX102" s="16">
        <f t="shared" si="51"/>
        <v>1.543026706231454</v>
      </c>
      <c r="AY102" s="16">
        <f t="shared" si="51"/>
        <v>0.9258160237388724</v>
      </c>
      <c r="AZ102" s="16">
        <f t="shared" si="51"/>
        <v>2.0059347181008902</v>
      </c>
      <c r="BA102" s="16">
        <f t="shared" si="51"/>
        <v>1.2344213649851632</v>
      </c>
      <c r="BB102" s="16">
        <f t="shared" si="51"/>
        <v>3.857566765578635</v>
      </c>
      <c r="BC102" s="16">
        <f t="shared" si="51"/>
        <v>2.7774480712166172</v>
      </c>
      <c r="BD102" s="16">
        <f t="shared" si="51"/>
        <v>0.6172106824925816</v>
      </c>
      <c r="BE102" s="16">
        <f t="shared" si="51"/>
        <v>1.3887240356083086</v>
      </c>
      <c r="BF102" s="16">
        <f t="shared" si="51"/>
        <v>2.314540059347181</v>
      </c>
      <c r="BG102" s="16">
        <f t="shared" si="51"/>
        <v>1.8516320474777448</v>
      </c>
      <c r="BH102" s="16">
        <f t="shared" si="51"/>
        <v>0.3086053412462908</v>
      </c>
      <c r="BK102" s="16">
        <f t="shared" si="19"/>
        <v>0.5400593471810089</v>
      </c>
      <c r="BL102" s="16">
        <f t="shared" si="20"/>
        <v>0.771513353115727</v>
      </c>
      <c r="BM102" s="16">
        <f t="shared" si="21"/>
        <v>0.70979228486646884</v>
      </c>
      <c r="BN102" s="16">
        <f t="shared" si="22"/>
        <v>1.0029673590504451</v>
      </c>
      <c r="BO102" s="16">
        <f t="shared" si="23"/>
        <v>1.0029673590504451</v>
      </c>
      <c r="BP102" s="16">
        <f t="shared" si="24"/>
        <v>0.95667655786350136</v>
      </c>
      <c r="BQ102" s="16">
        <f t="shared" si="25"/>
        <v>0.88724035608308605</v>
      </c>
      <c r="BR102" s="16">
        <f t="shared" si="26"/>
        <v>0.65578635014836795</v>
      </c>
      <c r="BS102" s="16">
        <f t="shared" si="27"/>
        <v>0.86409495548961424</v>
      </c>
      <c r="BT102" s="16">
        <f t="shared" si="28"/>
        <v>1.2344213649851632</v>
      </c>
      <c r="BU102" s="16">
        <f t="shared" si="29"/>
        <v>2.1216617210682491</v>
      </c>
      <c r="BV102" s="16">
        <f t="shared" si="30"/>
        <v>1.2961424332344214</v>
      </c>
    </row>
    <row r="103" spans="1:74" ht="15" customHeight="1" x14ac:dyDescent="0.25">
      <c r="A103" s="2" t="s">
        <v>64</v>
      </c>
      <c r="B103" s="2" t="s">
        <v>229</v>
      </c>
      <c r="C103" s="2" t="s">
        <v>230</v>
      </c>
      <c r="D103" s="2" t="s">
        <v>237</v>
      </c>
      <c r="E103" s="2" t="s">
        <v>232</v>
      </c>
      <c r="F103" s="2" t="s">
        <v>238</v>
      </c>
      <c r="G103" s="2" t="s">
        <v>245</v>
      </c>
      <c r="H103" s="2" t="s">
        <v>256</v>
      </c>
      <c r="I103" s="16">
        <f t="shared" ref="I103:BH103" si="52">I23/$BJ23</f>
        <v>1.04</v>
      </c>
      <c r="J103" s="16">
        <f t="shared" si="52"/>
        <v>0.52</v>
      </c>
      <c r="K103" s="16">
        <f t="shared" si="52"/>
        <v>0.89142857142857146</v>
      </c>
      <c r="L103" s="16">
        <f t="shared" si="52"/>
        <v>0.66857142857142859</v>
      </c>
      <c r="M103" s="16">
        <f t="shared" si="52"/>
        <v>0.52</v>
      </c>
      <c r="N103" s="16">
        <f t="shared" si="52"/>
        <v>0.81714285714285717</v>
      </c>
      <c r="O103" s="16">
        <f t="shared" si="52"/>
        <v>0.37142857142857144</v>
      </c>
      <c r="P103" s="16">
        <f t="shared" si="52"/>
        <v>0.44571428571428573</v>
      </c>
      <c r="Q103" s="16">
        <f t="shared" si="52"/>
        <v>0.74285714285714288</v>
      </c>
      <c r="R103" s="16">
        <f t="shared" si="52"/>
        <v>0.66857142857142859</v>
      </c>
      <c r="S103" s="16">
        <f t="shared" si="52"/>
        <v>0.89142857142857146</v>
      </c>
      <c r="T103" s="16">
        <f t="shared" si="52"/>
        <v>0.37142857142857144</v>
      </c>
      <c r="U103" s="16">
        <f t="shared" si="52"/>
        <v>0.52</v>
      </c>
      <c r="V103" s="16">
        <f t="shared" si="52"/>
        <v>0.96571428571428575</v>
      </c>
      <c r="W103" s="16">
        <f t="shared" si="52"/>
        <v>0.59428571428571431</v>
      </c>
      <c r="X103" s="16">
        <f t="shared" si="52"/>
        <v>0.66857142857142859</v>
      </c>
      <c r="Y103" s="16">
        <f t="shared" si="52"/>
        <v>1.04</v>
      </c>
      <c r="Z103" s="16">
        <f t="shared" si="52"/>
        <v>0.81714285714285717</v>
      </c>
      <c r="AA103" s="16">
        <f t="shared" si="52"/>
        <v>0.44571428571428573</v>
      </c>
      <c r="AB103" s="16">
        <f t="shared" si="52"/>
        <v>0.74285714285714288</v>
      </c>
      <c r="AC103" s="16">
        <f t="shared" si="52"/>
        <v>1.1142857142857143</v>
      </c>
      <c r="AD103" s="16">
        <f t="shared" si="52"/>
        <v>0.59428571428571431</v>
      </c>
      <c r="AE103" s="16">
        <f t="shared" si="52"/>
        <v>1.04</v>
      </c>
      <c r="AF103" s="16">
        <f t="shared" si="52"/>
        <v>1.3371428571428572</v>
      </c>
      <c r="AG103" s="16">
        <f t="shared" si="52"/>
        <v>0.74285714285714288</v>
      </c>
      <c r="AH103" s="16">
        <f t="shared" si="52"/>
        <v>1.1142857142857143</v>
      </c>
      <c r="AI103" s="16">
        <f t="shared" si="52"/>
        <v>0.59428571428571431</v>
      </c>
      <c r="AJ103" s="16">
        <f t="shared" si="52"/>
        <v>1.1142857142857143</v>
      </c>
      <c r="AK103" s="16">
        <f t="shared" si="52"/>
        <v>0.96571428571428575</v>
      </c>
      <c r="AL103" s="16">
        <f t="shared" si="52"/>
        <v>1.04</v>
      </c>
      <c r="AM103" s="16">
        <f t="shared" si="52"/>
        <v>0.66857142857142859</v>
      </c>
      <c r="AN103" s="16">
        <f t="shared" si="52"/>
        <v>1.4857142857142858</v>
      </c>
      <c r="AO103" s="16">
        <f t="shared" si="52"/>
        <v>0.37142857142857144</v>
      </c>
      <c r="AP103" s="16">
        <f t="shared" si="52"/>
        <v>1.1142857142857143</v>
      </c>
      <c r="AQ103" s="16">
        <f t="shared" si="52"/>
        <v>1.6342857142857143</v>
      </c>
      <c r="AR103" s="16">
        <f t="shared" si="52"/>
        <v>1.6342857142857143</v>
      </c>
      <c r="AS103" s="16">
        <f t="shared" si="52"/>
        <v>2.5257142857142858</v>
      </c>
      <c r="AT103" s="16">
        <f t="shared" si="52"/>
        <v>0.59428571428571431</v>
      </c>
      <c r="AU103" s="16">
        <f t="shared" si="52"/>
        <v>0.59428571428571431</v>
      </c>
      <c r="AV103" s="16">
        <f t="shared" si="52"/>
        <v>0.81714285714285717</v>
      </c>
      <c r="AW103" s="16">
        <f t="shared" si="52"/>
        <v>0.66857142857142859</v>
      </c>
      <c r="AX103" s="16">
        <f t="shared" si="52"/>
        <v>1.4857142857142858</v>
      </c>
      <c r="AY103" s="16">
        <f t="shared" si="52"/>
        <v>1.1885714285714286</v>
      </c>
      <c r="AZ103" s="16">
        <f t="shared" si="52"/>
        <v>2.2285714285714286</v>
      </c>
      <c r="BA103" s="16">
        <f t="shared" si="52"/>
        <v>1.4114285714285715</v>
      </c>
      <c r="BB103" s="16">
        <f t="shared" si="52"/>
        <v>2.2285714285714286</v>
      </c>
      <c r="BC103" s="16">
        <f t="shared" si="52"/>
        <v>1.7828571428571429</v>
      </c>
      <c r="BD103" s="16">
        <f t="shared" si="52"/>
        <v>1.2628571428571429</v>
      </c>
      <c r="BE103" s="16">
        <f t="shared" si="52"/>
        <v>1.56</v>
      </c>
      <c r="BF103" s="16">
        <f t="shared" si="52"/>
        <v>1.1885714285714286</v>
      </c>
      <c r="BG103" s="16">
        <f t="shared" si="52"/>
        <v>1.3371428571428572</v>
      </c>
      <c r="BH103" s="16">
        <f t="shared" si="52"/>
        <v>0.81714285714285717</v>
      </c>
      <c r="BK103" s="16">
        <f t="shared" si="19"/>
        <v>0.65</v>
      </c>
      <c r="BL103" s="16">
        <f t="shared" si="20"/>
        <v>0.59428571428571431</v>
      </c>
      <c r="BM103" s="16">
        <f t="shared" si="21"/>
        <v>0.6834285714285715</v>
      </c>
      <c r="BN103" s="16">
        <f t="shared" si="22"/>
        <v>0.78</v>
      </c>
      <c r="BO103" s="16">
        <f t="shared" si="23"/>
        <v>0.72428571428571431</v>
      </c>
      <c r="BP103" s="16">
        <f t="shared" si="24"/>
        <v>0.96571428571428586</v>
      </c>
      <c r="BQ103" s="16">
        <f t="shared" si="25"/>
        <v>0.94714285714285718</v>
      </c>
      <c r="BR103" s="16">
        <f t="shared" si="26"/>
        <v>1.1514285714285715</v>
      </c>
      <c r="BS103" s="16">
        <f t="shared" si="27"/>
        <v>1.2331428571428571</v>
      </c>
      <c r="BT103" s="16">
        <f t="shared" si="28"/>
        <v>1.3928571428571428</v>
      </c>
      <c r="BU103" s="16">
        <f t="shared" si="29"/>
        <v>1.6714285714285717</v>
      </c>
      <c r="BV103" s="16">
        <f t="shared" si="30"/>
        <v>1.1885714285714284</v>
      </c>
    </row>
    <row r="104" spans="1:74" ht="15" customHeight="1" x14ac:dyDescent="0.25">
      <c r="A104" s="2" t="s">
        <v>68</v>
      </c>
      <c r="B104" s="2" t="s">
        <v>229</v>
      </c>
      <c r="C104" s="2" t="s">
        <v>230</v>
      </c>
      <c r="D104" s="2" t="s">
        <v>241</v>
      </c>
      <c r="E104" s="2" t="s">
        <v>232</v>
      </c>
      <c r="F104" s="2" t="s">
        <v>71</v>
      </c>
      <c r="G104" s="2" t="s">
        <v>247</v>
      </c>
      <c r="H104" s="2" t="s">
        <v>293</v>
      </c>
      <c r="I104" s="16">
        <f t="shared" ref="I104:BH104" si="53">I24/$BJ24</f>
        <v>1.1024734982332156</v>
      </c>
      <c r="J104" s="16">
        <f t="shared" si="53"/>
        <v>1.1024734982332156</v>
      </c>
      <c r="K104" s="16">
        <f t="shared" si="53"/>
        <v>1.1024734982332156</v>
      </c>
      <c r="L104" s="16">
        <f t="shared" si="53"/>
        <v>0.73498233215547704</v>
      </c>
      <c r="M104" s="16">
        <f t="shared" si="53"/>
        <v>2.0212014134275615</v>
      </c>
      <c r="N104" s="16">
        <f t="shared" si="53"/>
        <v>0.73498233215547704</v>
      </c>
      <c r="O104" s="16">
        <f t="shared" si="53"/>
        <v>1.1024734982332156</v>
      </c>
      <c r="P104" s="16">
        <f t="shared" si="53"/>
        <v>1.2862190812720848</v>
      </c>
      <c r="Q104" s="16">
        <f t="shared" si="53"/>
        <v>2.3886925795053005</v>
      </c>
      <c r="R104" s="16">
        <f t="shared" si="53"/>
        <v>0.5512367491166078</v>
      </c>
      <c r="S104" s="16">
        <f t="shared" si="53"/>
        <v>1.1024734982332156</v>
      </c>
      <c r="T104" s="16">
        <f t="shared" si="53"/>
        <v>0.73498233215547704</v>
      </c>
      <c r="U104" s="16">
        <f t="shared" si="53"/>
        <v>1.1024734982332156</v>
      </c>
      <c r="V104" s="16">
        <f t="shared" si="53"/>
        <v>4.0424028268551231</v>
      </c>
      <c r="W104" s="16">
        <f t="shared" si="53"/>
        <v>0.5512367491166078</v>
      </c>
      <c r="X104" s="16">
        <f t="shared" si="53"/>
        <v>0.91872791519434627</v>
      </c>
      <c r="Y104" s="16">
        <f t="shared" si="53"/>
        <v>0.36749116607773852</v>
      </c>
      <c r="Z104" s="16">
        <f t="shared" si="53"/>
        <v>0.18374558303886926</v>
      </c>
      <c r="AA104" s="16">
        <f t="shared" si="53"/>
        <v>0.5512367491166078</v>
      </c>
      <c r="AB104" s="16">
        <f t="shared" si="53"/>
        <v>0.91872791519434627</v>
      </c>
      <c r="AC104" s="16">
        <f t="shared" si="53"/>
        <v>0.5512367491166078</v>
      </c>
      <c r="AD104" s="16">
        <f t="shared" si="53"/>
        <v>0.5512367491166078</v>
      </c>
      <c r="AE104" s="16">
        <f t="shared" si="53"/>
        <v>1.1024734982332156</v>
      </c>
      <c r="AF104" s="16">
        <f t="shared" si="53"/>
        <v>0.36749116607773852</v>
      </c>
      <c r="AG104" s="16">
        <f t="shared" si="53"/>
        <v>1.1024734982332156</v>
      </c>
      <c r="AH104" s="16">
        <f t="shared" si="53"/>
        <v>0.91872791519434627</v>
      </c>
      <c r="AI104" s="16">
        <f t="shared" si="53"/>
        <v>0.73498233215547704</v>
      </c>
      <c r="AJ104" s="16">
        <f t="shared" si="53"/>
        <v>0</v>
      </c>
      <c r="AK104" s="16">
        <f t="shared" si="53"/>
        <v>1.1024734982332156</v>
      </c>
      <c r="AL104" s="16">
        <f t="shared" si="53"/>
        <v>0.5512367491166078</v>
      </c>
      <c r="AM104" s="16">
        <f t="shared" si="53"/>
        <v>1.4699646643109541</v>
      </c>
      <c r="AN104" s="16">
        <f t="shared" si="53"/>
        <v>0.73498233215547704</v>
      </c>
      <c r="AO104" s="16">
        <f t="shared" si="53"/>
        <v>0.91872791519434627</v>
      </c>
      <c r="AP104" s="16">
        <f t="shared" si="53"/>
        <v>1.1024734982332156</v>
      </c>
      <c r="AQ104" s="16">
        <f t="shared" si="53"/>
        <v>1.1024734982332156</v>
      </c>
      <c r="AR104" s="16">
        <f t="shared" si="53"/>
        <v>0.73498233215547704</v>
      </c>
      <c r="AS104" s="16">
        <f t="shared" si="53"/>
        <v>1.4699646643109541</v>
      </c>
      <c r="AT104" s="16">
        <f t="shared" si="53"/>
        <v>0.91872791519434627</v>
      </c>
      <c r="AU104" s="16">
        <f t="shared" si="53"/>
        <v>0.36749116607773852</v>
      </c>
      <c r="AV104" s="16">
        <f t="shared" si="53"/>
        <v>0</v>
      </c>
      <c r="AW104" s="16">
        <f t="shared" si="53"/>
        <v>0.5512367491166078</v>
      </c>
      <c r="AX104" s="16">
        <f t="shared" si="53"/>
        <v>0.18374558303886926</v>
      </c>
      <c r="AY104" s="16">
        <f t="shared" si="53"/>
        <v>0.36749116607773852</v>
      </c>
      <c r="AZ104" s="16">
        <f t="shared" si="53"/>
        <v>0.91872791519434627</v>
      </c>
      <c r="BA104" s="16">
        <f t="shared" si="53"/>
        <v>1.4699646643109541</v>
      </c>
      <c r="BB104" s="16">
        <f t="shared" si="53"/>
        <v>2.7561837455830389</v>
      </c>
      <c r="BC104" s="16">
        <f t="shared" si="53"/>
        <v>0.73498233215547704</v>
      </c>
      <c r="BD104" s="16">
        <f t="shared" si="53"/>
        <v>1.1024734982332156</v>
      </c>
      <c r="BE104" s="16">
        <f t="shared" si="53"/>
        <v>0.73498233215547704</v>
      </c>
      <c r="BF104" s="16">
        <f t="shared" si="53"/>
        <v>1.8374558303886925</v>
      </c>
      <c r="BG104" s="16">
        <f t="shared" si="53"/>
        <v>1.1024734982332156</v>
      </c>
      <c r="BH104" s="16">
        <f t="shared" si="53"/>
        <v>1.8374558303886925</v>
      </c>
      <c r="BK104" s="16">
        <f t="shared" si="19"/>
        <v>1.2402826855123674</v>
      </c>
      <c r="BL104" s="16">
        <f t="shared" si="20"/>
        <v>1.3780918727915195</v>
      </c>
      <c r="BM104" s="16">
        <f t="shared" si="21"/>
        <v>1.5067137809187279</v>
      </c>
      <c r="BN104" s="16">
        <f t="shared" si="22"/>
        <v>0.5053003533568905</v>
      </c>
      <c r="BO104" s="16">
        <f t="shared" si="23"/>
        <v>0.64310954063604242</v>
      </c>
      <c r="BP104" s="16">
        <f t="shared" si="24"/>
        <v>0.84522968197879855</v>
      </c>
      <c r="BQ104" s="16">
        <f t="shared" si="25"/>
        <v>0.78091872791519434</v>
      </c>
      <c r="BR104" s="16">
        <f t="shared" si="26"/>
        <v>0.96466431095406358</v>
      </c>
      <c r="BS104" s="16">
        <f t="shared" si="27"/>
        <v>0.69823321554770312</v>
      </c>
      <c r="BT104" s="16">
        <f t="shared" si="28"/>
        <v>0.5053003533568905</v>
      </c>
      <c r="BU104" s="16">
        <f t="shared" si="29"/>
        <v>1.5159010600706713</v>
      </c>
      <c r="BV104" s="16">
        <f t="shared" si="30"/>
        <v>1.3229681978798586</v>
      </c>
    </row>
    <row r="105" spans="1:74" ht="15" customHeight="1" x14ac:dyDescent="0.25">
      <c r="A105" s="2" t="s">
        <v>60</v>
      </c>
      <c r="B105" s="2" t="s">
        <v>229</v>
      </c>
      <c r="C105" s="2" t="s">
        <v>230</v>
      </c>
      <c r="D105" s="2" t="s">
        <v>241</v>
      </c>
      <c r="E105" s="2" t="s">
        <v>232</v>
      </c>
      <c r="F105" s="2" t="s">
        <v>69</v>
      </c>
      <c r="G105" s="2" t="s">
        <v>247</v>
      </c>
      <c r="H105" s="2" t="s">
        <v>248</v>
      </c>
      <c r="I105" s="16">
        <f t="shared" ref="I105:BH105" si="54">I25/$BJ25</f>
        <v>3.7187499999999996</v>
      </c>
      <c r="J105" s="16">
        <f t="shared" si="54"/>
        <v>0.88541666666666663</v>
      </c>
      <c r="K105" s="16">
        <f t="shared" si="54"/>
        <v>0.53125</v>
      </c>
      <c r="L105" s="16">
        <f t="shared" si="54"/>
        <v>0.35416666666666663</v>
      </c>
      <c r="M105" s="16">
        <f t="shared" si="54"/>
        <v>1.59375</v>
      </c>
      <c r="N105" s="16">
        <f t="shared" si="54"/>
        <v>2.833333333333333</v>
      </c>
      <c r="O105" s="16">
        <f t="shared" si="54"/>
        <v>0.88541666666666663</v>
      </c>
      <c r="P105" s="16">
        <f t="shared" si="54"/>
        <v>0.35416666666666663</v>
      </c>
      <c r="Q105" s="16">
        <f t="shared" si="54"/>
        <v>0</v>
      </c>
      <c r="R105" s="16">
        <f t="shared" si="54"/>
        <v>0.35416666666666663</v>
      </c>
      <c r="S105" s="16">
        <f t="shared" si="54"/>
        <v>0.70833333333333326</v>
      </c>
      <c r="T105" s="16">
        <f t="shared" si="54"/>
        <v>0.35416666666666663</v>
      </c>
      <c r="U105" s="16">
        <f t="shared" si="54"/>
        <v>0.53125</v>
      </c>
      <c r="V105" s="16">
        <f t="shared" si="54"/>
        <v>0.88541666666666663</v>
      </c>
      <c r="W105" s="16">
        <f t="shared" si="54"/>
        <v>0.17708333333333331</v>
      </c>
      <c r="X105" s="16">
        <f t="shared" si="54"/>
        <v>1.0625</v>
      </c>
      <c r="Y105" s="16">
        <f t="shared" si="54"/>
        <v>0.70833333333333326</v>
      </c>
      <c r="Z105" s="16">
        <f t="shared" si="54"/>
        <v>1.0625</v>
      </c>
      <c r="AA105" s="16">
        <f t="shared" si="54"/>
        <v>0.35416666666666663</v>
      </c>
      <c r="AB105" s="16">
        <f t="shared" si="54"/>
        <v>1.0625</v>
      </c>
      <c r="AC105" s="16">
        <f t="shared" si="54"/>
        <v>0.70833333333333326</v>
      </c>
      <c r="AD105" s="16">
        <f t="shared" si="54"/>
        <v>0.70833333333333326</v>
      </c>
      <c r="AE105" s="16">
        <f t="shared" si="54"/>
        <v>1.0625</v>
      </c>
      <c r="AF105" s="16">
        <f t="shared" si="54"/>
        <v>1.59375</v>
      </c>
      <c r="AG105" s="16">
        <f t="shared" si="54"/>
        <v>0.53125</v>
      </c>
      <c r="AH105" s="16">
        <f t="shared" si="54"/>
        <v>1.7708333333333333</v>
      </c>
      <c r="AI105" s="16">
        <f t="shared" si="54"/>
        <v>0</v>
      </c>
      <c r="AJ105" s="16">
        <f t="shared" si="54"/>
        <v>1.4166666666666665</v>
      </c>
      <c r="AK105" s="16">
        <f t="shared" si="54"/>
        <v>1.59375</v>
      </c>
      <c r="AL105" s="16">
        <f t="shared" si="54"/>
        <v>0.88541666666666663</v>
      </c>
      <c r="AM105" s="16">
        <f t="shared" si="54"/>
        <v>0.35416666666666663</v>
      </c>
      <c r="AN105" s="16">
        <f t="shared" si="54"/>
        <v>0.70833333333333326</v>
      </c>
      <c r="AO105" s="16">
        <f t="shared" si="54"/>
        <v>0.17708333333333331</v>
      </c>
      <c r="AP105" s="16">
        <f t="shared" si="54"/>
        <v>0.35416666666666663</v>
      </c>
      <c r="AQ105" s="16">
        <f t="shared" si="54"/>
        <v>0.17708333333333331</v>
      </c>
      <c r="AR105" s="16">
        <f t="shared" si="54"/>
        <v>0.35416666666666663</v>
      </c>
      <c r="AS105" s="16">
        <f t="shared" si="54"/>
        <v>0.70833333333333326</v>
      </c>
      <c r="AT105" s="16">
        <f t="shared" si="54"/>
        <v>0.70833333333333326</v>
      </c>
      <c r="AU105" s="16">
        <f t="shared" si="54"/>
        <v>0.35416666666666663</v>
      </c>
      <c r="AV105" s="16">
        <f t="shared" si="54"/>
        <v>0.70833333333333326</v>
      </c>
      <c r="AW105" s="16">
        <f t="shared" si="54"/>
        <v>0.35416666666666663</v>
      </c>
      <c r="AX105" s="16">
        <f t="shared" si="54"/>
        <v>1.4166666666666665</v>
      </c>
      <c r="AY105" s="16" t="e">
        <f t="shared" si="54"/>
        <v>#VALUE!</v>
      </c>
      <c r="AZ105" s="16">
        <f t="shared" si="54"/>
        <v>1.4166666666666665</v>
      </c>
      <c r="BA105" s="16">
        <f t="shared" si="54"/>
        <v>1.4166666666666665</v>
      </c>
      <c r="BB105" s="16">
        <f t="shared" si="54"/>
        <v>2.125</v>
      </c>
      <c r="BC105" s="16">
        <f t="shared" si="54"/>
        <v>2.125</v>
      </c>
      <c r="BD105" s="16">
        <f t="shared" si="54"/>
        <v>0.53125</v>
      </c>
      <c r="BE105" s="16">
        <f t="shared" si="54"/>
        <v>1.7708333333333333</v>
      </c>
      <c r="BF105" s="16">
        <f t="shared" si="54"/>
        <v>1.9479166666666665</v>
      </c>
      <c r="BG105" s="16">
        <f t="shared" si="54"/>
        <v>2.125</v>
      </c>
      <c r="BH105" s="16">
        <f t="shared" si="54"/>
        <v>2.4791666666666665</v>
      </c>
      <c r="BK105" s="16">
        <f t="shared" si="19"/>
        <v>0.84114583333333326</v>
      </c>
      <c r="BL105" s="16">
        <f t="shared" si="20"/>
        <v>1.0182291666666665</v>
      </c>
      <c r="BM105" s="16">
        <f t="shared" si="21"/>
        <v>0.56666666666666665</v>
      </c>
      <c r="BN105" s="16">
        <f t="shared" si="22"/>
        <v>0.75260416666666663</v>
      </c>
      <c r="BO105" s="16">
        <f t="shared" si="23"/>
        <v>0.70833333333333326</v>
      </c>
      <c r="BP105" s="16">
        <f t="shared" si="24"/>
        <v>0.99166666666666659</v>
      </c>
      <c r="BQ105" s="16">
        <f t="shared" si="25"/>
        <v>1.0625</v>
      </c>
      <c r="BR105" s="16">
        <f t="shared" si="26"/>
        <v>0.35416666666666657</v>
      </c>
      <c r="BS105" s="16">
        <f t="shared" si="27"/>
        <v>0.56666666666666665</v>
      </c>
      <c r="BT105" s="16" t="e">
        <f t="shared" si="28"/>
        <v>#VALUE!</v>
      </c>
      <c r="BU105" s="16">
        <f t="shared" si="29"/>
        <v>1.5494791666666665</v>
      </c>
      <c r="BV105" s="16">
        <f t="shared" si="30"/>
        <v>2.4083333333333332</v>
      </c>
    </row>
    <row r="106" spans="1:74" ht="15" customHeight="1" x14ac:dyDescent="0.25">
      <c r="A106" s="2" t="s">
        <v>60</v>
      </c>
      <c r="B106" s="2" t="s">
        <v>229</v>
      </c>
      <c r="C106" s="2" t="s">
        <v>230</v>
      </c>
      <c r="D106" s="2" t="s">
        <v>241</v>
      </c>
      <c r="E106" s="2" t="s">
        <v>232</v>
      </c>
      <c r="F106" s="2" t="s">
        <v>226</v>
      </c>
      <c r="G106" s="2" t="s">
        <v>239</v>
      </c>
      <c r="H106" s="2" t="s">
        <v>244</v>
      </c>
      <c r="I106" s="16">
        <f t="shared" ref="I106:BH106" si="55">I26/$BJ26</f>
        <v>1.8645418326693228</v>
      </c>
      <c r="J106" s="16">
        <f t="shared" si="55"/>
        <v>2.6932270916334664</v>
      </c>
      <c r="K106" s="16">
        <f t="shared" si="55"/>
        <v>1.2430278884462151</v>
      </c>
      <c r="L106" s="16">
        <f t="shared" si="55"/>
        <v>1.6573705179282869</v>
      </c>
      <c r="M106" s="16">
        <f t="shared" si="55"/>
        <v>0.82868525896414347</v>
      </c>
      <c r="N106" s="16">
        <f t="shared" si="55"/>
        <v>2.6932270916334664</v>
      </c>
      <c r="O106" s="16">
        <f t="shared" si="55"/>
        <v>2.6932270916334664</v>
      </c>
      <c r="P106" s="16">
        <f t="shared" si="55"/>
        <v>1.6573705179282869</v>
      </c>
      <c r="Q106" s="16">
        <f t="shared" si="55"/>
        <v>1.6573705179282869</v>
      </c>
      <c r="R106" s="16">
        <f t="shared" si="55"/>
        <v>1.8645418326693228</v>
      </c>
      <c r="S106" s="16">
        <f t="shared" si="55"/>
        <v>0.62151394422310757</v>
      </c>
      <c r="T106" s="16">
        <f t="shared" si="55"/>
        <v>0.62151394422310757</v>
      </c>
      <c r="U106" s="16">
        <f t="shared" si="55"/>
        <v>0.41434262948207173</v>
      </c>
      <c r="V106" s="16">
        <f t="shared" si="55"/>
        <v>2.6932270916334664</v>
      </c>
      <c r="W106" s="16">
        <f t="shared" si="55"/>
        <v>1.0358565737051793</v>
      </c>
      <c r="X106" s="16">
        <f t="shared" si="55"/>
        <v>0.82868525896414347</v>
      </c>
      <c r="Y106" s="16">
        <f t="shared" si="55"/>
        <v>1.2430278884462151</v>
      </c>
      <c r="Z106" s="16">
        <f t="shared" si="55"/>
        <v>1.450199203187251</v>
      </c>
      <c r="AA106" s="16">
        <f t="shared" si="55"/>
        <v>1.0358565737051793</v>
      </c>
      <c r="AB106" s="16">
        <f t="shared" si="55"/>
        <v>1.2430278884462151</v>
      </c>
      <c r="AC106" s="16">
        <f t="shared" si="55"/>
        <v>0.82868525896414347</v>
      </c>
      <c r="AD106" s="16">
        <f t="shared" si="55"/>
        <v>0.41434262948207173</v>
      </c>
      <c r="AE106" s="16">
        <f t="shared" si="55"/>
        <v>0.41434262948207173</v>
      </c>
      <c r="AF106" s="16">
        <f t="shared" si="55"/>
        <v>0.62151394422310757</v>
      </c>
      <c r="AG106" s="16">
        <f t="shared" si="55"/>
        <v>1.0358565737051793</v>
      </c>
      <c r="AH106" s="16">
        <f t="shared" si="55"/>
        <v>0.62151394422310757</v>
      </c>
      <c r="AI106" s="16">
        <f t="shared" si="55"/>
        <v>0</v>
      </c>
      <c r="AJ106" s="16">
        <f t="shared" si="55"/>
        <v>0.82868525896414347</v>
      </c>
      <c r="AK106" s="16">
        <f t="shared" si="55"/>
        <v>0.41434262948207173</v>
      </c>
      <c r="AL106" s="16">
        <f t="shared" si="55"/>
        <v>0</v>
      </c>
      <c r="AM106" s="16">
        <f t="shared" si="55"/>
        <v>0.41434262948207173</v>
      </c>
      <c r="AN106" s="16">
        <f t="shared" si="55"/>
        <v>0.62151394422310757</v>
      </c>
      <c r="AO106" s="16">
        <f t="shared" si="55"/>
        <v>0.20717131474103587</v>
      </c>
      <c r="AP106" s="16">
        <f t="shared" si="55"/>
        <v>0</v>
      </c>
      <c r="AQ106" s="16">
        <f t="shared" si="55"/>
        <v>0</v>
      </c>
      <c r="AR106" s="16">
        <f t="shared" si="55"/>
        <v>0.20717131474103587</v>
      </c>
      <c r="AS106" s="16">
        <f t="shared" si="55"/>
        <v>0.41434262948207173</v>
      </c>
      <c r="AT106" s="16">
        <f t="shared" si="55"/>
        <v>0.41434262948207173</v>
      </c>
      <c r="AU106" s="16">
        <f t="shared" si="55"/>
        <v>0.62151394422310757</v>
      </c>
      <c r="AV106" s="16">
        <f t="shared" si="55"/>
        <v>0.20717131474103587</v>
      </c>
      <c r="AW106" s="16">
        <f t="shared" si="55"/>
        <v>0.20717131474103587</v>
      </c>
      <c r="AX106" s="16">
        <f t="shared" si="55"/>
        <v>1.0358565737051793</v>
      </c>
      <c r="AY106" s="16">
        <f t="shared" si="55"/>
        <v>1.2430278884462151</v>
      </c>
      <c r="AZ106" s="16">
        <f t="shared" si="55"/>
        <v>1.2430278884462151</v>
      </c>
      <c r="BA106" s="16">
        <f t="shared" si="55"/>
        <v>1.450199203187251</v>
      </c>
      <c r="BB106" s="16">
        <f t="shared" si="55"/>
        <v>3.3147410358565739</v>
      </c>
      <c r="BC106" s="16">
        <f t="shared" si="55"/>
        <v>0.82868525896414347</v>
      </c>
      <c r="BD106" s="16">
        <f t="shared" si="55"/>
        <v>0.82868525896414347</v>
      </c>
      <c r="BE106" s="16">
        <f t="shared" si="55"/>
        <v>1.2430278884462151</v>
      </c>
      <c r="BF106" s="16">
        <f t="shared" si="55"/>
        <v>0.62151394422310757</v>
      </c>
      <c r="BG106" s="16">
        <f t="shared" si="55"/>
        <v>1.2430278884462151</v>
      </c>
      <c r="BH106" s="16">
        <f t="shared" si="55"/>
        <v>0.41434262948207173</v>
      </c>
      <c r="BK106" s="16">
        <f t="shared" si="19"/>
        <v>1.605577689243028</v>
      </c>
      <c r="BL106" s="16">
        <f t="shared" si="20"/>
        <v>2.1752988047808768</v>
      </c>
      <c r="BM106" s="16">
        <f t="shared" si="21"/>
        <v>1.2430278884462151</v>
      </c>
      <c r="BN106" s="16">
        <f t="shared" si="22"/>
        <v>1.1394422310756971</v>
      </c>
      <c r="BO106" s="16">
        <f t="shared" si="23"/>
        <v>0.88047808764940239</v>
      </c>
      <c r="BP106" s="16">
        <f t="shared" si="24"/>
        <v>0.53864541832669321</v>
      </c>
      <c r="BQ106" s="16">
        <f t="shared" si="25"/>
        <v>0.41434262948207173</v>
      </c>
      <c r="BR106" s="16">
        <f t="shared" si="26"/>
        <v>0.20717131474103587</v>
      </c>
      <c r="BS106" s="16">
        <f t="shared" si="27"/>
        <v>0.3729083665338645</v>
      </c>
      <c r="BT106" s="16">
        <f t="shared" si="28"/>
        <v>0.93227091633466141</v>
      </c>
      <c r="BU106" s="16">
        <f t="shared" si="29"/>
        <v>1.605577689243028</v>
      </c>
      <c r="BV106" s="16">
        <f t="shared" si="30"/>
        <v>1.0772908366533867</v>
      </c>
    </row>
    <row r="107" spans="1:74" ht="15" customHeight="1" x14ac:dyDescent="0.25">
      <c r="A107" s="2" t="s">
        <v>60</v>
      </c>
      <c r="B107" s="2" t="s">
        <v>229</v>
      </c>
      <c r="C107" s="2" t="s">
        <v>230</v>
      </c>
      <c r="D107" s="2" t="s">
        <v>241</v>
      </c>
      <c r="E107" s="2" t="s">
        <v>232</v>
      </c>
      <c r="F107" s="2" t="s">
        <v>226</v>
      </c>
      <c r="G107" s="2" t="s">
        <v>245</v>
      </c>
      <c r="H107" s="2" t="s">
        <v>246</v>
      </c>
      <c r="I107" s="16">
        <f t="shared" ref="I107:BH107" si="56">I27/$BJ27</f>
        <v>0.69102990033222589</v>
      </c>
      <c r="J107" s="16">
        <f t="shared" si="56"/>
        <v>1.7275747508305648</v>
      </c>
      <c r="K107" s="16">
        <f t="shared" si="56"/>
        <v>1.3820598006644518</v>
      </c>
      <c r="L107" s="16">
        <f t="shared" si="56"/>
        <v>1.2093023255813953</v>
      </c>
      <c r="M107" s="16">
        <f t="shared" si="56"/>
        <v>1.3820598006644518</v>
      </c>
      <c r="N107" s="16">
        <f t="shared" si="56"/>
        <v>1.9003322259136213</v>
      </c>
      <c r="O107" s="16">
        <f t="shared" si="56"/>
        <v>0.69102990033222589</v>
      </c>
      <c r="P107" s="16">
        <f t="shared" si="56"/>
        <v>0.5182724252491695</v>
      </c>
      <c r="Q107" s="16">
        <f t="shared" si="56"/>
        <v>0.5182724252491695</v>
      </c>
      <c r="R107" s="16">
        <f t="shared" si="56"/>
        <v>1.9003322259136213</v>
      </c>
      <c r="S107" s="16">
        <f t="shared" si="56"/>
        <v>1.3820598006644518</v>
      </c>
      <c r="T107" s="16">
        <f t="shared" si="56"/>
        <v>0.86378737541528239</v>
      </c>
      <c r="U107" s="16">
        <f t="shared" si="56"/>
        <v>0.17275747508305647</v>
      </c>
      <c r="V107" s="16">
        <f t="shared" si="56"/>
        <v>2.9368770764119603</v>
      </c>
      <c r="W107" s="16">
        <f t="shared" si="56"/>
        <v>0.34551495016611294</v>
      </c>
      <c r="X107" s="16">
        <f t="shared" si="56"/>
        <v>1.2093023255813953</v>
      </c>
      <c r="Y107" s="16">
        <f t="shared" si="56"/>
        <v>1.3820598006644518</v>
      </c>
      <c r="Z107" s="16">
        <f t="shared" si="56"/>
        <v>0.5182724252491695</v>
      </c>
      <c r="AA107" s="16">
        <f t="shared" si="56"/>
        <v>1.036544850498339</v>
      </c>
      <c r="AB107" s="16">
        <f t="shared" si="56"/>
        <v>0.69102990033222589</v>
      </c>
      <c r="AC107" s="16">
        <f t="shared" si="56"/>
        <v>1.5548172757475083</v>
      </c>
      <c r="AD107" s="16">
        <f t="shared" si="56"/>
        <v>0.5182724252491695</v>
      </c>
      <c r="AE107" s="16">
        <f t="shared" si="56"/>
        <v>0.69102990033222589</v>
      </c>
      <c r="AF107" s="16">
        <f t="shared" si="56"/>
        <v>0.69102990033222589</v>
      </c>
      <c r="AG107" s="16">
        <f t="shared" si="56"/>
        <v>0.69102990033222589</v>
      </c>
      <c r="AH107" s="16">
        <f t="shared" si="56"/>
        <v>1.3820598006644518</v>
      </c>
      <c r="AI107" s="16">
        <f t="shared" si="56"/>
        <v>0.69102990033222589</v>
      </c>
      <c r="AJ107" s="16">
        <f t="shared" si="56"/>
        <v>0.17275747508305647</v>
      </c>
      <c r="AK107" s="16">
        <f t="shared" si="56"/>
        <v>0.69102990033222589</v>
      </c>
      <c r="AL107" s="16">
        <f t="shared" si="56"/>
        <v>1.2093023255813953</v>
      </c>
      <c r="AM107" s="16">
        <f t="shared" si="56"/>
        <v>0.69102990033222589</v>
      </c>
      <c r="AN107" s="16">
        <f t="shared" si="56"/>
        <v>0.34551495016611294</v>
      </c>
      <c r="AO107" s="16">
        <f t="shared" si="56"/>
        <v>0.17275747508305647</v>
      </c>
      <c r="AP107" s="16">
        <f t="shared" si="56"/>
        <v>0.5182724252491695</v>
      </c>
      <c r="AQ107" s="16">
        <f t="shared" si="56"/>
        <v>0.34551495016611294</v>
      </c>
      <c r="AR107" s="16">
        <f t="shared" si="56"/>
        <v>1.036544850498339</v>
      </c>
      <c r="AS107" s="16">
        <f t="shared" si="56"/>
        <v>0.5182724252491695</v>
      </c>
      <c r="AT107" s="16">
        <f t="shared" si="56"/>
        <v>0.86378737541528239</v>
      </c>
      <c r="AU107" s="16">
        <f t="shared" si="56"/>
        <v>0.17275747508305647</v>
      </c>
      <c r="AV107" s="16">
        <f t="shared" si="56"/>
        <v>0.69102990033222589</v>
      </c>
      <c r="AW107" s="16">
        <f t="shared" si="56"/>
        <v>0.69102990033222589</v>
      </c>
      <c r="AX107" s="16">
        <f t="shared" si="56"/>
        <v>1.3820598006644518</v>
      </c>
      <c r="AY107" s="16">
        <f t="shared" si="56"/>
        <v>0.86378737541528239</v>
      </c>
      <c r="AZ107" s="16">
        <f t="shared" si="56"/>
        <v>2.2458471760797343</v>
      </c>
      <c r="BA107" s="16">
        <f t="shared" si="56"/>
        <v>3.1096345514950166</v>
      </c>
      <c r="BB107" s="16">
        <f t="shared" si="56"/>
        <v>1.5548172757475083</v>
      </c>
      <c r="BC107" s="16">
        <f t="shared" si="56"/>
        <v>2.9368770764119603</v>
      </c>
      <c r="BD107" s="16">
        <f t="shared" si="56"/>
        <v>0.5182724252491695</v>
      </c>
      <c r="BE107" s="16">
        <f t="shared" si="56"/>
        <v>1.2093023255813953</v>
      </c>
      <c r="BF107" s="16">
        <f t="shared" si="56"/>
        <v>0.34551495016611294</v>
      </c>
      <c r="BG107" s="16">
        <f t="shared" si="56"/>
        <v>0.69102990033222589</v>
      </c>
      <c r="BH107" s="16">
        <f t="shared" si="56"/>
        <v>0.34551495016611294</v>
      </c>
      <c r="BK107" s="16">
        <f t="shared" si="19"/>
        <v>1.4252491694352161</v>
      </c>
      <c r="BL107" s="16">
        <f t="shared" si="20"/>
        <v>0.90697674418604657</v>
      </c>
      <c r="BM107" s="16">
        <f t="shared" si="21"/>
        <v>1.4511627906976743</v>
      </c>
      <c r="BN107" s="16">
        <f t="shared" si="22"/>
        <v>0.8637873754152825</v>
      </c>
      <c r="BO107" s="16">
        <f t="shared" si="23"/>
        <v>0.95016611295681064</v>
      </c>
      <c r="BP107" s="16">
        <f t="shared" si="24"/>
        <v>0.82923588039867102</v>
      </c>
      <c r="BQ107" s="16">
        <f t="shared" si="25"/>
        <v>0.69102990033222589</v>
      </c>
      <c r="BR107" s="16">
        <f t="shared" si="26"/>
        <v>0.345514950166113</v>
      </c>
      <c r="BS107" s="16">
        <f t="shared" si="27"/>
        <v>0.65647840531561463</v>
      </c>
      <c r="BT107" s="16">
        <f t="shared" si="28"/>
        <v>1.2956810631229234</v>
      </c>
      <c r="BU107" s="16">
        <f t="shared" si="29"/>
        <v>2.0299003322259135</v>
      </c>
      <c r="BV107" s="16">
        <f t="shared" si="30"/>
        <v>0.65647840531561463</v>
      </c>
    </row>
    <row r="108" spans="1:74" ht="15" customHeight="1" x14ac:dyDescent="0.25">
      <c r="A108" s="2" t="s">
        <v>68</v>
      </c>
      <c r="B108" s="2" t="s">
        <v>229</v>
      </c>
      <c r="C108" s="2" t="s">
        <v>230</v>
      </c>
      <c r="D108" s="2" t="s">
        <v>241</v>
      </c>
      <c r="E108" s="2" t="s">
        <v>232</v>
      </c>
      <c r="F108" s="2" t="s">
        <v>71</v>
      </c>
      <c r="G108" s="2" t="s">
        <v>245</v>
      </c>
      <c r="H108" s="2" t="s">
        <v>294</v>
      </c>
      <c r="I108" s="16">
        <f t="shared" ref="I108:BH108" si="57">I28/$BJ28</f>
        <v>1.8478260869565217</v>
      </c>
      <c r="J108" s="16">
        <f t="shared" si="57"/>
        <v>0.55434782608695654</v>
      </c>
      <c r="K108" s="16">
        <f t="shared" si="57"/>
        <v>2.9565217391304346</v>
      </c>
      <c r="L108" s="16">
        <f t="shared" si="57"/>
        <v>1.2934782608695652</v>
      </c>
      <c r="M108" s="16">
        <f t="shared" si="57"/>
        <v>0.92391304347826086</v>
      </c>
      <c r="N108" s="16">
        <f t="shared" si="57"/>
        <v>0.92391304347826086</v>
      </c>
      <c r="O108" s="16">
        <f t="shared" si="57"/>
        <v>0.55434782608695654</v>
      </c>
      <c r="P108" s="16">
        <f t="shared" si="57"/>
        <v>0.18478260869565216</v>
      </c>
      <c r="Q108" s="16">
        <f t="shared" si="57"/>
        <v>1.6630434782608694</v>
      </c>
      <c r="R108" s="16">
        <f t="shared" si="57"/>
        <v>1.6630434782608694</v>
      </c>
      <c r="S108" s="16">
        <f t="shared" si="57"/>
        <v>0.92391304347826086</v>
      </c>
      <c r="T108" s="16">
        <f t="shared" si="57"/>
        <v>2.0326086956521738</v>
      </c>
      <c r="U108" s="16">
        <f t="shared" si="57"/>
        <v>2.0326086956521738</v>
      </c>
      <c r="V108" s="16">
        <f t="shared" si="57"/>
        <v>11.271739130434781</v>
      </c>
      <c r="W108" s="16">
        <f t="shared" si="57"/>
        <v>0.18478260869565216</v>
      </c>
      <c r="X108" s="16">
        <f t="shared" si="57"/>
        <v>0</v>
      </c>
      <c r="Y108" s="16">
        <f t="shared" si="57"/>
        <v>0.36956521739130432</v>
      </c>
      <c r="Z108" s="16">
        <f t="shared" si="57"/>
        <v>0.18478260869565216</v>
      </c>
      <c r="AA108" s="16">
        <f t="shared" si="57"/>
        <v>1.4782608695652173</v>
      </c>
      <c r="AB108" s="16">
        <f t="shared" si="57"/>
        <v>1.1086956521739131</v>
      </c>
      <c r="AC108" s="16">
        <f t="shared" si="57"/>
        <v>1.6630434782608694</v>
      </c>
      <c r="AD108" s="16">
        <f t="shared" si="57"/>
        <v>0.55434782608695654</v>
      </c>
      <c r="AE108" s="16">
        <f t="shared" si="57"/>
        <v>0.36956521739130432</v>
      </c>
      <c r="AF108" s="16">
        <f t="shared" si="57"/>
        <v>1.2934782608695652</v>
      </c>
      <c r="AG108" s="16">
        <f t="shared" si="57"/>
        <v>0.18478260869565216</v>
      </c>
      <c r="AH108" s="16">
        <f t="shared" si="57"/>
        <v>0.55434782608695654</v>
      </c>
      <c r="AI108" s="16">
        <f t="shared" si="57"/>
        <v>0.92391304347826086</v>
      </c>
      <c r="AJ108" s="16">
        <f t="shared" si="57"/>
        <v>0</v>
      </c>
      <c r="AK108" s="16">
        <f t="shared" si="57"/>
        <v>0.18478260869565216</v>
      </c>
      <c r="AL108" s="16">
        <f t="shared" si="57"/>
        <v>0.18478260869565216</v>
      </c>
      <c r="AM108" s="16">
        <f t="shared" si="57"/>
        <v>0</v>
      </c>
      <c r="AN108" s="16">
        <f t="shared" si="57"/>
        <v>0</v>
      </c>
      <c r="AO108" s="16">
        <f t="shared" si="57"/>
        <v>0</v>
      </c>
      <c r="AP108" s="16">
        <f t="shared" si="57"/>
        <v>0</v>
      </c>
      <c r="AQ108" s="16">
        <f t="shared" si="57"/>
        <v>0</v>
      </c>
      <c r="AR108" s="16">
        <f t="shared" si="57"/>
        <v>0</v>
      </c>
      <c r="AS108" s="16">
        <f t="shared" si="57"/>
        <v>1.1086956521739131</v>
      </c>
      <c r="AT108" s="16">
        <f t="shared" si="57"/>
        <v>0.36956521739130432</v>
      </c>
      <c r="AU108" s="16">
        <f t="shared" si="57"/>
        <v>0</v>
      </c>
      <c r="AV108" s="16">
        <f t="shared" si="57"/>
        <v>0.55434782608695654</v>
      </c>
      <c r="AW108" s="16">
        <f t="shared" si="57"/>
        <v>1.2934782608695652</v>
      </c>
      <c r="AX108" s="16">
        <f t="shared" si="57"/>
        <v>1.2934782608695652</v>
      </c>
      <c r="AY108" s="16">
        <f t="shared" si="57"/>
        <v>0.92391304347826086</v>
      </c>
      <c r="AZ108" s="16">
        <f t="shared" si="57"/>
        <v>0.92391304347826086</v>
      </c>
      <c r="BA108" s="16">
        <f t="shared" si="57"/>
        <v>1.1086956521739131</v>
      </c>
      <c r="BB108" s="16">
        <f t="shared" si="57"/>
        <v>1.6630434782608694</v>
      </c>
      <c r="BC108" s="16">
        <f t="shared" si="57"/>
        <v>1.1086956521739131</v>
      </c>
      <c r="BD108" s="16" t="e">
        <f t="shared" si="57"/>
        <v>#VALUE!</v>
      </c>
      <c r="BE108" s="16">
        <f t="shared" si="57"/>
        <v>0.55434782608695654</v>
      </c>
      <c r="BF108" s="16">
        <f t="shared" si="57"/>
        <v>0.36956521739130432</v>
      </c>
      <c r="BG108" s="16">
        <f t="shared" si="57"/>
        <v>0.36956521739130432</v>
      </c>
      <c r="BH108" s="16">
        <f t="shared" si="57"/>
        <v>1.2934782608695652</v>
      </c>
      <c r="BK108" s="16">
        <f t="shared" si="19"/>
        <v>1.4320652173913042</v>
      </c>
      <c r="BL108" s="16">
        <f t="shared" si="20"/>
        <v>0.8315217391304347</v>
      </c>
      <c r="BM108" s="16">
        <f t="shared" si="21"/>
        <v>3.5847826086956518</v>
      </c>
      <c r="BN108" s="16">
        <f t="shared" si="22"/>
        <v>0.18478260869565216</v>
      </c>
      <c r="BO108" s="16">
        <f t="shared" si="23"/>
        <v>1.2010869565217392</v>
      </c>
      <c r="BP108" s="16">
        <f t="shared" si="24"/>
        <v>0.66521739130434787</v>
      </c>
      <c r="BQ108" s="16">
        <f t="shared" si="25"/>
        <v>9.2391304347826081E-2</v>
      </c>
      <c r="BR108" s="16">
        <f t="shared" si="26"/>
        <v>0</v>
      </c>
      <c r="BS108" s="16">
        <f t="shared" si="27"/>
        <v>0.40652173913043477</v>
      </c>
      <c r="BT108" s="16">
        <f t="shared" si="28"/>
        <v>1.1086956521739131</v>
      </c>
      <c r="BU108" s="16" t="e">
        <f t="shared" si="29"/>
        <v>#VALUE!</v>
      </c>
      <c r="BV108" s="16">
        <f t="shared" si="30"/>
        <v>0.88695652173913042</v>
      </c>
    </row>
    <row r="109" spans="1:74" ht="15" customHeight="1" x14ac:dyDescent="0.25">
      <c r="A109" s="2" t="s">
        <v>60</v>
      </c>
      <c r="B109" s="2" t="s">
        <v>229</v>
      </c>
      <c r="C109" s="2" t="s">
        <v>230</v>
      </c>
      <c r="D109" s="2" t="s">
        <v>241</v>
      </c>
      <c r="E109" s="2" t="s">
        <v>232</v>
      </c>
      <c r="F109" s="2" t="s">
        <v>69</v>
      </c>
      <c r="G109" s="2" t="s">
        <v>245</v>
      </c>
      <c r="H109" s="2" t="s">
        <v>249</v>
      </c>
      <c r="I109" s="16">
        <f t="shared" ref="I109:BH109" si="58">I29/$BJ29</f>
        <v>1.265486725663717</v>
      </c>
      <c r="J109" s="16">
        <f t="shared" si="58"/>
        <v>1.265486725663717</v>
      </c>
      <c r="K109" s="16">
        <f t="shared" si="58"/>
        <v>0.80530973451327437</v>
      </c>
      <c r="L109" s="16">
        <f t="shared" si="58"/>
        <v>0.5752212389380531</v>
      </c>
      <c r="M109" s="16">
        <f t="shared" si="58"/>
        <v>0.92035398230088505</v>
      </c>
      <c r="N109" s="16">
        <f t="shared" si="58"/>
        <v>1.265486725663717</v>
      </c>
      <c r="O109" s="16">
        <f t="shared" si="58"/>
        <v>1.4955752212389382</v>
      </c>
      <c r="P109" s="16">
        <f t="shared" si="58"/>
        <v>1.265486725663717</v>
      </c>
      <c r="Q109" s="16">
        <f t="shared" si="58"/>
        <v>1.4955752212389382</v>
      </c>
      <c r="R109" s="16">
        <f t="shared" si="58"/>
        <v>1.265486725663717</v>
      </c>
      <c r="S109" s="16">
        <f t="shared" si="58"/>
        <v>1.1504424778761062</v>
      </c>
      <c r="T109" s="16">
        <f t="shared" si="58"/>
        <v>1.0353982300884956</v>
      </c>
      <c r="U109" s="16">
        <f t="shared" si="58"/>
        <v>1.1504424778761062</v>
      </c>
      <c r="V109" s="16">
        <f t="shared" si="58"/>
        <v>1.7256637168141595</v>
      </c>
      <c r="W109" s="16">
        <f t="shared" si="58"/>
        <v>0.92035398230088505</v>
      </c>
      <c r="X109" s="16">
        <f t="shared" si="58"/>
        <v>1.0353982300884956</v>
      </c>
      <c r="Y109" s="16">
        <f t="shared" si="58"/>
        <v>1.3805309734513276</v>
      </c>
      <c r="Z109" s="16">
        <f t="shared" si="58"/>
        <v>1.265486725663717</v>
      </c>
      <c r="AA109" s="16">
        <f t="shared" si="58"/>
        <v>0.69026548672566379</v>
      </c>
      <c r="AB109" s="16">
        <f t="shared" si="58"/>
        <v>0.80530973451327437</v>
      </c>
      <c r="AC109" s="16">
        <f t="shared" si="58"/>
        <v>0.92035398230088505</v>
      </c>
      <c r="AD109" s="16">
        <f t="shared" si="58"/>
        <v>0.23008849557522126</v>
      </c>
      <c r="AE109" s="16">
        <f t="shared" si="58"/>
        <v>0.3451327433628319</v>
      </c>
      <c r="AF109" s="16">
        <f t="shared" si="58"/>
        <v>0.3451327433628319</v>
      </c>
      <c r="AG109" s="16">
        <f t="shared" si="58"/>
        <v>0.69026548672566379</v>
      </c>
      <c r="AH109" s="16">
        <f t="shared" si="58"/>
        <v>0.80530973451327437</v>
      </c>
      <c r="AI109" s="16">
        <f t="shared" si="58"/>
        <v>0.69026548672566379</v>
      </c>
      <c r="AJ109" s="16">
        <f t="shared" si="58"/>
        <v>0.3451327433628319</v>
      </c>
      <c r="AK109" s="16">
        <f t="shared" si="58"/>
        <v>1.1504424778761062</v>
      </c>
      <c r="AL109" s="16">
        <f t="shared" si="58"/>
        <v>0.69026548672566379</v>
      </c>
      <c r="AM109" s="16">
        <f t="shared" si="58"/>
        <v>0.69026548672566379</v>
      </c>
      <c r="AN109" s="16">
        <f t="shared" si="58"/>
        <v>0.5752212389380531</v>
      </c>
      <c r="AO109" s="16">
        <f t="shared" si="58"/>
        <v>1.0353982300884956</v>
      </c>
      <c r="AP109" s="16">
        <f t="shared" si="58"/>
        <v>0.92035398230088505</v>
      </c>
      <c r="AQ109" s="16">
        <f t="shared" si="58"/>
        <v>0.69026548672566379</v>
      </c>
      <c r="AR109" s="16">
        <f t="shared" si="58"/>
        <v>1.0353982300884956</v>
      </c>
      <c r="AS109" s="16">
        <f t="shared" si="58"/>
        <v>0.5752212389380531</v>
      </c>
      <c r="AT109" s="16">
        <f t="shared" si="58"/>
        <v>1.3805309734513276</v>
      </c>
      <c r="AU109" s="16">
        <f t="shared" si="58"/>
        <v>0.46017699115044253</v>
      </c>
      <c r="AV109" s="16">
        <f t="shared" si="58"/>
        <v>0.3451327433628319</v>
      </c>
      <c r="AW109" s="16">
        <f t="shared" si="58"/>
        <v>1.4955752212389382</v>
      </c>
      <c r="AX109" s="16">
        <f t="shared" si="58"/>
        <v>1.3805309734513276</v>
      </c>
      <c r="AY109" s="16">
        <f t="shared" si="58"/>
        <v>0.5752212389380531</v>
      </c>
      <c r="AZ109" s="16">
        <f t="shared" si="58"/>
        <v>1.1504424778761062</v>
      </c>
      <c r="BA109" s="16">
        <f t="shared" si="58"/>
        <v>3.2212389380530975</v>
      </c>
      <c r="BB109" s="16">
        <f t="shared" si="58"/>
        <v>1.265486725663717</v>
      </c>
      <c r="BC109" s="16">
        <f t="shared" si="58"/>
        <v>2.0707964601769913</v>
      </c>
      <c r="BD109" s="16">
        <f t="shared" si="58"/>
        <v>0.46017699115044253</v>
      </c>
      <c r="BE109" s="16">
        <f t="shared" si="58"/>
        <v>1.6106194690265487</v>
      </c>
      <c r="BF109" s="16">
        <f t="shared" si="58"/>
        <v>0.92035398230088505</v>
      </c>
      <c r="BG109" s="16">
        <f t="shared" si="58"/>
        <v>0.46017699115044253</v>
      </c>
      <c r="BH109" s="16">
        <f t="shared" si="58"/>
        <v>0.69026548672566379</v>
      </c>
      <c r="BK109" s="16">
        <f t="shared" si="19"/>
        <v>0.89159292035398241</v>
      </c>
      <c r="BL109" s="16">
        <f t="shared" si="20"/>
        <v>1.3805309734513276</v>
      </c>
      <c r="BM109" s="16">
        <f t="shared" si="21"/>
        <v>1.2654867256637168</v>
      </c>
      <c r="BN109" s="16">
        <f t="shared" si="22"/>
        <v>1.1504424778761062</v>
      </c>
      <c r="BO109" s="16">
        <f t="shared" si="23"/>
        <v>0.66150442477876115</v>
      </c>
      <c r="BP109" s="16">
        <f t="shared" si="24"/>
        <v>0.5752212389380531</v>
      </c>
      <c r="BQ109" s="16">
        <f t="shared" si="25"/>
        <v>0.71902654867256643</v>
      </c>
      <c r="BR109" s="16">
        <f t="shared" si="26"/>
        <v>0.80530973451327437</v>
      </c>
      <c r="BS109" s="16">
        <f t="shared" si="27"/>
        <v>0.7592920353982302</v>
      </c>
      <c r="BT109" s="16">
        <f t="shared" si="28"/>
        <v>1.1504424778761062</v>
      </c>
      <c r="BU109" s="16">
        <f t="shared" si="29"/>
        <v>1.7544247787610621</v>
      </c>
      <c r="BV109" s="16">
        <f t="shared" si="30"/>
        <v>0.98938053097345136</v>
      </c>
    </row>
    <row r="110" spans="1:74" ht="15" customHeight="1" x14ac:dyDescent="0.25">
      <c r="A110" s="2" t="s">
        <v>68</v>
      </c>
      <c r="B110" s="2" t="s">
        <v>229</v>
      </c>
      <c r="C110" s="2" t="s">
        <v>230</v>
      </c>
      <c r="D110" s="2" t="s">
        <v>241</v>
      </c>
      <c r="E110" s="2" t="s">
        <v>232</v>
      </c>
      <c r="F110" s="2" t="s">
        <v>71</v>
      </c>
      <c r="G110" s="2" t="s">
        <v>242</v>
      </c>
      <c r="H110" s="2" t="s">
        <v>295</v>
      </c>
      <c r="I110" s="16">
        <f t="shared" ref="I110:BH110" si="59">I30/$BJ30</f>
        <v>1.8407079646017701</v>
      </c>
      <c r="J110" s="16">
        <f t="shared" si="59"/>
        <v>0.46017699115044253</v>
      </c>
      <c r="K110" s="16">
        <f t="shared" si="59"/>
        <v>1.6106194690265487</v>
      </c>
      <c r="L110" s="16">
        <f t="shared" si="59"/>
        <v>0.23008849557522126</v>
      </c>
      <c r="M110" s="16">
        <f t="shared" si="59"/>
        <v>1.6106194690265487</v>
      </c>
      <c r="N110" s="16">
        <f t="shared" si="59"/>
        <v>1.3805309734513276</v>
      </c>
      <c r="O110" s="16">
        <f t="shared" si="59"/>
        <v>0.92035398230088505</v>
      </c>
      <c r="P110" s="16">
        <f t="shared" si="59"/>
        <v>1.1504424778761062</v>
      </c>
      <c r="Q110" s="16">
        <f t="shared" si="59"/>
        <v>0.92035398230088505</v>
      </c>
      <c r="R110" s="16">
        <f t="shared" si="59"/>
        <v>1.3805309734513276</v>
      </c>
      <c r="S110" s="16">
        <f t="shared" si="59"/>
        <v>0.92035398230088505</v>
      </c>
      <c r="T110" s="16">
        <f t="shared" si="59"/>
        <v>0.92035398230088505</v>
      </c>
      <c r="U110" s="16">
        <f t="shared" si="59"/>
        <v>1.3805309734513276</v>
      </c>
      <c r="V110" s="16">
        <f t="shared" si="59"/>
        <v>0.46017699115044253</v>
      </c>
      <c r="W110" s="16">
        <f t="shared" si="59"/>
        <v>0.23008849557522126</v>
      </c>
      <c r="X110" s="16">
        <f t="shared" si="59"/>
        <v>0.69026548672566379</v>
      </c>
      <c r="Y110" s="16">
        <f t="shared" si="59"/>
        <v>1.6106194690265487</v>
      </c>
      <c r="Z110" s="16">
        <f t="shared" si="59"/>
        <v>1.3805309734513276</v>
      </c>
      <c r="AA110" s="16">
        <f t="shared" si="59"/>
        <v>0.92035398230088505</v>
      </c>
      <c r="AB110" s="16">
        <f t="shared" si="59"/>
        <v>0.92035398230088505</v>
      </c>
      <c r="AC110" s="16">
        <f t="shared" si="59"/>
        <v>0.69026548672566379</v>
      </c>
      <c r="AD110" s="16">
        <f t="shared" si="59"/>
        <v>0.23008849557522126</v>
      </c>
      <c r="AE110" s="16">
        <f t="shared" si="59"/>
        <v>0.46017699115044253</v>
      </c>
      <c r="AF110" s="16">
        <f t="shared" si="59"/>
        <v>2.7610619469026552</v>
      </c>
      <c r="AG110" s="16">
        <f t="shared" si="59"/>
        <v>0.46017699115044253</v>
      </c>
      <c r="AH110" s="16">
        <f t="shared" si="59"/>
        <v>1.3805309734513276</v>
      </c>
      <c r="AI110" s="16">
        <f t="shared" si="59"/>
        <v>0.92035398230088505</v>
      </c>
      <c r="AJ110" s="16">
        <f t="shared" si="59"/>
        <v>0.46017699115044253</v>
      </c>
      <c r="AK110" s="16">
        <f t="shared" si="59"/>
        <v>0.92035398230088505</v>
      </c>
      <c r="AL110" s="16">
        <f t="shared" si="59"/>
        <v>0.92035398230088505</v>
      </c>
      <c r="AM110" s="16">
        <f t="shared" si="59"/>
        <v>1.3805309734513276</v>
      </c>
      <c r="AN110" s="16">
        <f t="shared" si="59"/>
        <v>0.69026548672566379</v>
      </c>
      <c r="AO110" s="16">
        <f t="shared" si="59"/>
        <v>0.92035398230088505</v>
      </c>
      <c r="AP110" s="16">
        <f t="shared" si="59"/>
        <v>0.69026548672566379</v>
      </c>
      <c r="AQ110" s="16">
        <f t="shared" si="59"/>
        <v>0.92035398230088505</v>
      </c>
      <c r="AR110" s="16">
        <f t="shared" si="59"/>
        <v>0.69026548672566379</v>
      </c>
      <c r="AS110" s="16">
        <f t="shared" si="59"/>
        <v>0.23008849557522126</v>
      </c>
      <c r="AT110" s="16">
        <f t="shared" si="59"/>
        <v>0.69026548672566379</v>
      </c>
      <c r="AU110" s="16">
        <f t="shared" si="59"/>
        <v>0</v>
      </c>
      <c r="AV110" s="16">
        <f t="shared" si="59"/>
        <v>1.8407079646017701</v>
      </c>
      <c r="AW110" s="16">
        <f t="shared" si="59"/>
        <v>0.46017699115044253</v>
      </c>
      <c r="AX110" s="16">
        <f t="shared" si="59"/>
        <v>0.92035398230088505</v>
      </c>
      <c r="AY110" s="16">
        <f t="shared" si="59"/>
        <v>0.46017699115044253</v>
      </c>
      <c r="AZ110" s="16">
        <f t="shared" si="59"/>
        <v>1.8407079646017701</v>
      </c>
      <c r="BA110" s="16">
        <f t="shared" si="59"/>
        <v>0.92035398230088505</v>
      </c>
      <c r="BB110" s="16">
        <f t="shared" si="59"/>
        <v>1.1504424778761062</v>
      </c>
      <c r="BC110" s="16">
        <f t="shared" si="59"/>
        <v>1.6106194690265487</v>
      </c>
      <c r="BD110" s="16">
        <f t="shared" si="59"/>
        <v>1.3805309734513276</v>
      </c>
      <c r="BE110" s="16">
        <f t="shared" si="59"/>
        <v>1.6106194690265487</v>
      </c>
      <c r="BF110" s="16">
        <f t="shared" si="59"/>
        <v>0.46017699115044253</v>
      </c>
      <c r="BG110" s="16">
        <f t="shared" si="59"/>
        <v>1.6106194690265487</v>
      </c>
      <c r="BH110" s="16">
        <f t="shared" si="59"/>
        <v>1.3805309734513276</v>
      </c>
      <c r="BK110" s="16">
        <f t="shared" si="19"/>
        <v>0.97787610619469034</v>
      </c>
      <c r="BL110" s="16">
        <f t="shared" si="20"/>
        <v>1.0929203539823009</v>
      </c>
      <c r="BM110" s="16">
        <f t="shared" si="21"/>
        <v>1.0123893805309734</v>
      </c>
      <c r="BN110" s="16">
        <f t="shared" si="22"/>
        <v>0.97787610619469034</v>
      </c>
      <c r="BO110" s="16">
        <f t="shared" si="23"/>
        <v>0.69026548672566379</v>
      </c>
      <c r="BP110" s="16">
        <f t="shared" si="24"/>
        <v>1.1964601769911507</v>
      </c>
      <c r="BQ110" s="16">
        <f t="shared" si="25"/>
        <v>0.92035398230088505</v>
      </c>
      <c r="BR110" s="16">
        <f t="shared" si="26"/>
        <v>0.80530973451327448</v>
      </c>
      <c r="BS110" s="16">
        <f t="shared" si="27"/>
        <v>0.69026548672566379</v>
      </c>
      <c r="BT110" s="16">
        <f t="shared" si="28"/>
        <v>0.92035398230088505</v>
      </c>
      <c r="BU110" s="16">
        <f t="shared" si="29"/>
        <v>1.265486725663717</v>
      </c>
      <c r="BV110" s="16">
        <f t="shared" si="30"/>
        <v>1.3805309734513276</v>
      </c>
    </row>
    <row r="111" spans="1:74" ht="15" customHeight="1" x14ac:dyDescent="0.25">
      <c r="A111" s="2" t="s">
        <v>64</v>
      </c>
      <c r="B111" s="2" t="s">
        <v>229</v>
      </c>
      <c r="C111" s="2" t="s">
        <v>230</v>
      </c>
      <c r="D111" s="2" t="s">
        <v>241</v>
      </c>
      <c r="E111" s="2" t="s">
        <v>232</v>
      </c>
      <c r="F111" s="2" t="s">
        <v>69</v>
      </c>
      <c r="G111" s="2" t="s">
        <v>242</v>
      </c>
      <c r="H111" s="2" t="s">
        <v>257</v>
      </c>
      <c r="I111" s="16">
        <f t="shared" ref="I111:BH111" si="60">I31/$BJ31</f>
        <v>0.44130127298444127</v>
      </c>
      <c r="J111" s="16">
        <f t="shared" si="60"/>
        <v>0.66195190947666194</v>
      </c>
      <c r="K111" s="16">
        <f t="shared" si="60"/>
        <v>1.3239038189533239</v>
      </c>
      <c r="L111" s="16">
        <f t="shared" si="60"/>
        <v>0.73550212164073547</v>
      </c>
      <c r="M111" s="16">
        <f t="shared" si="60"/>
        <v>0.2942008486562942</v>
      </c>
      <c r="N111" s="16">
        <f t="shared" si="60"/>
        <v>1.3974540311173973</v>
      </c>
      <c r="O111" s="16">
        <f t="shared" si="60"/>
        <v>1.4710042432814709</v>
      </c>
      <c r="P111" s="16">
        <f t="shared" si="60"/>
        <v>0.51485148514851486</v>
      </c>
      <c r="Q111" s="16">
        <f t="shared" si="60"/>
        <v>0.22065063649222064</v>
      </c>
      <c r="R111" s="16">
        <f t="shared" si="60"/>
        <v>0.66195190947666194</v>
      </c>
      <c r="S111" s="16">
        <f t="shared" si="60"/>
        <v>1.1032531824611032</v>
      </c>
      <c r="T111" s="16">
        <f t="shared" si="60"/>
        <v>0.51485148514851486</v>
      </c>
      <c r="U111" s="16">
        <f t="shared" si="60"/>
        <v>1.3239038189533239</v>
      </c>
      <c r="V111" s="16">
        <f t="shared" si="60"/>
        <v>11.62093352192362</v>
      </c>
      <c r="W111" s="16">
        <f t="shared" si="60"/>
        <v>0.2942008486562942</v>
      </c>
      <c r="X111" s="16">
        <f t="shared" si="60"/>
        <v>0.51485148514851486</v>
      </c>
      <c r="Y111" s="16">
        <f t="shared" si="60"/>
        <v>0.2942008486562942</v>
      </c>
      <c r="Z111" s="16">
        <f t="shared" si="60"/>
        <v>0.22065063649222064</v>
      </c>
      <c r="AA111" s="16">
        <f t="shared" si="60"/>
        <v>0.1471004243281471</v>
      </c>
      <c r="AB111" s="16">
        <f t="shared" si="60"/>
        <v>0.22065063649222064</v>
      </c>
      <c r="AC111" s="16">
        <f t="shared" si="60"/>
        <v>0.80905233380480901</v>
      </c>
      <c r="AD111" s="16">
        <f t="shared" si="60"/>
        <v>0.1471004243281471</v>
      </c>
      <c r="AE111" s="16">
        <f t="shared" si="60"/>
        <v>0.44130127298444127</v>
      </c>
      <c r="AF111" s="16">
        <f t="shared" si="60"/>
        <v>0.22065063649222064</v>
      </c>
      <c r="AG111" s="16">
        <f t="shared" si="60"/>
        <v>0.1471004243281471</v>
      </c>
      <c r="AH111" s="16">
        <f t="shared" si="60"/>
        <v>0.1471004243281471</v>
      </c>
      <c r="AI111" s="16">
        <f t="shared" si="60"/>
        <v>0.51485148514851486</v>
      </c>
      <c r="AJ111" s="16">
        <f t="shared" si="60"/>
        <v>0.44130127298444127</v>
      </c>
      <c r="AK111" s="16">
        <f t="shared" si="60"/>
        <v>0.36775106082036774</v>
      </c>
      <c r="AL111" s="16">
        <f t="shared" si="60"/>
        <v>0.1471004243281471</v>
      </c>
      <c r="AM111" s="16">
        <f t="shared" si="60"/>
        <v>0.22065063649222064</v>
      </c>
      <c r="AN111" s="16">
        <f t="shared" si="60"/>
        <v>0.2942008486562942</v>
      </c>
      <c r="AO111" s="16">
        <f t="shared" si="60"/>
        <v>0.1471004243281471</v>
      </c>
      <c r="AP111" s="16">
        <f t="shared" si="60"/>
        <v>0.44130127298444127</v>
      </c>
      <c r="AQ111" s="16">
        <f t="shared" si="60"/>
        <v>0.5884016973125884</v>
      </c>
      <c r="AR111" s="16">
        <f t="shared" si="60"/>
        <v>0.44130127298444127</v>
      </c>
      <c r="AS111" s="16">
        <f t="shared" si="60"/>
        <v>0.22065063649222064</v>
      </c>
      <c r="AT111" s="16">
        <f t="shared" si="60"/>
        <v>0.36775106082036774</v>
      </c>
      <c r="AU111" s="16">
        <f t="shared" si="60"/>
        <v>0.36775106082036774</v>
      </c>
      <c r="AV111" s="16">
        <f t="shared" si="60"/>
        <v>0.5884016973125884</v>
      </c>
      <c r="AW111" s="16">
        <f t="shared" si="60"/>
        <v>0.66195190947666194</v>
      </c>
      <c r="AX111" s="16">
        <f t="shared" si="60"/>
        <v>1.4710042432814709</v>
      </c>
      <c r="AY111" s="16">
        <f t="shared" si="60"/>
        <v>1.5445544554455446</v>
      </c>
      <c r="AZ111" s="16">
        <f t="shared" si="60"/>
        <v>1.9123055162659122</v>
      </c>
      <c r="BA111" s="16">
        <f t="shared" si="60"/>
        <v>2.7213578500707212</v>
      </c>
      <c r="BB111" s="16">
        <f t="shared" si="60"/>
        <v>3.0155586987270153</v>
      </c>
      <c r="BC111" s="16">
        <f t="shared" si="60"/>
        <v>3.3833097595473833</v>
      </c>
      <c r="BD111" s="16">
        <f t="shared" si="60"/>
        <v>0.80905233380480901</v>
      </c>
      <c r="BE111" s="16">
        <f t="shared" si="60"/>
        <v>1.1768033946251768</v>
      </c>
      <c r="BF111" s="16">
        <f t="shared" si="60"/>
        <v>1.5445544554455446</v>
      </c>
      <c r="BG111" s="16">
        <f t="shared" si="60"/>
        <v>1.0297029702970297</v>
      </c>
      <c r="BH111" s="16">
        <f t="shared" si="60"/>
        <v>1.6916548797736917</v>
      </c>
      <c r="BK111" s="16">
        <f t="shared" si="19"/>
        <v>0.75388967468175383</v>
      </c>
      <c r="BL111" s="16">
        <f t="shared" si="20"/>
        <v>0.90099009900990101</v>
      </c>
      <c r="BM111" s="16">
        <f t="shared" si="21"/>
        <v>3.0449787835926445</v>
      </c>
      <c r="BN111" s="16">
        <f t="shared" si="22"/>
        <v>0.33097595473833097</v>
      </c>
      <c r="BO111" s="16">
        <f t="shared" si="23"/>
        <v>0.33097595473833097</v>
      </c>
      <c r="BP111" s="16">
        <f t="shared" si="24"/>
        <v>0.2942008486562942</v>
      </c>
      <c r="BQ111" s="16">
        <f t="shared" si="25"/>
        <v>0.2942008486562942</v>
      </c>
      <c r="BR111" s="16">
        <f t="shared" si="26"/>
        <v>0.36775106082036779</v>
      </c>
      <c r="BS111" s="16">
        <f t="shared" si="27"/>
        <v>0.39717114568599721</v>
      </c>
      <c r="BT111" s="16">
        <f t="shared" si="28"/>
        <v>1.3974540311173973</v>
      </c>
      <c r="BU111" s="16">
        <f t="shared" si="29"/>
        <v>2.4823196605374824</v>
      </c>
      <c r="BV111" s="16">
        <f t="shared" si="30"/>
        <v>1.176803394625177</v>
      </c>
    </row>
    <row r="112" spans="1:74" ht="15" customHeight="1" x14ac:dyDescent="0.25">
      <c r="A112" s="2" t="s">
        <v>60</v>
      </c>
      <c r="B112" s="2" t="s">
        <v>229</v>
      </c>
      <c r="C112" s="2" t="s">
        <v>230</v>
      </c>
      <c r="D112" s="2" t="s">
        <v>241</v>
      </c>
      <c r="E112" s="2" t="s">
        <v>232</v>
      </c>
      <c r="F112" s="2" t="s">
        <v>238</v>
      </c>
      <c r="G112" s="2" t="s">
        <v>242</v>
      </c>
      <c r="H112" s="2" t="s">
        <v>243</v>
      </c>
      <c r="I112" s="16">
        <f t="shared" ref="I112:BH112" si="61">I32/$BJ32</f>
        <v>1.8264462809917354</v>
      </c>
      <c r="J112" s="16">
        <f t="shared" si="61"/>
        <v>1.6115702479338843</v>
      </c>
      <c r="K112" s="16">
        <f t="shared" si="61"/>
        <v>1.8264462809917354</v>
      </c>
      <c r="L112" s="16">
        <f t="shared" si="61"/>
        <v>1.7190082644628097</v>
      </c>
      <c r="M112" s="16">
        <f t="shared" si="61"/>
        <v>0.32231404958677684</v>
      </c>
      <c r="N112" s="16">
        <f t="shared" si="61"/>
        <v>1.0743801652892562</v>
      </c>
      <c r="O112" s="16">
        <f t="shared" si="61"/>
        <v>2.0413223140495864</v>
      </c>
      <c r="P112" s="16">
        <f t="shared" si="61"/>
        <v>0.53719008264462809</v>
      </c>
      <c r="Q112" s="16">
        <f t="shared" si="61"/>
        <v>1.2892561983471074</v>
      </c>
      <c r="R112" s="16">
        <f t="shared" si="61"/>
        <v>2.5785123966942147</v>
      </c>
      <c r="S112" s="16">
        <f t="shared" si="61"/>
        <v>2.5785123966942147</v>
      </c>
      <c r="T112" s="16">
        <f t="shared" si="61"/>
        <v>1.5041322314049586</v>
      </c>
      <c r="U112" s="16">
        <f t="shared" si="61"/>
        <v>0.64462809917355368</v>
      </c>
      <c r="V112" s="16">
        <f t="shared" si="61"/>
        <v>1.3966942148760328</v>
      </c>
      <c r="W112" s="16">
        <f t="shared" si="61"/>
        <v>1.3966942148760328</v>
      </c>
      <c r="X112" s="16">
        <f t="shared" si="61"/>
        <v>0.96694214876033047</v>
      </c>
      <c r="Y112" s="16">
        <f t="shared" si="61"/>
        <v>0.32231404958677684</v>
      </c>
      <c r="Z112" s="16">
        <f t="shared" si="61"/>
        <v>0.42975206611570244</v>
      </c>
      <c r="AA112" s="16">
        <f t="shared" si="61"/>
        <v>0.64462809917355368</v>
      </c>
      <c r="AB112" s="16">
        <f t="shared" si="61"/>
        <v>0.21487603305785122</v>
      </c>
      <c r="AC112" s="16">
        <f t="shared" si="61"/>
        <v>0.42975206611570244</v>
      </c>
      <c r="AD112" s="16">
        <f t="shared" si="61"/>
        <v>0.64462809917355368</v>
      </c>
      <c r="AE112" s="16">
        <f t="shared" si="61"/>
        <v>0.64462809917355368</v>
      </c>
      <c r="AF112" s="16">
        <f t="shared" si="61"/>
        <v>0.10743801652892561</v>
      </c>
      <c r="AG112" s="16">
        <f t="shared" si="61"/>
        <v>0.21487603305785122</v>
      </c>
      <c r="AH112" s="16">
        <f t="shared" si="61"/>
        <v>1.9338842975206609</v>
      </c>
      <c r="AI112" s="16">
        <f t="shared" si="61"/>
        <v>0.32231404958677684</v>
      </c>
      <c r="AJ112" s="16">
        <f t="shared" si="61"/>
        <v>1.0743801652892562</v>
      </c>
      <c r="AK112" s="16">
        <f t="shared" si="61"/>
        <v>0.42975206611570244</v>
      </c>
      <c r="AL112" s="16">
        <f t="shared" si="61"/>
        <v>0.53719008264462809</v>
      </c>
      <c r="AM112" s="16">
        <f t="shared" si="61"/>
        <v>0.32231404958677684</v>
      </c>
      <c r="AN112" s="16">
        <f t="shared" si="61"/>
        <v>0.85950413223140487</v>
      </c>
      <c r="AO112" s="16">
        <f t="shared" si="61"/>
        <v>0.32231404958677684</v>
      </c>
      <c r="AP112" s="16">
        <f t="shared" si="61"/>
        <v>0.32231404958677684</v>
      </c>
      <c r="AQ112" s="16">
        <f t="shared" si="61"/>
        <v>1.0743801652892562</v>
      </c>
      <c r="AR112" s="16">
        <f t="shared" si="61"/>
        <v>0.32231404958677684</v>
      </c>
      <c r="AS112" s="16">
        <f t="shared" si="61"/>
        <v>0.75206611570247928</v>
      </c>
      <c r="AT112" s="16">
        <f t="shared" si="61"/>
        <v>1.6115702479338843</v>
      </c>
      <c r="AU112" s="16">
        <f t="shared" si="61"/>
        <v>0.64462809917355368</v>
      </c>
      <c r="AV112" s="16">
        <f t="shared" si="61"/>
        <v>1.6115702479338843</v>
      </c>
      <c r="AW112" s="16">
        <f t="shared" si="61"/>
        <v>0.53719008264462809</v>
      </c>
      <c r="AX112" s="16">
        <f t="shared" si="61"/>
        <v>1.6115702479338843</v>
      </c>
      <c r="AY112" s="16">
        <f t="shared" si="61"/>
        <v>0.85950413223140487</v>
      </c>
      <c r="AZ112" s="16">
        <f t="shared" si="61"/>
        <v>1.7190082644628097</v>
      </c>
      <c r="BA112" s="16">
        <f t="shared" si="61"/>
        <v>2.4710743801652892</v>
      </c>
      <c r="BB112" s="16">
        <f t="shared" si="61"/>
        <v>2.6859504132231402</v>
      </c>
      <c r="BC112" s="16">
        <f t="shared" si="61"/>
        <v>0.64462809917355368</v>
      </c>
      <c r="BD112" s="16">
        <f t="shared" si="61"/>
        <v>0.21487603305785122</v>
      </c>
      <c r="BE112" s="16">
        <f t="shared" si="61"/>
        <v>0.42975206611570244</v>
      </c>
      <c r="BF112" s="16">
        <f t="shared" si="61"/>
        <v>0.42975206611570244</v>
      </c>
      <c r="BG112" s="16">
        <f t="shared" si="61"/>
        <v>0.85950413223140487</v>
      </c>
      <c r="BH112" s="16">
        <f t="shared" si="61"/>
        <v>0.42975206611570244</v>
      </c>
      <c r="BK112" s="16">
        <f t="shared" si="19"/>
        <v>1.3698347107438016</v>
      </c>
      <c r="BL112" s="16">
        <f t="shared" si="20"/>
        <v>1.2355371900826446</v>
      </c>
      <c r="BM112" s="16">
        <f t="shared" si="21"/>
        <v>1.7404958677685951</v>
      </c>
      <c r="BN112" s="16">
        <f t="shared" si="22"/>
        <v>0.77892561983471065</v>
      </c>
      <c r="BO112" s="16">
        <f t="shared" si="23"/>
        <v>0.48347107438016523</v>
      </c>
      <c r="BP112" s="16">
        <f t="shared" si="24"/>
        <v>0.64462809917355357</v>
      </c>
      <c r="BQ112" s="16">
        <f t="shared" si="25"/>
        <v>0.59090909090909083</v>
      </c>
      <c r="BR112" s="16">
        <f t="shared" si="26"/>
        <v>0.64462809917355368</v>
      </c>
      <c r="BS112" s="16">
        <f t="shared" si="27"/>
        <v>0.98842975206611572</v>
      </c>
      <c r="BT112" s="16">
        <f t="shared" si="28"/>
        <v>1.1818181818181817</v>
      </c>
      <c r="BU112" s="16">
        <f t="shared" si="29"/>
        <v>1.5041322314049586</v>
      </c>
      <c r="BV112" s="16">
        <f t="shared" si="30"/>
        <v>0.79504132231404956</v>
      </c>
    </row>
    <row r="113" spans="1:74" ht="15" customHeight="1" x14ac:dyDescent="0.25">
      <c r="A113" s="2" t="s">
        <v>68</v>
      </c>
      <c r="B113" s="2" t="s">
        <v>229</v>
      </c>
      <c r="C113" s="2" t="s">
        <v>230</v>
      </c>
      <c r="D113" s="2" t="s">
        <v>241</v>
      </c>
      <c r="E113" s="2" t="s">
        <v>232</v>
      </c>
      <c r="F113" s="2" t="s">
        <v>226</v>
      </c>
      <c r="G113" s="2" t="s">
        <v>242</v>
      </c>
      <c r="H113" s="2" t="s">
        <v>292</v>
      </c>
      <c r="I113" s="16">
        <f t="shared" ref="I113:BH113" si="62">I33/$BJ33</f>
        <v>0.39534883720930236</v>
      </c>
      <c r="J113" s="16">
        <f t="shared" si="62"/>
        <v>0</v>
      </c>
      <c r="K113" s="16">
        <f t="shared" si="62"/>
        <v>1.9767441860465118</v>
      </c>
      <c r="L113" s="16">
        <f t="shared" si="62"/>
        <v>1.5813953488372094</v>
      </c>
      <c r="M113" s="16">
        <f t="shared" si="62"/>
        <v>0.79069767441860472</v>
      </c>
      <c r="N113" s="16">
        <f t="shared" si="62"/>
        <v>0.79069767441860472</v>
      </c>
      <c r="O113" s="16">
        <f t="shared" si="62"/>
        <v>0.79069767441860472</v>
      </c>
      <c r="P113" s="16">
        <f t="shared" si="62"/>
        <v>1.9767441860465118</v>
      </c>
      <c r="Q113" s="16">
        <f t="shared" si="62"/>
        <v>1.1860465116279071</v>
      </c>
      <c r="R113" s="16">
        <f t="shared" si="62"/>
        <v>1.9767441860465118</v>
      </c>
      <c r="S113" s="16">
        <f t="shared" si="62"/>
        <v>2.3720930232558142</v>
      </c>
      <c r="T113" s="16">
        <f t="shared" si="62"/>
        <v>1.9767441860465118</v>
      </c>
      <c r="U113" s="16">
        <f t="shared" si="62"/>
        <v>1.1860465116279071</v>
      </c>
      <c r="V113" s="16">
        <f t="shared" si="62"/>
        <v>3.9534883720930236</v>
      </c>
      <c r="W113" s="16">
        <f t="shared" si="62"/>
        <v>0</v>
      </c>
      <c r="X113" s="16">
        <f t="shared" si="62"/>
        <v>0</v>
      </c>
      <c r="Y113" s="16">
        <f t="shared" si="62"/>
        <v>1.5813953488372094</v>
      </c>
      <c r="Z113" s="16">
        <f t="shared" si="62"/>
        <v>1.1860465116279071</v>
      </c>
      <c r="AA113" s="16">
        <f t="shared" si="62"/>
        <v>0.39534883720930236</v>
      </c>
      <c r="AB113" s="16">
        <f t="shared" si="62"/>
        <v>0.39534883720930236</v>
      </c>
      <c r="AC113" s="16">
        <f t="shared" si="62"/>
        <v>0.79069767441860472</v>
      </c>
      <c r="AD113" s="16">
        <f t="shared" si="62"/>
        <v>0</v>
      </c>
      <c r="AE113" s="16">
        <f t="shared" si="62"/>
        <v>0.39534883720930236</v>
      </c>
      <c r="AF113" s="16">
        <f t="shared" si="62"/>
        <v>2.3720930232558142</v>
      </c>
      <c r="AG113" s="16">
        <f t="shared" si="62"/>
        <v>0.39534883720930236</v>
      </c>
      <c r="AH113" s="16">
        <f t="shared" si="62"/>
        <v>1.1860465116279071</v>
      </c>
      <c r="AI113" s="16">
        <f t="shared" si="62"/>
        <v>0.39534883720930236</v>
      </c>
      <c r="AJ113" s="16">
        <f t="shared" si="62"/>
        <v>0</v>
      </c>
      <c r="AK113" s="16">
        <f t="shared" si="62"/>
        <v>0.39534883720930236</v>
      </c>
      <c r="AL113" s="16">
        <f t="shared" si="62"/>
        <v>0</v>
      </c>
      <c r="AM113" s="16">
        <f t="shared" si="62"/>
        <v>0</v>
      </c>
      <c r="AN113" s="16">
        <f t="shared" si="62"/>
        <v>0</v>
      </c>
      <c r="AO113" s="16">
        <f t="shared" si="62"/>
        <v>0</v>
      </c>
      <c r="AP113" s="16">
        <f t="shared" si="62"/>
        <v>0.79069767441860472</v>
      </c>
      <c r="AQ113" s="16">
        <f t="shared" si="62"/>
        <v>0.39534883720930236</v>
      </c>
      <c r="AR113" s="16">
        <f t="shared" si="62"/>
        <v>1.9767441860465118</v>
      </c>
      <c r="AS113" s="16">
        <f t="shared" si="62"/>
        <v>0.39534883720930236</v>
      </c>
      <c r="AT113" s="16">
        <f t="shared" si="62"/>
        <v>1.1860465116279071</v>
      </c>
      <c r="AU113" s="16">
        <f t="shared" si="62"/>
        <v>0.79069767441860472</v>
      </c>
      <c r="AV113" s="16">
        <f t="shared" si="62"/>
        <v>0.79069767441860472</v>
      </c>
      <c r="AW113" s="16" t="e">
        <f t="shared" si="62"/>
        <v>#VALUE!</v>
      </c>
      <c r="AX113" s="16">
        <f t="shared" si="62"/>
        <v>0.79069767441860472</v>
      </c>
      <c r="AY113" s="16">
        <f t="shared" si="62"/>
        <v>1.1860465116279071</v>
      </c>
      <c r="AZ113" s="16">
        <f t="shared" si="62"/>
        <v>2.3720930232558142</v>
      </c>
      <c r="BA113" s="16">
        <f t="shared" si="62"/>
        <v>2.7674418604651163</v>
      </c>
      <c r="BB113" s="16">
        <f t="shared" si="62"/>
        <v>4.7441860465116283</v>
      </c>
      <c r="BC113" s="16">
        <f t="shared" si="62"/>
        <v>0.79069767441860472</v>
      </c>
      <c r="BD113" s="16">
        <f t="shared" si="62"/>
        <v>0.79069767441860472</v>
      </c>
      <c r="BE113" s="16">
        <f t="shared" si="62"/>
        <v>0</v>
      </c>
      <c r="BF113" s="16">
        <f t="shared" si="62"/>
        <v>0</v>
      </c>
      <c r="BG113" s="16">
        <f t="shared" si="62"/>
        <v>0.39534883720930236</v>
      </c>
      <c r="BH113" s="16">
        <f t="shared" si="62"/>
        <v>0.39534883720930236</v>
      </c>
      <c r="BK113" s="16">
        <f t="shared" si="19"/>
        <v>1.0872093023255816</v>
      </c>
      <c r="BL113" s="16">
        <f t="shared" si="20"/>
        <v>1.1860465116279071</v>
      </c>
      <c r="BM113" s="16">
        <f t="shared" si="21"/>
        <v>2.2930232558139538</v>
      </c>
      <c r="BN113" s="16">
        <f t="shared" si="22"/>
        <v>0.69186046511627919</v>
      </c>
      <c r="BO113" s="16">
        <f t="shared" si="23"/>
        <v>0.39534883720930236</v>
      </c>
      <c r="BP113" s="16">
        <f t="shared" si="24"/>
        <v>0.94883720930232562</v>
      </c>
      <c r="BQ113" s="16">
        <f t="shared" si="25"/>
        <v>9.883720930232559E-2</v>
      </c>
      <c r="BR113" s="16">
        <f t="shared" si="26"/>
        <v>0.29651162790697677</v>
      </c>
      <c r="BS113" s="16">
        <f t="shared" si="27"/>
        <v>1.0279069767441862</v>
      </c>
      <c r="BT113" s="16" t="e">
        <f t="shared" si="28"/>
        <v>#VALUE!</v>
      </c>
      <c r="BU113" s="16">
        <f t="shared" si="29"/>
        <v>2.2732558139534884</v>
      </c>
      <c r="BV113" s="16">
        <f t="shared" si="30"/>
        <v>0.23720930232558141</v>
      </c>
    </row>
    <row r="114" spans="1:74" ht="15" customHeight="1" x14ac:dyDescent="0.25">
      <c r="A114" s="2" t="s">
        <v>284</v>
      </c>
      <c r="B114" s="2" t="s">
        <v>229</v>
      </c>
      <c r="C114" s="2" t="s">
        <v>230</v>
      </c>
      <c r="D114" s="2" t="s">
        <v>280</v>
      </c>
      <c r="E114" s="2" t="s">
        <v>232</v>
      </c>
      <c r="F114" s="2" t="s">
        <v>281</v>
      </c>
      <c r="G114" s="2" t="s">
        <v>239</v>
      </c>
      <c r="H114" s="2" t="s">
        <v>285</v>
      </c>
      <c r="I114" s="16">
        <f t="shared" ref="I114:BH114" si="63">I34/$BJ34</f>
        <v>2.84375</v>
      </c>
      <c r="J114" s="16">
        <f t="shared" si="63"/>
        <v>0</v>
      </c>
      <c r="K114" s="16">
        <f t="shared" si="63"/>
        <v>0.8125</v>
      </c>
      <c r="L114" s="16">
        <f t="shared" si="63"/>
        <v>0.8125</v>
      </c>
      <c r="M114" s="16">
        <f t="shared" si="63"/>
        <v>1.21875</v>
      </c>
      <c r="N114" s="16">
        <f t="shared" si="63"/>
        <v>2.4375</v>
      </c>
      <c r="O114" s="16">
        <f t="shared" si="63"/>
        <v>0</v>
      </c>
      <c r="P114" s="16">
        <f t="shared" si="63"/>
        <v>0.8125</v>
      </c>
      <c r="Q114" s="16">
        <f t="shared" si="63"/>
        <v>0.40625</v>
      </c>
      <c r="R114" s="16">
        <f t="shared" si="63"/>
        <v>0</v>
      </c>
      <c r="S114" s="16">
        <f t="shared" si="63"/>
        <v>0.8125</v>
      </c>
      <c r="T114" s="16">
        <f t="shared" si="63"/>
        <v>0</v>
      </c>
      <c r="U114" s="16">
        <f t="shared" si="63"/>
        <v>3.25</v>
      </c>
      <c r="V114" s="16">
        <f t="shared" si="63"/>
        <v>5.28125</v>
      </c>
      <c r="W114" s="16">
        <f t="shared" si="63"/>
        <v>2.03125</v>
      </c>
      <c r="X114" s="16">
        <f t="shared" si="63"/>
        <v>1.625</v>
      </c>
      <c r="Y114" s="16">
        <f t="shared" si="63"/>
        <v>1.625</v>
      </c>
      <c r="Z114" s="16">
        <f t="shared" si="63"/>
        <v>0.40625</v>
      </c>
      <c r="AA114" s="16">
        <f t="shared" si="63"/>
        <v>1.21875</v>
      </c>
      <c r="AB114" s="16">
        <f t="shared" si="63"/>
        <v>0</v>
      </c>
      <c r="AC114" s="16">
        <f t="shared" si="63"/>
        <v>0.40625</v>
      </c>
      <c r="AD114" s="16">
        <f t="shared" si="63"/>
        <v>0.40625</v>
      </c>
      <c r="AE114" s="16">
        <f t="shared" si="63"/>
        <v>0</v>
      </c>
      <c r="AF114" s="16">
        <f t="shared" si="63"/>
        <v>0</v>
      </c>
      <c r="AG114" s="16">
        <f t="shared" si="63"/>
        <v>0</v>
      </c>
      <c r="AH114" s="16">
        <f t="shared" si="63"/>
        <v>0.40625</v>
      </c>
      <c r="AI114" s="16">
        <f t="shared" si="63"/>
        <v>0.8125</v>
      </c>
      <c r="AJ114" s="16">
        <f t="shared" si="63"/>
        <v>1.21875</v>
      </c>
      <c r="AK114" s="16">
        <f t="shared" si="63"/>
        <v>1.21875</v>
      </c>
      <c r="AL114" s="16">
        <f t="shared" si="63"/>
        <v>2.03125</v>
      </c>
      <c r="AM114" s="16">
        <f t="shared" si="63"/>
        <v>0</v>
      </c>
      <c r="AN114" s="16">
        <f t="shared" si="63"/>
        <v>0.40625</v>
      </c>
      <c r="AO114" s="16">
        <f t="shared" si="63"/>
        <v>0.40625</v>
      </c>
      <c r="AP114" s="16">
        <f t="shared" si="63"/>
        <v>1.625</v>
      </c>
      <c r="AQ114" s="16">
        <f t="shared" si="63"/>
        <v>1.21875</v>
      </c>
      <c r="AR114" s="16">
        <f t="shared" si="63"/>
        <v>0</v>
      </c>
      <c r="AS114" s="16">
        <f t="shared" si="63"/>
        <v>1.21875</v>
      </c>
      <c r="AT114" s="16">
        <f t="shared" si="63"/>
        <v>0</v>
      </c>
      <c r="AU114" s="16">
        <f t="shared" si="63"/>
        <v>0.40625</v>
      </c>
      <c r="AV114" s="16">
        <f t="shared" si="63"/>
        <v>0.8125</v>
      </c>
      <c r="AW114" s="16">
        <f t="shared" si="63"/>
        <v>0.40625</v>
      </c>
      <c r="AX114" s="16">
        <f t="shared" si="63"/>
        <v>0.40625</v>
      </c>
      <c r="AY114" s="16">
        <f t="shared" si="63"/>
        <v>0.8125</v>
      </c>
      <c r="AZ114" s="16">
        <f t="shared" si="63"/>
        <v>1.625</v>
      </c>
      <c r="BA114" s="16">
        <f t="shared" si="63"/>
        <v>0.40625</v>
      </c>
      <c r="BB114" s="16">
        <f t="shared" si="63"/>
        <v>4.46875</v>
      </c>
      <c r="BC114" s="16">
        <f t="shared" si="63"/>
        <v>0.40625</v>
      </c>
      <c r="BD114" s="16">
        <f t="shared" si="63"/>
        <v>1.625</v>
      </c>
      <c r="BE114" s="16">
        <f t="shared" si="63"/>
        <v>1.21875</v>
      </c>
      <c r="BF114" s="16">
        <f t="shared" si="63"/>
        <v>0</v>
      </c>
      <c r="BG114" s="16">
        <f t="shared" si="63"/>
        <v>1.21875</v>
      </c>
      <c r="BH114" s="16">
        <f t="shared" si="63"/>
        <v>1.21875</v>
      </c>
      <c r="BK114" s="16">
        <f t="shared" si="19"/>
        <v>0.7109375</v>
      </c>
      <c r="BL114" s="16">
        <f t="shared" si="20"/>
        <v>0.9140625</v>
      </c>
      <c r="BM114" s="16">
        <f t="shared" si="21"/>
        <v>1.8687499999999999</v>
      </c>
      <c r="BN114" s="16">
        <f t="shared" si="22"/>
        <v>1.421875</v>
      </c>
      <c r="BO114" s="16">
        <f t="shared" si="23"/>
        <v>0.5078125</v>
      </c>
      <c r="BP114" s="16">
        <f t="shared" si="24"/>
        <v>0.24374999999999999</v>
      </c>
      <c r="BQ114" s="16">
        <f t="shared" si="25"/>
        <v>1.1171875</v>
      </c>
      <c r="BR114" s="16">
        <f t="shared" si="26"/>
        <v>0.9140625</v>
      </c>
      <c r="BS114" s="16">
        <f t="shared" si="27"/>
        <v>0.48749999999999999</v>
      </c>
      <c r="BT114" s="16">
        <f t="shared" si="28"/>
        <v>0.8125</v>
      </c>
      <c r="BU114" s="16">
        <f t="shared" si="29"/>
        <v>1.7265625</v>
      </c>
      <c r="BV114" s="16">
        <f t="shared" si="30"/>
        <v>1.3</v>
      </c>
    </row>
    <row r="115" spans="1:74" ht="15" customHeight="1" x14ac:dyDescent="0.25">
      <c r="A115" s="2" t="s">
        <v>266</v>
      </c>
      <c r="B115" s="2" t="s">
        <v>229</v>
      </c>
      <c r="C115" s="2" t="s">
        <v>230</v>
      </c>
      <c r="D115" s="2" t="s">
        <v>280</v>
      </c>
      <c r="E115" s="2" t="s">
        <v>232</v>
      </c>
      <c r="F115" s="2" t="s">
        <v>281</v>
      </c>
      <c r="G115" s="2" t="s">
        <v>245</v>
      </c>
      <c r="H115" s="2" t="s">
        <v>282</v>
      </c>
      <c r="I115" s="16">
        <f t="shared" ref="I115:BH115" si="64">I35/$BJ35</f>
        <v>0.8</v>
      </c>
      <c r="J115" s="16">
        <f t="shared" si="64"/>
        <v>1.0666666666666667</v>
      </c>
      <c r="K115" s="16">
        <f t="shared" si="64"/>
        <v>0.26666666666666666</v>
      </c>
      <c r="L115" s="16">
        <f t="shared" si="64"/>
        <v>1.0666666666666667</v>
      </c>
      <c r="M115" s="16">
        <f t="shared" si="64"/>
        <v>0.8</v>
      </c>
      <c r="N115" s="16">
        <f t="shared" si="64"/>
        <v>0.8</v>
      </c>
      <c r="O115" s="16">
        <f t="shared" si="64"/>
        <v>0.26666666666666666</v>
      </c>
      <c r="P115" s="16">
        <f t="shared" si="64"/>
        <v>1.0666666666666667</v>
      </c>
      <c r="Q115" s="16">
        <f t="shared" si="64"/>
        <v>0.26666666666666666</v>
      </c>
      <c r="R115" s="16">
        <f t="shared" si="64"/>
        <v>0.26666666666666666</v>
      </c>
      <c r="S115" s="16">
        <f t="shared" si="64"/>
        <v>0.26666666666666666</v>
      </c>
      <c r="T115" s="16">
        <f t="shared" si="64"/>
        <v>0.8</v>
      </c>
      <c r="U115" s="16">
        <f t="shared" si="64"/>
        <v>1.0666666666666667</v>
      </c>
      <c r="V115" s="16">
        <f t="shared" si="64"/>
        <v>1.6</v>
      </c>
      <c r="W115" s="16">
        <f t="shared" si="64"/>
        <v>1.3333333333333333</v>
      </c>
      <c r="X115" s="16">
        <f t="shared" si="64"/>
        <v>0.26666666666666666</v>
      </c>
      <c r="Y115" s="16">
        <f t="shared" si="64"/>
        <v>0.26666666666666666</v>
      </c>
      <c r="Z115" s="16">
        <f t="shared" si="64"/>
        <v>0.26666666666666666</v>
      </c>
      <c r="AA115" s="16">
        <f t="shared" si="64"/>
        <v>0.53333333333333333</v>
      </c>
      <c r="AB115" s="16">
        <f t="shared" si="64"/>
        <v>0.26666666666666666</v>
      </c>
      <c r="AC115" s="16">
        <f t="shared" si="64"/>
        <v>0.26666666666666666</v>
      </c>
      <c r="AD115" s="16">
        <f t="shared" si="64"/>
        <v>0.26666666666666666</v>
      </c>
      <c r="AE115" s="16">
        <f t="shared" si="64"/>
        <v>0.8</v>
      </c>
      <c r="AF115" s="16">
        <f t="shared" si="64"/>
        <v>1.3333333333333333</v>
      </c>
      <c r="AG115" s="16">
        <f t="shared" si="64"/>
        <v>0.26666666666666666</v>
      </c>
      <c r="AH115" s="16">
        <f t="shared" si="64"/>
        <v>0</v>
      </c>
      <c r="AI115" s="16">
        <f t="shared" si="64"/>
        <v>1.0666666666666667</v>
      </c>
      <c r="AJ115" s="16">
        <f t="shared" si="64"/>
        <v>0.53333333333333333</v>
      </c>
      <c r="AK115" s="16">
        <f t="shared" si="64"/>
        <v>0.8</v>
      </c>
      <c r="AL115" s="16">
        <f t="shared" si="64"/>
        <v>1.6</v>
      </c>
      <c r="AM115" s="16">
        <f t="shared" si="64"/>
        <v>2.1333333333333333</v>
      </c>
      <c r="AN115" s="16">
        <f t="shared" si="64"/>
        <v>1.0666666666666667</v>
      </c>
      <c r="AO115" s="16">
        <f t="shared" si="64"/>
        <v>1.3333333333333333</v>
      </c>
      <c r="AP115" s="16">
        <f t="shared" si="64"/>
        <v>1.8666666666666667</v>
      </c>
      <c r="AQ115" s="16">
        <f t="shared" si="64"/>
        <v>0.8</v>
      </c>
      <c r="AR115" s="16">
        <f t="shared" si="64"/>
        <v>1.8666666666666667</v>
      </c>
      <c r="AS115" s="16">
        <f t="shared" si="64"/>
        <v>3.7333333333333334</v>
      </c>
      <c r="AT115" s="16">
        <f t="shared" si="64"/>
        <v>0.53333333333333333</v>
      </c>
      <c r="AU115" s="16">
        <f t="shared" si="64"/>
        <v>0</v>
      </c>
      <c r="AV115" s="16">
        <f t="shared" si="64"/>
        <v>0.53333333333333333</v>
      </c>
      <c r="AW115" s="16">
        <f t="shared" si="64"/>
        <v>2.1333333333333333</v>
      </c>
      <c r="AX115" s="16">
        <f t="shared" si="64"/>
        <v>1.0666666666666667</v>
      </c>
      <c r="AY115" s="16">
        <f t="shared" si="64"/>
        <v>0.8</v>
      </c>
      <c r="AZ115" s="16">
        <f t="shared" si="64"/>
        <v>0.8</v>
      </c>
      <c r="BA115" s="16">
        <f t="shared" si="64"/>
        <v>2.6666666666666665</v>
      </c>
      <c r="BB115" s="16">
        <f t="shared" si="64"/>
        <v>3.2</v>
      </c>
      <c r="BC115" s="16">
        <f t="shared" si="64"/>
        <v>1.8666666666666667</v>
      </c>
      <c r="BD115" s="16">
        <f t="shared" si="64"/>
        <v>1.6</v>
      </c>
      <c r="BE115" s="16">
        <f t="shared" si="64"/>
        <v>0.53333333333333333</v>
      </c>
      <c r="BF115" s="16">
        <f t="shared" si="64"/>
        <v>1.6</v>
      </c>
      <c r="BG115" s="16">
        <f t="shared" si="64"/>
        <v>0.53333333333333333</v>
      </c>
      <c r="BH115" s="16">
        <f t="shared" si="64"/>
        <v>1.0666666666666667</v>
      </c>
      <c r="BK115" s="16">
        <f t="shared" ref="BK115:BK146" si="65">AVERAGE(J115:M115)</f>
        <v>0.8</v>
      </c>
      <c r="BL115" s="16">
        <f t="shared" ref="BL115:BL146" si="66">AVERAGE(N115:Q115)</f>
        <v>0.6</v>
      </c>
      <c r="BM115" s="16">
        <f t="shared" ref="BM115:BM146" si="67">AVERAGE(R115:V115)</f>
        <v>0.8</v>
      </c>
      <c r="BN115" s="16">
        <f t="shared" ref="BN115:BN146" si="68">AVERAGE(W115:Z115)</f>
        <v>0.53333333333333333</v>
      </c>
      <c r="BO115" s="16">
        <f t="shared" ref="BO115:BO146" si="69">AVERAGE(AA115:AD115)</f>
        <v>0.33333333333333331</v>
      </c>
      <c r="BP115" s="16">
        <f t="shared" ref="BP115:BP146" si="70">AVERAGE(AE115:AI115)</f>
        <v>0.69333333333333336</v>
      </c>
      <c r="BQ115" s="16">
        <f t="shared" ref="BQ115:BQ146" si="71">AVERAGE(AJ115:AM115)</f>
        <v>1.2666666666666666</v>
      </c>
      <c r="BR115" s="16">
        <f t="shared" ref="BR115:BR146" si="72">AVERAGE(AN115:AQ115)</f>
        <v>1.2666666666666666</v>
      </c>
      <c r="BS115" s="16">
        <f t="shared" ref="BS115:BS146" si="73">AVERAGE(AR115:AV115)</f>
        <v>1.3333333333333333</v>
      </c>
      <c r="BT115" s="16">
        <f t="shared" ref="BT115:BT146" si="74">AVERAGE(AW115:AZ115)</f>
        <v>1.2</v>
      </c>
      <c r="BU115" s="16">
        <f t="shared" ref="BU115:BU146" si="75">AVERAGE(BA115:BD115)</f>
        <v>2.3333333333333335</v>
      </c>
      <c r="BV115" s="16">
        <f t="shared" ref="BV115:BV146" si="76">AVERAGE(BE115:BH115,I115)</f>
        <v>0.90666666666666662</v>
      </c>
    </row>
    <row r="116" spans="1:74" ht="15" customHeight="1" x14ac:dyDescent="0.25">
      <c r="A116" s="2" t="s">
        <v>266</v>
      </c>
      <c r="B116" s="2" t="s">
        <v>229</v>
      </c>
      <c r="C116" s="2" t="s">
        <v>230</v>
      </c>
      <c r="D116" s="2" t="s">
        <v>280</v>
      </c>
      <c r="E116" s="2" t="s">
        <v>232</v>
      </c>
      <c r="F116" s="2" t="s">
        <v>281</v>
      </c>
      <c r="G116" s="2" t="s">
        <v>242</v>
      </c>
      <c r="H116" s="2" t="s">
        <v>283</v>
      </c>
      <c r="I116" s="16">
        <f t="shared" ref="I116:BH116" si="77">I36/$BJ36</f>
        <v>2.75</v>
      </c>
      <c r="J116" s="16">
        <f t="shared" si="77"/>
        <v>2.75</v>
      </c>
      <c r="K116" s="16">
        <f t="shared" si="77"/>
        <v>1</v>
      </c>
      <c r="L116" s="16">
        <f t="shared" si="77"/>
        <v>0.75</v>
      </c>
      <c r="M116" s="16">
        <f t="shared" si="77"/>
        <v>0.5</v>
      </c>
      <c r="N116" s="16">
        <f t="shared" si="77"/>
        <v>2</v>
      </c>
      <c r="O116" s="16">
        <f t="shared" si="77"/>
        <v>1.5</v>
      </c>
      <c r="P116" s="16">
        <f t="shared" si="77"/>
        <v>1.25</v>
      </c>
      <c r="Q116" s="16">
        <f t="shared" si="77"/>
        <v>2</v>
      </c>
      <c r="R116" s="16">
        <f t="shared" si="77"/>
        <v>0.75</v>
      </c>
      <c r="S116" s="16">
        <f t="shared" si="77"/>
        <v>1.25</v>
      </c>
      <c r="T116" s="16">
        <f t="shared" si="77"/>
        <v>0.75</v>
      </c>
      <c r="U116" s="16">
        <f t="shared" si="77"/>
        <v>0.75</v>
      </c>
      <c r="V116" s="16">
        <f t="shared" si="77"/>
        <v>3</v>
      </c>
      <c r="W116" s="16">
        <f t="shared" si="77"/>
        <v>0.75</v>
      </c>
      <c r="X116" s="16">
        <f t="shared" si="77"/>
        <v>0.75</v>
      </c>
      <c r="Y116" s="16">
        <f t="shared" si="77"/>
        <v>0.25</v>
      </c>
      <c r="Z116" s="16">
        <f t="shared" si="77"/>
        <v>0.75</v>
      </c>
      <c r="AA116" s="16">
        <f t="shared" si="77"/>
        <v>0.75</v>
      </c>
      <c r="AB116" s="16">
        <f t="shared" si="77"/>
        <v>0.75</v>
      </c>
      <c r="AC116" s="16">
        <f t="shared" si="77"/>
        <v>0</v>
      </c>
      <c r="AD116" s="16">
        <f t="shared" si="77"/>
        <v>0.5</v>
      </c>
      <c r="AE116" s="16">
        <f t="shared" si="77"/>
        <v>0.5</v>
      </c>
      <c r="AF116" s="16" t="e">
        <f t="shared" si="77"/>
        <v>#VALUE!</v>
      </c>
      <c r="AG116" s="16">
        <f t="shared" si="77"/>
        <v>0</v>
      </c>
      <c r="AH116" s="16" t="e">
        <f t="shared" si="77"/>
        <v>#VALUE!</v>
      </c>
      <c r="AI116" s="16">
        <f t="shared" si="77"/>
        <v>1.25</v>
      </c>
      <c r="AJ116" s="16">
        <f t="shared" si="77"/>
        <v>0.5</v>
      </c>
      <c r="AK116" s="16">
        <f t="shared" si="77"/>
        <v>0.25</v>
      </c>
      <c r="AL116" s="16">
        <f t="shared" si="77"/>
        <v>0.5</v>
      </c>
      <c r="AM116" s="16">
        <f t="shared" si="77"/>
        <v>1</v>
      </c>
      <c r="AN116" s="16">
        <f t="shared" si="77"/>
        <v>0.75</v>
      </c>
      <c r="AO116" s="16">
        <f t="shared" si="77"/>
        <v>0.5</v>
      </c>
      <c r="AP116" s="16">
        <f t="shared" si="77"/>
        <v>0.25</v>
      </c>
      <c r="AQ116" s="16">
        <f t="shared" si="77"/>
        <v>0.25</v>
      </c>
      <c r="AR116" s="16">
        <f t="shared" si="77"/>
        <v>0.5</v>
      </c>
      <c r="AS116" s="16">
        <f t="shared" si="77"/>
        <v>0.5</v>
      </c>
      <c r="AT116" s="16">
        <f t="shared" si="77"/>
        <v>2</v>
      </c>
      <c r="AU116" s="16">
        <f t="shared" si="77"/>
        <v>0.5</v>
      </c>
      <c r="AV116" s="16">
        <f t="shared" si="77"/>
        <v>0.5</v>
      </c>
      <c r="AW116" s="16">
        <f t="shared" si="77"/>
        <v>0.75</v>
      </c>
      <c r="AX116" s="16" t="e">
        <f t="shared" si="77"/>
        <v>#VALUE!</v>
      </c>
      <c r="AY116" s="16">
        <f t="shared" si="77"/>
        <v>1.25</v>
      </c>
      <c r="AZ116" s="16">
        <f t="shared" si="77"/>
        <v>0.5</v>
      </c>
      <c r="BA116" s="16">
        <f t="shared" si="77"/>
        <v>0.75</v>
      </c>
      <c r="BB116" s="16">
        <f t="shared" si="77"/>
        <v>2.75</v>
      </c>
      <c r="BC116" s="16">
        <f t="shared" si="77"/>
        <v>1.75</v>
      </c>
      <c r="BD116" s="16">
        <f t="shared" si="77"/>
        <v>0.75</v>
      </c>
      <c r="BE116" s="16">
        <f t="shared" si="77"/>
        <v>0</v>
      </c>
      <c r="BF116" s="16">
        <f t="shared" si="77"/>
        <v>1</v>
      </c>
      <c r="BG116" s="16">
        <f t="shared" si="77"/>
        <v>1.75</v>
      </c>
      <c r="BH116" s="16">
        <f t="shared" si="77"/>
        <v>2.5</v>
      </c>
      <c r="BK116" s="16">
        <f t="shared" si="65"/>
        <v>1.25</v>
      </c>
      <c r="BL116" s="16">
        <f t="shared" si="66"/>
        <v>1.6875</v>
      </c>
      <c r="BM116" s="16">
        <f t="shared" si="67"/>
        <v>1.3</v>
      </c>
      <c r="BN116" s="16">
        <f t="shared" si="68"/>
        <v>0.625</v>
      </c>
      <c r="BO116" s="16">
        <f t="shared" si="69"/>
        <v>0.5</v>
      </c>
      <c r="BP116" s="16" t="e">
        <f t="shared" si="70"/>
        <v>#VALUE!</v>
      </c>
      <c r="BQ116" s="16">
        <f t="shared" si="71"/>
        <v>0.5625</v>
      </c>
      <c r="BR116" s="16">
        <f t="shared" si="72"/>
        <v>0.4375</v>
      </c>
      <c r="BS116" s="16">
        <f t="shared" si="73"/>
        <v>0.8</v>
      </c>
      <c r="BT116" s="16" t="e">
        <f t="shared" si="74"/>
        <v>#VALUE!</v>
      </c>
      <c r="BU116" s="16">
        <f t="shared" si="75"/>
        <v>1.5</v>
      </c>
      <c r="BV116" s="16">
        <f t="shared" si="76"/>
        <v>1.6</v>
      </c>
    </row>
    <row r="117" spans="1:74" ht="15" customHeight="1" x14ac:dyDescent="0.25">
      <c r="A117" s="2" t="s">
        <v>68</v>
      </c>
      <c r="B117" s="2" t="s">
        <v>229</v>
      </c>
      <c r="C117" s="2" t="s">
        <v>230</v>
      </c>
      <c r="D117" s="2" t="s">
        <v>302</v>
      </c>
      <c r="E117" s="2" t="s">
        <v>232</v>
      </c>
      <c r="F117" s="2" t="s">
        <v>238</v>
      </c>
      <c r="G117" s="2" t="s">
        <v>239</v>
      </c>
      <c r="H117" s="2" t="s">
        <v>303</v>
      </c>
      <c r="I117" s="16">
        <f t="shared" ref="I117:BH117" si="78">I37/$BJ37</f>
        <v>0.42739726027397262</v>
      </c>
      <c r="J117" s="16">
        <f t="shared" si="78"/>
        <v>0.49863013698630138</v>
      </c>
      <c r="K117" s="16">
        <f t="shared" si="78"/>
        <v>0.28493150684931506</v>
      </c>
      <c r="L117" s="16">
        <f t="shared" si="78"/>
        <v>0.49863013698630138</v>
      </c>
      <c r="M117" s="16">
        <f t="shared" si="78"/>
        <v>0.21369863013698631</v>
      </c>
      <c r="N117" s="16">
        <f t="shared" si="78"/>
        <v>0.14246575342465753</v>
      </c>
      <c r="O117" s="16">
        <f t="shared" si="78"/>
        <v>0.14246575342465753</v>
      </c>
      <c r="P117" s="16">
        <f t="shared" si="78"/>
        <v>0.35616438356164382</v>
      </c>
      <c r="Q117" s="16">
        <f t="shared" si="78"/>
        <v>7.1232876712328766E-2</v>
      </c>
      <c r="R117" s="16">
        <f t="shared" si="78"/>
        <v>0.28493150684931506</v>
      </c>
      <c r="S117" s="16">
        <f t="shared" si="78"/>
        <v>0.28493150684931506</v>
      </c>
      <c r="T117" s="16">
        <f t="shared" si="78"/>
        <v>0.28493150684931506</v>
      </c>
      <c r="U117" s="16">
        <f t="shared" si="78"/>
        <v>0.35616438356164382</v>
      </c>
      <c r="V117" s="16">
        <f t="shared" si="78"/>
        <v>0.14246575342465753</v>
      </c>
      <c r="W117" s="16">
        <f t="shared" si="78"/>
        <v>0.35616438356164382</v>
      </c>
      <c r="X117" s="16">
        <f t="shared" si="78"/>
        <v>0.21369863013698631</v>
      </c>
      <c r="Y117" s="16">
        <f t="shared" si="78"/>
        <v>0.21369863013698631</v>
      </c>
      <c r="Z117" s="16">
        <f t="shared" si="78"/>
        <v>1.0684931506849316</v>
      </c>
      <c r="AA117" s="16">
        <f t="shared" si="78"/>
        <v>0.71232876712328763</v>
      </c>
      <c r="AB117" s="16">
        <f t="shared" si="78"/>
        <v>1.1397260273972603</v>
      </c>
      <c r="AC117" s="16">
        <f t="shared" si="78"/>
        <v>0.64109589041095894</v>
      </c>
      <c r="AD117" s="16">
        <f t="shared" si="78"/>
        <v>0.14246575342465753</v>
      </c>
      <c r="AE117" s="16">
        <f t="shared" si="78"/>
        <v>0.21369863013698631</v>
      </c>
      <c r="AF117" s="16">
        <f t="shared" si="78"/>
        <v>0.28493150684931506</v>
      </c>
      <c r="AG117" s="16">
        <f t="shared" si="78"/>
        <v>0.49863013698630138</v>
      </c>
      <c r="AH117" s="16">
        <f t="shared" si="78"/>
        <v>0.35616438356164382</v>
      </c>
      <c r="AI117" s="16">
        <f t="shared" si="78"/>
        <v>0.56986301369863013</v>
      </c>
      <c r="AJ117" s="16">
        <f t="shared" si="78"/>
        <v>0.56986301369863013</v>
      </c>
      <c r="AK117" s="16">
        <f t="shared" si="78"/>
        <v>0.64109589041095894</v>
      </c>
      <c r="AL117" s="16">
        <f t="shared" si="78"/>
        <v>0.85479452054794525</v>
      </c>
      <c r="AM117" s="16">
        <f t="shared" si="78"/>
        <v>0.42739726027397262</v>
      </c>
      <c r="AN117" s="16">
        <f t="shared" si="78"/>
        <v>0.56986301369863013</v>
      </c>
      <c r="AO117" s="16">
        <f t="shared" si="78"/>
        <v>0.21369863013698631</v>
      </c>
      <c r="AP117" s="16">
        <f t="shared" si="78"/>
        <v>0.99726027397260275</v>
      </c>
      <c r="AQ117" s="16">
        <f t="shared" si="78"/>
        <v>0.99726027397260275</v>
      </c>
      <c r="AR117" s="16">
        <f t="shared" si="78"/>
        <v>3.0630136986301371</v>
      </c>
      <c r="AS117" s="16">
        <f t="shared" si="78"/>
        <v>4.9863013698630141</v>
      </c>
      <c r="AT117" s="16">
        <f t="shared" si="78"/>
        <v>1.7808219178082192</v>
      </c>
      <c r="AU117" s="16">
        <f t="shared" si="78"/>
        <v>1.210958904109589</v>
      </c>
      <c r="AV117" s="16">
        <f t="shared" si="78"/>
        <v>1.8520547945205479</v>
      </c>
      <c r="AW117" s="16">
        <f t="shared" si="78"/>
        <v>3.0630136986301371</v>
      </c>
      <c r="AX117" s="16">
        <f t="shared" si="78"/>
        <v>3.4904109589041097</v>
      </c>
      <c r="AY117" s="16">
        <f t="shared" si="78"/>
        <v>1.8520547945205479</v>
      </c>
      <c r="AZ117" s="16">
        <f t="shared" si="78"/>
        <v>3.8465753424657536</v>
      </c>
      <c r="BA117" s="16">
        <f t="shared" si="78"/>
        <v>2.0657534246575344</v>
      </c>
      <c r="BB117" s="16">
        <f t="shared" si="78"/>
        <v>3.1342465753424658</v>
      </c>
      <c r="BC117" s="16">
        <f t="shared" si="78"/>
        <v>2.7780821917808218</v>
      </c>
      <c r="BD117" s="16">
        <f t="shared" si="78"/>
        <v>0.64109589041095894</v>
      </c>
      <c r="BE117" s="16">
        <f t="shared" si="78"/>
        <v>0.85479452054794525</v>
      </c>
      <c r="BF117" s="16">
        <f t="shared" si="78"/>
        <v>0.56986301369863013</v>
      </c>
      <c r="BG117" s="16">
        <f t="shared" si="78"/>
        <v>0.56986301369863013</v>
      </c>
      <c r="BH117" s="16">
        <f t="shared" si="78"/>
        <v>0.56986301369863013</v>
      </c>
      <c r="BK117" s="16">
        <f t="shared" si="65"/>
        <v>0.37397260273972605</v>
      </c>
      <c r="BL117" s="16">
        <f t="shared" si="66"/>
        <v>0.17808219178082194</v>
      </c>
      <c r="BM117" s="16">
        <f t="shared" si="67"/>
        <v>0.27068493150684936</v>
      </c>
      <c r="BN117" s="16">
        <f t="shared" si="68"/>
        <v>0.46301369863013697</v>
      </c>
      <c r="BO117" s="16">
        <f t="shared" si="69"/>
        <v>0.65890410958904111</v>
      </c>
      <c r="BP117" s="16">
        <f t="shared" si="70"/>
        <v>0.38465753424657534</v>
      </c>
      <c r="BQ117" s="16">
        <f t="shared" si="71"/>
        <v>0.62328767123287676</v>
      </c>
      <c r="BR117" s="16">
        <f t="shared" si="72"/>
        <v>0.69452054794520546</v>
      </c>
      <c r="BS117" s="16">
        <f t="shared" si="73"/>
        <v>2.5786301369863009</v>
      </c>
      <c r="BT117" s="16">
        <f t="shared" si="74"/>
        <v>3.0630136986301371</v>
      </c>
      <c r="BU117" s="16">
        <f t="shared" si="75"/>
        <v>2.1547945205479451</v>
      </c>
      <c r="BV117" s="16">
        <f t="shared" si="76"/>
        <v>0.59835616438356154</v>
      </c>
    </row>
    <row r="118" spans="1:74" ht="15" customHeight="1" x14ac:dyDescent="0.25">
      <c r="A118" s="2" t="s">
        <v>68</v>
      </c>
      <c r="B118" s="2" t="s">
        <v>229</v>
      </c>
      <c r="C118" s="2" t="s">
        <v>230</v>
      </c>
      <c r="D118" s="2" t="s">
        <v>302</v>
      </c>
      <c r="E118" s="2" t="s">
        <v>232</v>
      </c>
      <c r="F118" s="2" t="s">
        <v>69</v>
      </c>
      <c r="G118" s="2" t="s">
        <v>239</v>
      </c>
      <c r="H118" s="2" t="s">
        <v>306</v>
      </c>
      <c r="I118" s="16">
        <f t="shared" ref="I118:BH118" si="79">I38/$BJ38</f>
        <v>0.37647058823529411</v>
      </c>
      <c r="J118" s="16">
        <f t="shared" si="79"/>
        <v>0.23529411764705882</v>
      </c>
      <c r="K118" s="16">
        <f t="shared" si="79"/>
        <v>0.18823529411764706</v>
      </c>
      <c r="L118" s="16">
        <f t="shared" si="79"/>
        <v>0.18823529411764706</v>
      </c>
      <c r="M118" s="16">
        <f t="shared" si="79"/>
        <v>0.14117647058823529</v>
      </c>
      <c r="N118" s="16">
        <f t="shared" si="79"/>
        <v>0.23529411764705882</v>
      </c>
      <c r="O118" s="16">
        <f t="shared" si="79"/>
        <v>4.7058823529411764E-2</v>
      </c>
      <c r="P118" s="16">
        <f t="shared" si="79"/>
        <v>9.4117647058823528E-2</v>
      </c>
      <c r="Q118" s="16">
        <f t="shared" si="79"/>
        <v>0.23529411764705882</v>
      </c>
      <c r="R118" s="16">
        <f t="shared" si="79"/>
        <v>9.4117647058823528E-2</v>
      </c>
      <c r="S118" s="16">
        <f t="shared" si="79"/>
        <v>0</v>
      </c>
      <c r="T118" s="16">
        <f t="shared" si="79"/>
        <v>0.18823529411764706</v>
      </c>
      <c r="U118" s="16">
        <f t="shared" si="79"/>
        <v>4.7058823529411764E-2</v>
      </c>
      <c r="V118" s="16">
        <f t="shared" si="79"/>
        <v>0.14117647058823529</v>
      </c>
      <c r="W118" s="16">
        <f t="shared" si="79"/>
        <v>0.14117647058823529</v>
      </c>
      <c r="X118" s="16">
        <f t="shared" si="79"/>
        <v>9.4117647058823528E-2</v>
      </c>
      <c r="Y118" s="16">
        <f t="shared" si="79"/>
        <v>9.4117647058823528E-2</v>
      </c>
      <c r="Z118" s="16">
        <f t="shared" si="79"/>
        <v>9.4117647058823528E-2</v>
      </c>
      <c r="AA118" s="16">
        <f t="shared" si="79"/>
        <v>9.4117647058823528E-2</v>
      </c>
      <c r="AB118" s="16">
        <f t="shared" si="79"/>
        <v>0.47058823529411764</v>
      </c>
      <c r="AC118" s="16">
        <f t="shared" si="79"/>
        <v>0.42352941176470588</v>
      </c>
      <c r="AD118" s="16">
        <f t="shared" si="79"/>
        <v>0</v>
      </c>
      <c r="AE118" s="16">
        <f t="shared" si="79"/>
        <v>9.4117647058823528E-2</v>
      </c>
      <c r="AF118" s="16">
        <f t="shared" si="79"/>
        <v>0</v>
      </c>
      <c r="AG118" s="16">
        <f t="shared" si="79"/>
        <v>0.28235294117647058</v>
      </c>
      <c r="AH118" s="16">
        <f t="shared" si="79"/>
        <v>0.18823529411764706</v>
      </c>
      <c r="AI118" s="16">
        <f t="shared" si="79"/>
        <v>0.28235294117647058</v>
      </c>
      <c r="AJ118" s="16">
        <f t="shared" si="79"/>
        <v>0.56470588235294117</v>
      </c>
      <c r="AK118" s="16">
        <f t="shared" si="79"/>
        <v>0.47058823529411764</v>
      </c>
      <c r="AL118" s="16">
        <f t="shared" si="79"/>
        <v>0.23529411764705882</v>
      </c>
      <c r="AM118" s="16">
        <f t="shared" si="79"/>
        <v>0.37647058823529411</v>
      </c>
      <c r="AN118" s="16">
        <f t="shared" si="79"/>
        <v>0.18823529411764706</v>
      </c>
      <c r="AO118" s="16">
        <f t="shared" si="79"/>
        <v>9.4117647058823528E-2</v>
      </c>
      <c r="AP118" s="16">
        <f t="shared" si="79"/>
        <v>0.23529411764705882</v>
      </c>
      <c r="AQ118" s="16">
        <f t="shared" si="79"/>
        <v>0.84705882352941175</v>
      </c>
      <c r="AR118" s="16">
        <f t="shared" si="79"/>
        <v>0.61176470588235299</v>
      </c>
      <c r="AS118" s="16">
        <f t="shared" si="79"/>
        <v>0.32941176470588235</v>
      </c>
      <c r="AT118" s="16">
        <f t="shared" si="79"/>
        <v>0.75294117647058822</v>
      </c>
      <c r="AU118" s="16">
        <f t="shared" si="79"/>
        <v>0.70588235294117652</v>
      </c>
      <c r="AV118" s="16">
        <f t="shared" si="79"/>
        <v>1.411764705882353</v>
      </c>
      <c r="AW118" s="16">
        <f t="shared" si="79"/>
        <v>1.8823529411764706</v>
      </c>
      <c r="AX118" s="16">
        <f t="shared" si="79"/>
        <v>1.5529411764705883</v>
      </c>
      <c r="AY118" s="16">
        <f t="shared" si="79"/>
        <v>1.3176470588235294</v>
      </c>
      <c r="AZ118" s="16">
        <f t="shared" si="79"/>
        <v>4.0470588235294116</v>
      </c>
      <c r="BA118" s="16">
        <f t="shared" si="79"/>
        <v>4.1411764705882357</v>
      </c>
      <c r="BB118" s="16">
        <f t="shared" si="79"/>
        <v>6.5882352941176467</v>
      </c>
      <c r="BC118" s="16">
        <f t="shared" si="79"/>
        <v>6.4</v>
      </c>
      <c r="BD118" s="16">
        <f t="shared" si="79"/>
        <v>3.6705882352941175</v>
      </c>
      <c r="BE118" s="16">
        <f t="shared" si="79"/>
        <v>3.2941176470588234</v>
      </c>
      <c r="BF118" s="16">
        <f t="shared" si="79"/>
        <v>3.2</v>
      </c>
      <c r="BG118" s="16">
        <f t="shared" si="79"/>
        <v>2.6352941176470588</v>
      </c>
      <c r="BH118" s="16">
        <f t="shared" si="79"/>
        <v>1.9764705882352942</v>
      </c>
      <c r="BK118" s="16">
        <f t="shared" si="65"/>
        <v>0.18823529411764706</v>
      </c>
      <c r="BL118" s="16">
        <f t="shared" si="66"/>
        <v>0.15294117647058825</v>
      </c>
      <c r="BM118" s="16">
        <f t="shared" si="67"/>
        <v>9.4117647058823528E-2</v>
      </c>
      <c r="BN118" s="16">
        <f t="shared" si="68"/>
        <v>0.10588235294117647</v>
      </c>
      <c r="BO118" s="16">
        <f t="shared" si="69"/>
        <v>0.24705882352941178</v>
      </c>
      <c r="BP118" s="16">
        <f t="shared" si="70"/>
        <v>0.16941176470588235</v>
      </c>
      <c r="BQ118" s="16">
        <f t="shared" si="71"/>
        <v>0.41176470588235292</v>
      </c>
      <c r="BR118" s="16">
        <f t="shared" si="72"/>
        <v>0.3411764705882353</v>
      </c>
      <c r="BS118" s="16">
        <f t="shared" si="73"/>
        <v>0.76235294117647057</v>
      </c>
      <c r="BT118" s="16">
        <f t="shared" si="74"/>
        <v>2.2000000000000002</v>
      </c>
      <c r="BU118" s="16">
        <f t="shared" si="75"/>
        <v>5.2000000000000011</v>
      </c>
      <c r="BV118" s="16">
        <f t="shared" si="76"/>
        <v>2.296470588235294</v>
      </c>
    </row>
    <row r="119" spans="1:74" ht="15" customHeight="1" x14ac:dyDescent="0.25">
      <c r="A119" s="2" t="s">
        <v>72</v>
      </c>
      <c r="B119" s="2" t="s">
        <v>229</v>
      </c>
      <c r="C119" s="2" t="s">
        <v>230</v>
      </c>
      <c r="D119" s="2" t="s">
        <v>308</v>
      </c>
      <c r="E119" s="2" t="s">
        <v>232</v>
      </c>
      <c r="F119" s="2" t="s">
        <v>69</v>
      </c>
      <c r="G119" s="2" t="s">
        <v>346</v>
      </c>
      <c r="H119" s="2" t="s">
        <v>347</v>
      </c>
      <c r="I119" s="16">
        <f t="shared" ref="I119:BH119" si="80">I39/$BJ39</f>
        <v>0.75187969924812026</v>
      </c>
      <c r="J119" s="16">
        <f t="shared" si="80"/>
        <v>0</v>
      </c>
      <c r="K119" s="16">
        <f t="shared" si="80"/>
        <v>0.75187969924812026</v>
      </c>
      <c r="L119" s="16">
        <f t="shared" si="80"/>
        <v>0.37593984962406013</v>
      </c>
      <c r="M119" s="16">
        <f t="shared" si="80"/>
        <v>0</v>
      </c>
      <c r="N119" s="16">
        <f t="shared" si="80"/>
        <v>0.37593984962406013</v>
      </c>
      <c r="O119" s="16">
        <f t="shared" si="80"/>
        <v>0</v>
      </c>
      <c r="P119" s="16">
        <f t="shared" si="80"/>
        <v>0</v>
      </c>
      <c r="Q119" s="16">
        <f t="shared" si="80"/>
        <v>0</v>
      </c>
      <c r="R119" s="16">
        <f t="shared" si="80"/>
        <v>0</v>
      </c>
      <c r="S119" s="16">
        <f t="shared" si="80"/>
        <v>0</v>
      </c>
      <c r="T119" s="16">
        <f t="shared" si="80"/>
        <v>0</v>
      </c>
      <c r="U119" s="16">
        <f t="shared" si="80"/>
        <v>0</v>
      </c>
      <c r="V119" s="16">
        <f t="shared" si="80"/>
        <v>0</v>
      </c>
      <c r="W119" s="16">
        <f t="shared" si="80"/>
        <v>0</v>
      </c>
      <c r="X119" s="16">
        <f t="shared" si="80"/>
        <v>0</v>
      </c>
      <c r="Y119" s="16">
        <f t="shared" si="80"/>
        <v>0</v>
      </c>
      <c r="Z119" s="16">
        <f t="shared" si="80"/>
        <v>0</v>
      </c>
      <c r="AA119" s="16">
        <f t="shared" si="80"/>
        <v>0</v>
      </c>
      <c r="AB119" s="16">
        <f t="shared" si="80"/>
        <v>0</v>
      </c>
      <c r="AC119" s="16">
        <f t="shared" si="80"/>
        <v>0.37593984962406013</v>
      </c>
      <c r="AD119" s="16">
        <f t="shared" si="80"/>
        <v>0.37593984962406013</v>
      </c>
      <c r="AE119" s="16">
        <f t="shared" si="80"/>
        <v>0</v>
      </c>
      <c r="AF119" s="16">
        <f t="shared" si="80"/>
        <v>0</v>
      </c>
      <c r="AG119" s="16">
        <f t="shared" si="80"/>
        <v>0</v>
      </c>
      <c r="AH119" s="16">
        <f t="shared" si="80"/>
        <v>0</v>
      </c>
      <c r="AI119" s="16">
        <f t="shared" si="80"/>
        <v>0</v>
      </c>
      <c r="AJ119" s="16">
        <f t="shared" si="80"/>
        <v>0</v>
      </c>
      <c r="AK119" s="16">
        <f t="shared" si="80"/>
        <v>0</v>
      </c>
      <c r="AL119" s="16">
        <f t="shared" si="80"/>
        <v>0.75187969924812026</v>
      </c>
      <c r="AM119" s="16">
        <f t="shared" si="80"/>
        <v>0.37593984962406013</v>
      </c>
      <c r="AN119" s="16">
        <f t="shared" si="80"/>
        <v>0</v>
      </c>
      <c r="AO119" s="16">
        <f t="shared" si="80"/>
        <v>0</v>
      </c>
      <c r="AP119" s="16">
        <f t="shared" si="80"/>
        <v>1.1278195488721805</v>
      </c>
      <c r="AQ119" s="16">
        <f t="shared" si="80"/>
        <v>2.255639097744361</v>
      </c>
      <c r="AR119" s="16">
        <f t="shared" si="80"/>
        <v>0.75187969924812026</v>
      </c>
      <c r="AS119" s="16">
        <f t="shared" si="80"/>
        <v>0.75187969924812026</v>
      </c>
      <c r="AT119" s="16">
        <f t="shared" si="80"/>
        <v>1.8796992481203008</v>
      </c>
      <c r="AU119" s="16">
        <f t="shared" si="80"/>
        <v>6.3909774436090219</v>
      </c>
      <c r="AV119" s="16">
        <f t="shared" si="80"/>
        <v>2.255639097744361</v>
      </c>
      <c r="AW119" s="16">
        <f t="shared" si="80"/>
        <v>13.157894736842104</v>
      </c>
      <c r="AX119" s="16">
        <f t="shared" si="80"/>
        <v>11.278195488721805</v>
      </c>
      <c r="AY119" s="16">
        <f t="shared" si="80"/>
        <v>1.1278195488721805</v>
      </c>
      <c r="AZ119" s="16">
        <f t="shared" si="80"/>
        <v>0.37593984962406013</v>
      </c>
      <c r="BA119" s="16">
        <f t="shared" si="80"/>
        <v>0.75187969924812026</v>
      </c>
      <c r="BB119" s="16">
        <f t="shared" si="80"/>
        <v>0.75187969924812026</v>
      </c>
      <c r="BC119" s="16" t="e">
        <f t="shared" si="80"/>
        <v>#VALUE!</v>
      </c>
      <c r="BD119" s="16" t="e">
        <f t="shared" si="80"/>
        <v>#VALUE!</v>
      </c>
      <c r="BE119" s="16">
        <f t="shared" si="80"/>
        <v>0.37593984962406013</v>
      </c>
      <c r="BF119" s="16">
        <f t="shared" si="80"/>
        <v>0.75187969924812026</v>
      </c>
      <c r="BG119" s="16">
        <f t="shared" si="80"/>
        <v>0.37593984962406013</v>
      </c>
      <c r="BH119" s="16">
        <f t="shared" si="80"/>
        <v>1.5037593984962405</v>
      </c>
      <c r="BK119" s="16">
        <f t="shared" si="65"/>
        <v>0.28195488721804507</v>
      </c>
      <c r="BL119" s="16">
        <f t="shared" si="66"/>
        <v>9.3984962406015032E-2</v>
      </c>
      <c r="BM119" s="16">
        <f t="shared" si="67"/>
        <v>0</v>
      </c>
      <c r="BN119" s="16">
        <f t="shared" si="68"/>
        <v>0</v>
      </c>
      <c r="BO119" s="16">
        <f t="shared" si="69"/>
        <v>0.18796992481203006</v>
      </c>
      <c r="BP119" s="16">
        <f t="shared" si="70"/>
        <v>0</v>
      </c>
      <c r="BQ119" s="16">
        <f t="shared" si="71"/>
        <v>0.28195488721804507</v>
      </c>
      <c r="BR119" s="16">
        <f t="shared" si="72"/>
        <v>0.84586466165413543</v>
      </c>
      <c r="BS119" s="16">
        <f t="shared" si="73"/>
        <v>2.4060150375939848</v>
      </c>
      <c r="BT119" s="16">
        <f t="shared" si="74"/>
        <v>6.4849624060150379</v>
      </c>
      <c r="BU119" s="16" t="e">
        <f t="shared" si="75"/>
        <v>#VALUE!</v>
      </c>
      <c r="BV119" s="16">
        <f t="shared" si="76"/>
        <v>0.75187969924812026</v>
      </c>
    </row>
    <row r="120" spans="1:74" ht="15" customHeight="1" x14ac:dyDescent="0.25">
      <c r="A120" s="2" t="s">
        <v>72</v>
      </c>
      <c r="B120" s="2" t="s">
        <v>229</v>
      </c>
      <c r="C120" s="2" t="s">
        <v>230</v>
      </c>
      <c r="D120" s="2" t="s">
        <v>308</v>
      </c>
      <c r="E120" s="2" t="s">
        <v>232</v>
      </c>
      <c r="F120" s="2" t="s">
        <v>354</v>
      </c>
      <c r="G120" s="2" t="s">
        <v>346</v>
      </c>
      <c r="H120" s="2" t="s">
        <v>357</v>
      </c>
      <c r="I120" s="16" t="e">
        <f t="shared" ref="I120:BH120" si="81">I40/$BJ40</f>
        <v>#VALUE!</v>
      </c>
      <c r="J120" s="16" t="e">
        <f t="shared" si="81"/>
        <v>#VALUE!</v>
      </c>
      <c r="K120" s="16">
        <f t="shared" si="81"/>
        <v>0.44444444444444442</v>
      </c>
      <c r="L120" s="16">
        <f t="shared" si="81"/>
        <v>0.44444444444444442</v>
      </c>
      <c r="M120" s="16" t="e">
        <f t="shared" si="81"/>
        <v>#VALUE!</v>
      </c>
      <c r="N120" s="16" t="e">
        <f t="shared" si="81"/>
        <v>#VALUE!</v>
      </c>
      <c r="O120" s="16">
        <f t="shared" si="81"/>
        <v>0</v>
      </c>
      <c r="P120" s="16">
        <f t="shared" si="81"/>
        <v>0.44444444444444442</v>
      </c>
      <c r="Q120" s="16" t="e">
        <f t="shared" si="81"/>
        <v>#VALUE!</v>
      </c>
      <c r="R120" s="16" t="e">
        <f t="shared" si="81"/>
        <v>#VALUE!</v>
      </c>
      <c r="S120" s="16">
        <f t="shared" si="81"/>
        <v>0.88888888888888884</v>
      </c>
      <c r="T120" s="16">
        <f t="shared" si="81"/>
        <v>0.44444444444444442</v>
      </c>
      <c r="U120" s="16" t="e">
        <f t="shared" si="81"/>
        <v>#VALUE!</v>
      </c>
      <c r="V120" s="16">
        <f t="shared" si="81"/>
        <v>0.88888888888888884</v>
      </c>
      <c r="W120" s="16">
        <f t="shared" si="81"/>
        <v>0.44444444444444442</v>
      </c>
      <c r="X120" s="16">
        <f t="shared" si="81"/>
        <v>0</v>
      </c>
      <c r="Y120" s="16">
        <f t="shared" si="81"/>
        <v>0</v>
      </c>
      <c r="Z120" s="16">
        <f t="shared" si="81"/>
        <v>0.88888888888888884</v>
      </c>
      <c r="AA120" s="16">
        <f t="shared" si="81"/>
        <v>0.44444444444444442</v>
      </c>
      <c r="AB120" s="16">
        <f t="shared" si="81"/>
        <v>0</v>
      </c>
      <c r="AC120" s="16">
        <f t="shared" si="81"/>
        <v>0</v>
      </c>
      <c r="AD120" s="16">
        <f t="shared" si="81"/>
        <v>0</v>
      </c>
      <c r="AE120" s="16">
        <f t="shared" si="81"/>
        <v>0</v>
      </c>
      <c r="AF120" s="16">
        <f t="shared" si="81"/>
        <v>0.88888888888888884</v>
      </c>
      <c r="AG120" s="16">
        <f t="shared" si="81"/>
        <v>0.44444444444444442</v>
      </c>
      <c r="AH120" s="16">
        <f t="shared" si="81"/>
        <v>0.44444444444444442</v>
      </c>
      <c r="AI120" s="16">
        <f t="shared" si="81"/>
        <v>0</v>
      </c>
      <c r="AJ120" s="16">
        <f t="shared" si="81"/>
        <v>0.44444444444444442</v>
      </c>
      <c r="AK120" s="16">
        <f t="shared" si="81"/>
        <v>0.44444444444444442</v>
      </c>
      <c r="AL120" s="16">
        <f t="shared" si="81"/>
        <v>0</v>
      </c>
      <c r="AM120" s="16">
        <f t="shared" si="81"/>
        <v>0</v>
      </c>
      <c r="AN120" s="16">
        <f t="shared" si="81"/>
        <v>0.44444444444444442</v>
      </c>
      <c r="AO120" s="16">
        <f t="shared" si="81"/>
        <v>0</v>
      </c>
      <c r="AP120" s="16">
        <f t="shared" si="81"/>
        <v>0.88888888888888884</v>
      </c>
      <c r="AQ120" s="16">
        <f t="shared" si="81"/>
        <v>0.44444444444444442</v>
      </c>
      <c r="AR120" s="16">
        <f t="shared" si="81"/>
        <v>0.44444444444444442</v>
      </c>
      <c r="AS120" s="16">
        <f t="shared" si="81"/>
        <v>0.44444444444444442</v>
      </c>
      <c r="AT120" s="16">
        <f t="shared" si="81"/>
        <v>0.44444444444444442</v>
      </c>
      <c r="AU120" s="16">
        <f t="shared" si="81"/>
        <v>0.88888888888888884</v>
      </c>
      <c r="AV120" s="16">
        <f t="shared" si="81"/>
        <v>0.44444444444444442</v>
      </c>
      <c r="AW120" s="16" t="e">
        <f t="shared" si="81"/>
        <v>#VALUE!</v>
      </c>
      <c r="AX120" s="16">
        <f t="shared" si="81"/>
        <v>0.88888888888888884</v>
      </c>
      <c r="AY120" s="16">
        <f t="shared" si="81"/>
        <v>2.6666666666666665</v>
      </c>
      <c r="AZ120" s="16">
        <f t="shared" si="81"/>
        <v>3.5555555555555554</v>
      </c>
      <c r="BA120" s="16">
        <f t="shared" si="81"/>
        <v>4</v>
      </c>
      <c r="BB120" s="16">
        <f t="shared" si="81"/>
        <v>2.2222222222222223</v>
      </c>
      <c r="BC120" s="16">
        <f t="shared" si="81"/>
        <v>0.88888888888888884</v>
      </c>
      <c r="BD120" s="16">
        <f t="shared" si="81"/>
        <v>0.88888888888888884</v>
      </c>
      <c r="BE120" s="16">
        <f t="shared" si="81"/>
        <v>2.2222222222222223</v>
      </c>
      <c r="BF120" s="16">
        <f t="shared" si="81"/>
        <v>6.666666666666667</v>
      </c>
      <c r="BG120" s="16">
        <f t="shared" si="81"/>
        <v>3.5555555555555554</v>
      </c>
      <c r="BH120" s="16">
        <f t="shared" si="81"/>
        <v>4</v>
      </c>
      <c r="BK120" s="16" t="e">
        <f t="shared" si="65"/>
        <v>#VALUE!</v>
      </c>
      <c r="BL120" s="16" t="e">
        <f t="shared" si="66"/>
        <v>#VALUE!</v>
      </c>
      <c r="BM120" s="16" t="e">
        <f t="shared" si="67"/>
        <v>#VALUE!</v>
      </c>
      <c r="BN120" s="16">
        <f t="shared" si="68"/>
        <v>0.33333333333333331</v>
      </c>
      <c r="BO120" s="16">
        <f t="shared" si="69"/>
        <v>0.1111111111111111</v>
      </c>
      <c r="BP120" s="16">
        <f t="shared" si="70"/>
        <v>0.35555555555555551</v>
      </c>
      <c r="BQ120" s="16">
        <f t="shared" si="71"/>
        <v>0.22222222222222221</v>
      </c>
      <c r="BR120" s="16">
        <f t="shared" si="72"/>
        <v>0.44444444444444442</v>
      </c>
      <c r="BS120" s="16">
        <f t="shared" si="73"/>
        <v>0.53333333333333344</v>
      </c>
      <c r="BT120" s="16" t="e">
        <f t="shared" si="74"/>
        <v>#VALUE!</v>
      </c>
      <c r="BU120" s="16">
        <f t="shared" si="75"/>
        <v>2</v>
      </c>
      <c r="BV120" s="16" t="e">
        <f t="shared" si="76"/>
        <v>#VALUE!</v>
      </c>
    </row>
    <row r="121" spans="1:74" ht="15" customHeight="1" x14ac:dyDescent="0.25">
      <c r="A121" s="2" t="s">
        <v>72</v>
      </c>
      <c r="B121" s="2" t="s">
        <v>229</v>
      </c>
      <c r="C121" s="2" t="s">
        <v>230</v>
      </c>
      <c r="D121" s="2" t="s">
        <v>308</v>
      </c>
      <c r="E121" s="2" t="s">
        <v>232</v>
      </c>
      <c r="F121" s="2" t="s">
        <v>361</v>
      </c>
      <c r="G121" s="2" t="s">
        <v>346</v>
      </c>
      <c r="H121" s="2" t="s">
        <v>364</v>
      </c>
      <c r="I121" s="16" t="e">
        <f t="shared" ref="I121:BH121" si="82">I41/$BJ41</f>
        <v>#VALUE!</v>
      </c>
      <c r="J121" s="16" t="e">
        <f t="shared" si="82"/>
        <v>#VALUE!</v>
      </c>
      <c r="K121" s="16">
        <f t="shared" si="82"/>
        <v>0.67272727272727273</v>
      </c>
      <c r="L121" s="16">
        <f t="shared" si="82"/>
        <v>0.67272727272727273</v>
      </c>
      <c r="M121" s="16">
        <f t="shared" si="82"/>
        <v>0.67272727272727273</v>
      </c>
      <c r="N121" s="16" t="e">
        <f t="shared" si="82"/>
        <v>#VALUE!</v>
      </c>
      <c r="O121" s="16">
        <f t="shared" si="82"/>
        <v>0</v>
      </c>
      <c r="P121" s="16" t="e">
        <f t="shared" si="82"/>
        <v>#VALUE!</v>
      </c>
      <c r="Q121" s="16" t="e">
        <f t="shared" si="82"/>
        <v>#VALUE!</v>
      </c>
      <c r="R121" s="16">
        <f t="shared" si="82"/>
        <v>0.67272727272727273</v>
      </c>
      <c r="S121" s="16">
        <f t="shared" si="82"/>
        <v>0.67272727272727273</v>
      </c>
      <c r="T121" s="16" t="e">
        <f t="shared" si="82"/>
        <v>#VALUE!</v>
      </c>
      <c r="U121" s="16" t="e">
        <f t="shared" si="82"/>
        <v>#VALUE!</v>
      </c>
      <c r="V121" s="16">
        <f t="shared" si="82"/>
        <v>1.3454545454545455</v>
      </c>
      <c r="W121" s="16">
        <f t="shared" si="82"/>
        <v>2.6909090909090909</v>
      </c>
      <c r="X121" s="16">
        <f t="shared" si="82"/>
        <v>1.3454545454545455</v>
      </c>
      <c r="Y121" s="16">
        <f t="shared" si="82"/>
        <v>0</v>
      </c>
      <c r="Z121" s="16">
        <f t="shared" si="82"/>
        <v>0</v>
      </c>
      <c r="AA121" s="16">
        <f t="shared" si="82"/>
        <v>0.67272727272727273</v>
      </c>
      <c r="AB121" s="16" t="e">
        <f t="shared" si="82"/>
        <v>#VALUE!</v>
      </c>
      <c r="AC121" s="16" t="e">
        <f t="shared" si="82"/>
        <v>#VALUE!</v>
      </c>
      <c r="AD121" s="16" t="e">
        <f t="shared" si="82"/>
        <v>#VALUE!</v>
      </c>
      <c r="AE121" s="16" t="e">
        <f t="shared" si="82"/>
        <v>#VALUE!</v>
      </c>
      <c r="AF121" s="16" t="e">
        <f t="shared" si="82"/>
        <v>#VALUE!</v>
      </c>
      <c r="AG121" s="16" t="e">
        <f t="shared" si="82"/>
        <v>#VALUE!</v>
      </c>
      <c r="AH121" s="16" t="e">
        <f t="shared" si="82"/>
        <v>#VALUE!</v>
      </c>
      <c r="AI121" s="16">
        <f t="shared" si="82"/>
        <v>0</v>
      </c>
      <c r="AJ121" s="16">
        <f t="shared" si="82"/>
        <v>0.67272727272727273</v>
      </c>
      <c r="AK121" s="16">
        <f t="shared" si="82"/>
        <v>2.6909090909090909</v>
      </c>
      <c r="AL121" s="16">
        <f t="shared" si="82"/>
        <v>0</v>
      </c>
      <c r="AM121" s="16">
        <f t="shared" si="82"/>
        <v>0</v>
      </c>
      <c r="AN121" s="16">
        <f t="shared" si="82"/>
        <v>0</v>
      </c>
      <c r="AO121" s="16">
        <f t="shared" si="82"/>
        <v>0</v>
      </c>
      <c r="AP121" s="16">
        <f t="shared" si="82"/>
        <v>0.67272727272727273</v>
      </c>
      <c r="AQ121" s="16">
        <f t="shared" si="82"/>
        <v>0.67272727272727273</v>
      </c>
      <c r="AR121" s="16">
        <f t="shared" si="82"/>
        <v>0</v>
      </c>
      <c r="AS121" s="16">
        <f t="shared" si="82"/>
        <v>0.67272727272727273</v>
      </c>
      <c r="AT121" s="16">
        <f t="shared" si="82"/>
        <v>0.67272727272727273</v>
      </c>
      <c r="AU121" s="16">
        <f t="shared" si="82"/>
        <v>0.67272727272727273</v>
      </c>
      <c r="AV121" s="16">
        <f t="shared" si="82"/>
        <v>0.67272727272727273</v>
      </c>
      <c r="AW121" s="16" t="e">
        <f t="shared" si="82"/>
        <v>#VALUE!</v>
      </c>
      <c r="AX121" s="16">
        <f t="shared" si="82"/>
        <v>0.67272727272727273</v>
      </c>
      <c r="AY121" s="16">
        <f t="shared" si="82"/>
        <v>0.67272727272727273</v>
      </c>
      <c r="AZ121" s="16">
        <f t="shared" si="82"/>
        <v>2.0181818181818181</v>
      </c>
      <c r="BA121" s="16">
        <f t="shared" si="82"/>
        <v>3.3636363636363638</v>
      </c>
      <c r="BB121" s="16">
        <f t="shared" si="82"/>
        <v>3.3636363636363638</v>
      </c>
      <c r="BC121" s="16">
        <f t="shared" si="82"/>
        <v>3.3636363636363638</v>
      </c>
      <c r="BD121" s="16">
        <f t="shared" si="82"/>
        <v>2.0181818181818181</v>
      </c>
      <c r="BE121" s="16">
        <f t="shared" si="82"/>
        <v>1.3454545454545455</v>
      </c>
      <c r="BF121" s="16">
        <f t="shared" si="82"/>
        <v>2.0181818181818181</v>
      </c>
      <c r="BG121" s="16">
        <f t="shared" si="82"/>
        <v>0.67272727272727273</v>
      </c>
      <c r="BH121" s="16">
        <f t="shared" si="82"/>
        <v>0.67272727272727273</v>
      </c>
      <c r="BK121" s="16" t="e">
        <f t="shared" si="65"/>
        <v>#VALUE!</v>
      </c>
      <c r="BL121" s="16" t="e">
        <f t="shared" si="66"/>
        <v>#VALUE!</v>
      </c>
      <c r="BM121" s="16" t="e">
        <f t="shared" si="67"/>
        <v>#VALUE!</v>
      </c>
      <c r="BN121" s="16">
        <f t="shared" si="68"/>
        <v>1.009090909090909</v>
      </c>
      <c r="BO121" s="16" t="e">
        <f t="shared" si="69"/>
        <v>#VALUE!</v>
      </c>
      <c r="BP121" s="16" t="e">
        <f t="shared" si="70"/>
        <v>#VALUE!</v>
      </c>
      <c r="BQ121" s="16">
        <f t="shared" si="71"/>
        <v>0.84090909090909094</v>
      </c>
      <c r="BR121" s="16">
        <f t="shared" si="72"/>
        <v>0.33636363636363636</v>
      </c>
      <c r="BS121" s="16">
        <f t="shared" si="73"/>
        <v>0.53818181818181821</v>
      </c>
      <c r="BT121" s="16" t="e">
        <f t="shared" si="74"/>
        <v>#VALUE!</v>
      </c>
      <c r="BU121" s="16">
        <f t="shared" si="75"/>
        <v>3.0272727272727273</v>
      </c>
      <c r="BV121" s="16" t="e">
        <f t="shared" si="76"/>
        <v>#VALUE!</v>
      </c>
    </row>
    <row r="122" spans="1:74" ht="15" customHeight="1" x14ac:dyDescent="0.25">
      <c r="A122" s="2" t="s">
        <v>68</v>
      </c>
      <c r="B122" s="2" t="s">
        <v>229</v>
      </c>
      <c r="C122" s="2" t="s">
        <v>230</v>
      </c>
      <c r="D122" s="2" t="s">
        <v>308</v>
      </c>
      <c r="E122" s="2" t="s">
        <v>232</v>
      </c>
      <c r="F122" s="2" t="s">
        <v>69</v>
      </c>
      <c r="G122" s="2" t="s">
        <v>309</v>
      </c>
      <c r="H122" s="2" t="s">
        <v>310</v>
      </c>
      <c r="I122" s="16" t="e">
        <f t="shared" ref="I122:BH122" si="83">I42/$BJ42</f>
        <v>#VALUE!</v>
      </c>
      <c r="J122" s="16" t="e">
        <f t="shared" si="83"/>
        <v>#VALUE!</v>
      </c>
      <c r="K122" s="16">
        <f t="shared" si="83"/>
        <v>0.31386861313868614</v>
      </c>
      <c r="L122" s="16">
        <f t="shared" si="83"/>
        <v>0.62773722627737227</v>
      </c>
      <c r="M122" s="16">
        <f t="shared" si="83"/>
        <v>0.31386861313868614</v>
      </c>
      <c r="N122" s="16">
        <f t="shared" si="83"/>
        <v>0.31386861313868614</v>
      </c>
      <c r="O122" s="16">
        <f t="shared" si="83"/>
        <v>0</v>
      </c>
      <c r="P122" s="16" t="e">
        <f t="shared" si="83"/>
        <v>#VALUE!</v>
      </c>
      <c r="Q122" s="16" t="e">
        <f t="shared" si="83"/>
        <v>#VALUE!</v>
      </c>
      <c r="R122" s="16" t="e">
        <f t="shared" si="83"/>
        <v>#VALUE!</v>
      </c>
      <c r="S122" s="16" t="e">
        <f t="shared" si="83"/>
        <v>#VALUE!</v>
      </c>
      <c r="T122" s="16" t="e">
        <f t="shared" si="83"/>
        <v>#VALUE!</v>
      </c>
      <c r="U122" s="16">
        <f t="shared" si="83"/>
        <v>0.31386861313868614</v>
      </c>
      <c r="V122" s="16">
        <f t="shared" si="83"/>
        <v>0.31386861313868614</v>
      </c>
      <c r="W122" s="16">
        <f t="shared" si="83"/>
        <v>0.31386861313868614</v>
      </c>
      <c r="X122" s="16">
        <f t="shared" si="83"/>
        <v>0</v>
      </c>
      <c r="Y122" s="16">
        <f t="shared" si="83"/>
        <v>0</v>
      </c>
      <c r="Z122" s="16">
        <f t="shared" si="83"/>
        <v>0</v>
      </c>
      <c r="AA122" s="16">
        <f t="shared" si="83"/>
        <v>0</v>
      </c>
      <c r="AB122" s="16">
        <f t="shared" si="83"/>
        <v>0.31386861313868614</v>
      </c>
      <c r="AC122" s="16">
        <f t="shared" si="83"/>
        <v>0</v>
      </c>
      <c r="AD122" s="16">
        <f t="shared" si="83"/>
        <v>0</v>
      </c>
      <c r="AE122" s="16">
        <f t="shared" si="83"/>
        <v>0.62773722627737227</v>
      </c>
      <c r="AF122" s="16">
        <f t="shared" si="83"/>
        <v>0.62773722627737227</v>
      </c>
      <c r="AG122" s="16">
        <f t="shared" si="83"/>
        <v>0</v>
      </c>
      <c r="AH122" s="16">
        <f t="shared" si="83"/>
        <v>0.31386861313868614</v>
      </c>
      <c r="AI122" s="16">
        <f t="shared" si="83"/>
        <v>0.94160583941605847</v>
      </c>
      <c r="AJ122" s="16">
        <f t="shared" si="83"/>
        <v>5.0218978102189782</v>
      </c>
      <c r="AK122" s="16">
        <f t="shared" si="83"/>
        <v>0.62773722627737227</v>
      </c>
      <c r="AL122" s="16">
        <f t="shared" si="83"/>
        <v>0.94160583941605847</v>
      </c>
      <c r="AM122" s="16">
        <f t="shared" si="83"/>
        <v>1.2554744525547445</v>
      </c>
      <c r="AN122" s="16">
        <f t="shared" si="83"/>
        <v>2.5109489051094891</v>
      </c>
      <c r="AO122" s="16">
        <f t="shared" si="83"/>
        <v>0.62773722627737227</v>
      </c>
      <c r="AP122" s="16">
        <f t="shared" si="83"/>
        <v>0.62773722627737227</v>
      </c>
      <c r="AQ122" s="16">
        <f t="shared" si="83"/>
        <v>0.94160583941605847</v>
      </c>
      <c r="AR122" s="16">
        <f t="shared" si="83"/>
        <v>0.62773722627737227</v>
      </c>
      <c r="AS122" s="16">
        <f t="shared" si="83"/>
        <v>0</v>
      </c>
      <c r="AT122" s="16">
        <f t="shared" si="83"/>
        <v>0.62773722627737227</v>
      </c>
      <c r="AU122" s="16">
        <f t="shared" si="83"/>
        <v>1.5693430656934306</v>
      </c>
      <c r="AV122" s="16">
        <f t="shared" si="83"/>
        <v>1.5693430656934306</v>
      </c>
      <c r="AW122" s="16" t="e">
        <f t="shared" si="83"/>
        <v>#VALUE!</v>
      </c>
      <c r="AX122" s="16">
        <f t="shared" si="83"/>
        <v>0.94160583941605847</v>
      </c>
      <c r="AY122" s="16" t="e">
        <f t="shared" si="83"/>
        <v>#VALUE!</v>
      </c>
      <c r="AZ122" s="16">
        <f t="shared" si="83"/>
        <v>3.1386861313868613</v>
      </c>
      <c r="BA122" s="16">
        <f t="shared" si="83"/>
        <v>1.2554744525547445</v>
      </c>
      <c r="BB122" s="16">
        <f t="shared" si="83"/>
        <v>1.5693430656934306</v>
      </c>
      <c r="BC122" s="16">
        <f t="shared" si="83"/>
        <v>0.62773722627737227</v>
      </c>
      <c r="BD122" s="16">
        <f t="shared" si="83"/>
        <v>1.8832116788321169</v>
      </c>
      <c r="BE122" s="16">
        <f t="shared" si="83"/>
        <v>3.1386861313868613</v>
      </c>
      <c r="BF122" s="16">
        <f t="shared" si="83"/>
        <v>3.4525547445255476</v>
      </c>
      <c r="BG122" s="16">
        <f t="shared" si="83"/>
        <v>1.5693430656934306</v>
      </c>
      <c r="BH122" s="16">
        <f t="shared" si="83"/>
        <v>3.1386861313868613</v>
      </c>
      <c r="BK122" s="16" t="e">
        <f t="shared" si="65"/>
        <v>#VALUE!</v>
      </c>
      <c r="BL122" s="16" t="e">
        <f t="shared" si="66"/>
        <v>#VALUE!</v>
      </c>
      <c r="BM122" s="16" t="e">
        <f t="shared" si="67"/>
        <v>#VALUE!</v>
      </c>
      <c r="BN122" s="16">
        <f t="shared" si="68"/>
        <v>7.8467153284671534E-2</v>
      </c>
      <c r="BO122" s="16">
        <f t="shared" si="69"/>
        <v>7.8467153284671534E-2</v>
      </c>
      <c r="BP122" s="16">
        <f t="shared" si="70"/>
        <v>0.50218978102189782</v>
      </c>
      <c r="BQ122" s="16">
        <f t="shared" si="71"/>
        <v>1.9616788321167884</v>
      </c>
      <c r="BR122" s="16">
        <f t="shared" si="72"/>
        <v>1.1770072992700729</v>
      </c>
      <c r="BS122" s="16">
        <f t="shared" si="73"/>
        <v>0.87883211678832107</v>
      </c>
      <c r="BT122" s="16" t="e">
        <f t="shared" si="74"/>
        <v>#VALUE!</v>
      </c>
      <c r="BU122" s="16">
        <f t="shared" si="75"/>
        <v>1.3339416058394162</v>
      </c>
      <c r="BV122" s="16" t="e">
        <f t="shared" si="76"/>
        <v>#VALUE!</v>
      </c>
    </row>
    <row r="123" spans="1:74" ht="15" customHeight="1" x14ac:dyDescent="0.25">
      <c r="A123" s="2" t="s">
        <v>72</v>
      </c>
      <c r="B123" s="2" t="s">
        <v>229</v>
      </c>
      <c r="C123" s="2" t="s">
        <v>230</v>
      </c>
      <c r="D123" s="2" t="s">
        <v>308</v>
      </c>
      <c r="E123" s="2" t="s">
        <v>232</v>
      </c>
      <c r="F123" s="2" t="s">
        <v>354</v>
      </c>
      <c r="G123" s="2" t="s">
        <v>309</v>
      </c>
      <c r="H123" s="2" t="s">
        <v>355</v>
      </c>
      <c r="I123" s="16" t="e">
        <f t="shared" ref="I123:BH123" si="84">I43/$BJ43</f>
        <v>#VALUE!</v>
      </c>
      <c r="J123" s="16" t="e">
        <f t="shared" si="84"/>
        <v>#VALUE!</v>
      </c>
      <c r="K123" s="16" t="e">
        <f t="shared" si="84"/>
        <v>#VALUE!</v>
      </c>
      <c r="L123" s="16" t="e">
        <f t="shared" si="84"/>
        <v>#VALUE!</v>
      </c>
      <c r="M123" s="16" t="e">
        <f t="shared" si="84"/>
        <v>#VALUE!</v>
      </c>
      <c r="N123" s="16" t="e">
        <f t="shared" si="84"/>
        <v>#VALUE!</v>
      </c>
      <c r="O123" s="16" t="e">
        <f t="shared" si="84"/>
        <v>#VALUE!</v>
      </c>
      <c r="P123" s="16" t="e">
        <f t="shared" si="84"/>
        <v>#VALUE!</v>
      </c>
      <c r="Q123" s="16" t="e">
        <f t="shared" si="84"/>
        <v>#VALUE!</v>
      </c>
      <c r="R123" s="16">
        <f t="shared" si="84"/>
        <v>0.31067961165048541</v>
      </c>
      <c r="S123" s="16" t="e">
        <f t="shared" si="84"/>
        <v>#VALUE!</v>
      </c>
      <c r="T123" s="16" t="e">
        <f t="shared" si="84"/>
        <v>#VALUE!</v>
      </c>
      <c r="U123" s="16" t="e">
        <f t="shared" si="84"/>
        <v>#VALUE!</v>
      </c>
      <c r="V123" s="16" t="e">
        <f t="shared" si="84"/>
        <v>#VALUE!</v>
      </c>
      <c r="W123" s="16">
        <f t="shared" si="84"/>
        <v>0.31067961165048541</v>
      </c>
      <c r="X123" s="16" t="e">
        <f t="shared" si="84"/>
        <v>#VALUE!</v>
      </c>
      <c r="Y123" s="16">
        <f t="shared" si="84"/>
        <v>0.31067961165048541</v>
      </c>
      <c r="Z123" s="16">
        <f t="shared" si="84"/>
        <v>0</v>
      </c>
      <c r="AA123" s="16">
        <f t="shared" si="84"/>
        <v>0.31067961165048541</v>
      </c>
      <c r="AB123" s="16" t="e">
        <f t="shared" si="84"/>
        <v>#VALUE!</v>
      </c>
      <c r="AC123" s="16" t="e">
        <f t="shared" si="84"/>
        <v>#VALUE!</v>
      </c>
      <c r="AD123" s="16" t="e">
        <f t="shared" si="84"/>
        <v>#VALUE!</v>
      </c>
      <c r="AE123" s="16" t="e">
        <f t="shared" si="84"/>
        <v>#VALUE!</v>
      </c>
      <c r="AF123" s="16">
        <f t="shared" si="84"/>
        <v>0.62135922330097082</v>
      </c>
      <c r="AG123" s="16" t="e">
        <f t="shared" si="84"/>
        <v>#VALUE!</v>
      </c>
      <c r="AH123" s="16">
        <f t="shared" si="84"/>
        <v>0.31067961165048541</v>
      </c>
      <c r="AI123" s="16">
        <f t="shared" si="84"/>
        <v>0</v>
      </c>
      <c r="AJ123" s="16">
        <f t="shared" si="84"/>
        <v>0.31067961165048541</v>
      </c>
      <c r="AK123" s="16">
        <f t="shared" si="84"/>
        <v>0.31067961165048541</v>
      </c>
      <c r="AL123" s="16">
        <f t="shared" si="84"/>
        <v>0</v>
      </c>
      <c r="AM123" s="16">
        <f t="shared" si="84"/>
        <v>0</v>
      </c>
      <c r="AN123" s="16">
        <f t="shared" si="84"/>
        <v>0.31067961165048541</v>
      </c>
      <c r="AO123" s="16">
        <f t="shared" si="84"/>
        <v>0.31067961165048541</v>
      </c>
      <c r="AP123" s="16">
        <f t="shared" si="84"/>
        <v>0</v>
      </c>
      <c r="AQ123" s="16">
        <f t="shared" si="84"/>
        <v>0.62135922330097082</v>
      </c>
      <c r="AR123" s="16">
        <f t="shared" si="84"/>
        <v>0.31067961165048541</v>
      </c>
      <c r="AS123" s="16">
        <f t="shared" si="84"/>
        <v>0</v>
      </c>
      <c r="AT123" s="16">
        <f t="shared" si="84"/>
        <v>0.62135922330097082</v>
      </c>
      <c r="AU123" s="16">
        <f t="shared" si="84"/>
        <v>1.2427184466019416</v>
      </c>
      <c r="AV123" s="16">
        <f t="shared" si="84"/>
        <v>0</v>
      </c>
      <c r="AW123" s="16">
        <f t="shared" si="84"/>
        <v>0.31067961165048541</v>
      </c>
      <c r="AX123" s="16">
        <f t="shared" si="84"/>
        <v>0.62135922330097082</v>
      </c>
      <c r="AY123" s="16" t="e">
        <f t="shared" si="84"/>
        <v>#VALUE!</v>
      </c>
      <c r="AZ123" s="16">
        <f t="shared" si="84"/>
        <v>1.5533980582524272</v>
      </c>
      <c r="BA123" s="16">
        <f t="shared" si="84"/>
        <v>0.93203883495145634</v>
      </c>
      <c r="BB123" s="16">
        <f t="shared" si="84"/>
        <v>2.796116504854369</v>
      </c>
      <c r="BC123" s="16">
        <f t="shared" si="84"/>
        <v>3.4174757281553396</v>
      </c>
      <c r="BD123" s="16">
        <f t="shared" si="84"/>
        <v>2.4854368932038833</v>
      </c>
      <c r="BE123" s="16">
        <f t="shared" si="84"/>
        <v>4.9708737864077666</v>
      </c>
      <c r="BF123" s="16">
        <f t="shared" si="84"/>
        <v>2.4854368932038833</v>
      </c>
      <c r="BG123" s="16">
        <f t="shared" si="84"/>
        <v>4.349514563106796</v>
      </c>
      <c r="BH123" s="16">
        <f t="shared" si="84"/>
        <v>1.8640776699029127</v>
      </c>
      <c r="BK123" s="16" t="e">
        <f t="shared" si="65"/>
        <v>#VALUE!</v>
      </c>
      <c r="BL123" s="16" t="e">
        <f t="shared" si="66"/>
        <v>#VALUE!</v>
      </c>
      <c r="BM123" s="16" t="e">
        <f t="shared" si="67"/>
        <v>#VALUE!</v>
      </c>
      <c r="BN123" s="16" t="e">
        <f t="shared" si="68"/>
        <v>#VALUE!</v>
      </c>
      <c r="BO123" s="16" t="e">
        <f t="shared" si="69"/>
        <v>#VALUE!</v>
      </c>
      <c r="BP123" s="16" t="e">
        <f t="shared" si="70"/>
        <v>#VALUE!</v>
      </c>
      <c r="BQ123" s="16">
        <f t="shared" si="71"/>
        <v>0.1553398058252427</v>
      </c>
      <c r="BR123" s="16">
        <f t="shared" si="72"/>
        <v>0.31067961165048541</v>
      </c>
      <c r="BS123" s="16">
        <f t="shared" si="73"/>
        <v>0.43495145631067961</v>
      </c>
      <c r="BT123" s="16" t="e">
        <f t="shared" si="74"/>
        <v>#VALUE!</v>
      </c>
      <c r="BU123" s="16">
        <f t="shared" si="75"/>
        <v>2.407766990291262</v>
      </c>
      <c r="BV123" s="16" t="e">
        <f t="shared" si="76"/>
        <v>#VALUE!</v>
      </c>
    </row>
    <row r="124" spans="1:74" ht="15" customHeight="1" x14ac:dyDescent="0.25">
      <c r="A124" s="2" t="s">
        <v>72</v>
      </c>
      <c r="B124" s="2" t="s">
        <v>229</v>
      </c>
      <c r="C124" s="2" t="s">
        <v>230</v>
      </c>
      <c r="D124" s="2" t="s">
        <v>308</v>
      </c>
      <c r="E124" s="2" t="s">
        <v>232</v>
      </c>
      <c r="F124" s="2" t="s">
        <v>361</v>
      </c>
      <c r="G124" s="2" t="s">
        <v>309</v>
      </c>
      <c r="H124" s="2" t="s">
        <v>362</v>
      </c>
      <c r="I124" s="16" t="e">
        <f t="shared" ref="I124:BH124" si="85">I44/$BJ44</f>
        <v>#VALUE!</v>
      </c>
      <c r="J124" s="16" t="e">
        <f t="shared" si="85"/>
        <v>#VALUE!</v>
      </c>
      <c r="K124" s="16" t="e">
        <f t="shared" si="85"/>
        <v>#VALUE!</v>
      </c>
      <c r="L124" s="16">
        <f t="shared" si="85"/>
        <v>1.1914893617021276</v>
      </c>
      <c r="M124" s="16">
        <f t="shared" si="85"/>
        <v>0</v>
      </c>
      <c r="N124" s="16">
        <f t="shared" si="85"/>
        <v>0.5957446808510638</v>
      </c>
      <c r="O124" s="16" t="e">
        <f t="shared" si="85"/>
        <v>#VALUE!</v>
      </c>
      <c r="P124" s="16" t="e">
        <f t="shared" si="85"/>
        <v>#VALUE!</v>
      </c>
      <c r="Q124" s="16" t="e">
        <f t="shared" si="85"/>
        <v>#VALUE!</v>
      </c>
      <c r="R124" s="16" t="e">
        <f t="shared" si="85"/>
        <v>#VALUE!</v>
      </c>
      <c r="S124" s="16" t="e">
        <f t="shared" si="85"/>
        <v>#VALUE!</v>
      </c>
      <c r="T124" s="16">
        <f t="shared" si="85"/>
        <v>0.5957446808510638</v>
      </c>
      <c r="U124" s="16">
        <f t="shared" si="85"/>
        <v>0.5957446808510638</v>
      </c>
      <c r="V124" s="16" t="e">
        <f t="shared" si="85"/>
        <v>#VALUE!</v>
      </c>
      <c r="W124" s="16">
        <f t="shared" si="85"/>
        <v>0.5957446808510638</v>
      </c>
      <c r="X124" s="16" t="e">
        <f t="shared" si="85"/>
        <v>#VALUE!</v>
      </c>
      <c r="Y124" s="16">
        <f t="shared" si="85"/>
        <v>0.5957446808510638</v>
      </c>
      <c r="Z124" s="16" t="e">
        <f t="shared" si="85"/>
        <v>#VALUE!</v>
      </c>
      <c r="AA124" s="16" t="e">
        <f t="shared" si="85"/>
        <v>#VALUE!</v>
      </c>
      <c r="AB124" s="16" t="e">
        <f t="shared" si="85"/>
        <v>#VALUE!</v>
      </c>
      <c r="AC124" s="16" t="e">
        <f t="shared" si="85"/>
        <v>#VALUE!</v>
      </c>
      <c r="AD124" s="16" t="e">
        <f t="shared" si="85"/>
        <v>#VALUE!</v>
      </c>
      <c r="AE124" s="16" t="e">
        <f t="shared" si="85"/>
        <v>#VALUE!</v>
      </c>
      <c r="AF124" s="16" t="e">
        <f t="shared" si="85"/>
        <v>#VALUE!</v>
      </c>
      <c r="AG124" s="16" t="e">
        <f t="shared" si="85"/>
        <v>#VALUE!</v>
      </c>
      <c r="AH124" s="16" t="e">
        <f t="shared" si="85"/>
        <v>#VALUE!</v>
      </c>
      <c r="AI124" s="16">
        <f t="shared" si="85"/>
        <v>0</v>
      </c>
      <c r="AJ124" s="16">
        <f t="shared" si="85"/>
        <v>0</v>
      </c>
      <c r="AK124" s="16">
        <f t="shared" si="85"/>
        <v>0.5957446808510638</v>
      </c>
      <c r="AL124" s="16" t="e">
        <f t="shared" si="85"/>
        <v>#VALUE!</v>
      </c>
      <c r="AM124" s="16">
        <f t="shared" si="85"/>
        <v>0</v>
      </c>
      <c r="AN124" s="16">
        <f t="shared" si="85"/>
        <v>0</v>
      </c>
      <c r="AO124" s="16">
        <f t="shared" si="85"/>
        <v>0</v>
      </c>
      <c r="AP124" s="16">
        <f t="shared" si="85"/>
        <v>0</v>
      </c>
      <c r="AQ124" s="16">
        <f t="shared" si="85"/>
        <v>0</v>
      </c>
      <c r="AR124" s="16">
        <f t="shared" si="85"/>
        <v>0</v>
      </c>
      <c r="AS124" s="16">
        <f t="shared" si="85"/>
        <v>1.1914893617021276</v>
      </c>
      <c r="AT124" s="16">
        <f t="shared" si="85"/>
        <v>0</v>
      </c>
      <c r="AU124" s="16">
        <f t="shared" si="85"/>
        <v>1.1914893617021276</v>
      </c>
      <c r="AV124" s="16">
        <f t="shared" si="85"/>
        <v>1.1914893617021276</v>
      </c>
      <c r="AW124" s="16" t="e">
        <f t="shared" si="85"/>
        <v>#VALUE!</v>
      </c>
      <c r="AX124" s="16" t="e">
        <f t="shared" si="85"/>
        <v>#VALUE!</v>
      </c>
      <c r="AY124" s="16">
        <f t="shared" si="85"/>
        <v>1.1914893617021276</v>
      </c>
      <c r="AZ124" s="16" t="e">
        <f t="shared" si="85"/>
        <v>#VALUE!</v>
      </c>
      <c r="BA124" s="16">
        <f t="shared" si="85"/>
        <v>4.7659574468085104</v>
      </c>
      <c r="BB124" s="16" t="e">
        <f t="shared" si="85"/>
        <v>#VALUE!</v>
      </c>
      <c r="BC124" s="16">
        <f t="shared" si="85"/>
        <v>1.7872340425531914</v>
      </c>
      <c r="BD124" s="16">
        <f t="shared" si="85"/>
        <v>3.5744680851063828</v>
      </c>
      <c r="BE124" s="16">
        <f t="shared" si="85"/>
        <v>1.7872340425531914</v>
      </c>
      <c r="BF124" s="16">
        <f t="shared" si="85"/>
        <v>1.1914893617021276</v>
      </c>
      <c r="BG124" s="16">
        <f t="shared" si="85"/>
        <v>3.5744680851063828</v>
      </c>
      <c r="BH124" s="16">
        <f t="shared" si="85"/>
        <v>1.7872340425531914</v>
      </c>
      <c r="BK124" s="16" t="e">
        <f t="shared" si="65"/>
        <v>#VALUE!</v>
      </c>
      <c r="BL124" s="16" t="e">
        <f t="shared" si="66"/>
        <v>#VALUE!</v>
      </c>
      <c r="BM124" s="16" t="e">
        <f t="shared" si="67"/>
        <v>#VALUE!</v>
      </c>
      <c r="BN124" s="16" t="e">
        <f t="shared" si="68"/>
        <v>#VALUE!</v>
      </c>
      <c r="BO124" s="16" t="e">
        <f t="shared" si="69"/>
        <v>#VALUE!</v>
      </c>
      <c r="BP124" s="16" t="e">
        <f t="shared" si="70"/>
        <v>#VALUE!</v>
      </c>
      <c r="BQ124" s="16" t="e">
        <f t="shared" si="71"/>
        <v>#VALUE!</v>
      </c>
      <c r="BR124" s="16">
        <f t="shared" si="72"/>
        <v>0</v>
      </c>
      <c r="BS124" s="16">
        <f t="shared" si="73"/>
        <v>0.71489361702127652</v>
      </c>
      <c r="BT124" s="16" t="e">
        <f t="shared" si="74"/>
        <v>#VALUE!</v>
      </c>
      <c r="BU124" s="16" t="e">
        <f t="shared" si="75"/>
        <v>#VALUE!</v>
      </c>
      <c r="BV124" s="16" t="e">
        <f t="shared" si="76"/>
        <v>#VALUE!</v>
      </c>
    </row>
    <row r="125" spans="1:74" ht="15" customHeight="1" x14ac:dyDescent="0.25">
      <c r="A125" s="2" t="s">
        <v>72</v>
      </c>
      <c r="B125" s="2" t="s">
        <v>229</v>
      </c>
      <c r="C125" s="2" t="s">
        <v>230</v>
      </c>
      <c r="D125" s="2" t="s">
        <v>308</v>
      </c>
      <c r="E125" s="2" t="s">
        <v>232</v>
      </c>
      <c r="F125" s="2" t="s">
        <v>69</v>
      </c>
      <c r="G125" s="2" t="s">
        <v>350</v>
      </c>
      <c r="H125" s="2" t="s">
        <v>351</v>
      </c>
      <c r="I125" s="16">
        <f t="shared" ref="I125:BH125" si="86">I45/$BJ45</f>
        <v>1</v>
      </c>
      <c r="J125" s="16">
        <f t="shared" si="86"/>
        <v>2</v>
      </c>
      <c r="K125" s="16">
        <f t="shared" si="86"/>
        <v>4</v>
      </c>
      <c r="L125" s="16">
        <f t="shared" si="86"/>
        <v>3</v>
      </c>
      <c r="M125" s="16">
        <f t="shared" si="86"/>
        <v>0</v>
      </c>
      <c r="N125" s="16">
        <f t="shared" si="86"/>
        <v>0</v>
      </c>
      <c r="O125" s="16">
        <f t="shared" si="86"/>
        <v>2</v>
      </c>
      <c r="P125" s="16">
        <f t="shared" si="86"/>
        <v>0</v>
      </c>
      <c r="Q125" s="16">
        <f t="shared" si="86"/>
        <v>1</v>
      </c>
      <c r="R125" s="16">
        <f t="shared" si="86"/>
        <v>0</v>
      </c>
      <c r="S125" s="16">
        <f t="shared" si="86"/>
        <v>0</v>
      </c>
      <c r="T125" s="16">
        <f t="shared" si="86"/>
        <v>0</v>
      </c>
      <c r="U125" s="16">
        <f t="shared" si="86"/>
        <v>1</v>
      </c>
      <c r="V125" s="16">
        <f t="shared" si="86"/>
        <v>0</v>
      </c>
      <c r="W125" s="16">
        <f t="shared" si="86"/>
        <v>0</v>
      </c>
      <c r="X125" s="16">
        <f t="shared" si="86"/>
        <v>0</v>
      </c>
      <c r="Y125" s="16">
        <f t="shared" si="86"/>
        <v>1</v>
      </c>
      <c r="Z125" s="16">
        <f t="shared" si="86"/>
        <v>0</v>
      </c>
      <c r="AA125" s="16">
        <f t="shared" si="86"/>
        <v>0</v>
      </c>
      <c r="AB125" s="16">
        <f t="shared" si="86"/>
        <v>0</v>
      </c>
      <c r="AC125" s="16">
        <f t="shared" si="86"/>
        <v>0</v>
      </c>
      <c r="AD125" s="16">
        <f t="shared" si="86"/>
        <v>0</v>
      </c>
      <c r="AE125" s="16">
        <f t="shared" si="86"/>
        <v>0</v>
      </c>
      <c r="AF125" s="16">
        <f t="shared" si="86"/>
        <v>2</v>
      </c>
      <c r="AG125" s="16">
        <f t="shared" si="86"/>
        <v>1</v>
      </c>
      <c r="AH125" s="16">
        <f t="shared" si="86"/>
        <v>0</v>
      </c>
      <c r="AI125" s="16">
        <f t="shared" si="86"/>
        <v>0</v>
      </c>
      <c r="AJ125" s="16">
        <f t="shared" si="86"/>
        <v>1</v>
      </c>
      <c r="AK125" s="16">
        <f t="shared" si="86"/>
        <v>1</v>
      </c>
      <c r="AL125" s="16">
        <f t="shared" si="86"/>
        <v>0</v>
      </c>
      <c r="AM125" s="16">
        <f t="shared" si="86"/>
        <v>1</v>
      </c>
      <c r="AN125" s="16">
        <f t="shared" si="86"/>
        <v>0</v>
      </c>
      <c r="AO125" s="16">
        <f t="shared" si="86"/>
        <v>0</v>
      </c>
      <c r="AP125" s="16">
        <f t="shared" si="86"/>
        <v>0</v>
      </c>
      <c r="AQ125" s="16">
        <f t="shared" si="86"/>
        <v>0</v>
      </c>
      <c r="AR125" s="16">
        <f t="shared" si="86"/>
        <v>1</v>
      </c>
      <c r="AS125" s="16">
        <f t="shared" si="86"/>
        <v>0</v>
      </c>
      <c r="AT125" s="16">
        <f t="shared" si="86"/>
        <v>2</v>
      </c>
      <c r="AU125" s="16">
        <f t="shared" si="86"/>
        <v>0</v>
      </c>
      <c r="AV125" s="16">
        <f t="shared" si="86"/>
        <v>1</v>
      </c>
      <c r="AW125" s="16">
        <f t="shared" si="86"/>
        <v>1</v>
      </c>
      <c r="AX125" s="16">
        <f t="shared" si="86"/>
        <v>2</v>
      </c>
      <c r="AY125" s="16" t="e">
        <f t="shared" si="86"/>
        <v>#VALUE!</v>
      </c>
      <c r="AZ125" s="16">
        <f t="shared" si="86"/>
        <v>1</v>
      </c>
      <c r="BA125" s="16" t="e">
        <f t="shared" si="86"/>
        <v>#VALUE!</v>
      </c>
      <c r="BB125" s="16">
        <f t="shared" si="86"/>
        <v>1</v>
      </c>
      <c r="BC125" s="16">
        <f t="shared" si="86"/>
        <v>5</v>
      </c>
      <c r="BD125" s="16">
        <f t="shared" si="86"/>
        <v>3</v>
      </c>
      <c r="BE125" s="16">
        <f t="shared" si="86"/>
        <v>2</v>
      </c>
      <c r="BF125" s="16">
        <f t="shared" si="86"/>
        <v>3</v>
      </c>
      <c r="BG125" s="16">
        <f t="shared" si="86"/>
        <v>2</v>
      </c>
      <c r="BH125" s="16">
        <f t="shared" si="86"/>
        <v>5</v>
      </c>
      <c r="BK125" s="16">
        <f t="shared" si="65"/>
        <v>2.25</v>
      </c>
      <c r="BL125" s="16">
        <f t="shared" si="66"/>
        <v>0.75</v>
      </c>
      <c r="BM125" s="16">
        <f t="shared" si="67"/>
        <v>0.2</v>
      </c>
      <c r="BN125" s="16">
        <f t="shared" si="68"/>
        <v>0.25</v>
      </c>
      <c r="BO125" s="16">
        <f t="shared" si="69"/>
        <v>0</v>
      </c>
      <c r="BP125" s="16">
        <f t="shared" si="70"/>
        <v>0.6</v>
      </c>
      <c r="BQ125" s="16">
        <f t="shared" si="71"/>
        <v>0.75</v>
      </c>
      <c r="BR125" s="16">
        <f t="shared" si="72"/>
        <v>0</v>
      </c>
      <c r="BS125" s="16">
        <f t="shared" si="73"/>
        <v>0.8</v>
      </c>
      <c r="BT125" s="16" t="e">
        <f t="shared" si="74"/>
        <v>#VALUE!</v>
      </c>
      <c r="BU125" s="16" t="e">
        <f t="shared" si="75"/>
        <v>#VALUE!</v>
      </c>
      <c r="BV125" s="16">
        <f t="shared" si="76"/>
        <v>2.6</v>
      </c>
    </row>
    <row r="126" spans="1:74" ht="15" customHeight="1" x14ac:dyDescent="0.25">
      <c r="A126" s="2" t="s">
        <v>72</v>
      </c>
      <c r="B126" s="2" t="s">
        <v>229</v>
      </c>
      <c r="C126" s="2" t="s">
        <v>230</v>
      </c>
      <c r="D126" s="2" t="s">
        <v>308</v>
      </c>
      <c r="E126" s="2" t="s">
        <v>232</v>
      </c>
      <c r="F126" s="2" t="s">
        <v>354</v>
      </c>
      <c r="G126" s="2" t="s">
        <v>350</v>
      </c>
      <c r="H126" s="2" t="s">
        <v>359</v>
      </c>
      <c r="I126" s="16">
        <f t="shared" ref="I126:BH126" si="87">I46/$BJ46</f>
        <v>1.1627906976744187</v>
      </c>
      <c r="J126" s="16" t="e">
        <f t="shared" si="87"/>
        <v>#VALUE!</v>
      </c>
      <c r="K126" s="16">
        <f t="shared" si="87"/>
        <v>1.1627906976744187</v>
      </c>
      <c r="L126" s="16">
        <f t="shared" si="87"/>
        <v>2.3255813953488373</v>
      </c>
      <c r="M126" s="16">
        <f t="shared" si="87"/>
        <v>1.1627906976744187</v>
      </c>
      <c r="N126" s="16">
        <f t="shared" si="87"/>
        <v>1.1627906976744187</v>
      </c>
      <c r="O126" s="16">
        <f t="shared" si="87"/>
        <v>1.1627906976744187</v>
      </c>
      <c r="P126" s="16">
        <f t="shared" si="87"/>
        <v>0</v>
      </c>
      <c r="Q126" s="16">
        <f t="shared" si="87"/>
        <v>0</v>
      </c>
      <c r="R126" s="16">
        <f t="shared" si="87"/>
        <v>0</v>
      </c>
      <c r="S126" s="16">
        <f t="shared" si="87"/>
        <v>0</v>
      </c>
      <c r="T126" s="16">
        <f t="shared" si="87"/>
        <v>0</v>
      </c>
      <c r="U126" s="16">
        <f t="shared" si="87"/>
        <v>0</v>
      </c>
      <c r="V126" s="16">
        <f t="shared" si="87"/>
        <v>1.1627906976744187</v>
      </c>
      <c r="W126" s="16">
        <f t="shared" si="87"/>
        <v>0</v>
      </c>
      <c r="X126" s="16">
        <f t="shared" si="87"/>
        <v>0</v>
      </c>
      <c r="Y126" s="16">
        <f t="shared" si="87"/>
        <v>0</v>
      </c>
      <c r="Z126" s="16">
        <f t="shared" si="87"/>
        <v>0</v>
      </c>
      <c r="AA126" s="16">
        <f t="shared" si="87"/>
        <v>0</v>
      </c>
      <c r="AB126" s="16">
        <f t="shared" si="87"/>
        <v>0</v>
      </c>
      <c r="AC126" s="16">
        <f t="shared" si="87"/>
        <v>1.1627906976744187</v>
      </c>
      <c r="AD126" s="16">
        <f t="shared" si="87"/>
        <v>0</v>
      </c>
      <c r="AE126" s="16">
        <f t="shared" si="87"/>
        <v>0</v>
      </c>
      <c r="AF126" s="16">
        <f t="shared" si="87"/>
        <v>0</v>
      </c>
      <c r="AG126" s="16">
        <f t="shared" si="87"/>
        <v>0</v>
      </c>
      <c r="AH126" s="16">
        <f t="shared" si="87"/>
        <v>0</v>
      </c>
      <c r="AI126" s="16">
        <f t="shared" si="87"/>
        <v>0</v>
      </c>
      <c r="AJ126" s="16">
        <f t="shared" si="87"/>
        <v>0</v>
      </c>
      <c r="AK126" s="16">
        <f t="shared" si="87"/>
        <v>0</v>
      </c>
      <c r="AL126" s="16">
        <f t="shared" si="87"/>
        <v>0</v>
      </c>
      <c r="AM126" s="16">
        <f t="shared" si="87"/>
        <v>0</v>
      </c>
      <c r="AN126" s="16">
        <f t="shared" si="87"/>
        <v>1.1627906976744187</v>
      </c>
      <c r="AO126" s="16">
        <f t="shared" si="87"/>
        <v>1.1627906976744187</v>
      </c>
      <c r="AP126" s="16">
        <f t="shared" si="87"/>
        <v>0</v>
      </c>
      <c r="AQ126" s="16">
        <f t="shared" si="87"/>
        <v>0</v>
      </c>
      <c r="AR126" s="16">
        <f t="shared" si="87"/>
        <v>0</v>
      </c>
      <c r="AS126" s="16">
        <f t="shared" si="87"/>
        <v>0</v>
      </c>
      <c r="AT126" s="16">
        <f t="shared" si="87"/>
        <v>5.8139534883720927</v>
      </c>
      <c r="AU126" s="16">
        <f t="shared" si="87"/>
        <v>0</v>
      </c>
      <c r="AV126" s="16">
        <f t="shared" si="87"/>
        <v>2.3255813953488373</v>
      </c>
      <c r="AW126" s="16">
        <f t="shared" si="87"/>
        <v>1.1627906976744187</v>
      </c>
      <c r="AX126" s="16">
        <f t="shared" si="87"/>
        <v>2.3255813953488373</v>
      </c>
      <c r="AY126" s="16">
        <f t="shared" si="87"/>
        <v>3.4883720930232558</v>
      </c>
      <c r="AZ126" s="16">
        <f t="shared" si="87"/>
        <v>1.1627906976744187</v>
      </c>
      <c r="BA126" s="16">
        <f t="shared" si="87"/>
        <v>5.8139534883720927</v>
      </c>
      <c r="BB126" s="16">
        <f t="shared" si="87"/>
        <v>3.4883720930232558</v>
      </c>
      <c r="BC126" s="16" t="e">
        <f t="shared" si="87"/>
        <v>#VALUE!</v>
      </c>
      <c r="BD126" s="16">
        <f t="shared" si="87"/>
        <v>2.3255813953488373</v>
      </c>
      <c r="BE126" s="16">
        <f t="shared" si="87"/>
        <v>1.1627906976744187</v>
      </c>
      <c r="BF126" s="16">
        <f t="shared" si="87"/>
        <v>1.1627906976744187</v>
      </c>
      <c r="BG126" s="16">
        <f t="shared" si="87"/>
        <v>4.6511627906976747</v>
      </c>
      <c r="BH126" s="16">
        <f t="shared" si="87"/>
        <v>2.3255813953488373</v>
      </c>
      <c r="BK126" s="16" t="e">
        <f t="shared" si="65"/>
        <v>#VALUE!</v>
      </c>
      <c r="BL126" s="16">
        <f t="shared" si="66"/>
        <v>0.58139534883720934</v>
      </c>
      <c r="BM126" s="16">
        <f t="shared" si="67"/>
        <v>0.23255813953488375</v>
      </c>
      <c r="BN126" s="16">
        <f t="shared" si="68"/>
        <v>0</v>
      </c>
      <c r="BO126" s="16">
        <f t="shared" si="69"/>
        <v>0.29069767441860467</v>
      </c>
      <c r="BP126" s="16">
        <f t="shared" si="70"/>
        <v>0</v>
      </c>
      <c r="BQ126" s="16">
        <f t="shared" si="71"/>
        <v>0</v>
      </c>
      <c r="BR126" s="16">
        <f t="shared" si="72"/>
        <v>0.58139534883720934</v>
      </c>
      <c r="BS126" s="16">
        <f t="shared" si="73"/>
        <v>1.6279069767441861</v>
      </c>
      <c r="BT126" s="16">
        <f t="shared" si="74"/>
        <v>2.0348837209302326</v>
      </c>
      <c r="BU126" s="16" t="e">
        <f t="shared" si="75"/>
        <v>#VALUE!</v>
      </c>
      <c r="BV126" s="16">
        <f t="shared" si="76"/>
        <v>2.0930232558139537</v>
      </c>
    </row>
    <row r="127" spans="1:74" ht="15" customHeight="1" x14ac:dyDescent="0.25">
      <c r="A127" s="2" t="s">
        <v>72</v>
      </c>
      <c r="B127" s="2" t="s">
        <v>229</v>
      </c>
      <c r="C127" s="2" t="s">
        <v>230</v>
      </c>
      <c r="D127" s="2" t="s">
        <v>308</v>
      </c>
      <c r="E127" s="2" t="s">
        <v>232</v>
      </c>
      <c r="F127" s="2" t="s">
        <v>361</v>
      </c>
      <c r="G127" s="2" t="s">
        <v>350</v>
      </c>
      <c r="H127" s="2" t="s">
        <v>366</v>
      </c>
      <c r="I127" s="16" t="e">
        <f t="shared" ref="I127:BH127" si="88">I47/$BJ47</f>
        <v>#VALUE!</v>
      </c>
      <c r="J127" s="16" t="e">
        <f t="shared" si="88"/>
        <v>#VALUE!</v>
      </c>
      <c r="K127" s="16" t="e">
        <f t="shared" si="88"/>
        <v>#VALUE!</v>
      </c>
      <c r="L127" s="16" t="e">
        <f t="shared" si="88"/>
        <v>#VALUE!</v>
      </c>
      <c r="M127" s="16" t="e">
        <f t="shared" si="88"/>
        <v>#VALUE!</v>
      </c>
      <c r="N127" s="16" t="e">
        <f t="shared" si="88"/>
        <v>#VALUE!</v>
      </c>
      <c r="O127" s="16" t="e">
        <f t="shared" si="88"/>
        <v>#VALUE!</v>
      </c>
      <c r="P127" s="16" t="e">
        <f t="shared" si="88"/>
        <v>#VALUE!</v>
      </c>
      <c r="Q127" s="16" t="e">
        <f t="shared" si="88"/>
        <v>#VALUE!</v>
      </c>
      <c r="R127" s="16" t="e">
        <f t="shared" si="88"/>
        <v>#VALUE!</v>
      </c>
      <c r="S127" s="16">
        <f t="shared" si="88"/>
        <v>1.3793103448275863</v>
      </c>
      <c r="T127" s="16">
        <f t="shared" si="88"/>
        <v>0</v>
      </c>
      <c r="U127" s="16" t="e">
        <f t="shared" si="88"/>
        <v>#VALUE!</v>
      </c>
      <c r="V127" s="16">
        <f t="shared" si="88"/>
        <v>4.1379310344827589</v>
      </c>
      <c r="W127" s="16">
        <f t="shared" si="88"/>
        <v>0</v>
      </c>
      <c r="X127" s="16">
        <f t="shared" si="88"/>
        <v>0</v>
      </c>
      <c r="Y127" s="16">
        <f t="shared" si="88"/>
        <v>1.3793103448275863</v>
      </c>
      <c r="Z127" s="16">
        <f t="shared" si="88"/>
        <v>2.7586206896551726</v>
      </c>
      <c r="AA127" s="16">
        <f t="shared" si="88"/>
        <v>0</v>
      </c>
      <c r="AB127" s="16">
        <f t="shared" si="88"/>
        <v>0</v>
      </c>
      <c r="AC127" s="16">
        <f t="shared" si="88"/>
        <v>0</v>
      </c>
      <c r="AD127" s="16">
        <f t="shared" si="88"/>
        <v>0</v>
      </c>
      <c r="AE127" s="16">
        <f t="shared" si="88"/>
        <v>0</v>
      </c>
      <c r="AF127" s="16">
        <f t="shared" si="88"/>
        <v>0</v>
      </c>
      <c r="AG127" s="16">
        <f t="shared" si="88"/>
        <v>0</v>
      </c>
      <c r="AH127" s="16">
        <f t="shared" si="88"/>
        <v>0</v>
      </c>
      <c r="AI127" s="16">
        <f t="shared" si="88"/>
        <v>0</v>
      </c>
      <c r="AJ127" s="16">
        <f t="shared" si="88"/>
        <v>1.3793103448275863</v>
      </c>
      <c r="AK127" s="16">
        <f t="shared" si="88"/>
        <v>2.7586206896551726</v>
      </c>
      <c r="AL127" s="16">
        <f t="shared" si="88"/>
        <v>0</v>
      </c>
      <c r="AM127" s="16">
        <f t="shared" si="88"/>
        <v>0</v>
      </c>
      <c r="AN127" s="16">
        <f t="shared" si="88"/>
        <v>1.3793103448275863</v>
      </c>
      <c r="AO127" s="16">
        <f t="shared" si="88"/>
        <v>0</v>
      </c>
      <c r="AP127" s="16">
        <f t="shared" si="88"/>
        <v>0</v>
      </c>
      <c r="AQ127" s="16">
        <f t="shared" si="88"/>
        <v>0</v>
      </c>
      <c r="AR127" s="16">
        <f t="shared" si="88"/>
        <v>0</v>
      </c>
      <c r="AS127" s="16">
        <f t="shared" si="88"/>
        <v>2.7586206896551726</v>
      </c>
      <c r="AT127" s="16">
        <f t="shared" si="88"/>
        <v>0</v>
      </c>
      <c r="AU127" s="16">
        <f t="shared" si="88"/>
        <v>0</v>
      </c>
      <c r="AV127" s="16">
        <f t="shared" si="88"/>
        <v>0</v>
      </c>
      <c r="AW127" s="16" t="e">
        <f t="shared" si="88"/>
        <v>#VALUE!</v>
      </c>
      <c r="AX127" s="16">
        <f t="shared" si="88"/>
        <v>2.7586206896551726</v>
      </c>
      <c r="AY127" s="16">
        <f t="shared" si="88"/>
        <v>1.3793103448275863</v>
      </c>
      <c r="AZ127" s="16">
        <f t="shared" si="88"/>
        <v>1.3793103448275863</v>
      </c>
      <c r="BA127" s="16">
        <f t="shared" si="88"/>
        <v>1.3793103448275863</v>
      </c>
      <c r="BB127" s="16">
        <f t="shared" si="88"/>
        <v>2.7586206896551726</v>
      </c>
      <c r="BC127" s="16">
        <f t="shared" si="88"/>
        <v>5.5172413793103452</v>
      </c>
      <c r="BD127" s="16">
        <f t="shared" si="88"/>
        <v>1.3793103448275863</v>
      </c>
      <c r="BE127" s="16">
        <f t="shared" si="88"/>
        <v>4.1379310344827589</v>
      </c>
      <c r="BF127" s="16">
        <f t="shared" si="88"/>
        <v>0</v>
      </c>
      <c r="BG127" s="16">
        <f t="shared" si="88"/>
        <v>1.3793103448275863</v>
      </c>
      <c r="BH127" s="16">
        <f t="shared" si="88"/>
        <v>0</v>
      </c>
      <c r="BK127" s="16" t="e">
        <f t="shared" si="65"/>
        <v>#VALUE!</v>
      </c>
      <c r="BL127" s="16" t="e">
        <f t="shared" si="66"/>
        <v>#VALUE!</v>
      </c>
      <c r="BM127" s="16" t="e">
        <f t="shared" si="67"/>
        <v>#VALUE!</v>
      </c>
      <c r="BN127" s="16">
        <f t="shared" si="68"/>
        <v>1.0344827586206897</v>
      </c>
      <c r="BO127" s="16">
        <f t="shared" si="69"/>
        <v>0</v>
      </c>
      <c r="BP127" s="16">
        <f t="shared" si="70"/>
        <v>0</v>
      </c>
      <c r="BQ127" s="16">
        <f t="shared" si="71"/>
        <v>1.0344827586206897</v>
      </c>
      <c r="BR127" s="16">
        <f t="shared" si="72"/>
        <v>0.34482758620689657</v>
      </c>
      <c r="BS127" s="16">
        <f t="shared" si="73"/>
        <v>0.55172413793103448</v>
      </c>
      <c r="BT127" s="16" t="e">
        <f t="shared" si="74"/>
        <v>#VALUE!</v>
      </c>
      <c r="BU127" s="16">
        <f t="shared" si="75"/>
        <v>2.7586206896551726</v>
      </c>
      <c r="BV127" s="16" t="e">
        <f t="shared" si="76"/>
        <v>#VALUE!</v>
      </c>
    </row>
    <row r="128" spans="1:74" ht="15" customHeight="1" x14ac:dyDescent="0.25">
      <c r="A128" s="2" t="s">
        <v>72</v>
      </c>
      <c r="B128" s="2" t="s">
        <v>229</v>
      </c>
      <c r="C128" s="2" t="s">
        <v>230</v>
      </c>
      <c r="D128" s="2" t="s">
        <v>316</v>
      </c>
      <c r="E128" s="2" t="s">
        <v>232</v>
      </c>
      <c r="F128" s="2" t="s">
        <v>238</v>
      </c>
      <c r="G128" s="2" t="s">
        <v>317</v>
      </c>
      <c r="H128" s="2" t="s">
        <v>318</v>
      </c>
      <c r="I128" s="16">
        <f t="shared" ref="I128:BH128" si="89">I48/$BJ48</f>
        <v>1.75</v>
      </c>
      <c r="J128" s="16" t="e">
        <f t="shared" si="89"/>
        <v>#VALUE!</v>
      </c>
      <c r="K128" s="16" t="e">
        <f t="shared" si="89"/>
        <v>#VALUE!</v>
      </c>
      <c r="L128" s="16" t="e">
        <f t="shared" si="89"/>
        <v>#VALUE!</v>
      </c>
      <c r="M128" s="16">
        <f t="shared" si="89"/>
        <v>1.75</v>
      </c>
      <c r="N128" s="16">
        <f t="shared" si="89"/>
        <v>1.75</v>
      </c>
      <c r="O128" s="16">
        <f t="shared" si="89"/>
        <v>0</v>
      </c>
      <c r="P128" s="16" t="e">
        <f t="shared" si="89"/>
        <v>#VALUE!</v>
      </c>
      <c r="Q128" s="16" t="e">
        <f t="shared" si="89"/>
        <v>#VALUE!</v>
      </c>
      <c r="R128" s="16" t="e">
        <f t="shared" si="89"/>
        <v>#VALUE!</v>
      </c>
      <c r="S128" s="16" t="e">
        <f t="shared" si="89"/>
        <v>#VALUE!</v>
      </c>
      <c r="T128" s="16">
        <f t="shared" si="89"/>
        <v>1.75</v>
      </c>
      <c r="U128" s="16">
        <f t="shared" si="89"/>
        <v>0</v>
      </c>
      <c r="V128" s="16" t="e">
        <f t="shared" si="89"/>
        <v>#VALUE!</v>
      </c>
      <c r="W128" s="16" t="e">
        <f t="shared" si="89"/>
        <v>#VALUE!</v>
      </c>
      <c r="X128" s="16">
        <f t="shared" si="89"/>
        <v>0</v>
      </c>
      <c r="Y128" s="16" t="e">
        <f t="shared" si="89"/>
        <v>#VALUE!</v>
      </c>
      <c r="Z128" s="16" t="e">
        <f t="shared" si="89"/>
        <v>#VALUE!</v>
      </c>
      <c r="AA128" s="16" t="e">
        <f t="shared" si="89"/>
        <v>#VALUE!</v>
      </c>
      <c r="AB128" s="16">
        <f t="shared" si="89"/>
        <v>1.75</v>
      </c>
      <c r="AC128" s="16">
        <f t="shared" si="89"/>
        <v>0</v>
      </c>
      <c r="AD128" s="16" t="e">
        <f t="shared" si="89"/>
        <v>#VALUE!</v>
      </c>
      <c r="AE128" s="16">
        <f t="shared" si="89"/>
        <v>1.75</v>
      </c>
      <c r="AF128" s="16">
        <f t="shared" si="89"/>
        <v>1.75</v>
      </c>
      <c r="AG128" s="16" t="e">
        <f t="shared" si="89"/>
        <v>#VALUE!</v>
      </c>
      <c r="AH128" s="16" t="e">
        <f t="shared" si="89"/>
        <v>#VALUE!</v>
      </c>
      <c r="AI128" s="16">
        <f t="shared" si="89"/>
        <v>0</v>
      </c>
      <c r="AJ128" s="16" t="e">
        <f t="shared" si="89"/>
        <v>#VALUE!</v>
      </c>
      <c r="AK128" s="16" t="e">
        <f t="shared" si="89"/>
        <v>#VALUE!</v>
      </c>
      <c r="AL128" s="16" t="e">
        <f t="shared" si="89"/>
        <v>#VALUE!</v>
      </c>
      <c r="AM128" s="16">
        <f t="shared" si="89"/>
        <v>1.75</v>
      </c>
      <c r="AN128" s="16">
        <f t="shared" si="89"/>
        <v>1.75</v>
      </c>
      <c r="AO128" s="16">
        <f t="shared" si="89"/>
        <v>0</v>
      </c>
      <c r="AP128" s="16">
        <f t="shared" si="89"/>
        <v>0</v>
      </c>
      <c r="AQ128" s="16">
        <f t="shared" si="89"/>
        <v>0</v>
      </c>
      <c r="AR128" s="16">
        <f t="shared" si="89"/>
        <v>1.75</v>
      </c>
      <c r="AS128" s="16">
        <f t="shared" si="89"/>
        <v>1.75</v>
      </c>
      <c r="AT128" s="16">
        <f t="shared" si="89"/>
        <v>0</v>
      </c>
      <c r="AU128" s="16">
        <f t="shared" si="89"/>
        <v>0</v>
      </c>
      <c r="AV128" s="16">
        <f t="shared" si="89"/>
        <v>0</v>
      </c>
      <c r="AW128" s="16" t="e">
        <f t="shared" si="89"/>
        <v>#VALUE!</v>
      </c>
      <c r="AX128" s="16" t="e">
        <f t="shared" si="89"/>
        <v>#VALUE!</v>
      </c>
      <c r="AY128" s="16" t="e">
        <f t="shared" si="89"/>
        <v>#VALUE!</v>
      </c>
      <c r="AZ128" s="16" t="e">
        <f t="shared" si="89"/>
        <v>#VALUE!</v>
      </c>
      <c r="BA128" s="16">
        <f t="shared" si="89"/>
        <v>1.75</v>
      </c>
      <c r="BB128" s="16">
        <f t="shared" si="89"/>
        <v>1.75</v>
      </c>
      <c r="BC128" s="16" t="e">
        <f t="shared" si="89"/>
        <v>#VALUE!</v>
      </c>
      <c r="BD128" s="16" t="e">
        <f t="shared" si="89"/>
        <v>#VALUE!</v>
      </c>
      <c r="BE128" s="16">
        <f t="shared" si="89"/>
        <v>1.75</v>
      </c>
      <c r="BF128" s="16">
        <f t="shared" si="89"/>
        <v>1.75</v>
      </c>
      <c r="BG128" s="16">
        <f t="shared" si="89"/>
        <v>0</v>
      </c>
      <c r="BH128" s="16">
        <f t="shared" si="89"/>
        <v>1.75</v>
      </c>
      <c r="BK128" s="16" t="e">
        <f t="shared" si="65"/>
        <v>#VALUE!</v>
      </c>
      <c r="BL128" s="16" t="e">
        <f t="shared" si="66"/>
        <v>#VALUE!</v>
      </c>
      <c r="BM128" s="16" t="e">
        <f t="shared" si="67"/>
        <v>#VALUE!</v>
      </c>
      <c r="BN128" s="16" t="e">
        <f t="shared" si="68"/>
        <v>#VALUE!</v>
      </c>
      <c r="BO128" s="16" t="e">
        <f t="shared" si="69"/>
        <v>#VALUE!</v>
      </c>
      <c r="BP128" s="16" t="e">
        <f t="shared" si="70"/>
        <v>#VALUE!</v>
      </c>
      <c r="BQ128" s="16" t="e">
        <f t="shared" si="71"/>
        <v>#VALUE!</v>
      </c>
      <c r="BR128" s="16">
        <f t="shared" si="72"/>
        <v>0.4375</v>
      </c>
      <c r="BS128" s="16">
        <f t="shared" si="73"/>
        <v>0.7</v>
      </c>
      <c r="BT128" s="16" t="e">
        <f t="shared" si="74"/>
        <v>#VALUE!</v>
      </c>
      <c r="BU128" s="16" t="e">
        <f t="shared" si="75"/>
        <v>#VALUE!</v>
      </c>
      <c r="BV128" s="16">
        <f t="shared" si="76"/>
        <v>1.4</v>
      </c>
    </row>
    <row r="129" spans="1:74" ht="15" customHeight="1" x14ac:dyDescent="0.25">
      <c r="A129" s="2" t="s">
        <v>72</v>
      </c>
      <c r="B129" s="2" t="s">
        <v>229</v>
      </c>
      <c r="C129" s="2" t="s">
        <v>230</v>
      </c>
      <c r="D129" s="2" t="s">
        <v>316</v>
      </c>
      <c r="E129" s="2" t="s">
        <v>232</v>
      </c>
      <c r="F129" s="2" t="s">
        <v>69</v>
      </c>
      <c r="G129" s="2" t="s">
        <v>317</v>
      </c>
      <c r="H129" s="2" t="s">
        <v>326</v>
      </c>
      <c r="I129" s="16" t="e">
        <f t="shared" ref="I129:BH129" si="90">I49/$BJ49</f>
        <v>#VALUE!</v>
      </c>
      <c r="J129" s="16" t="e">
        <f t="shared" si="90"/>
        <v>#VALUE!</v>
      </c>
      <c r="K129" s="16">
        <f t="shared" si="90"/>
        <v>0.38582677165354329</v>
      </c>
      <c r="L129" s="16">
        <f t="shared" si="90"/>
        <v>0.38582677165354329</v>
      </c>
      <c r="M129" s="16">
        <f t="shared" si="90"/>
        <v>0</v>
      </c>
      <c r="N129" s="16">
        <f t="shared" si="90"/>
        <v>0.38582677165354329</v>
      </c>
      <c r="O129" s="16">
        <f t="shared" si="90"/>
        <v>0.38582677165354329</v>
      </c>
      <c r="P129" s="16">
        <f t="shared" si="90"/>
        <v>0</v>
      </c>
      <c r="Q129" s="16">
        <f t="shared" si="90"/>
        <v>0</v>
      </c>
      <c r="R129" s="16">
        <f t="shared" si="90"/>
        <v>0</v>
      </c>
      <c r="S129" s="16">
        <f t="shared" si="90"/>
        <v>0</v>
      </c>
      <c r="T129" s="16">
        <f t="shared" si="90"/>
        <v>0.38582677165354329</v>
      </c>
      <c r="U129" s="16">
        <f t="shared" si="90"/>
        <v>0</v>
      </c>
      <c r="V129" s="16">
        <f t="shared" si="90"/>
        <v>0.38582677165354329</v>
      </c>
      <c r="W129" s="16">
        <f t="shared" si="90"/>
        <v>0.77165354330708658</v>
      </c>
      <c r="X129" s="16">
        <f t="shared" si="90"/>
        <v>0</v>
      </c>
      <c r="Y129" s="16">
        <f t="shared" si="90"/>
        <v>0</v>
      </c>
      <c r="Z129" s="16">
        <f t="shared" si="90"/>
        <v>0</v>
      </c>
      <c r="AA129" s="16">
        <f t="shared" si="90"/>
        <v>0</v>
      </c>
      <c r="AB129" s="16">
        <f t="shared" si="90"/>
        <v>0.38582677165354329</v>
      </c>
      <c r="AC129" s="16">
        <f t="shared" si="90"/>
        <v>0</v>
      </c>
      <c r="AD129" s="16">
        <f t="shared" si="90"/>
        <v>0</v>
      </c>
      <c r="AE129" s="16">
        <f t="shared" si="90"/>
        <v>0</v>
      </c>
      <c r="AF129" s="16">
        <f t="shared" si="90"/>
        <v>0.77165354330708658</v>
      </c>
      <c r="AG129" s="16">
        <f t="shared" si="90"/>
        <v>0.38582677165354329</v>
      </c>
      <c r="AH129" s="16">
        <f t="shared" si="90"/>
        <v>0</v>
      </c>
      <c r="AI129" s="16">
        <f t="shared" si="90"/>
        <v>0.77165354330708658</v>
      </c>
      <c r="AJ129" s="16">
        <f t="shared" si="90"/>
        <v>0</v>
      </c>
      <c r="AK129" s="16">
        <f t="shared" si="90"/>
        <v>0</v>
      </c>
      <c r="AL129" s="16">
        <f t="shared" si="90"/>
        <v>0</v>
      </c>
      <c r="AM129" s="16">
        <f t="shared" si="90"/>
        <v>0</v>
      </c>
      <c r="AN129" s="16">
        <f t="shared" si="90"/>
        <v>0</v>
      </c>
      <c r="AO129" s="16">
        <f t="shared" si="90"/>
        <v>0</v>
      </c>
      <c r="AP129" s="16">
        <f t="shared" si="90"/>
        <v>0.38582677165354329</v>
      </c>
      <c r="AQ129" s="16">
        <f t="shared" si="90"/>
        <v>1.1574803149606299</v>
      </c>
      <c r="AR129" s="16">
        <f t="shared" si="90"/>
        <v>3.0866141732283463</v>
      </c>
      <c r="AS129" s="16">
        <f t="shared" si="90"/>
        <v>1.1574803149606299</v>
      </c>
      <c r="AT129" s="16">
        <f t="shared" si="90"/>
        <v>0.77165354330708658</v>
      </c>
      <c r="AU129" s="16">
        <f t="shared" si="90"/>
        <v>1.1574803149606299</v>
      </c>
      <c r="AV129" s="16">
        <f t="shared" si="90"/>
        <v>1.9291338582677164</v>
      </c>
      <c r="AW129" s="16">
        <f t="shared" si="90"/>
        <v>2.3149606299212597</v>
      </c>
      <c r="AX129" s="16">
        <f t="shared" si="90"/>
        <v>1.1574803149606299</v>
      </c>
      <c r="AY129" s="16">
        <f t="shared" si="90"/>
        <v>2.7007874015748032</v>
      </c>
      <c r="AZ129" s="16">
        <f t="shared" si="90"/>
        <v>3.8582677165354329</v>
      </c>
      <c r="BA129" s="16" t="e">
        <f t="shared" si="90"/>
        <v>#VALUE!</v>
      </c>
      <c r="BB129" s="16">
        <f t="shared" si="90"/>
        <v>5.4015748031496065</v>
      </c>
      <c r="BC129" s="16">
        <f t="shared" si="90"/>
        <v>1.9291338582677164</v>
      </c>
      <c r="BD129" s="16">
        <f t="shared" si="90"/>
        <v>2.7007874015748032</v>
      </c>
      <c r="BE129" s="16">
        <f t="shared" si="90"/>
        <v>3.4724409448818898</v>
      </c>
      <c r="BF129" s="16">
        <f t="shared" si="90"/>
        <v>6.9448818897637796</v>
      </c>
      <c r="BG129" s="16">
        <f t="shared" si="90"/>
        <v>1.9291338582677164</v>
      </c>
      <c r="BH129" s="16">
        <f t="shared" si="90"/>
        <v>1.5433070866141732</v>
      </c>
      <c r="BK129" s="16" t="e">
        <f t="shared" si="65"/>
        <v>#VALUE!</v>
      </c>
      <c r="BL129" s="16">
        <f t="shared" si="66"/>
        <v>0.19291338582677164</v>
      </c>
      <c r="BM129" s="16">
        <f t="shared" si="67"/>
        <v>0.15433070866141732</v>
      </c>
      <c r="BN129" s="16">
        <f t="shared" si="68"/>
        <v>0.19291338582677164</v>
      </c>
      <c r="BO129" s="16">
        <f t="shared" si="69"/>
        <v>9.6456692913385822E-2</v>
      </c>
      <c r="BP129" s="16">
        <f t="shared" si="70"/>
        <v>0.38582677165354329</v>
      </c>
      <c r="BQ129" s="16">
        <f t="shared" si="71"/>
        <v>0</v>
      </c>
      <c r="BR129" s="16">
        <f t="shared" si="72"/>
        <v>0.38582677165354329</v>
      </c>
      <c r="BS129" s="16">
        <f t="shared" si="73"/>
        <v>1.6204724409448819</v>
      </c>
      <c r="BT129" s="16">
        <f t="shared" si="74"/>
        <v>2.5078740157480315</v>
      </c>
      <c r="BU129" s="16" t="e">
        <f t="shared" si="75"/>
        <v>#VALUE!</v>
      </c>
      <c r="BV129" s="16" t="e">
        <f t="shared" si="76"/>
        <v>#VALUE!</v>
      </c>
    </row>
    <row r="130" spans="1:74" ht="15" customHeight="1" x14ac:dyDescent="0.25">
      <c r="A130" s="2" t="s">
        <v>72</v>
      </c>
      <c r="B130" s="2" t="s">
        <v>229</v>
      </c>
      <c r="C130" s="2" t="s">
        <v>230</v>
      </c>
      <c r="D130" s="2" t="s">
        <v>316</v>
      </c>
      <c r="E130" s="2" t="s">
        <v>232</v>
      </c>
      <c r="F130" s="2" t="s">
        <v>238</v>
      </c>
      <c r="G130" s="2" t="s">
        <v>320</v>
      </c>
      <c r="H130" s="2" t="s">
        <v>321</v>
      </c>
      <c r="I130" s="16" t="e">
        <f t="shared" ref="I130:BH130" si="91">I50/$BJ50</f>
        <v>#VALUE!</v>
      </c>
      <c r="J130" s="16">
        <f t="shared" si="91"/>
        <v>0.50617283950617287</v>
      </c>
      <c r="K130" s="16">
        <f t="shared" si="91"/>
        <v>0.50617283950617287</v>
      </c>
      <c r="L130" s="16">
        <f t="shared" si="91"/>
        <v>0.50617283950617287</v>
      </c>
      <c r="M130" s="16" t="e">
        <f t="shared" si="91"/>
        <v>#VALUE!</v>
      </c>
      <c r="N130" s="16">
        <f t="shared" si="91"/>
        <v>1.0123456790123457</v>
      </c>
      <c r="O130" s="16" t="e">
        <f t="shared" si="91"/>
        <v>#VALUE!</v>
      </c>
      <c r="P130" s="16">
        <f t="shared" si="91"/>
        <v>0.50617283950617287</v>
      </c>
      <c r="Q130" s="16">
        <f t="shared" si="91"/>
        <v>1.5185185185185186</v>
      </c>
      <c r="R130" s="16">
        <f t="shared" si="91"/>
        <v>1.5185185185185186</v>
      </c>
      <c r="S130" s="16">
        <f t="shared" si="91"/>
        <v>0</v>
      </c>
      <c r="T130" s="16" t="e">
        <f t="shared" si="91"/>
        <v>#VALUE!</v>
      </c>
      <c r="U130" s="16">
        <f t="shared" si="91"/>
        <v>0</v>
      </c>
      <c r="V130" s="16">
        <f t="shared" si="91"/>
        <v>0.50617283950617287</v>
      </c>
      <c r="W130" s="16" t="e">
        <f t="shared" si="91"/>
        <v>#VALUE!</v>
      </c>
      <c r="X130" s="16" t="e">
        <f t="shared" si="91"/>
        <v>#VALUE!</v>
      </c>
      <c r="Y130" s="16">
        <f t="shared" si="91"/>
        <v>0.50617283950617287</v>
      </c>
      <c r="Z130" s="16">
        <f t="shared" si="91"/>
        <v>0</v>
      </c>
      <c r="AA130" s="16" t="e">
        <f t="shared" si="91"/>
        <v>#VALUE!</v>
      </c>
      <c r="AB130" s="16">
        <f t="shared" si="91"/>
        <v>0</v>
      </c>
      <c r="AC130" s="16" t="e">
        <f t="shared" si="91"/>
        <v>#VALUE!</v>
      </c>
      <c r="AD130" s="16" t="e">
        <f t="shared" si="91"/>
        <v>#VALUE!</v>
      </c>
      <c r="AE130" s="16" t="e">
        <f t="shared" si="91"/>
        <v>#VALUE!</v>
      </c>
      <c r="AF130" s="16" t="e">
        <f t="shared" si="91"/>
        <v>#VALUE!</v>
      </c>
      <c r="AG130" s="16">
        <f t="shared" si="91"/>
        <v>1.0123456790123457</v>
      </c>
      <c r="AH130" s="16">
        <f t="shared" si="91"/>
        <v>1.5185185185185186</v>
      </c>
      <c r="AI130" s="16">
        <f t="shared" si="91"/>
        <v>0</v>
      </c>
      <c r="AJ130" s="16">
        <f t="shared" si="91"/>
        <v>0.50617283950617287</v>
      </c>
      <c r="AK130" s="16">
        <f t="shared" si="91"/>
        <v>0</v>
      </c>
      <c r="AL130" s="16">
        <f t="shared" si="91"/>
        <v>0</v>
      </c>
      <c r="AM130" s="16">
        <f t="shared" si="91"/>
        <v>1.0123456790123457</v>
      </c>
      <c r="AN130" s="16">
        <f t="shared" si="91"/>
        <v>0</v>
      </c>
      <c r="AO130" s="16">
        <f t="shared" si="91"/>
        <v>0</v>
      </c>
      <c r="AP130" s="16">
        <f t="shared" si="91"/>
        <v>0.50617283950617287</v>
      </c>
      <c r="AQ130" s="16">
        <f t="shared" si="91"/>
        <v>0.50617283950617287</v>
      </c>
      <c r="AR130" s="16">
        <f t="shared" si="91"/>
        <v>2.5308641975308643</v>
      </c>
      <c r="AS130" s="16">
        <f t="shared" si="91"/>
        <v>1.0123456790123457</v>
      </c>
      <c r="AT130" s="16">
        <f t="shared" si="91"/>
        <v>0.50617283950617287</v>
      </c>
      <c r="AU130" s="16">
        <f t="shared" si="91"/>
        <v>1.0123456790123457</v>
      </c>
      <c r="AV130" s="16">
        <f t="shared" si="91"/>
        <v>1.0123456790123457</v>
      </c>
      <c r="AW130" s="16">
        <f t="shared" si="91"/>
        <v>1.0123456790123457</v>
      </c>
      <c r="AX130" s="16">
        <f t="shared" si="91"/>
        <v>1.0123456790123457</v>
      </c>
      <c r="AY130" s="16">
        <f t="shared" si="91"/>
        <v>3.0370370370370372</v>
      </c>
      <c r="AZ130" s="16">
        <f t="shared" si="91"/>
        <v>4.5555555555555554</v>
      </c>
      <c r="BA130" s="16">
        <f t="shared" si="91"/>
        <v>2.0246913580246915</v>
      </c>
      <c r="BB130" s="16">
        <f t="shared" si="91"/>
        <v>2.0246913580246915</v>
      </c>
      <c r="BC130" s="16">
        <f t="shared" si="91"/>
        <v>3.0370370370370372</v>
      </c>
      <c r="BD130" s="16">
        <f t="shared" si="91"/>
        <v>1.5185185185185186</v>
      </c>
      <c r="BE130" s="16">
        <f t="shared" si="91"/>
        <v>1.5185185185185186</v>
      </c>
      <c r="BF130" s="16">
        <f t="shared" si="91"/>
        <v>1.0123456790123457</v>
      </c>
      <c r="BG130" s="16">
        <f t="shared" si="91"/>
        <v>0</v>
      </c>
      <c r="BH130" s="16">
        <f t="shared" si="91"/>
        <v>2.0246913580246915</v>
      </c>
      <c r="BK130" s="16" t="e">
        <f t="shared" si="65"/>
        <v>#VALUE!</v>
      </c>
      <c r="BL130" s="16" t="e">
        <f t="shared" si="66"/>
        <v>#VALUE!</v>
      </c>
      <c r="BM130" s="16" t="e">
        <f t="shared" si="67"/>
        <v>#VALUE!</v>
      </c>
      <c r="BN130" s="16" t="e">
        <f t="shared" si="68"/>
        <v>#VALUE!</v>
      </c>
      <c r="BO130" s="16" t="e">
        <f t="shared" si="69"/>
        <v>#VALUE!</v>
      </c>
      <c r="BP130" s="16" t="e">
        <f t="shared" si="70"/>
        <v>#VALUE!</v>
      </c>
      <c r="BQ130" s="16">
        <f t="shared" si="71"/>
        <v>0.37962962962962965</v>
      </c>
      <c r="BR130" s="16">
        <f t="shared" si="72"/>
        <v>0.25308641975308643</v>
      </c>
      <c r="BS130" s="16">
        <f t="shared" si="73"/>
        <v>1.2148148148148148</v>
      </c>
      <c r="BT130" s="16">
        <f t="shared" si="74"/>
        <v>2.4043209876543212</v>
      </c>
      <c r="BU130" s="16">
        <f t="shared" si="75"/>
        <v>2.1512345679012346</v>
      </c>
      <c r="BV130" s="16" t="e">
        <f t="shared" si="76"/>
        <v>#VALUE!</v>
      </c>
    </row>
    <row r="131" spans="1:74" ht="15" customHeight="1" x14ac:dyDescent="0.25">
      <c r="A131" s="2" t="s">
        <v>72</v>
      </c>
      <c r="B131" s="2" t="s">
        <v>229</v>
      </c>
      <c r="C131" s="2" t="s">
        <v>230</v>
      </c>
      <c r="D131" s="2" t="s">
        <v>316</v>
      </c>
      <c r="E131" s="2" t="s">
        <v>232</v>
      </c>
      <c r="F131" s="2" t="s">
        <v>69</v>
      </c>
      <c r="G131" s="2" t="s">
        <v>320</v>
      </c>
      <c r="H131" s="2" t="s">
        <v>328</v>
      </c>
      <c r="I131" s="16" t="e">
        <f t="shared" ref="I131:BH131" si="92">I51/$BJ51</f>
        <v>#VALUE!</v>
      </c>
      <c r="J131" s="16">
        <f t="shared" si="92"/>
        <v>2.5595238095238098</v>
      </c>
      <c r="K131" s="16" t="e">
        <f t="shared" si="92"/>
        <v>#VALUE!</v>
      </c>
      <c r="L131" s="16">
        <f t="shared" si="92"/>
        <v>0.51190476190476197</v>
      </c>
      <c r="M131" s="16">
        <f t="shared" si="92"/>
        <v>0.51190476190476197</v>
      </c>
      <c r="N131" s="16">
        <f t="shared" si="92"/>
        <v>1.0238095238095239</v>
      </c>
      <c r="O131" s="16">
        <f t="shared" si="92"/>
        <v>0</v>
      </c>
      <c r="P131" s="16">
        <f t="shared" si="92"/>
        <v>1.5357142857142858</v>
      </c>
      <c r="Q131" s="16">
        <f t="shared" si="92"/>
        <v>0.51190476190476197</v>
      </c>
      <c r="R131" s="16">
        <f t="shared" si="92"/>
        <v>0</v>
      </c>
      <c r="S131" s="16">
        <f t="shared" si="92"/>
        <v>0.51190476190476197</v>
      </c>
      <c r="T131" s="16">
        <f t="shared" si="92"/>
        <v>0</v>
      </c>
      <c r="U131" s="16">
        <f t="shared" si="92"/>
        <v>0.51190476190476197</v>
      </c>
      <c r="V131" s="16">
        <f t="shared" si="92"/>
        <v>0</v>
      </c>
      <c r="W131" s="16" t="e">
        <f t="shared" si="92"/>
        <v>#VALUE!</v>
      </c>
      <c r="X131" s="16">
        <f t="shared" si="92"/>
        <v>1.0238095238095239</v>
      </c>
      <c r="Y131" s="16" t="e">
        <f t="shared" si="92"/>
        <v>#VALUE!</v>
      </c>
      <c r="Z131" s="16" t="e">
        <f t="shared" si="92"/>
        <v>#VALUE!</v>
      </c>
      <c r="AA131" s="16">
        <f t="shared" si="92"/>
        <v>0.51190476190476197</v>
      </c>
      <c r="AB131" s="16" t="e">
        <f t="shared" si="92"/>
        <v>#VALUE!</v>
      </c>
      <c r="AC131" s="16" t="e">
        <f t="shared" si="92"/>
        <v>#VALUE!</v>
      </c>
      <c r="AD131" s="16" t="e">
        <f t="shared" si="92"/>
        <v>#VALUE!</v>
      </c>
      <c r="AE131" s="16">
        <f t="shared" si="92"/>
        <v>0</v>
      </c>
      <c r="AF131" s="16">
        <f t="shared" si="92"/>
        <v>1.0238095238095239</v>
      </c>
      <c r="AG131" s="16">
        <f t="shared" si="92"/>
        <v>0</v>
      </c>
      <c r="AH131" s="16">
        <f t="shared" si="92"/>
        <v>0</v>
      </c>
      <c r="AI131" s="16">
        <f t="shared" si="92"/>
        <v>0.51190476190476197</v>
      </c>
      <c r="AJ131" s="16">
        <f t="shared" si="92"/>
        <v>0.51190476190476197</v>
      </c>
      <c r="AK131" s="16">
        <f t="shared" si="92"/>
        <v>0.51190476190476197</v>
      </c>
      <c r="AL131" s="16">
        <f t="shared" si="92"/>
        <v>1.0238095238095239</v>
      </c>
      <c r="AM131" s="16">
        <f t="shared" si="92"/>
        <v>0</v>
      </c>
      <c r="AN131" s="16">
        <f t="shared" si="92"/>
        <v>0</v>
      </c>
      <c r="AO131" s="16">
        <f t="shared" si="92"/>
        <v>0.51190476190476197</v>
      </c>
      <c r="AP131" s="16">
        <f t="shared" si="92"/>
        <v>0</v>
      </c>
      <c r="AQ131" s="16">
        <f t="shared" si="92"/>
        <v>1.0238095238095239</v>
      </c>
      <c r="AR131" s="16">
        <f t="shared" si="92"/>
        <v>1.0238095238095239</v>
      </c>
      <c r="AS131" s="16">
        <f t="shared" si="92"/>
        <v>1.5357142857142858</v>
      </c>
      <c r="AT131" s="16">
        <f t="shared" si="92"/>
        <v>0.51190476190476197</v>
      </c>
      <c r="AU131" s="16">
        <f t="shared" si="92"/>
        <v>0.51190476190476197</v>
      </c>
      <c r="AV131" s="16">
        <f t="shared" si="92"/>
        <v>0</v>
      </c>
      <c r="AW131" s="16">
        <f t="shared" si="92"/>
        <v>2.0476190476190479</v>
      </c>
      <c r="AX131" s="16" t="e">
        <f t="shared" si="92"/>
        <v>#VALUE!</v>
      </c>
      <c r="AY131" s="16">
        <f t="shared" si="92"/>
        <v>2.0476190476190479</v>
      </c>
      <c r="AZ131" s="16">
        <f t="shared" si="92"/>
        <v>3.0714285714285716</v>
      </c>
      <c r="BA131" s="16">
        <f t="shared" si="92"/>
        <v>2.0476190476190479</v>
      </c>
      <c r="BB131" s="16">
        <f t="shared" si="92"/>
        <v>3.5833333333333335</v>
      </c>
      <c r="BC131" s="16">
        <f t="shared" si="92"/>
        <v>4.0952380952380958</v>
      </c>
      <c r="BD131" s="16">
        <f t="shared" si="92"/>
        <v>1.0238095238095239</v>
      </c>
      <c r="BE131" s="16">
        <f t="shared" si="92"/>
        <v>2.0476190476190479</v>
      </c>
      <c r="BF131" s="16">
        <f t="shared" si="92"/>
        <v>2.5595238095238098</v>
      </c>
      <c r="BG131" s="16">
        <f t="shared" si="92"/>
        <v>1.5357142857142858</v>
      </c>
      <c r="BH131" s="16">
        <f t="shared" si="92"/>
        <v>1.0238095238095239</v>
      </c>
      <c r="BK131" s="16" t="e">
        <f t="shared" si="65"/>
        <v>#VALUE!</v>
      </c>
      <c r="BL131" s="16">
        <f t="shared" si="66"/>
        <v>0.7678571428571429</v>
      </c>
      <c r="BM131" s="16">
        <f t="shared" si="67"/>
        <v>0.20476190476190478</v>
      </c>
      <c r="BN131" s="16" t="e">
        <f t="shared" si="68"/>
        <v>#VALUE!</v>
      </c>
      <c r="BO131" s="16" t="e">
        <f t="shared" si="69"/>
        <v>#VALUE!</v>
      </c>
      <c r="BP131" s="16">
        <f t="shared" si="70"/>
        <v>0.30714285714285722</v>
      </c>
      <c r="BQ131" s="16">
        <f t="shared" si="71"/>
        <v>0.51190476190476197</v>
      </c>
      <c r="BR131" s="16">
        <f t="shared" si="72"/>
        <v>0.38392857142857151</v>
      </c>
      <c r="BS131" s="16">
        <f t="shared" si="73"/>
        <v>0.71666666666666667</v>
      </c>
      <c r="BT131" s="16" t="e">
        <f t="shared" si="74"/>
        <v>#VALUE!</v>
      </c>
      <c r="BU131" s="16">
        <f t="shared" si="75"/>
        <v>2.6875000000000004</v>
      </c>
      <c r="BV131" s="16" t="e">
        <f t="shared" si="76"/>
        <v>#VALUE!</v>
      </c>
    </row>
    <row r="132" spans="1:74" ht="15" customHeight="1" x14ac:dyDescent="0.25">
      <c r="A132" s="2" t="s">
        <v>72</v>
      </c>
      <c r="B132" s="2" t="s">
        <v>229</v>
      </c>
      <c r="C132" s="2" t="s">
        <v>230</v>
      </c>
      <c r="D132" s="2" t="s">
        <v>316</v>
      </c>
      <c r="E132" s="2" t="s">
        <v>232</v>
      </c>
      <c r="F132" s="2" t="s">
        <v>238</v>
      </c>
      <c r="G132" s="2" t="s">
        <v>323</v>
      </c>
      <c r="H132" s="2" t="s">
        <v>324</v>
      </c>
      <c r="I132" s="16" t="e">
        <f t="shared" ref="I132:BH132" si="93">I52/$BJ52</f>
        <v>#VALUE!</v>
      </c>
      <c r="J132" s="16">
        <f t="shared" si="93"/>
        <v>1.0625</v>
      </c>
      <c r="K132" s="16">
        <f t="shared" si="93"/>
        <v>0.53125</v>
      </c>
      <c r="L132" s="16">
        <f t="shared" si="93"/>
        <v>0.53125</v>
      </c>
      <c r="M132" s="16">
        <f t="shared" si="93"/>
        <v>1.0625</v>
      </c>
      <c r="N132" s="16">
        <f t="shared" si="93"/>
        <v>0.53125</v>
      </c>
      <c r="O132" s="16">
        <f t="shared" si="93"/>
        <v>0</v>
      </c>
      <c r="P132" s="16">
        <f t="shared" si="93"/>
        <v>0.53125</v>
      </c>
      <c r="Q132" s="16">
        <f t="shared" si="93"/>
        <v>0.53125</v>
      </c>
      <c r="R132" s="16">
        <f t="shared" si="93"/>
        <v>2.125</v>
      </c>
      <c r="S132" s="16">
        <f t="shared" si="93"/>
        <v>0.53125</v>
      </c>
      <c r="T132" s="16">
        <f t="shared" si="93"/>
        <v>0</v>
      </c>
      <c r="U132" s="16">
        <f t="shared" si="93"/>
        <v>0</v>
      </c>
      <c r="V132" s="16">
        <f t="shared" si="93"/>
        <v>0</v>
      </c>
      <c r="W132" s="16">
        <f t="shared" si="93"/>
        <v>1.0625</v>
      </c>
      <c r="X132" s="16">
        <f t="shared" si="93"/>
        <v>0.53125</v>
      </c>
      <c r="Y132" s="16">
        <f t="shared" si="93"/>
        <v>0.53125</v>
      </c>
      <c r="Z132" s="16">
        <f t="shared" si="93"/>
        <v>0</v>
      </c>
      <c r="AA132" s="16">
        <f t="shared" si="93"/>
        <v>0.53125</v>
      </c>
      <c r="AB132" s="16">
        <f t="shared" si="93"/>
        <v>0.53125</v>
      </c>
      <c r="AC132" s="16">
        <f t="shared" si="93"/>
        <v>2.125</v>
      </c>
      <c r="AD132" s="16">
        <f t="shared" si="93"/>
        <v>1.0625</v>
      </c>
      <c r="AE132" s="16">
        <f t="shared" si="93"/>
        <v>0</v>
      </c>
      <c r="AF132" s="16">
        <f t="shared" si="93"/>
        <v>0.53125</v>
      </c>
      <c r="AG132" s="16">
        <f t="shared" si="93"/>
        <v>0.53125</v>
      </c>
      <c r="AH132" s="16">
        <f t="shared" si="93"/>
        <v>0</v>
      </c>
      <c r="AI132" s="16">
        <f t="shared" si="93"/>
        <v>0.53125</v>
      </c>
      <c r="AJ132" s="16">
        <f t="shared" si="93"/>
        <v>0</v>
      </c>
      <c r="AK132" s="16">
        <f t="shared" si="93"/>
        <v>0.53125</v>
      </c>
      <c r="AL132" s="16">
        <f t="shared" si="93"/>
        <v>0</v>
      </c>
      <c r="AM132" s="16">
        <f t="shared" si="93"/>
        <v>0</v>
      </c>
      <c r="AN132" s="16">
        <f t="shared" si="93"/>
        <v>0.53125</v>
      </c>
      <c r="AO132" s="16">
        <f t="shared" si="93"/>
        <v>0</v>
      </c>
      <c r="AP132" s="16">
        <f t="shared" si="93"/>
        <v>1.59375</v>
      </c>
      <c r="AQ132" s="16">
        <f t="shared" si="93"/>
        <v>2.125</v>
      </c>
      <c r="AR132" s="16">
        <f t="shared" si="93"/>
        <v>3.71875</v>
      </c>
      <c r="AS132" s="16">
        <f t="shared" si="93"/>
        <v>0.53125</v>
      </c>
      <c r="AT132" s="16">
        <f t="shared" si="93"/>
        <v>2.125</v>
      </c>
      <c r="AU132" s="16">
        <f t="shared" si="93"/>
        <v>0</v>
      </c>
      <c r="AV132" s="16">
        <f t="shared" si="93"/>
        <v>2.125</v>
      </c>
      <c r="AW132" s="16">
        <f t="shared" si="93"/>
        <v>0.53125</v>
      </c>
      <c r="AX132" s="16">
        <f t="shared" si="93"/>
        <v>2.125</v>
      </c>
      <c r="AY132" s="16">
        <f t="shared" si="93"/>
        <v>1.59375</v>
      </c>
      <c r="AZ132" s="16">
        <f t="shared" si="93"/>
        <v>1.0625</v>
      </c>
      <c r="BA132" s="16">
        <f t="shared" si="93"/>
        <v>1.0625</v>
      </c>
      <c r="BB132" s="16">
        <f t="shared" si="93"/>
        <v>2.125</v>
      </c>
      <c r="BC132" s="16">
        <f t="shared" si="93"/>
        <v>1.59375</v>
      </c>
      <c r="BD132" s="16">
        <f t="shared" si="93"/>
        <v>0.53125</v>
      </c>
      <c r="BE132" s="16">
        <f t="shared" si="93"/>
        <v>5.3125</v>
      </c>
      <c r="BF132" s="16">
        <f t="shared" si="93"/>
        <v>0.53125</v>
      </c>
      <c r="BG132" s="16">
        <f t="shared" si="93"/>
        <v>2.125</v>
      </c>
      <c r="BH132" s="16">
        <f t="shared" si="93"/>
        <v>3.71875</v>
      </c>
      <c r="BK132" s="16">
        <f t="shared" si="65"/>
        <v>0.796875</v>
      </c>
      <c r="BL132" s="16">
        <f t="shared" si="66"/>
        <v>0.3984375</v>
      </c>
      <c r="BM132" s="16">
        <f t="shared" si="67"/>
        <v>0.53125</v>
      </c>
      <c r="BN132" s="16">
        <f t="shared" si="68"/>
        <v>0.53125</v>
      </c>
      <c r="BO132" s="16">
        <f t="shared" si="69"/>
        <v>1.0625</v>
      </c>
      <c r="BP132" s="16">
        <f t="shared" si="70"/>
        <v>0.31874999999999998</v>
      </c>
      <c r="BQ132" s="16">
        <f t="shared" si="71"/>
        <v>0.1328125</v>
      </c>
      <c r="BR132" s="16">
        <f t="shared" si="72"/>
        <v>1.0625</v>
      </c>
      <c r="BS132" s="16">
        <f t="shared" si="73"/>
        <v>1.7</v>
      </c>
      <c r="BT132" s="16">
        <f t="shared" si="74"/>
        <v>1.328125</v>
      </c>
      <c r="BU132" s="16">
        <f t="shared" si="75"/>
        <v>1.328125</v>
      </c>
      <c r="BV132" s="16" t="e">
        <f t="shared" si="76"/>
        <v>#VALUE!</v>
      </c>
    </row>
    <row r="133" spans="1:74" ht="15" customHeight="1" x14ac:dyDescent="0.25">
      <c r="A133" s="2" t="s">
        <v>72</v>
      </c>
      <c r="B133" s="2" t="s">
        <v>229</v>
      </c>
      <c r="C133" s="2" t="s">
        <v>230</v>
      </c>
      <c r="D133" s="2" t="s">
        <v>316</v>
      </c>
      <c r="E133" s="2" t="s">
        <v>232</v>
      </c>
      <c r="F133" s="2" t="s">
        <v>69</v>
      </c>
      <c r="G133" s="2" t="s">
        <v>323</v>
      </c>
      <c r="H133" s="2" t="s">
        <v>330</v>
      </c>
      <c r="I133" s="16">
        <f t="shared" ref="I133:BH133" si="94">I53/$BJ53</f>
        <v>0.89655172413793105</v>
      </c>
      <c r="J133" s="16">
        <f t="shared" si="94"/>
        <v>0.59770114942528729</v>
      </c>
      <c r="K133" s="16">
        <f t="shared" si="94"/>
        <v>1.1954022988505746</v>
      </c>
      <c r="L133" s="16">
        <f t="shared" si="94"/>
        <v>0.59770114942528729</v>
      </c>
      <c r="M133" s="16">
        <f t="shared" si="94"/>
        <v>0.89655172413793105</v>
      </c>
      <c r="N133" s="16">
        <f t="shared" si="94"/>
        <v>1.4942528735632183</v>
      </c>
      <c r="O133" s="16">
        <f t="shared" si="94"/>
        <v>0.59770114942528729</v>
      </c>
      <c r="P133" s="16">
        <f t="shared" si="94"/>
        <v>0.29885057471264365</v>
      </c>
      <c r="Q133" s="16">
        <f t="shared" si="94"/>
        <v>1.1954022988505746</v>
      </c>
      <c r="R133" s="16">
        <f t="shared" si="94"/>
        <v>0.89655172413793105</v>
      </c>
      <c r="S133" s="16">
        <f t="shared" si="94"/>
        <v>0.89655172413793105</v>
      </c>
      <c r="T133" s="16">
        <f t="shared" si="94"/>
        <v>0.29885057471264365</v>
      </c>
      <c r="U133" s="16">
        <f t="shared" si="94"/>
        <v>0.59770114942528729</v>
      </c>
      <c r="V133" s="16">
        <f t="shared" si="94"/>
        <v>0.29885057471264365</v>
      </c>
      <c r="W133" s="16">
        <f t="shared" si="94"/>
        <v>0.59770114942528729</v>
      </c>
      <c r="X133" s="16">
        <f t="shared" si="94"/>
        <v>0.59770114942528729</v>
      </c>
      <c r="Y133" s="16">
        <f t="shared" si="94"/>
        <v>0.59770114942528729</v>
      </c>
      <c r="Z133" s="16">
        <f t="shared" si="94"/>
        <v>0.29885057471264365</v>
      </c>
      <c r="AA133" s="16">
        <f t="shared" si="94"/>
        <v>0</v>
      </c>
      <c r="AB133" s="16">
        <f t="shared" si="94"/>
        <v>2.3908045977011492</v>
      </c>
      <c r="AC133" s="16">
        <f t="shared" si="94"/>
        <v>1.4942528735632183</v>
      </c>
      <c r="AD133" s="16">
        <f t="shared" si="94"/>
        <v>1.1954022988505746</v>
      </c>
      <c r="AE133" s="16">
        <f t="shared" si="94"/>
        <v>0</v>
      </c>
      <c r="AF133" s="16">
        <f t="shared" si="94"/>
        <v>0.89655172413793105</v>
      </c>
      <c r="AG133" s="16">
        <f t="shared" si="94"/>
        <v>0.29885057471264365</v>
      </c>
      <c r="AH133" s="16">
        <f t="shared" si="94"/>
        <v>0.29885057471264365</v>
      </c>
      <c r="AI133" s="16">
        <f t="shared" si="94"/>
        <v>0</v>
      </c>
      <c r="AJ133" s="16">
        <f t="shared" si="94"/>
        <v>0.89655172413793105</v>
      </c>
      <c r="AK133" s="16">
        <f t="shared" si="94"/>
        <v>0.29885057471264365</v>
      </c>
      <c r="AL133" s="16">
        <f t="shared" si="94"/>
        <v>0.59770114942528729</v>
      </c>
      <c r="AM133" s="16">
        <f t="shared" si="94"/>
        <v>0.59770114942528729</v>
      </c>
      <c r="AN133" s="16">
        <f t="shared" si="94"/>
        <v>1.4942528735632183</v>
      </c>
      <c r="AO133" s="16">
        <f t="shared" si="94"/>
        <v>0.59770114942528729</v>
      </c>
      <c r="AP133" s="16">
        <f t="shared" si="94"/>
        <v>1.4942528735632183</v>
      </c>
      <c r="AQ133" s="16">
        <f t="shared" si="94"/>
        <v>0.59770114942528729</v>
      </c>
      <c r="AR133" s="16">
        <f t="shared" si="94"/>
        <v>0.89655172413793105</v>
      </c>
      <c r="AS133" s="16">
        <f t="shared" si="94"/>
        <v>1.7931034482758621</v>
      </c>
      <c r="AT133" s="16">
        <f t="shared" si="94"/>
        <v>0.59770114942528729</v>
      </c>
      <c r="AU133" s="16">
        <f t="shared" si="94"/>
        <v>1.1954022988505746</v>
      </c>
      <c r="AV133" s="16">
        <f t="shared" si="94"/>
        <v>0.59770114942528729</v>
      </c>
      <c r="AW133" s="16">
        <f t="shared" si="94"/>
        <v>1.1954022988505746</v>
      </c>
      <c r="AX133" s="16">
        <f t="shared" si="94"/>
        <v>0.89655172413793105</v>
      </c>
      <c r="AY133" s="16">
        <f t="shared" si="94"/>
        <v>2.0919540229885056</v>
      </c>
      <c r="AZ133" s="16">
        <f t="shared" si="94"/>
        <v>2.9885057471264367</v>
      </c>
      <c r="BA133" s="16">
        <f t="shared" si="94"/>
        <v>2.0919540229885056</v>
      </c>
      <c r="BB133" s="16">
        <f t="shared" si="94"/>
        <v>3.5862068965517242</v>
      </c>
      <c r="BC133" s="16">
        <f t="shared" si="94"/>
        <v>3.2873563218390802</v>
      </c>
      <c r="BD133" s="16">
        <f t="shared" si="94"/>
        <v>1.1954022988505746</v>
      </c>
      <c r="BE133" s="16">
        <f t="shared" si="94"/>
        <v>0.59770114942528729</v>
      </c>
      <c r="BF133" s="16">
        <f t="shared" si="94"/>
        <v>1.1954022988505746</v>
      </c>
      <c r="BG133" s="16">
        <f t="shared" si="94"/>
        <v>1.1954022988505746</v>
      </c>
      <c r="BH133" s="16">
        <f t="shared" si="94"/>
        <v>0.59770114942528729</v>
      </c>
      <c r="BK133" s="16">
        <f t="shared" si="65"/>
        <v>0.82183908045977005</v>
      </c>
      <c r="BL133" s="16">
        <f t="shared" si="66"/>
        <v>0.89655172413793094</v>
      </c>
      <c r="BM133" s="16">
        <f t="shared" si="67"/>
        <v>0.59770114942528729</v>
      </c>
      <c r="BN133" s="16">
        <f t="shared" si="68"/>
        <v>0.52298850574712641</v>
      </c>
      <c r="BO133" s="16">
        <f t="shared" si="69"/>
        <v>1.2701149425287355</v>
      </c>
      <c r="BP133" s="16">
        <f t="shared" si="70"/>
        <v>0.29885057471264365</v>
      </c>
      <c r="BQ133" s="16">
        <f t="shared" si="71"/>
        <v>0.59770114942528729</v>
      </c>
      <c r="BR133" s="16">
        <f t="shared" si="72"/>
        <v>1.0459770114942528</v>
      </c>
      <c r="BS133" s="16">
        <f t="shared" si="73"/>
        <v>1.0160919540229885</v>
      </c>
      <c r="BT133" s="16">
        <f t="shared" si="74"/>
        <v>1.7931034482758621</v>
      </c>
      <c r="BU133" s="16">
        <f t="shared" si="75"/>
        <v>2.5402298850574709</v>
      </c>
      <c r="BV133" s="16">
        <f t="shared" si="76"/>
        <v>0.89655172413793094</v>
      </c>
    </row>
    <row r="134" spans="1:74" ht="15" customHeight="1" x14ac:dyDescent="0.25">
      <c r="A134" s="2" t="s">
        <v>72</v>
      </c>
      <c r="B134" s="2" t="s">
        <v>229</v>
      </c>
      <c r="C134" s="2" t="s">
        <v>230</v>
      </c>
      <c r="D134" s="2" t="s">
        <v>332</v>
      </c>
      <c r="E134" s="2" t="s">
        <v>232</v>
      </c>
      <c r="F134" s="2" t="s">
        <v>333</v>
      </c>
      <c r="G134" s="2" t="s">
        <v>334</v>
      </c>
      <c r="H134" s="2" t="s">
        <v>335</v>
      </c>
      <c r="I134" s="16" t="e">
        <f t="shared" ref="I134:BH134" si="95">I54/$BJ54</f>
        <v>#VALUE!</v>
      </c>
      <c r="J134" s="16">
        <f t="shared" si="95"/>
        <v>1.3513513513513513</v>
      </c>
      <c r="K134" s="16">
        <f t="shared" si="95"/>
        <v>0</v>
      </c>
      <c r="L134" s="16">
        <f t="shared" si="95"/>
        <v>0</v>
      </c>
      <c r="M134" s="16">
        <f t="shared" si="95"/>
        <v>0.4504504504504504</v>
      </c>
      <c r="N134" s="16">
        <f t="shared" si="95"/>
        <v>0.4504504504504504</v>
      </c>
      <c r="O134" s="16">
        <f t="shared" si="95"/>
        <v>0.4504504504504504</v>
      </c>
      <c r="P134" s="16">
        <f t="shared" si="95"/>
        <v>0</v>
      </c>
      <c r="Q134" s="16">
        <f t="shared" si="95"/>
        <v>0.4504504504504504</v>
      </c>
      <c r="R134" s="16">
        <f t="shared" si="95"/>
        <v>0.4504504504504504</v>
      </c>
      <c r="S134" s="16">
        <f t="shared" si="95"/>
        <v>0.4504504504504504</v>
      </c>
      <c r="T134" s="16">
        <f t="shared" si="95"/>
        <v>0</v>
      </c>
      <c r="U134" s="16">
        <f t="shared" si="95"/>
        <v>0.9009009009009008</v>
      </c>
      <c r="V134" s="16">
        <f t="shared" si="95"/>
        <v>2.2522522522522519</v>
      </c>
      <c r="W134" s="16">
        <f t="shared" si="95"/>
        <v>0.9009009009009008</v>
      </c>
      <c r="X134" s="16">
        <f t="shared" si="95"/>
        <v>0</v>
      </c>
      <c r="Y134" s="16">
        <f t="shared" si="95"/>
        <v>0</v>
      </c>
      <c r="Z134" s="16">
        <f t="shared" si="95"/>
        <v>0</v>
      </c>
      <c r="AA134" s="16">
        <f t="shared" si="95"/>
        <v>0.4504504504504504</v>
      </c>
      <c r="AB134" s="16">
        <f t="shared" si="95"/>
        <v>0.9009009009009008</v>
      </c>
      <c r="AC134" s="16">
        <f t="shared" si="95"/>
        <v>1.8018018018018016</v>
      </c>
      <c r="AD134" s="16">
        <f t="shared" si="95"/>
        <v>0</v>
      </c>
      <c r="AE134" s="16">
        <f t="shared" si="95"/>
        <v>0</v>
      </c>
      <c r="AF134" s="16">
        <f t="shared" si="95"/>
        <v>0</v>
      </c>
      <c r="AG134" s="16">
        <f t="shared" si="95"/>
        <v>0.4504504504504504</v>
      </c>
      <c r="AH134" s="16">
        <f t="shared" si="95"/>
        <v>0</v>
      </c>
      <c r="AI134" s="16">
        <f t="shared" si="95"/>
        <v>0</v>
      </c>
      <c r="AJ134" s="16">
        <f t="shared" si="95"/>
        <v>0</v>
      </c>
      <c r="AK134" s="16">
        <f t="shared" si="95"/>
        <v>0.4504504504504504</v>
      </c>
      <c r="AL134" s="16">
        <f t="shared" si="95"/>
        <v>0</v>
      </c>
      <c r="AM134" s="16">
        <f t="shared" si="95"/>
        <v>0</v>
      </c>
      <c r="AN134" s="16">
        <f t="shared" si="95"/>
        <v>0.4504504504504504</v>
      </c>
      <c r="AO134" s="16">
        <f t="shared" si="95"/>
        <v>0.4504504504504504</v>
      </c>
      <c r="AP134" s="16">
        <f t="shared" si="95"/>
        <v>1.8018018018018016</v>
      </c>
      <c r="AQ134" s="16">
        <f t="shared" si="95"/>
        <v>3.1531531531531529</v>
      </c>
      <c r="AR134" s="16">
        <f t="shared" si="95"/>
        <v>0.9009009009009008</v>
      </c>
      <c r="AS134" s="16">
        <f t="shared" si="95"/>
        <v>0.9009009009009008</v>
      </c>
      <c r="AT134" s="16">
        <f t="shared" si="95"/>
        <v>2.2522522522522519</v>
      </c>
      <c r="AU134" s="16">
        <f t="shared" si="95"/>
        <v>1.3513513513513513</v>
      </c>
      <c r="AV134" s="16">
        <f t="shared" si="95"/>
        <v>4.0540540540540535</v>
      </c>
      <c r="AW134" s="16">
        <f t="shared" si="95"/>
        <v>3.1531531531531529</v>
      </c>
      <c r="AX134" s="16">
        <f t="shared" si="95"/>
        <v>0.9009009009009008</v>
      </c>
      <c r="AY134" s="16">
        <f t="shared" si="95"/>
        <v>0.4504504504504504</v>
      </c>
      <c r="AZ134" s="16">
        <f t="shared" si="95"/>
        <v>3.6036036036036032</v>
      </c>
      <c r="BA134" s="16">
        <f t="shared" si="95"/>
        <v>0.4504504504504504</v>
      </c>
      <c r="BB134" s="16">
        <f t="shared" si="95"/>
        <v>2.7027027027027026</v>
      </c>
      <c r="BC134" s="16">
        <f t="shared" si="95"/>
        <v>5.4054054054054053</v>
      </c>
      <c r="BD134" s="16" t="e">
        <f t="shared" si="95"/>
        <v>#VALUE!</v>
      </c>
      <c r="BE134" s="16">
        <f t="shared" si="95"/>
        <v>1.3513513513513513</v>
      </c>
      <c r="BF134" s="16">
        <f t="shared" si="95"/>
        <v>1.8018018018018016</v>
      </c>
      <c r="BG134" s="16">
        <f t="shared" si="95"/>
        <v>2.2522522522522519</v>
      </c>
      <c r="BH134" s="16">
        <f t="shared" si="95"/>
        <v>0.4504504504504504</v>
      </c>
      <c r="BK134" s="16">
        <f t="shared" si="65"/>
        <v>0.4504504504504504</v>
      </c>
      <c r="BL134" s="16">
        <f t="shared" si="66"/>
        <v>0.33783783783783783</v>
      </c>
      <c r="BM134" s="16">
        <f t="shared" si="67"/>
        <v>0.81081081081081074</v>
      </c>
      <c r="BN134" s="16">
        <f t="shared" si="68"/>
        <v>0.2252252252252252</v>
      </c>
      <c r="BO134" s="16">
        <f t="shared" si="69"/>
        <v>0.78828828828828823</v>
      </c>
      <c r="BP134" s="16">
        <f t="shared" si="70"/>
        <v>9.0090090090090086E-2</v>
      </c>
      <c r="BQ134" s="16">
        <f t="shared" si="71"/>
        <v>0.1126126126126126</v>
      </c>
      <c r="BR134" s="16">
        <f t="shared" si="72"/>
        <v>1.4639639639639639</v>
      </c>
      <c r="BS134" s="16">
        <f t="shared" si="73"/>
        <v>1.8918918918918919</v>
      </c>
      <c r="BT134" s="16">
        <f t="shared" si="74"/>
        <v>2.0270270270270268</v>
      </c>
      <c r="BU134" s="16" t="e">
        <f t="shared" si="75"/>
        <v>#VALUE!</v>
      </c>
      <c r="BV134" s="16" t="e">
        <f t="shared" si="76"/>
        <v>#VALUE!</v>
      </c>
    </row>
    <row r="135" spans="1:74" ht="15" customHeight="1" x14ac:dyDescent="0.25">
      <c r="A135" s="2" t="s">
        <v>72</v>
      </c>
      <c r="B135" s="2" t="s">
        <v>229</v>
      </c>
      <c r="C135" s="2" t="s">
        <v>304</v>
      </c>
      <c r="D135" s="2" t="s">
        <v>308</v>
      </c>
      <c r="E135" s="2" t="s">
        <v>232</v>
      </c>
      <c r="F135" s="2" t="s">
        <v>69</v>
      </c>
      <c r="G135" s="2" t="s">
        <v>352</v>
      </c>
      <c r="H135" s="2" t="s">
        <v>353</v>
      </c>
      <c r="I135" s="16" t="e">
        <f t="shared" ref="I135:BH135" si="96">I55/$BJ55</f>
        <v>#VALUE!</v>
      </c>
      <c r="J135" s="16" t="e">
        <f t="shared" si="96"/>
        <v>#VALUE!</v>
      </c>
      <c r="K135" s="16">
        <f t="shared" si="96"/>
        <v>0.95145631067961167</v>
      </c>
      <c r="L135" s="16">
        <f t="shared" si="96"/>
        <v>0</v>
      </c>
      <c r="M135" s="16">
        <f t="shared" si="96"/>
        <v>0</v>
      </c>
      <c r="N135" s="16">
        <f t="shared" si="96"/>
        <v>1.4271844660194175</v>
      </c>
      <c r="O135" s="16">
        <f t="shared" si="96"/>
        <v>1.4271844660194175</v>
      </c>
      <c r="P135" s="16">
        <f t="shared" si="96"/>
        <v>0.47572815533980584</v>
      </c>
      <c r="Q135" s="16">
        <f t="shared" si="96"/>
        <v>0.95145631067961167</v>
      </c>
      <c r="R135" s="16">
        <f t="shared" si="96"/>
        <v>2.854368932038835</v>
      </c>
      <c r="S135" s="16">
        <f t="shared" si="96"/>
        <v>3.8058252427184467</v>
      </c>
      <c r="T135" s="16">
        <f t="shared" si="96"/>
        <v>0</v>
      </c>
      <c r="U135" s="16">
        <f t="shared" si="96"/>
        <v>0.95145631067961167</v>
      </c>
      <c r="V135" s="16">
        <f t="shared" si="96"/>
        <v>0.47572815533980584</v>
      </c>
      <c r="W135" s="16">
        <f t="shared" si="96"/>
        <v>0</v>
      </c>
      <c r="X135" s="16">
        <f t="shared" si="96"/>
        <v>0</v>
      </c>
      <c r="Y135" s="16">
        <f t="shared" si="96"/>
        <v>1.4271844660194175</v>
      </c>
      <c r="Z135" s="16">
        <f t="shared" si="96"/>
        <v>0.47572815533980584</v>
      </c>
      <c r="AA135" s="16">
        <f t="shared" si="96"/>
        <v>0</v>
      </c>
      <c r="AB135" s="16">
        <f t="shared" si="96"/>
        <v>0.47572815533980584</v>
      </c>
      <c r="AC135" s="16">
        <f t="shared" si="96"/>
        <v>1.4271844660194175</v>
      </c>
      <c r="AD135" s="16">
        <f t="shared" si="96"/>
        <v>0</v>
      </c>
      <c r="AE135" s="16">
        <f t="shared" si="96"/>
        <v>1.4271844660194175</v>
      </c>
      <c r="AF135" s="16">
        <f t="shared" si="96"/>
        <v>0.95145631067961167</v>
      </c>
      <c r="AG135" s="16">
        <f t="shared" si="96"/>
        <v>0.47572815533980584</v>
      </c>
      <c r="AH135" s="16">
        <f t="shared" si="96"/>
        <v>3.3300970873786411</v>
      </c>
      <c r="AI135" s="16">
        <f t="shared" si="96"/>
        <v>0.95145631067961167</v>
      </c>
      <c r="AJ135" s="16">
        <f t="shared" si="96"/>
        <v>0.47572815533980584</v>
      </c>
      <c r="AK135" s="16">
        <f t="shared" si="96"/>
        <v>0.47572815533980584</v>
      </c>
      <c r="AL135" s="16">
        <f t="shared" si="96"/>
        <v>0.47572815533980584</v>
      </c>
      <c r="AM135" s="16">
        <f t="shared" si="96"/>
        <v>0.47572815533980584</v>
      </c>
      <c r="AN135" s="16">
        <f t="shared" si="96"/>
        <v>0</v>
      </c>
      <c r="AO135" s="16">
        <f t="shared" si="96"/>
        <v>0.47572815533980584</v>
      </c>
      <c r="AP135" s="16">
        <f t="shared" si="96"/>
        <v>1.9029126213592233</v>
      </c>
      <c r="AQ135" s="16">
        <f t="shared" si="96"/>
        <v>0.47572815533980584</v>
      </c>
      <c r="AR135" s="16">
        <f t="shared" si="96"/>
        <v>0.47572815533980584</v>
      </c>
      <c r="AS135" s="16">
        <f t="shared" si="96"/>
        <v>0.47572815533980584</v>
      </c>
      <c r="AT135" s="16">
        <f t="shared" si="96"/>
        <v>0.47572815533980584</v>
      </c>
      <c r="AU135" s="16">
        <f t="shared" si="96"/>
        <v>1.4271844660194175</v>
      </c>
      <c r="AV135" s="16">
        <f t="shared" si="96"/>
        <v>1.4271844660194175</v>
      </c>
      <c r="AW135" s="16">
        <f t="shared" si="96"/>
        <v>0.95145631067961167</v>
      </c>
      <c r="AX135" s="16">
        <f t="shared" si="96"/>
        <v>0.95145631067961167</v>
      </c>
      <c r="AY135" s="16" t="e">
        <f t="shared" si="96"/>
        <v>#VALUE!</v>
      </c>
      <c r="AZ135" s="16">
        <f t="shared" si="96"/>
        <v>2.854368932038835</v>
      </c>
      <c r="BA135" s="16">
        <f t="shared" si="96"/>
        <v>1.4271844660194175</v>
      </c>
      <c r="BB135" s="16">
        <f t="shared" si="96"/>
        <v>6.1844660194174761</v>
      </c>
      <c r="BC135" s="16">
        <f t="shared" si="96"/>
        <v>1.4271844660194175</v>
      </c>
      <c r="BD135" s="16">
        <f t="shared" si="96"/>
        <v>0.95145631067961167</v>
      </c>
      <c r="BE135" s="16">
        <f t="shared" si="96"/>
        <v>0.47572815533980584</v>
      </c>
      <c r="BF135" s="16">
        <f t="shared" si="96"/>
        <v>0.47572815533980584</v>
      </c>
      <c r="BG135" s="16">
        <f t="shared" si="96"/>
        <v>0</v>
      </c>
      <c r="BH135" s="16">
        <f t="shared" si="96"/>
        <v>0</v>
      </c>
      <c r="BK135" s="16" t="e">
        <f t="shared" si="65"/>
        <v>#VALUE!</v>
      </c>
      <c r="BL135" s="16">
        <f t="shared" si="66"/>
        <v>1.070388349514563</v>
      </c>
      <c r="BM135" s="16">
        <f t="shared" si="67"/>
        <v>1.6174757281553398</v>
      </c>
      <c r="BN135" s="16">
        <f t="shared" si="68"/>
        <v>0.47572815533980584</v>
      </c>
      <c r="BO135" s="16">
        <f t="shared" si="69"/>
        <v>0.47572815533980584</v>
      </c>
      <c r="BP135" s="16">
        <f t="shared" si="70"/>
        <v>1.4271844660194177</v>
      </c>
      <c r="BQ135" s="16">
        <f t="shared" si="71"/>
        <v>0.47572815533980584</v>
      </c>
      <c r="BR135" s="16">
        <f t="shared" si="72"/>
        <v>0.71359223300970887</v>
      </c>
      <c r="BS135" s="16">
        <f t="shared" si="73"/>
        <v>0.85631067961165053</v>
      </c>
      <c r="BT135" s="16" t="e">
        <f t="shared" si="74"/>
        <v>#VALUE!</v>
      </c>
      <c r="BU135" s="16">
        <f t="shared" si="75"/>
        <v>2.4975728155339807</v>
      </c>
      <c r="BV135" s="16" t="e">
        <f t="shared" si="76"/>
        <v>#VALUE!</v>
      </c>
    </row>
    <row r="136" spans="1:74" ht="15" customHeight="1" x14ac:dyDescent="0.25">
      <c r="A136" s="2" t="s">
        <v>72</v>
      </c>
      <c r="B136" s="2" t="s">
        <v>229</v>
      </c>
      <c r="C136" s="2" t="s">
        <v>304</v>
      </c>
      <c r="D136" s="2" t="s">
        <v>308</v>
      </c>
      <c r="E136" s="2" t="s">
        <v>232</v>
      </c>
      <c r="F136" s="2" t="s">
        <v>354</v>
      </c>
      <c r="G136" s="2" t="s">
        <v>352</v>
      </c>
      <c r="H136" s="2" t="s">
        <v>360</v>
      </c>
      <c r="I136" s="16" t="e">
        <f t="shared" ref="I136:BH136" si="97">I56/$BJ56</f>
        <v>#VALUE!</v>
      </c>
      <c r="J136" s="16" t="e">
        <f t="shared" si="97"/>
        <v>#VALUE!</v>
      </c>
      <c r="K136" s="16" t="e">
        <f t="shared" si="97"/>
        <v>#VALUE!</v>
      </c>
      <c r="L136" s="16" t="e">
        <f t="shared" si="97"/>
        <v>#VALUE!</v>
      </c>
      <c r="M136" s="16" t="e">
        <f t="shared" si="97"/>
        <v>#VALUE!</v>
      </c>
      <c r="N136" s="16" t="e">
        <f t="shared" si="97"/>
        <v>#VALUE!</v>
      </c>
      <c r="O136" s="16">
        <f t="shared" si="97"/>
        <v>2.5384615384615383</v>
      </c>
      <c r="P136" s="16">
        <f t="shared" si="97"/>
        <v>0.84615384615384615</v>
      </c>
      <c r="Q136" s="16">
        <f t="shared" si="97"/>
        <v>0</v>
      </c>
      <c r="R136" s="16">
        <f t="shared" si="97"/>
        <v>0</v>
      </c>
      <c r="S136" s="16">
        <f t="shared" si="97"/>
        <v>2.5384615384615383</v>
      </c>
      <c r="T136" s="16">
        <f t="shared" si="97"/>
        <v>0.84615384615384615</v>
      </c>
      <c r="U136" s="16">
        <f t="shared" si="97"/>
        <v>0</v>
      </c>
      <c r="V136" s="16">
        <f t="shared" si="97"/>
        <v>0</v>
      </c>
      <c r="W136" s="16">
        <f t="shared" si="97"/>
        <v>0</v>
      </c>
      <c r="X136" s="16">
        <f t="shared" si="97"/>
        <v>0</v>
      </c>
      <c r="Y136" s="16">
        <f t="shared" si="97"/>
        <v>0.84615384615384615</v>
      </c>
      <c r="Z136" s="16">
        <f t="shared" si="97"/>
        <v>0</v>
      </c>
      <c r="AA136" s="16">
        <f t="shared" si="97"/>
        <v>0.84615384615384615</v>
      </c>
      <c r="AB136" s="16">
        <f t="shared" si="97"/>
        <v>1.6923076923076923</v>
      </c>
      <c r="AC136" s="16">
        <f t="shared" si="97"/>
        <v>0</v>
      </c>
      <c r="AD136" s="16">
        <f t="shared" si="97"/>
        <v>2.5384615384615383</v>
      </c>
      <c r="AE136" s="16">
        <f t="shared" si="97"/>
        <v>0</v>
      </c>
      <c r="AF136" s="16">
        <f t="shared" si="97"/>
        <v>1.6923076923076923</v>
      </c>
      <c r="AG136" s="16">
        <f t="shared" si="97"/>
        <v>0.84615384615384615</v>
      </c>
      <c r="AH136" s="16">
        <f t="shared" si="97"/>
        <v>2.5384615384615383</v>
      </c>
      <c r="AI136" s="16">
        <f t="shared" si="97"/>
        <v>0</v>
      </c>
      <c r="AJ136" s="16">
        <f t="shared" si="97"/>
        <v>4.2307692307692308</v>
      </c>
      <c r="AK136" s="16">
        <f t="shared" si="97"/>
        <v>1.6923076923076923</v>
      </c>
      <c r="AL136" s="16">
        <f t="shared" si="97"/>
        <v>0.84615384615384615</v>
      </c>
      <c r="AM136" s="16">
        <f t="shared" si="97"/>
        <v>0.84615384615384615</v>
      </c>
      <c r="AN136" s="16">
        <f t="shared" si="97"/>
        <v>0</v>
      </c>
      <c r="AO136" s="16">
        <f t="shared" si="97"/>
        <v>0</v>
      </c>
      <c r="AP136" s="16">
        <f t="shared" si="97"/>
        <v>0</v>
      </c>
      <c r="AQ136" s="16">
        <f t="shared" si="97"/>
        <v>0.84615384615384615</v>
      </c>
      <c r="AR136" s="16">
        <f t="shared" si="97"/>
        <v>2.5384615384615383</v>
      </c>
      <c r="AS136" s="16">
        <f t="shared" si="97"/>
        <v>0</v>
      </c>
      <c r="AT136" s="16">
        <f t="shared" si="97"/>
        <v>2.5384615384615383</v>
      </c>
      <c r="AU136" s="16">
        <f t="shared" si="97"/>
        <v>2.5384615384615383</v>
      </c>
      <c r="AV136" s="16">
        <f t="shared" si="97"/>
        <v>0</v>
      </c>
      <c r="AW136" s="16">
        <f t="shared" si="97"/>
        <v>0.84615384615384615</v>
      </c>
      <c r="AX136" s="16">
        <f t="shared" si="97"/>
        <v>3.3846153846153846</v>
      </c>
      <c r="AY136" s="16" t="e">
        <f t="shared" si="97"/>
        <v>#VALUE!</v>
      </c>
      <c r="AZ136" s="16">
        <f t="shared" si="97"/>
        <v>0.84615384615384615</v>
      </c>
      <c r="BA136" s="16">
        <f t="shared" si="97"/>
        <v>1.6923076923076923</v>
      </c>
      <c r="BB136" s="16">
        <f t="shared" si="97"/>
        <v>2.5384615384615383</v>
      </c>
      <c r="BC136" s="16">
        <f t="shared" si="97"/>
        <v>0.84615384615384615</v>
      </c>
      <c r="BD136" s="16" t="e">
        <f t="shared" si="97"/>
        <v>#VALUE!</v>
      </c>
      <c r="BE136" s="16">
        <f t="shared" si="97"/>
        <v>0</v>
      </c>
      <c r="BF136" s="16">
        <f t="shared" si="97"/>
        <v>0</v>
      </c>
      <c r="BG136" s="16">
        <f t="shared" si="97"/>
        <v>0</v>
      </c>
      <c r="BH136" s="16">
        <f t="shared" si="97"/>
        <v>0</v>
      </c>
      <c r="BK136" s="16" t="e">
        <f t="shared" si="65"/>
        <v>#VALUE!</v>
      </c>
      <c r="BL136" s="16" t="e">
        <f t="shared" si="66"/>
        <v>#VALUE!</v>
      </c>
      <c r="BM136" s="16">
        <f t="shared" si="67"/>
        <v>0.67692307692307696</v>
      </c>
      <c r="BN136" s="16">
        <f t="shared" si="68"/>
        <v>0.21153846153846154</v>
      </c>
      <c r="BO136" s="16">
        <f t="shared" si="69"/>
        <v>1.2692307692307692</v>
      </c>
      <c r="BP136" s="16">
        <f t="shared" si="70"/>
        <v>1.0153846153846153</v>
      </c>
      <c r="BQ136" s="16">
        <f t="shared" si="71"/>
        <v>1.9038461538461537</v>
      </c>
      <c r="BR136" s="16">
        <f t="shared" si="72"/>
        <v>0.21153846153846154</v>
      </c>
      <c r="BS136" s="16">
        <f t="shared" si="73"/>
        <v>1.523076923076923</v>
      </c>
      <c r="BT136" s="16" t="e">
        <f t="shared" si="74"/>
        <v>#VALUE!</v>
      </c>
      <c r="BU136" s="16" t="e">
        <f t="shared" si="75"/>
        <v>#VALUE!</v>
      </c>
      <c r="BV136" s="16" t="e">
        <f t="shared" si="76"/>
        <v>#VALUE!</v>
      </c>
    </row>
    <row r="137" spans="1:74" ht="15" customHeight="1" x14ac:dyDescent="0.25">
      <c r="A137" s="2" t="s">
        <v>72</v>
      </c>
      <c r="B137" s="2" t="s">
        <v>229</v>
      </c>
      <c r="C137" s="2" t="s">
        <v>304</v>
      </c>
      <c r="D137" s="2" t="s">
        <v>308</v>
      </c>
      <c r="E137" s="2" t="s">
        <v>232</v>
      </c>
      <c r="F137" s="2" t="s">
        <v>361</v>
      </c>
      <c r="G137" s="2" t="s">
        <v>352</v>
      </c>
      <c r="H137" s="2" t="s">
        <v>367</v>
      </c>
      <c r="I137" s="16" t="e">
        <f t="shared" ref="I137:BH137" si="98">I57/$BJ57</f>
        <v>#VALUE!</v>
      </c>
      <c r="J137" s="16">
        <f t="shared" si="98"/>
        <v>1.3888888888888888</v>
      </c>
      <c r="K137" s="16">
        <f t="shared" si="98"/>
        <v>0</v>
      </c>
      <c r="L137" s="16">
        <f t="shared" si="98"/>
        <v>0</v>
      </c>
      <c r="M137" s="16">
        <f t="shared" si="98"/>
        <v>0</v>
      </c>
      <c r="N137" s="16">
        <f t="shared" si="98"/>
        <v>1.3888888888888888</v>
      </c>
      <c r="O137" s="16">
        <f t="shared" si="98"/>
        <v>0</v>
      </c>
      <c r="P137" s="16">
        <f t="shared" si="98"/>
        <v>0</v>
      </c>
      <c r="Q137" s="16">
        <f t="shared" si="98"/>
        <v>0</v>
      </c>
      <c r="R137" s="16">
        <f t="shared" si="98"/>
        <v>0</v>
      </c>
      <c r="S137" s="16">
        <f t="shared" si="98"/>
        <v>6.9444444444444446</v>
      </c>
      <c r="T137" s="16">
        <f t="shared" si="98"/>
        <v>0</v>
      </c>
      <c r="U137" s="16">
        <f t="shared" si="98"/>
        <v>0</v>
      </c>
      <c r="V137" s="16">
        <f t="shared" si="98"/>
        <v>2.7777777777777777</v>
      </c>
      <c r="W137" s="16">
        <f t="shared" si="98"/>
        <v>0</v>
      </c>
      <c r="X137" s="16">
        <f t="shared" si="98"/>
        <v>0</v>
      </c>
      <c r="Y137" s="16">
        <f t="shared" si="98"/>
        <v>0</v>
      </c>
      <c r="Z137" s="16">
        <f t="shared" si="98"/>
        <v>0</v>
      </c>
      <c r="AA137" s="16">
        <f t="shared" si="98"/>
        <v>0</v>
      </c>
      <c r="AB137" s="16">
        <f t="shared" si="98"/>
        <v>1.3888888888888888</v>
      </c>
      <c r="AC137" s="16">
        <f t="shared" si="98"/>
        <v>1.3888888888888888</v>
      </c>
      <c r="AD137" s="16">
        <f t="shared" si="98"/>
        <v>0</v>
      </c>
      <c r="AE137" s="16">
        <f t="shared" si="98"/>
        <v>0</v>
      </c>
      <c r="AF137" s="16">
        <f t="shared" si="98"/>
        <v>0</v>
      </c>
      <c r="AG137" s="16">
        <f t="shared" si="98"/>
        <v>1.3888888888888888</v>
      </c>
      <c r="AH137" s="16">
        <f t="shared" si="98"/>
        <v>4.166666666666667</v>
      </c>
      <c r="AI137" s="16">
        <f t="shared" si="98"/>
        <v>1.3888888888888888</v>
      </c>
      <c r="AJ137" s="16">
        <f t="shared" si="98"/>
        <v>0</v>
      </c>
      <c r="AK137" s="16">
        <f t="shared" si="98"/>
        <v>1.3888888888888888</v>
      </c>
      <c r="AL137" s="16">
        <f t="shared" si="98"/>
        <v>0</v>
      </c>
      <c r="AM137" s="16">
        <f t="shared" si="98"/>
        <v>0</v>
      </c>
      <c r="AN137" s="16">
        <f t="shared" si="98"/>
        <v>0</v>
      </c>
      <c r="AO137" s="16">
        <f t="shared" si="98"/>
        <v>0</v>
      </c>
      <c r="AP137" s="16">
        <f t="shared" si="98"/>
        <v>0</v>
      </c>
      <c r="AQ137" s="16">
        <f t="shared" si="98"/>
        <v>0</v>
      </c>
      <c r="AR137" s="16">
        <f t="shared" si="98"/>
        <v>0</v>
      </c>
      <c r="AS137" s="16">
        <f t="shared" si="98"/>
        <v>1.3888888888888888</v>
      </c>
      <c r="AT137" s="16">
        <f t="shared" si="98"/>
        <v>6.9444444444444446</v>
      </c>
      <c r="AU137" s="16">
        <f t="shared" si="98"/>
        <v>1.3888888888888888</v>
      </c>
      <c r="AV137" s="16">
        <f t="shared" si="98"/>
        <v>2.7777777777777777</v>
      </c>
      <c r="AW137" s="16">
        <f t="shared" si="98"/>
        <v>2.7777777777777777</v>
      </c>
      <c r="AX137" s="16">
        <f t="shared" si="98"/>
        <v>1.3888888888888888</v>
      </c>
      <c r="AY137" s="16">
        <f t="shared" si="98"/>
        <v>2.7777777777777777</v>
      </c>
      <c r="AZ137" s="16">
        <f t="shared" si="98"/>
        <v>1.3888888888888888</v>
      </c>
      <c r="BA137" s="16">
        <f t="shared" si="98"/>
        <v>2.7777777777777777</v>
      </c>
      <c r="BB137" s="16">
        <f t="shared" si="98"/>
        <v>1.3888888888888888</v>
      </c>
      <c r="BC137" s="16">
        <f t="shared" si="98"/>
        <v>1.3888888888888888</v>
      </c>
      <c r="BD137" s="16" t="e">
        <f t="shared" si="98"/>
        <v>#VALUE!</v>
      </c>
      <c r="BE137" s="16">
        <f t="shared" si="98"/>
        <v>0</v>
      </c>
      <c r="BF137" s="16">
        <f t="shared" si="98"/>
        <v>0</v>
      </c>
      <c r="BG137" s="16">
        <f t="shared" si="98"/>
        <v>0</v>
      </c>
      <c r="BH137" s="16">
        <f t="shared" si="98"/>
        <v>0</v>
      </c>
      <c r="BK137" s="16">
        <f t="shared" si="65"/>
        <v>0.34722222222222221</v>
      </c>
      <c r="BL137" s="16">
        <f t="shared" si="66"/>
        <v>0.34722222222222221</v>
      </c>
      <c r="BM137" s="16">
        <f t="shared" si="67"/>
        <v>1.9444444444444442</v>
      </c>
      <c r="BN137" s="16">
        <f t="shared" si="68"/>
        <v>0</v>
      </c>
      <c r="BO137" s="16">
        <f t="shared" si="69"/>
        <v>0.69444444444444442</v>
      </c>
      <c r="BP137" s="16">
        <f t="shared" si="70"/>
        <v>1.3888888888888888</v>
      </c>
      <c r="BQ137" s="16">
        <f t="shared" si="71"/>
        <v>0.34722222222222221</v>
      </c>
      <c r="BR137" s="16">
        <f t="shared" si="72"/>
        <v>0</v>
      </c>
      <c r="BS137" s="16">
        <f t="shared" si="73"/>
        <v>2.5</v>
      </c>
      <c r="BT137" s="16">
        <f t="shared" si="74"/>
        <v>2.083333333333333</v>
      </c>
      <c r="BU137" s="16" t="e">
        <f t="shared" si="75"/>
        <v>#VALUE!</v>
      </c>
      <c r="BV137" s="16" t="e">
        <f t="shared" si="76"/>
        <v>#VALUE!</v>
      </c>
    </row>
    <row r="138" spans="1:74" ht="15" customHeight="1" x14ac:dyDescent="0.25">
      <c r="A138" s="2" t="s">
        <v>72</v>
      </c>
      <c r="B138" s="2" t="s">
        <v>229</v>
      </c>
      <c r="C138" s="2" t="s">
        <v>304</v>
      </c>
      <c r="D138" s="2" t="s">
        <v>308</v>
      </c>
      <c r="E138" s="2" t="s">
        <v>232</v>
      </c>
      <c r="F138" s="2" t="s">
        <v>69</v>
      </c>
      <c r="G138" s="2" t="s">
        <v>348</v>
      </c>
      <c r="H138" s="2" t="s">
        <v>349</v>
      </c>
      <c r="I138" s="16">
        <f t="shared" ref="I138:BH138" si="99">I58/$BJ58</f>
        <v>0.5393258426966292</v>
      </c>
      <c r="J138" s="16">
        <f t="shared" si="99"/>
        <v>0.5393258426966292</v>
      </c>
      <c r="K138" s="16">
        <f t="shared" si="99"/>
        <v>0</v>
      </c>
      <c r="L138" s="16">
        <f t="shared" si="99"/>
        <v>0.5393258426966292</v>
      </c>
      <c r="M138" s="16">
        <f t="shared" si="99"/>
        <v>0</v>
      </c>
      <c r="N138" s="16">
        <f t="shared" si="99"/>
        <v>1.0786516853932584</v>
      </c>
      <c r="O138" s="16">
        <f t="shared" si="99"/>
        <v>2.696629213483146</v>
      </c>
      <c r="P138" s="16">
        <f t="shared" si="99"/>
        <v>0.5393258426966292</v>
      </c>
      <c r="Q138" s="16">
        <f t="shared" si="99"/>
        <v>0</v>
      </c>
      <c r="R138" s="16">
        <f t="shared" si="99"/>
        <v>3.2359550561797752</v>
      </c>
      <c r="S138" s="16">
        <f t="shared" si="99"/>
        <v>0.5393258426966292</v>
      </c>
      <c r="T138" s="16">
        <f t="shared" si="99"/>
        <v>0.5393258426966292</v>
      </c>
      <c r="U138" s="16">
        <f t="shared" si="99"/>
        <v>0</v>
      </c>
      <c r="V138" s="16">
        <f t="shared" si="99"/>
        <v>1.0786516853932584</v>
      </c>
      <c r="W138" s="16">
        <f t="shared" si="99"/>
        <v>0</v>
      </c>
      <c r="X138" s="16">
        <f t="shared" si="99"/>
        <v>0.5393258426966292</v>
      </c>
      <c r="Y138" s="16">
        <f t="shared" si="99"/>
        <v>0</v>
      </c>
      <c r="Z138" s="16">
        <f t="shared" si="99"/>
        <v>0</v>
      </c>
      <c r="AA138" s="16">
        <f t="shared" si="99"/>
        <v>0</v>
      </c>
      <c r="AB138" s="16">
        <f t="shared" si="99"/>
        <v>0</v>
      </c>
      <c r="AC138" s="16">
        <f t="shared" si="99"/>
        <v>0</v>
      </c>
      <c r="AD138" s="16">
        <f t="shared" si="99"/>
        <v>0</v>
      </c>
      <c r="AE138" s="16">
        <f t="shared" si="99"/>
        <v>0.5393258426966292</v>
      </c>
      <c r="AF138" s="16">
        <f t="shared" si="99"/>
        <v>0</v>
      </c>
      <c r="AG138" s="16">
        <f t="shared" si="99"/>
        <v>0</v>
      </c>
      <c r="AH138" s="16">
        <f t="shared" si="99"/>
        <v>3.2359550561797752</v>
      </c>
      <c r="AI138" s="16">
        <f t="shared" si="99"/>
        <v>0</v>
      </c>
      <c r="AJ138" s="16">
        <f t="shared" si="99"/>
        <v>0</v>
      </c>
      <c r="AK138" s="16">
        <f t="shared" si="99"/>
        <v>1.0786516853932584</v>
      </c>
      <c r="AL138" s="16">
        <f t="shared" si="99"/>
        <v>1.0786516853932584</v>
      </c>
      <c r="AM138" s="16">
        <f t="shared" si="99"/>
        <v>1.0786516853932584</v>
      </c>
      <c r="AN138" s="16">
        <f t="shared" si="99"/>
        <v>2.1573033707865168</v>
      </c>
      <c r="AO138" s="16">
        <f t="shared" si="99"/>
        <v>0</v>
      </c>
      <c r="AP138" s="16">
        <f t="shared" si="99"/>
        <v>0</v>
      </c>
      <c r="AQ138" s="16">
        <f t="shared" si="99"/>
        <v>0.5393258426966292</v>
      </c>
      <c r="AR138" s="16">
        <f t="shared" si="99"/>
        <v>0</v>
      </c>
      <c r="AS138" s="16">
        <f t="shared" si="99"/>
        <v>0</v>
      </c>
      <c r="AT138" s="16">
        <f t="shared" si="99"/>
        <v>1.0786516853932584</v>
      </c>
      <c r="AU138" s="16">
        <f t="shared" si="99"/>
        <v>0</v>
      </c>
      <c r="AV138" s="16">
        <f t="shared" si="99"/>
        <v>0.5393258426966292</v>
      </c>
      <c r="AW138" s="16" t="e">
        <f t="shared" si="99"/>
        <v>#VALUE!</v>
      </c>
      <c r="AX138" s="16" t="e">
        <f t="shared" si="99"/>
        <v>#VALUE!</v>
      </c>
      <c r="AY138" s="16" t="e">
        <f t="shared" si="99"/>
        <v>#VALUE!</v>
      </c>
      <c r="AZ138" s="16" t="e">
        <f t="shared" si="99"/>
        <v>#VALUE!</v>
      </c>
      <c r="BA138" s="16">
        <f t="shared" si="99"/>
        <v>3.2359550561797752</v>
      </c>
      <c r="BB138" s="16">
        <f t="shared" si="99"/>
        <v>10.786516853932584</v>
      </c>
      <c r="BC138" s="16">
        <f t="shared" si="99"/>
        <v>2.696629213483146</v>
      </c>
      <c r="BD138" s="16">
        <f t="shared" si="99"/>
        <v>2.1573033707865168</v>
      </c>
      <c r="BE138" s="16">
        <f t="shared" si="99"/>
        <v>1.0786516853932584</v>
      </c>
      <c r="BF138" s="16">
        <f t="shared" si="99"/>
        <v>2.1573033707865168</v>
      </c>
      <c r="BG138" s="16">
        <f t="shared" si="99"/>
        <v>1.6179775280898876</v>
      </c>
      <c r="BH138" s="16">
        <f t="shared" si="99"/>
        <v>1.0786516853932584</v>
      </c>
      <c r="BK138" s="16">
        <f t="shared" si="65"/>
        <v>0.2696629213483146</v>
      </c>
      <c r="BL138" s="16">
        <f t="shared" si="66"/>
        <v>1.0786516853932584</v>
      </c>
      <c r="BM138" s="16">
        <f t="shared" si="67"/>
        <v>1.0786516853932584</v>
      </c>
      <c r="BN138" s="16">
        <f t="shared" si="68"/>
        <v>0.1348314606741573</v>
      </c>
      <c r="BO138" s="16">
        <f t="shared" si="69"/>
        <v>0</v>
      </c>
      <c r="BP138" s="16">
        <f t="shared" si="70"/>
        <v>0.75505617977528083</v>
      </c>
      <c r="BQ138" s="16">
        <f t="shared" si="71"/>
        <v>0.8089887640449438</v>
      </c>
      <c r="BR138" s="16">
        <f t="shared" si="72"/>
        <v>0.6741573033707865</v>
      </c>
      <c r="BS138" s="16">
        <f t="shared" si="73"/>
        <v>0.32359550561797751</v>
      </c>
      <c r="BT138" s="16" t="e">
        <f t="shared" si="74"/>
        <v>#VALUE!</v>
      </c>
      <c r="BU138" s="16">
        <f t="shared" si="75"/>
        <v>4.7191011235955056</v>
      </c>
      <c r="BV138" s="16">
        <f t="shared" si="76"/>
        <v>1.29438202247191</v>
      </c>
    </row>
    <row r="139" spans="1:74" ht="15" customHeight="1" x14ac:dyDescent="0.25">
      <c r="A139" s="2" t="s">
        <v>72</v>
      </c>
      <c r="B139" s="2" t="s">
        <v>229</v>
      </c>
      <c r="C139" s="2" t="s">
        <v>304</v>
      </c>
      <c r="D139" s="2" t="s">
        <v>308</v>
      </c>
      <c r="E139" s="2" t="s">
        <v>232</v>
      </c>
      <c r="F139" s="2" t="s">
        <v>354</v>
      </c>
      <c r="G139" s="2" t="s">
        <v>348</v>
      </c>
      <c r="H139" s="2" t="s">
        <v>358</v>
      </c>
      <c r="I139" s="16">
        <f t="shared" ref="I139:BH139" si="100">I59/$BJ59</f>
        <v>2.9411764705882351</v>
      </c>
      <c r="J139" s="16">
        <f t="shared" si="100"/>
        <v>0</v>
      </c>
      <c r="K139" s="16">
        <f t="shared" si="100"/>
        <v>1.4705882352941175</v>
      </c>
      <c r="L139" s="16">
        <f t="shared" si="100"/>
        <v>0</v>
      </c>
      <c r="M139" s="16">
        <f t="shared" si="100"/>
        <v>0</v>
      </c>
      <c r="N139" s="16">
        <f t="shared" si="100"/>
        <v>1.4705882352941175</v>
      </c>
      <c r="O139" s="16">
        <f t="shared" si="100"/>
        <v>1.4705882352941175</v>
      </c>
      <c r="P139" s="16">
        <f t="shared" si="100"/>
        <v>0</v>
      </c>
      <c r="Q139" s="16">
        <f t="shared" si="100"/>
        <v>0</v>
      </c>
      <c r="R139" s="16">
        <f t="shared" si="100"/>
        <v>0</v>
      </c>
      <c r="S139" s="16">
        <f t="shared" si="100"/>
        <v>0</v>
      </c>
      <c r="T139" s="16">
        <f t="shared" si="100"/>
        <v>0</v>
      </c>
      <c r="U139" s="16">
        <f t="shared" si="100"/>
        <v>0</v>
      </c>
      <c r="V139" s="16">
        <f t="shared" si="100"/>
        <v>2.9411764705882351</v>
      </c>
      <c r="W139" s="16">
        <f t="shared" si="100"/>
        <v>0</v>
      </c>
      <c r="X139" s="16">
        <f t="shared" si="100"/>
        <v>2.9411764705882351</v>
      </c>
      <c r="Y139" s="16">
        <f t="shared" si="100"/>
        <v>1.4705882352941175</v>
      </c>
      <c r="Z139" s="16">
        <f t="shared" si="100"/>
        <v>0</v>
      </c>
      <c r="AA139" s="16">
        <f t="shared" si="100"/>
        <v>0</v>
      </c>
      <c r="AB139" s="16">
        <f t="shared" si="100"/>
        <v>0</v>
      </c>
      <c r="AC139" s="16">
        <f t="shared" si="100"/>
        <v>1.4705882352941175</v>
      </c>
      <c r="AD139" s="16">
        <f t="shared" si="100"/>
        <v>0</v>
      </c>
      <c r="AE139" s="16">
        <f t="shared" si="100"/>
        <v>0</v>
      </c>
      <c r="AF139" s="16">
        <f t="shared" si="100"/>
        <v>0</v>
      </c>
      <c r="AG139" s="16">
        <f t="shared" si="100"/>
        <v>0</v>
      </c>
      <c r="AH139" s="16">
        <f t="shared" si="100"/>
        <v>4.4117647058823524</v>
      </c>
      <c r="AI139" s="16">
        <f t="shared" si="100"/>
        <v>0</v>
      </c>
      <c r="AJ139" s="16">
        <f t="shared" si="100"/>
        <v>0</v>
      </c>
      <c r="AK139" s="16">
        <f t="shared" si="100"/>
        <v>2.9411764705882351</v>
      </c>
      <c r="AL139" s="16">
        <f t="shared" si="100"/>
        <v>2.9411764705882351</v>
      </c>
      <c r="AM139" s="16">
        <f t="shared" si="100"/>
        <v>0</v>
      </c>
      <c r="AN139" s="16">
        <f t="shared" si="100"/>
        <v>0</v>
      </c>
      <c r="AO139" s="16">
        <f t="shared" si="100"/>
        <v>0</v>
      </c>
      <c r="AP139" s="16">
        <f t="shared" si="100"/>
        <v>2.9411764705882351</v>
      </c>
      <c r="AQ139" s="16">
        <f t="shared" si="100"/>
        <v>1.4705882352941175</v>
      </c>
      <c r="AR139" s="16">
        <f t="shared" si="100"/>
        <v>0</v>
      </c>
      <c r="AS139" s="16">
        <f t="shared" si="100"/>
        <v>4.4117647058823524</v>
      </c>
      <c r="AT139" s="16">
        <f t="shared" si="100"/>
        <v>0</v>
      </c>
      <c r="AU139" s="16">
        <f t="shared" si="100"/>
        <v>0</v>
      </c>
      <c r="AV139" s="16">
        <f t="shared" si="100"/>
        <v>0</v>
      </c>
      <c r="AW139" s="16" t="e">
        <f t="shared" si="100"/>
        <v>#VALUE!</v>
      </c>
      <c r="AX139" s="16">
        <f t="shared" si="100"/>
        <v>1.4705882352941175</v>
      </c>
      <c r="AY139" s="16" t="e">
        <f t="shared" si="100"/>
        <v>#VALUE!</v>
      </c>
      <c r="AZ139" s="16">
        <f t="shared" si="100"/>
        <v>2.9411764705882351</v>
      </c>
      <c r="BA139" s="16">
        <f t="shared" si="100"/>
        <v>1.4705882352941175</v>
      </c>
      <c r="BB139" s="16">
        <f t="shared" si="100"/>
        <v>2.9411764705882351</v>
      </c>
      <c r="BC139" s="16">
        <f t="shared" si="100"/>
        <v>2.9411764705882351</v>
      </c>
      <c r="BD139" s="16">
        <f t="shared" si="100"/>
        <v>1.4705882352941175</v>
      </c>
      <c r="BE139" s="16">
        <f t="shared" si="100"/>
        <v>0</v>
      </c>
      <c r="BF139" s="16">
        <f t="shared" si="100"/>
        <v>0</v>
      </c>
      <c r="BG139" s="16">
        <f t="shared" si="100"/>
        <v>0</v>
      </c>
      <c r="BH139" s="16">
        <f t="shared" si="100"/>
        <v>1.4705882352941175</v>
      </c>
      <c r="BK139" s="16">
        <f t="shared" si="65"/>
        <v>0.36764705882352938</v>
      </c>
      <c r="BL139" s="16">
        <f t="shared" si="66"/>
        <v>0.73529411764705876</v>
      </c>
      <c r="BM139" s="16">
        <f t="shared" si="67"/>
        <v>0.58823529411764697</v>
      </c>
      <c r="BN139" s="16">
        <f t="shared" si="68"/>
        <v>1.1029411764705881</v>
      </c>
      <c r="BO139" s="16">
        <f t="shared" si="69"/>
        <v>0.36764705882352938</v>
      </c>
      <c r="BP139" s="16">
        <f t="shared" si="70"/>
        <v>0.88235294117647045</v>
      </c>
      <c r="BQ139" s="16">
        <f t="shared" si="71"/>
        <v>1.4705882352941175</v>
      </c>
      <c r="BR139" s="16">
        <f t="shared" si="72"/>
        <v>1.1029411764705881</v>
      </c>
      <c r="BS139" s="16">
        <f t="shared" si="73"/>
        <v>0.88235294117647045</v>
      </c>
      <c r="BT139" s="16" t="e">
        <f t="shared" si="74"/>
        <v>#VALUE!</v>
      </c>
      <c r="BU139" s="16">
        <f t="shared" si="75"/>
        <v>2.2058823529411762</v>
      </c>
      <c r="BV139" s="16">
        <f t="shared" si="76"/>
        <v>0.88235294117647045</v>
      </c>
    </row>
    <row r="140" spans="1:74" ht="15" customHeight="1" x14ac:dyDescent="0.25">
      <c r="A140" s="2" t="s">
        <v>72</v>
      </c>
      <c r="B140" s="2" t="s">
        <v>229</v>
      </c>
      <c r="C140" s="2" t="s">
        <v>304</v>
      </c>
      <c r="D140" s="2" t="s">
        <v>308</v>
      </c>
      <c r="E140" s="2" t="s">
        <v>232</v>
      </c>
      <c r="F140" s="2" t="s">
        <v>361</v>
      </c>
      <c r="G140" s="2" t="s">
        <v>348</v>
      </c>
      <c r="H140" s="2" t="s">
        <v>365</v>
      </c>
      <c r="I140" s="16">
        <f t="shared" ref="I140:BH140" si="101">I60/$BJ60</f>
        <v>1.1860465116279069</v>
      </c>
      <c r="J140" s="16">
        <f t="shared" si="101"/>
        <v>1.1860465116279069</v>
      </c>
      <c r="K140" s="16">
        <f t="shared" si="101"/>
        <v>0</v>
      </c>
      <c r="L140" s="16">
        <f t="shared" si="101"/>
        <v>0</v>
      </c>
      <c r="M140" s="16">
        <f t="shared" si="101"/>
        <v>0</v>
      </c>
      <c r="N140" s="16">
        <f t="shared" si="101"/>
        <v>1.1860465116279069</v>
      </c>
      <c r="O140" s="16">
        <f t="shared" si="101"/>
        <v>1.1860465116279069</v>
      </c>
      <c r="P140" s="16">
        <f t="shared" si="101"/>
        <v>0</v>
      </c>
      <c r="Q140" s="16">
        <f t="shared" si="101"/>
        <v>0</v>
      </c>
      <c r="R140" s="16">
        <f t="shared" si="101"/>
        <v>1.1860465116279069</v>
      </c>
      <c r="S140" s="16">
        <f t="shared" si="101"/>
        <v>1.1860465116279069</v>
      </c>
      <c r="T140" s="16">
        <f t="shared" si="101"/>
        <v>0</v>
      </c>
      <c r="U140" s="16">
        <f t="shared" si="101"/>
        <v>1.1860465116279069</v>
      </c>
      <c r="V140" s="16">
        <f t="shared" si="101"/>
        <v>0</v>
      </c>
      <c r="W140" s="16">
        <f t="shared" si="101"/>
        <v>2.3720930232558137</v>
      </c>
      <c r="X140" s="16">
        <f t="shared" si="101"/>
        <v>0</v>
      </c>
      <c r="Y140" s="16">
        <f t="shared" si="101"/>
        <v>1.1860465116279069</v>
      </c>
      <c r="Z140" s="16">
        <f t="shared" si="101"/>
        <v>0</v>
      </c>
      <c r="AA140" s="16">
        <f t="shared" si="101"/>
        <v>0</v>
      </c>
      <c r="AB140" s="16">
        <f t="shared" si="101"/>
        <v>1.1860465116279069</v>
      </c>
      <c r="AC140" s="16">
        <f t="shared" si="101"/>
        <v>1.1860465116279069</v>
      </c>
      <c r="AD140" s="16">
        <f t="shared" si="101"/>
        <v>0</v>
      </c>
      <c r="AE140" s="16">
        <f t="shared" si="101"/>
        <v>0</v>
      </c>
      <c r="AF140" s="16">
        <f t="shared" si="101"/>
        <v>0</v>
      </c>
      <c r="AG140" s="16">
        <f t="shared" si="101"/>
        <v>0</v>
      </c>
      <c r="AH140" s="16">
        <f t="shared" si="101"/>
        <v>1.1860465116279069</v>
      </c>
      <c r="AI140" s="16">
        <f t="shared" si="101"/>
        <v>0</v>
      </c>
      <c r="AJ140" s="16">
        <f t="shared" si="101"/>
        <v>1.1860465116279069</v>
      </c>
      <c r="AK140" s="16">
        <f t="shared" si="101"/>
        <v>1.1860465116279069</v>
      </c>
      <c r="AL140" s="16">
        <f t="shared" si="101"/>
        <v>0</v>
      </c>
      <c r="AM140" s="16">
        <f t="shared" si="101"/>
        <v>0</v>
      </c>
      <c r="AN140" s="16">
        <f t="shared" si="101"/>
        <v>0</v>
      </c>
      <c r="AO140" s="16">
        <f t="shared" si="101"/>
        <v>0</v>
      </c>
      <c r="AP140" s="16">
        <f t="shared" si="101"/>
        <v>0</v>
      </c>
      <c r="AQ140" s="16">
        <f t="shared" si="101"/>
        <v>0</v>
      </c>
      <c r="AR140" s="16">
        <f t="shared" si="101"/>
        <v>0</v>
      </c>
      <c r="AS140" s="16">
        <f t="shared" si="101"/>
        <v>2.3720930232558137</v>
      </c>
      <c r="AT140" s="16">
        <f t="shared" si="101"/>
        <v>1.1860465116279069</v>
      </c>
      <c r="AU140" s="16">
        <f t="shared" si="101"/>
        <v>1.1860465116279069</v>
      </c>
      <c r="AV140" s="16">
        <f t="shared" si="101"/>
        <v>1.1860465116279069</v>
      </c>
      <c r="AW140" s="16">
        <f t="shared" si="101"/>
        <v>1.1860465116279069</v>
      </c>
      <c r="AX140" s="16">
        <f t="shared" si="101"/>
        <v>1.1860465116279069</v>
      </c>
      <c r="AY140" s="16">
        <f t="shared" si="101"/>
        <v>1.1860465116279069</v>
      </c>
      <c r="AZ140" s="16">
        <f t="shared" si="101"/>
        <v>2.3720930232558137</v>
      </c>
      <c r="BA140" s="16">
        <f t="shared" si="101"/>
        <v>5.9302325581395348</v>
      </c>
      <c r="BB140" s="16">
        <f t="shared" si="101"/>
        <v>7.1162790697674421</v>
      </c>
      <c r="BC140" s="16">
        <f t="shared" si="101"/>
        <v>3.558139534883721</v>
      </c>
      <c r="BD140" s="16" t="e">
        <f t="shared" si="101"/>
        <v>#VALUE!</v>
      </c>
      <c r="BE140" s="16">
        <f t="shared" si="101"/>
        <v>1.1860465116279069</v>
      </c>
      <c r="BF140" s="16">
        <f t="shared" si="101"/>
        <v>1.1860465116279069</v>
      </c>
      <c r="BG140" s="16">
        <f t="shared" si="101"/>
        <v>2.3720930232558137</v>
      </c>
      <c r="BH140" s="16">
        <f t="shared" si="101"/>
        <v>0</v>
      </c>
      <c r="BK140" s="16">
        <f t="shared" si="65"/>
        <v>0.29651162790697672</v>
      </c>
      <c r="BL140" s="16">
        <f t="shared" si="66"/>
        <v>0.59302325581395343</v>
      </c>
      <c r="BM140" s="16">
        <f t="shared" si="67"/>
        <v>0.71162790697674416</v>
      </c>
      <c r="BN140" s="16">
        <f t="shared" si="68"/>
        <v>0.88953488372093015</v>
      </c>
      <c r="BO140" s="16">
        <f t="shared" si="69"/>
        <v>0.59302325581395343</v>
      </c>
      <c r="BP140" s="16">
        <f t="shared" si="70"/>
        <v>0.23720930232558138</v>
      </c>
      <c r="BQ140" s="16">
        <f t="shared" si="71"/>
        <v>0.59302325581395343</v>
      </c>
      <c r="BR140" s="16">
        <f t="shared" si="72"/>
        <v>0</v>
      </c>
      <c r="BS140" s="16">
        <f t="shared" si="73"/>
        <v>1.1860465116279069</v>
      </c>
      <c r="BT140" s="16">
        <f t="shared" si="74"/>
        <v>1.4825581395348837</v>
      </c>
      <c r="BU140" s="16" t="e">
        <f t="shared" si="75"/>
        <v>#VALUE!</v>
      </c>
      <c r="BV140" s="16">
        <f t="shared" si="76"/>
        <v>1.1860465116279069</v>
      </c>
    </row>
    <row r="141" spans="1:74" ht="15" customHeight="1" x14ac:dyDescent="0.25">
      <c r="A141" s="2" t="s">
        <v>72</v>
      </c>
      <c r="B141" s="2" t="s">
        <v>229</v>
      </c>
      <c r="C141" s="2" t="s">
        <v>304</v>
      </c>
      <c r="D141" s="2" t="s">
        <v>308</v>
      </c>
      <c r="E141" s="2" t="s">
        <v>232</v>
      </c>
      <c r="F141" s="2" t="s">
        <v>69</v>
      </c>
      <c r="G141" s="2" t="s">
        <v>344</v>
      </c>
      <c r="H141" s="2" t="s">
        <v>345</v>
      </c>
      <c r="I141" s="16" t="e">
        <f t="shared" ref="I141:BH141" si="102">I61/$BJ61</f>
        <v>#VALUE!</v>
      </c>
      <c r="J141" s="16" t="e">
        <f t="shared" si="102"/>
        <v>#VALUE!</v>
      </c>
      <c r="K141" s="16" t="e">
        <f t="shared" si="102"/>
        <v>#VALUE!</v>
      </c>
      <c r="L141" s="16">
        <f t="shared" si="102"/>
        <v>1.7307692307692308</v>
      </c>
      <c r="M141" s="16">
        <f t="shared" si="102"/>
        <v>0</v>
      </c>
      <c r="N141" s="16">
        <f t="shared" si="102"/>
        <v>3.4615384615384617</v>
      </c>
      <c r="O141" s="16">
        <f t="shared" si="102"/>
        <v>0</v>
      </c>
      <c r="P141" s="16">
        <f t="shared" si="102"/>
        <v>0</v>
      </c>
      <c r="Q141" s="16">
        <f t="shared" si="102"/>
        <v>3.4615384615384617</v>
      </c>
      <c r="R141" s="16">
        <f t="shared" si="102"/>
        <v>0</v>
      </c>
      <c r="S141" s="16">
        <f t="shared" si="102"/>
        <v>3.4615384615384617</v>
      </c>
      <c r="T141" s="16">
        <f t="shared" si="102"/>
        <v>0</v>
      </c>
      <c r="U141" s="16">
        <f t="shared" si="102"/>
        <v>5.1923076923076925</v>
      </c>
      <c r="V141" s="16">
        <f t="shared" si="102"/>
        <v>1.7307692307692308</v>
      </c>
      <c r="W141" s="16">
        <f t="shared" si="102"/>
        <v>5.1923076923076925</v>
      </c>
      <c r="X141" s="16">
        <f t="shared" si="102"/>
        <v>5.1923076923076925</v>
      </c>
      <c r="Y141" s="16">
        <f t="shared" si="102"/>
        <v>0</v>
      </c>
      <c r="Z141" s="16">
        <f t="shared" si="102"/>
        <v>0</v>
      </c>
      <c r="AA141" s="16">
        <f t="shared" si="102"/>
        <v>0</v>
      </c>
      <c r="AB141" s="16">
        <f t="shared" si="102"/>
        <v>0</v>
      </c>
      <c r="AC141" s="16">
        <f t="shared" si="102"/>
        <v>0</v>
      </c>
      <c r="AD141" s="16">
        <f t="shared" si="102"/>
        <v>0</v>
      </c>
      <c r="AE141" s="16">
        <f t="shared" si="102"/>
        <v>0</v>
      </c>
      <c r="AF141" s="16">
        <f t="shared" si="102"/>
        <v>0</v>
      </c>
      <c r="AG141" s="16">
        <f t="shared" si="102"/>
        <v>0</v>
      </c>
      <c r="AH141" s="16">
        <f t="shared" si="102"/>
        <v>0</v>
      </c>
      <c r="AI141" s="16">
        <f t="shared" si="102"/>
        <v>0</v>
      </c>
      <c r="AJ141" s="16">
        <f t="shared" si="102"/>
        <v>0</v>
      </c>
      <c r="AK141" s="16">
        <f t="shared" si="102"/>
        <v>0</v>
      </c>
      <c r="AL141" s="16">
        <f t="shared" si="102"/>
        <v>0</v>
      </c>
      <c r="AM141" s="16">
        <f t="shared" si="102"/>
        <v>0</v>
      </c>
      <c r="AN141" s="16">
        <f t="shared" si="102"/>
        <v>0</v>
      </c>
      <c r="AO141" s="16">
        <f t="shared" si="102"/>
        <v>0</v>
      </c>
      <c r="AP141" s="16">
        <f t="shared" si="102"/>
        <v>1.7307692307692308</v>
      </c>
      <c r="AQ141" s="16">
        <f t="shared" si="102"/>
        <v>0</v>
      </c>
      <c r="AR141" s="16">
        <f t="shared" si="102"/>
        <v>0</v>
      </c>
      <c r="AS141" s="16">
        <f t="shared" si="102"/>
        <v>0</v>
      </c>
      <c r="AT141" s="16">
        <f t="shared" si="102"/>
        <v>0</v>
      </c>
      <c r="AU141" s="16">
        <f t="shared" si="102"/>
        <v>0</v>
      </c>
      <c r="AV141" s="16">
        <f t="shared" si="102"/>
        <v>0</v>
      </c>
      <c r="AW141" s="16" t="e">
        <f t="shared" si="102"/>
        <v>#VALUE!</v>
      </c>
      <c r="AX141" s="16">
        <f t="shared" si="102"/>
        <v>5.1923076923076925</v>
      </c>
      <c r="AY141" s="16" t="e">
        <f t="shared" si="102"/>
        <v>#VALUE!</v>
      </c>
      <c r="AZ141" s="16">
        <f t="shared" si="102"/>
        <v>3.4615384615384617</v>
      </c>
      <c r="BA141" s="16">
        <f t="shared" si="102"/>
        <v>3.4615384615384617</v>
      </c>
      <c r="BB141" s="16">
        <f t="shared" si="102"/>
        <v>1.7307692307692308</v>
      </c>
      <c r="BC141" s="16" t="e">
        <f t="shared" si="102"/>
        <v>#VALUE!</v>
      </c>
      <c r="BD141" s="16" t="e">
        <f t="shared" si="102"/>
        <v>#VALUE!</v>
      </c>
      <c r="BE141" s="16">
        <f t="shared" si="102"/>
        <v>0</v>
      </c>
      <c r="BF141" s="16">
        <f t="shared" si="102"/>
        <v>0</v>
      </c>
      <c r="BG141" s="16">
        <f t="shared" si="102"/>
        <v>0</v>
      </c>
      <c r="BH141" s="16">
        <f t="shared" si="102"/>
        <v>0</v>
      </c>
      <c r="BK141" s="16" t="e">
        <f t="shared" si="65"/>
        <v>#VALUE!</v>
      </c>
      <c r="BL141" s="16">
        <f t="shared" si="66"/>
        <v>1.7307692307692308</v>
      </c>
      <c r="BM141" s="16">
        <f t="shared" si="67"/>
        <v>2.0769230769230766</v>
      </c>
      <c r="BN141" s="16">
        <f t="shared" si="68"/>
        <v>2.5961538461538463</v>
      </c>
      <c r="BO141" s="16">
        <f t="shared" si="69"/>
        <v>0</v>
      </c>
      <c r="BP141" s="16">
        <f t="shared" si="70"/>
        <v>0</v>
      </c>
      <c r="BQ141" s="16">
        <f t="shared" si="71"/>
        <v>0</v>
      </c>
      <c r="BR141" s="16">
        <f t="shared" si="72"/>
        <v>0.43269230769230771</v>
      </c>
      <c r="BS141" s="16">
        <f t="shared" si="73"/>
        <v>0</v>
      </c>
      <c r="BT141" s="16" t="e">
        <f t="shared" si="74"/>
        <v>#VALUE!</v>
      </c>
      <c r="BU141" s="16" t="e">
        <f t="shared" si="75"/>
        <v>#VALUE!</v>
      </c>
      <c r="BV141" s="16" t="e">
        <f t="shared" si="76"/>
        <v>#VALUE!</v>
      </c>
    </row>
    <row r="142" spans="1:74" ht="15" customHeight="1" x14ac:dyDescent="0.25">
      <c r="A142" s="2" t="s">
        <v>72</v>
      </c>
      <c r="B142" s="2" t="s">
        <v>229</v>
      </c>
      <c r="C142" s="2" t="s">
        <v>304</v>
      </c>
      <c r="D142" s="2" t="s">
        <v>308</v>
      </c>
      <c r="E142" s="2" t="s">
        <v>232</v>
      </c>
      <c r="F142" s="2" t="s">
        <v>354</v>
      </c>
      <c r="G142" s="2" t="s">
        <v>344</v>
      </c>
      <c r="H142" s="2" t="s">
        <v>356</v>
      </c>
      <c r="I142" s="16" t="e">
        <f t="shared" ref="I142:BH142" si="103">I62/$BJ62</f>
        <v>#VALUE!</v>
      </c>
      <c r="J142" s="16">
        <f t="shared" si="103"/>
        <v>3.1333333333333333</v>
      </c>
      <c r="K142" s="16">
        <f t="shared" si="103"/>
        <v>0</v>
      </c>
      <c r="L142" s="16">
        <f t="shared" si="103"/>
        <v>0</v>
      </c>
      <c r="M142" s="16">
        <f t="shared" si="103"/>
        <v>0</v>
      </c>
      <c r="N142" s="16">
        <f t="shared" si="103"/>
        <v>0</v>
      </c>
      <c r="O142" s="16">
        <f t="shared" si="103"/>
        <v>0</v>
      </c>
      <c r="P142" s="16">
        <f t="shared" si="103"/>
        <v>0</v>
      </c>
      <c r="Q142" s="16">
        <f t="shared" si="103"/>
        <v>0</v>
      </c>
      <c r="R142" s="16">
        <f t="shared" si="103"/>
        <v>0</v>
      </c>
      <c r="S142" s="16">
        <f t="shared" si="103"/>
        <v>6.2666666666666666</v>
      </c>
      <c r="T142" s="16">
        <f t="shared" si="103"/>
        <v>0</v>
      </c>
      <c r="U142" s="16">
        <f t="shared" si="103"/>
        <v>0</v>
      </c>
      <c r="V142" s="16">
        <f t="shared" si="103"/>
        <v>3.1333333333333333</v>
      </c>
      <c r="W142" s="16">
        <f t="shared" si="103"/>
        <v>3.1333333333333333</v>
      </c>
      <c r="X142" s="16">
        <f t="shared" si="103"/>
        <v>3.1333333333333333</v>
      </c>
      <c r="Y142" s="16">
        <f t="shared" si="103"/>
        <v>3.1333333333333333</v>
      </c>
      <c r="Z142" s="16">
        <f t="shared" si="103"/>
        <v>0</v>
      </c>
      <c r="AA142" s="16">
        <f t="shared" si="103"/>
        <v>0</v>
      </c>
      <c r="AB142" s="16">
        <f t="shared" si="103"/>
        <v>0</v>
      </c>
      <c r="AC142" s="16">
        <f t="shared" si="103"/>
        <v>0</v>
      </c>
      <c r="AD142" s="16">
        <f t="shared" si="103"/>
        <v>0</v>
      </c>
      <c r="AE142" s="16">
        <f t="shared" si="103"/>
        <v>0</v>
      </c>
      <c r="AF142" s="16">
        <f t="shared" si="103"/>
        <v>0</v>
      </c>
      <c r="AG142" s="16">
        <f t="shared" si="103"/>
        <v>0</v>
      </c>
      <c r="AH142" s="16">
        <f t="shared" si="103"/>
        <v>0</v>
      </c>
      <c r="AI142" s="16">
        <f t="shared" si="103"/>
        <v>0</v>
      </c>
      <c r="AJ142" s="16">
        <f t="shared" si="103"/>
        <v>3.1333333333333333</v>
      </c>
      <c r="AK142" s="16">
        <f t="shared" si="103"/>
        <v>0</v>
      </c>
      <c r="AL142" s="16">
        <f t="shared" si="103"/>
        <v>0</v>
      </c>
      <c r="AM142" s="16">
        <f t="shared" si="103"/>
        <v>0</v>
      </c>
      <c r="AN142" s="16">
        <f t="shared" si="103"/>
        <v>0</v>
      </c>
      <c r="AO142" s="16">
        <f t="shared" si="103"/>
        <v>0</v>
      </c>
      <c r="AP142" s="16">
        <f t="shared" si="103"/>
        <v>0</v>
      </c>
      <c r="AQ142" s="16">
        <f t="shared" si="103"/>
        <v>0</v>
      </c>
      <c r="AR142" s="16">
        <f t="shared" si="103"/>
        <v>0</v>
      </c>
      <c r="AS142" s="16">
        <f t="shared" si="103"/>
        <v>0</v>
      </c>
      <c r="AT142" s="16">
        <f t="shared" si="103"/>
        <v>0</v>
      </c>
      <c r="AU142" s="16">
        <f t="shared" si="103"/>
        <v>0</v>
      </c>
      <c r="AV142" s="16">
        <f t="shared" si="103"/>
        <v>0</v>
      </c>
      <c r="AW142" s="16" t="e">
        <f t="shared" si="103"/>
        <v>#VALUE!</v>
      </c>
      <c r="AX142" s="16" t="e">
        <f t="shared" si="103"/>
        <v>#VALUE!</v>
      </c>
      <c r="AY142" s="16">
        <f t="shared" si="103"/>
        <v>3.1333333333333333</v>
      </c>
      <c r="AZ142" s="16">
        <f t="shared" si="103"/>
        <v>3.1333333333333333</v>
      </c>
      <c r="BA142" s="16">
        <f t="shared" si="103"/>
        <v>6.2666666666666666</v>
      </c>
      <c r="BB142" s="16">
        <f t="shared" si="103"/>
        <v>9.4</v>
      </c>
      <c r="BC142" s="16" t="e">
        <f t="shared" si="103"/>
        <v>#VALUE!</v>
      </c>
      <c r="BD142" s="16" t="e">
        <f t="shared" si="103"/>
        <v>#VALUE!</v>
      </c>
      <c r="BE142" s="16">
        <f t="shared" si="103"/>
        <v>0</v>
      </c>
      <c r="BF142" s="16">
        <f t="shared" si="103"/>
        <v>0</v>
      </c>
      <c r="BG142" s="16">
        <f t="shared" si="103"/>
        <v>0</v>
      </c>
      <c r="BH142" s="16">
        <f t="shared" si="103"/>
        <v>0</v>
      </c>
      <c r="BK142" s="16">
        <f t="shared" si="65"/>
        <v>0.78333333333333333</v>
      </c>
      <c r="BL142" s="16">
        <f t="shared" si="66"/>
        <v>0</v>
      </c>
      <c r="BM142" s="16">
        <f t="shared" si="67"/>
        <v>1.8800000000000001</v>
      </c>
      <c r="BN142" s="16">
        <f t="shared" si="68"/>
        <v>2.35</v>
      </c>
      <c r="BO142" s="16">
        <f t="shared" si="69"/>
        <v>0</v>
      </c>
      <c r="BP142" s="16">
        <f t="shared" si="70"/>
        <v>0</v>
      </c>
      <c r="BQ142" s="16">
        <f t="shared" si="71"/>
        <v>0.78333333333333333</v>
      </c>
      <c r="BR142" s="16">
        <f t="shared" si="72"/>
        <v>0</v>
      </c>
      <c r="BS142" s="16">
        <f t="shared" si="73"/>
        <v>0</v>
      </c>
      <c r="BT142" s="16" t="e">
        <f t="shared" si="74"/>
        <v>#VALUE!</v>
      </c>
      <c r="BU142" s="16" t="e">
        <f t="shared" si="75"/>
        <v>#VALUE!</v>
      </c>
      <c r="BV142" s="16" t="e">
        <f t="shared" si="76"/>
        <v>#VALUE!</v>
      </c>
    </row>
    <row r="143" spans="1:74" ht="15" customHeight="1" x14ac:dyDescent="0.25">
      <c r="A143" s="2" t="s">
        <v>72</v>
      </c>
      <c r="B143" s="2" t="s">
        <v>229</v>
      </c>
      <c r="C143" s="2" t="s">
        <v>304</v>
      </c>
      <c r="D143" s="2" t="s">
        <v>308</v>
      </c>
      <c r="E143" s="2" t="s">
        <v>232</v>
      </c>
      <c r="F143" s="2" t="s">
        <v>361</v>
      </c>
      <c r="G143" s="2" t="s">
        <v>344</v>
      </c>
      <c r="H143" s="2" t="s">
        <v>363</v>
      </c>
      <c r="I143" s="16" t="e">
        <f t="shared" ref="I143:BH143" si="104">I63/$BJ63</f>
        <v>#VALUE!</v>
      </c>
      <c r="J143" s="16" t="e">
        <f t="shared" si="104"/>
        <v>#VALUE!</v>
      </c>
      <c r="K143" s="16" t="e">
        <f t="shared" si="104"/>
        <v>#VALUE!</v>
      </c>
      <c r="L143" s="16" t="e">
        <f t="shared" si="104"/>
        <v>#VALUE!</v>
      </c>
      <c r="M143" s="16" t="e">
        <f t="shared" si="104"/>
        <v>#VALUE!</v>
      </c>
      <c r="N143" s="16" t="e">
        <f t="shared" si="104"/>
        <v>#VALUE!</v>
      </c>
      <c r="O143" s="16">
        <f t="shared" si="104"/>
        <v>3</v>
      </c>
      <c r="P143" s="16">
        <f t="shared" si="104"/>
        <v>0</v>
      </c>
      <c r="Q143" s="16">
        <f t="shared" si="104"/>
        <v>0</v>
      </c>
      <c r="R143" s="16">
        <f t="shared" si="104"/>
        <v>3</v>
      </c>
      <c r="S143" s="16">
        <f t="shared" si="104"/>
        <v>0</v>
      </c>
      <c r="T143" s="16">
        <f t="shared" si="104"/>
        <v>0</v>
      </c>
      <c r="U143" s="16">
        <f t="shared" si="104"/>
        <v>6</v>
      </c>
      <c r="V143" s="16">
        <f t="shared" si="104"/>
        <v>3</v>
      </c>
      <c r="W143" s="16">
        <f t="shared" si="104"/>
        <v>0</v>
      </c>
      <c r="X143" s="16">
        <f t="shared" si="104"/>
        <v>0</v>
      </c>
      <c r="Y143" s="16">
        <f t="shared" si="104"/>
        <v>0</v>
      </c>
      <c r="Z143" s="16">
        <f t="shared" si="104"/>
        <v>3</v>
      </c>
      <c r="AA143" s="16">
        <f t="shared" si="104"/>
        <v>0</v>
      </c>
      <c r="AB143" s="16">
        <f t="shared" si="104"/>
        <v>0</v>
      </c>
      <c r="AC143" s="16">
        <f t="shared" si="104"/>
        <v>0</v>
      </c>
      <c r="AD143" s="16">
        <f t="shared" si="104"/>
        <v>0</v>
      </c>
      <c r="AE143" s="16">
        <f t="shared" si="104"/>
        <v>3</v>
      </c>
      <c r="AF143" s="16">
        <f t="shared" si="104"/>
        <v>0</v>
      </c>
      <c r="AG143" s="16">
        <f t="shared" si="104"/>
        <v>0</v>
      </c>
      <c r="AH143" s="16">
        <f t="shared" si="104"/>
        <v>0</v>
      </c>
      <c r="AI143" s="16">
        <f t="shared" si="104"/>
        <v>0</v>
      </c>
      <c r="AJ143" s="16">
        <f t="shared" si="104"/>
        <v>0</v>
      </c>
      <c r="AK143" s="16">
        <f t="shared" si="104"/>
        <v>0</v>
      </c>
      <c r="AL143" s="16">
        <f t="shared" si="104"/>
        <v>0</v>
      </c>
      <c r="AM143" s="16">
        <f t="shared" si="104"/>
        <v>0</v>
      </c>
      <c r="AN143" s="16">
        <f t="shared" si="104"/>
        <v>0</v>
      </c>
      <c r="AO143" s="16">
        <f t="shared" si="104"/>
        <v>0</v>
      </c>
      <c r="AP143" s="16">
        <f t="shared" si="104"/>
        <v>0</v>
      </c>
      <c r="AQ143" s="16">
        <f t="shared" si="104"/>
        <v>3</v>
      </c>
      <c r="AR143" s="16">
        <f t="shared" si="104"/>
        <v>0</v>
      </c>
      <c r="AS143" s="16">
        <f t="shared" si="104"/>
        <v>3</v>
      </c>
      <c r="AT143" s="16">
        <f t="shared" si="104"/>
        <v>0</v>
      </c>
      <c r="AU143" s="16">
        <f t="shared" si="104"/>
        <v>0</v>
      </c>
      <c r="AV143" s="16">
        <f t="shared" si="104"/>
        <v>0</v>
      </c>
      <c r="AW143" s="16" t="e">
        <f t="shared" si="104"/>
        <v>#VALUE!</v>
      </c>
      <c r="AX143" s="16" t="e">
        <f t="shared" si="104"/>
        <v>#VALUE!</v>
      </c>
      <c r="AY143" s="16">
        <f t="shared" si="104"/>
        <v>3</v>
      </c>
      <c r="AZ143" s="16" t="e">
        <f t="shared" si="104"/>
        <v>#VALUE!</v>
      </c>
      <c r="BA143" s="16">
        <f t="shared" si="104"/>
        <v>3</v>
      </c>
      <c r="BB143" s="16">
        <f t="shared" si="104"/>
        <v>6</v>
      </c>
      <c r="BC143" s="16">
        <f t="shared" si="104"/>
        <v>3</v>
      </c>
      <c r="BD143" s="16" t="e">
        <f t="shared" si="104"/>
        <v>#VALUE!</v>
      </c>
      <c r="BE143" s="16">
        <f t="shared" si="104"/>
        <v>0</v>
      </c>
      <c r="BF143" s="16">
        <f t="shared" si="104"/>
        <v>0</v>
      </c>
      <c r="BG143" s="16">
        <f t="shared" si="104"/>
        <v>0</v>
      </c>
      <c r="BH143" s="16">
        <f t="shared" si="104"/>
        <v>0</v>
      </c>
      <c r="BK143" s="16" t="e">
        <f t="shared" si="65"/>
        <v>#VALUE!</v>
      </c>
      <c r="BL143" s="16" t="e">
        <f t="shared" si="66"/>
        <v>#VALUE!</v>
      </c>
      <c r="BM143" s="16">
        <f t="shared" si="67"/>
        <v>2.4</v>
      </c>
      <c r="BN143" s="16">
        <f t="shared" si="68"/>
        <v>0.75</v>
      </c>
      <c r="BO143" s="16">
        <f t="shared" si="69"/>
        <v>0</v>
      </c>
      <c r="BP143" s="16">
        <f t="shared" si="70"/>
        <v>0.6</v>
      </c>
      <c r="BQ143" s="16">
        <f t="shared" si="71"/>
        <v>0</v>
      </c>
      <c r="BR143" s="16">
        <f t="shared" si="72"/>
        <v>0.75</v>
      </c>
      <c r="BS143" s="16">
        <f t="shared" si="73"/>
        <v>0.6</v>
      </c>
      <c r="BT143" s="16" t="e">
        <f t="shared" si="74"/>
        <v>#VALUE!</v>
      </c>
      <c r="BU143" s="16" t="e">
        <f t="shared" si="75"/>
        <v>#VALUE!</v>
      </c>
      <c r="BV143" s="16" t="e">
        <f t="shared" si="76"/>
        <v>#VALUE!</v>
      </c>
    </row>
    <row r="144" spans="1:74" ht="15" customHeight="1" x14ac:dyDescent="0.25">
      <c r="A144" s="2" t="s">
        <v>72</v>
      </c>
      <c r="B144" s="2" t="s">
        <v>229</v>
      </c>
      <c r="C144" s="2" t="s">
        <v>304</v>
      </c>
      <c r="D144" s="2" t="s">
        <v>316</v>
      </c>
      <c r="E144" s="2" t="s">
        <v>232</v>
      </c>
      <c r="F144" s="2" t="s">
        <v>238</v>
      </c>
      <c r="G144" s="2" t="s">
        <v>317</v>
      </c>
      <c r="H144" s="2" t="s">
        <v>319</v>
      </c>
      <c r="I144" s="16" t="e">
        <f t="shared" ref="I144:BH144" si="105">I64/$BJ64</f>
        <v>#VALUE!</v>
      </c>
      <c r="J144" s="16" t="e">
        <f t="shared" si="105"/>
        <v>#VALUE!</v>
      </c>
      <c r="K144" s="16" t="e">
        <f t="shared" si="105"/>
        <v>#VALUE!</v>
      </c>
      <c r="L144" s="16">
        <f t="shared" si="105"/>
        <v>0.89090909090909098</v>
      </c>
      <c r="M144" s="16">
        <f t="shared" si="105"/>
        <v>1.781818181818182</v>
      </c>
      <c r="N144" s="16">
        <f t="shared" si="105"/>
        <v>0</v>
      </c>
      <c r="O144" s="16">
        <f t="shared" si="105"/>
        <v>2.6727272727272728</v>
      </c>
      <c r="P144" s="16">
        <f t="shared" si="105"/>
        <v>0</v>
      </c>
      <c r="Q144" s="16">
        <f t="shared" si="105"/>
        <v>0.89090909090909098</v>
      </c>
      <c r="R144" s="16">
        <f t="shared" si="105"/>
        <v>0</v>
      </c>
      <c r="S144" s="16">
        <f t="shared" si="105"/>
        <v>0</v>
      </c>
      <c r="T144" s="16">
        <f t="shared" si="105"/>
        <v>0</v>
      </c>
      <c r="U144" s="16">
        <f t="shared" si="105"/>
        <v>0</v>
      </c>
      <c r="V144" s="16">
        <f t="shared" si="105"/>
        <v>0</v>
      </c>
      <c r="W144" s="16">
        <f t="shared" si="105"/>
        <v>0</v>
      </c>
      <c r="X144" s="16">
        <f t="shared" si="105"/>
        <v>0.89090909090909098</v>
      </c>
      <c r="Y144" s="16">
        <f t="shared" si="105"/>
        <v>1.781818181818182</v>
      </c>
      <c r="Z144" s="16">
        <f t="shared" si="105"/>
        <v>0</v>
      </c>
      <c r="AA144" s="16">
        <f t="shared" si="105"/>
        <v>0.89090909090909098</v>
      </c>
      <c r="AB144" s="16">
        <f t="shared" si="105"/>
        <v>0</v>
      </c>
      <c r="AC144" s="16">
        <f t="shared" si="105"/>
        <v>0.89090909090909098</v>
      </c>
      <c r="AD144" s="16">
        <f t="shared" si="105"/>
        <v>0.89090909090909098</v>
      </c>
      <c r="AE144" s="16">
        <f t="shared" si="105"/>
        <v>0</v>
      </c>
      <c r="AF144" s="16">
        <f t="shared" si="105"/>
        <v>0</v>
      </c>
      <c r="AG144" s="16">
        <f t="shared" si="105"/>
        <v>2.6727272727272728</v>
      </c>
      <c r="AH144" s="16">
        <f t="shared" si="105"/>
        <v>2.6727272727272728</v>
      </c>
      <c r="AI144" s="16">
        <f t="shared" si="105"/>
        <v>0</v>
      </c>
      <c r="AJ144" s="16">
        <f t="shared" si="105"/>
        <v>0.89090909090909098</v>
      </c>
      <c r="AK144" s="16">
        <f t="shared" si="105"/>
        <v>1.781818181818182</v>
      </c>
      <c r="AL144" s="16">
        <f t="shared" si="105"/>
        <v>0</v>
      </c>
      <c r="AM144" s="16">
        <f t="shared" si="105"/>
        <v>0</v>
      </c>
      <c r="AN144" s="16">
        <f t="shared" si="105"/>
        <v>0.89090909090909098</v>
      </c>
      <c r="AO144" s="16">
        <f t="shared" si="105"/>
        <v>0</v>
      </c>
      <c r="AP144" s="16">
        <f t="shared" si="105"/>
        <v>0</v>
      </c>
      <c r="AQ144" s="16">
        <f t="shared" si="105"/>
        <v>0.89090909090909098</v>
      </c>
      <c r="AR144" s="16">
        <f t="shared" si="105"/>
        <v>0.89090909090909098</v>
      </c>
      <c r="AS144" s="16">
        <f t="shared" si="105"/>
        <v>0</v>
      </c>
      <c r="AT144" s="16">
        <f t="shared" si="105"/>
        <v>0.89090909090909098</v>
      </c>
      <c r="AU144" s="16">
        <f t="shared" si="105"/>
        <v>0</v>
      </c>
      <c r="AV144" s="16">
        <f t="shared" si="105"/>
        <v>0</v>
      </c>
      <c r="AW144" s="16">
        <f t="shared" si="105"/>
        <v>0.89090909090909098</v>
      </c>
      <c r="AX144" s="16">
        <f t="shared" si="105"/>
        <v>2.6727272727272728</v>
      </c>
      <c r="AY144" s="16">
        <f t="shared" si="105"/>
        <v>0.89090909090909098</v>
      </c>
      <c r="AZ144" s="16">
        <f t="shared" si="105"/>
        <v>3.5636363636363639</v>
      </c>
      <c r="BA144" s="16">
        <f t="shared" si="105"/>
        <v>4.454545454545455</v>
      </c>
      <c r="BB144" s="16">
        <f t="shared" si="105"/>
        <v>4.454545454545455</v>
      </c>
      <c r="BC144" s="16">
        <f t="shared" si="105"/>
        <v>0.89090909090909098</v>
      </c>
      <c r="BD144" s="16">
        <f t="shared" si="105"/>
        <v>0.89090909090909098</v>
      </c>
      <c r="BE144" s="16">
        <f t="shared" si="105"/>
        <v>2.6727272727272728</v>
      </c>
      <c r="BF144" s="16">
        <f t="shared" si="105"/>
        <v>1.781818181818182</v>
      </c>
      <c r="BG144" s="16">
        <f t="shared" si="105"/>
        <v>2.6727272727272728</v>
      </c>
      <c r="BH144" s="16">
        <f t="shared" si="105"/>
        <v>0</v>
      </c>
      <c r="BK144" s="16" t="e">
        <f t="shared" si="65"/>
        <v>#VALUE!</v>
      </c>
      <c r="BL144" s="16">
        <f t="shared" si="66"/>
        <v>0.89090909090909098</v>
      </c>
      <c r="BM144" s="16">
        <f t="shared" si="67"/>
        <v>0</v>
      </c>
      <c r="BN144" s="16">
        <f t="shared" si="68"/>
        <v>0.66818181818181821</v>
      </c>
      <c r="BO144" s="16">
        <f t="shared" si="69"/>
        <v>0.66818181818181821</v>
      </c>
      <c r="BP144" s="16">
        <f t="shared" si="70"/>
        <v>1.0690909090909091</v>
      </c>
      <c r="BQ144" s="16">
        <f t="shared" si="71"/>
        <v>0.66818181818181821</v>
      </c>
      <c r="BR144" s="16">
        <f t="shared" si="72"/>
        <v>0.44545454545454549</v>
      </c>
      <c r="BS144" s="16">
        <f t="shared" si="73"/>
        <v>0.35636363636363638</v>
      </c>
      <c r="BT144" s="16">
        <f t="shared" si="74"/>
        <v>2.0045454545454549</v>
      </c>
      <c r="BU144" s="16">
        <f t="shared" si="75"/>
        <v>2.6727272727272728</v>
      </c>
      <c r="BV144" s="16" t="e">
        <f t="shared" si="76"/>
        <v>#VALUE!</v>
      </c>
    </row>
    <row r="145" spans="1:74" ht="15" customHeight="1" x14ac:dyDescent="0.25">
      <c r="A145" s="2" t="s">
        <v>72</v>
      </c>
      <c r="B145" s="2" t="s">
        <v>229</v>
      </c>
      <c r="C145" s="2" t="s">
        <v>304</v>
      </c>
      <c r="D145" s="2" t="s">
        <v>316</v>
      </c>
      <c r="E145" s="2" t="s">
        <v>232</v>
      </c>
      <c r="F145" s="2" t="s">
        <v>69</v>
      </c>
      <c r="G145" s="2" t="s">
        <v>317</v>
      </c>
      <c r="H145" s="2" t="s">
        <v>327</v>
      </c>
      <c r="I145" s="16" t="e">
        <f t="shared" ref="I145:BH145" si="106">I65/$BJ65</f>
        <v>#VALUE!</v>
      </c>
      <c r="J145" s="16" t="e">
        <f t="shared" si="106"/>
        <v>#VALUE!</v>
      </c>
      <c r="K145" s="16" t="e">
        <f t="shared" si="106"/>
        <v>#VALUE!</v>
      </c>
      <c r="L145" s="16">
        <f t="shared" si="106"/>
        <v>0.67123287671232867</v>
      </c>
      <c r="M145" s="16">
        <f t="shared" si="106"/>
        <v>0</v>
      </c>
      <c r="N145" s="16">
        <f t="shared" si="106"/>
        <v>1.3424657534246573</v>
      </c>
      <c r="O145" s="16">
        <f t="shared" si="106"/>
        <v>1.3424657534246573</v>
      </c>
      <c r="P145" s="16">
        <f t="shared" si="106"/>
        <v>0</v>
      </c>
      <c r="Q145" s="16">
        <f t="shared" si="106"/>
        <v>0</v>
      </c>
      <c r="R145" s="16">
        <f t="shared" si="106"/>
        <v>0</v>
      </c>
      <c r="S145" s="16">
        <f t="shared" si="106"/>
        <v>2.0136986301369864</v>
      </c>
      <c r="T145" s="16">
        <f t="shared" si="106"/>
        <v>0</v>
      </c>
      <c r="U145" s="16">
        <f t="shared" si="106"/>
        <v>0</v>
      </c>
      <c r="V145" s="16">
        <f t="shared" si="106"/>
        <v>0</v>
      </c>
      <c r="W145" s="16">
        <f t="shared" si="106"/>
        <v>0.67123287671232867</v>
      </c>
      <c r="X145" s="16">
        <f t="shared" si="106"/>
        <v>0.67123287671232867</v>
      </c>
      <c r="Y145" s="16">
        <f t="shared" si="106"/>
        <v>0.67123287671232867</v>
      </c>
      <c r="Z145" s="16">
        <f t="shared" si="106"/>
        <v>0</v>
      </c>
      <c r="AA145" s="16">
        <f t="shared" si="106"/>
        <v>0</v>
      </c>
      <c r="AB145" s="16">
        <f t="shared" si="106"/>
        <v>1.3424657534246573</v>
      </c>
      <c r="AC145" s="16">
        <f t="shared" si="106"/>
        <v>0.67123287671232867</v>
      </c>
      <c r="AD145" s="16">
        <f t="shared" si="106"/>
        <v>0</v>
      </c>
      <c r="AE145" s="16">
        <f t="shared" si="106"/>
        <v>0</v>
      </c>
      <c r="AF145" s="16">
        <f t="shared" si="106"/>
        <v>2.0136986301369864</v>
      </c>
      <c r="AG145" s="16">
        <f t="shared" si="106"/>
        <v>2.0136986301369864</v>
      </c>
      <c r="AH145" s="16">
        <f t="shared" si="106"/>
        <v>0.67123287671232867</v>
      </c>
      <c r="AI145" s="16">
        <f t="shared" si="106"/>
        <v>0</v>
      </c>
      <c r="AJ145" s="16">
        <f t="shared" si="106"/>
        <v>2.0136986301369864</v>
      </c>
      <c r="AK145" s="16">
        <f t="shared" si="106"/>
        <v>1.3424657534246573</v>
      </c>
      <c r="AL145" s="16">
        <f t="shared" si="106"/>
        <v>0.67123287671232867</v>
      </c>
      <c r="AM145" s="16">
        <f t="shared" si="106"/>
        <v>0.67123287671232867</v>
      </c>
      <c r="AN145" s="16">
        <f t="shared" si="106"/>
        <v>0</v>
      </c>
      <c r="AO145" s="16">
        <f t="shared" si="106"/>
        <v>0</v>
      </c>
      <c r="AP145" s="16">
        <f t="shared" si="106"/>
        <v>0.67123287671232867</v>
      </c>
      <c r="AQ145" s="16">
        <f t="shared" si="106"/>
        <v>0</v>
      </c>
      <c r="AR145" s="16">
        <f t="shared" si="106"/>
        <v>2.0136986301369864</v>
      </c>
      <c r="AS145" s="16">
        <f t="shared" si="106"/>
        <v>1.3424657534246573</v>
      </c>
      <c r="AT145" s="16">
        <f t="shared" si="106"/>
        <v>3.3561643835616435</v>
      </c>
      <c r="AU145" s="16">
        <f t="shared" si="106"/>
        <v>0.67123287671232867</v>
      </c>
      <c r="AV145" s="16">
        <f t="shared" si="106"/>
        <v>0</v>
      </c>
      <c r="AW145" s="16">
        <f t="shared" si="106"/>
        <v>1.3424657534246573</v>
      </c>
      <c r="AX145" s="16">
        <f t="shared" si="106"/>
        <v>2.6849315068493147</v>
      </c>
      <c r="AY145" s="16">
        <f t="shared" si="106"/>
        <v>0.67123287671232867</v>
      </c>
      <c r="AZ145" s="16">
        <f t="shared" si="106"/>
        <v>3.3561643835616435</v>
      </c>
      <c r="BA145" s="16">
        <f t="shared" si="106"/>
        <v>4.6986301369863011</v>
      </c>
      <c r="BB145" s="16">
        <f t="shared" si="106"/>
        <v>4.6986301369863011</v>
      </c>
      <c r="BC145" s="16">
        <f t="shared" si="106"/>
        <v>1.3424657534246573</v>
      </c>
      <c r="BD145" s="16">
        <f t="shared" si="106"/>
        <v>0.67123287671232867</v>
      </c>
      <c r="BE145" s="16">
        <f t="shared" si="106"/>
        <v>1.3424657534246573</v>
      </c>
      <c r="BF145" s="16">
        <f t="shared" si="106"/>
        <v>0</v>
      </c>
      <c r="BG145" s="16">
        <f t="shared" si="106"/>
        <v>0.67123287671232867</v>
      </c>
      <c r="BH145" s="16">
        <f t="shared" si="106"/>
        <v>0.67123287671232867</v>
      </c>
      <c r="BK145" s="16" t="e">
        <f t="shared" si="65"/>
        <v>#VALUE!</v>
      </c>
      <c r="BL145" s="16">
        <f t="shared" si="66"/>
        <v>0.67123287671232867</v>
      </c>
      <c r="BM145" s="16">
        <f t="shared" si="67"/>
        <v>0.40273972602739727</v>
      </c>
      <c r="BN145" s="16">
        <f t="shared" si="68"/>
        <v>0.50342465753424648</v>
      </c>
      <c r="BO145" s="16">
        <f t="shared" si="69"/>
        <v>0.50342465753424648</v>
      </c>
      <c r="BP145" s="16">
        <f t="shared" si="70"/>
        <v>0.93972602739726019</v>
      </c>
      <c r="BQ145" s="16">
        <f t="shared" si="71"/>
        <v>1.174657534246575</v>
      </c>
      <c r="BR145" s="16">
        <f t="shared" si="72"/>
        <v>0.16780821917808217</v>
      </c>
      <c r="BS145" s="16">
        <f t="shared" si="73"/>
        <v>1.4767123287671231</v>
      </c>
      <c r="BT145" s="16">
        <f t="shared" si="74"/>
        <v>2.0136986301369859</v>
      </c>
      <c r="BU145" s="16">
        <f t="shared" si="75"/>
        <v>2.852739726027397</v>
      </c>
      <c r="BV145" s="16" t="e">
        <f t="shared" si="76"/>
        <v>#VALUE!</v>
      </c>
    </row>
    <row r="146" spans="1:74" ht="15" customHeight="1" x14ac:dyDescent="0.25">
      <c r="A146" s="2" t="s">
        <v>72</v>
      </c>
      <c r="B146" s="2" t="s">
        <v>229</v>
      </c>
      <c r="C146" s="2" t="s">
        <v>304</v>
      </c>
      <c r="D146" s="2" t="s">
        <v>316</v>
      </c>
      <c r="E146" s="2" t="s">
        <v>232</v>
      </c>
      <c r="F146" s="2" t="s">
        <v>238</v>
      </c>
      <c r="G146" s="2" t="s">
        <v>320</v>
      </c>
      <c r="H146" s="2" t="s">
        <v>322</v>
      </c>
      <c r="I146" s="16" t="e">
        <f t="shared" ref="I146:BH146" si="107">I66/$BJ66</f>
        <v>#VALUE!</v>
      </c>
      <c r="J146" s="16">
        <f t="shared" si="107"/>
        <v>0.80327868852459017</v>
      </c>
      <c r="K146" s="16">
        <f t="shared" si="107"/>
        <v>0</v>
      </c>
      <c r="L146" s="16">
        <f t="shared" si="107"/>
        <v>0</v>
      </c>
      <c r="M146" s="16">
        <f t="shared" si="107"/>
        <v>1.6065573770491803</v>
      </c>
      <c r="N146" s="16">
        <f t="shared" si="107"/>
        <v>0</v>
      </c>
      <c r="O146" s="16">
        <f t="shared" si="107"/>
        <v>4.0163934426229506</v>
      </c>
      <c r="P146" s="16">
        <f t="shared" si="107"/>
        <v>0.80327868852459017</v>
      </c>
      <c r="Q146" s="16">
        <f t="shared" si="107"/>
        <v>0</v>
      </c>
      <c r="R146" s="16">
        <f t="shared" si="107"/>
        <v>0.80327868852459017</v>
      </c>
      <c r="S146" s="16">
        <f t="shared" si="107"/>
        <v>0.80327868852459017</v>
      </c>
      <c r="T146" s="16">
        <f t="shared" si="107"/>
        <v>0.80327868852459017</v>
      </c>
      <c r="U146" s="16">
        <f t="shared" si="107"/>
        <v>0</v>
      </c>
      <c r="V146" s="16">
        <f t="shared" si="107"/>
        <v>0</v>
      </c>
      <c r="W146" s="16">
        <f t="shared" si="107"/>
        <v>0.80327868852459017</v>
      </c>
      <c r="X146" s="16">
        <f t="shared" si="107"/>
        <v>0.80327868852459017</v>
      </c>
      <c r="Y146" s="16">
        <f t="shared" si="107"/>
        <v>0</v>
      </c>
      <c r="Z146" s="16">
        <f t="shared" si="107"/>
        <v>0</v>
      </c>
      <c r="AA146" s="16">
        <f t="shared" si="107"/>
        <v>0</v>
      </c>
      <c r="AB146" s="16">
        <f t="shared" si="107"/>
        <v>0.80327868852459017</v>
      </c>
      <c r="AC146" s="16">
        <f t="shared" si="107"/>
        <v>0</v>
      </c>
      <c r="AD146" s="16">
        <f t="shared" si="107"/>
        <v>0</v>
      </c>
      <c r="AE146" s="16">
        <f t="shared" si="107"/>
        <v>0</v>
      </c>
      <c r="AF146" s="16">
        <f t="shared" si="107"/>
        <v>0</v>
      </c>
      <c r="AG146" s="16">
        <f t="shared" si="107"/>
        <v>0</v>
      </c>
      <c r="AH146" s="16">
        <f t="shared" si="107"/>
        <v>0</v>
      </c>
      <c r="AI146" s="16">
        <f t="shared" si="107"/>
        <v>0</v>
      </c>
      <c r="AJ146" s="16">
        <f t="shared" si="107"/>
        <v>1.6065573770491803</v>
      </c>
      <c r="AK146" s="16">
        <f t="shared" si="107"/>
        <v>0</v>
      </c>
      <c r="AL146" s="16">
        <f t="shared" si="107"/>
        <v>0</v>
      </c>
      <c r="AM146" s="16">
        <f t="shared" si="107"/>
        <v>0</v>
      </c>
      <c r="AN146" s="16">
        <f t="shared" si="107"/>
        <v>0</v>
      </c>
      <c r="AO146" s="16">
        <f t="shared" si="107"/>
        <v>0</v>
      </c>
      <c r="AP146" s="16">
        <f t="shared" si="107"/>
        <v>0</v>
      </c>
      <c r="AQ146" s="16">
        <f t="shared" si="107"/>
        <v>0.80327868852459017</v>
      </c>
      <c r="AR146" s="16">
        <f t="shared" si="107"/>
        <v>0.80327868852459017</v>
      </c>
      <c r="AS146" s="16">
        <f t="shared" si="107"/>
        <v>1.6065573770491803</v>
      </c>
      <c r="AT146" s="16">
        <f t="shared" si="107"/>
        <v>0</v>
      </c>
      <c r="AU146" s="16">
        <f t="shared" si="107"/>
        <v>0</v>
      </c>
      <c r="AV146" s="16">
        <f t="shared" si="107"/>
        <v>0</v>
      </c>
      <c r="AW146" s="16" t="e">
        <f t="shared" si="107"/>
        <v>#VALUE!</v>
      </c>
      <c r="AX146" s="16">
        <f t="shared" si="107"/>
        <v>1.6065573770491803</v>
      </c>
      <c r="AY146" s="16">
        <f t="shared" si="107"/>
        <v>4.0163934426229506</v>
      </c>
      <c r="AZ146" s="16">
        <f t="shared" si="107"/>
        <v>6.4262295081967213</v>
      </c>
      <c r="BA146" s="16">
        <f t="shared" si="107"/>
        <v>5.6229508196721305</v>
      </c>
      <c r="BB146" s="16">
        <f t="shared" si="107"/>
        <v>5.6229508196721305</v>
      </c>
      <c r="BC146" s="16">
        <f t="shared" si="107"/>
        <v>0.80327868852459017</v>
      </c>
      <c r="BD146" s="16" t="e">
        <f t="shared" si="107"/>
        <v>#VALUE!</v>
      </c>
      <c r="BE146" s="16">
        <f t="shared" si="107"/>
        <v>0.80327868852459017</v>
      </c>
      <c r="BF146" s="16">
        <f t="shared" si="107"/>
        <v>0.80327868852459017</v>
      </c>
      <c r="BG146" s="16">
        <f t="shared" si="107"/>
        <v>4.0163934426229506</v>
      </c>
      <c r="BH146" s="16">
        <f t="shared" si="107"/>
        <v>2.4098360655737703</v>
      </c>
      <c r="BK146" s="16">
        <f t="shared" si="65"/>
        <v>0.60245901639344268</v>
      </c>
      <c r="BL146" s="16">
        <f t="shared" si="66"/>
        <v>1.2049180327868851</v>
      </c>
      <c r="BM146" s="16">
        <f t="shared" si="67"/>
        <v>0.48196721311475416</v>
      </c>
      <c r="BN146" s="16">
        <f t="shared" si="68"/>
        <v>0.40163934426229508</v>
      </c>
      <c r="BO146" s="16">
        <f t="shared" si="69"/>
        <v>0.20081967213114754</v>
      </c>
      <c r="BP146" s="16">
        <f t="shared" si="70"/>
        <v>0</v>
      </c>
      <c r="BQ146" s="16">
        <f t="shared" si="71"/>
        <v>0.40163934426229508</v>
      </c>
      <c r="BR146" s="16">
        <f t="shared" si="72"/>
        <v>0.20081967213114754</v>
      </c>
      <c r="BS146" s="16">
        <f t="shared" si="73"/>
        <v>0.48196721311475416</v>
      </c>
      <c r="BT146" s="16" t="e">
        <f t="shared" si="74"/>
        <v>#VALUE!</v>
      </c>
      <c r="BU146" s="16" t="e">
        <f t="shared" si="75"/>
        <v>#VALUE!</v>
      </c>
      <c r="BV146" s="16" t="e">
        <f t="shared" si="76"/>
        <v>#VALUE!</v>
      </c>
    </row>
    <row r="147" spans="1:74" ht="15" customHeight="1" x14ac:dyDescent="0.25">
      <c r="A147" s="2" t="s">
        <v>72</v>
      </c>
      <c r="B147" s="2" t="s">
        <v>229</v>
      </c>
      <c r="C147" s="2" t="s">
        <v>304</v>
      </c>
      <c r="D147" s="2" t="s">
        <v>316</v>
      </c>
      <c r="E147" s="2" t="s">
        <v>232</v>
      </c>
      <c r="F147" s="2" t="s">
        <v>69</v>
      </c>
      <c r="G147" s="2" t="s">
        <v>320</v>
      </c>
      <c r="H147" s="2" t="s">
        <v>329</v>
      </c>
      <c r="I147" s="16" t="e">
        <f t="shared" ref="I147:BH147" si="108">I67/$BJ67</f>
        <v>#VALUE!</v>
      </c>
      <c r="J147" s="16" t="e">
        <f t="shared" si="108"/>
        <v>#VALUE!</v>
      </c>
      <c r="K147" s="16" t="e">
        <f t="shared" si="108"/>
        <v>#VALUE!</v>
      </c>
      <c r="L147" s="16" t="e">
        <f t="shared" si="108"/>
        <v>#VALUE!</v>
      </c>
      <c r="M147" s="16" t="e">
        <f t="shared" si="108"/>
        <v>#VALUE!</v>
      </c>
      <c r="N147" s="16">
        <f t="shared" si="108"/>
        <v>0.52941176470588236</v>
      </c>
      <c r="O147" s="16">
        <f t="shared" si="108"/>
        <v>2.1176470588235294</v>
      </c>
      <c r="P147" s="16">
        <f t="shared" si="108"/>
        <v>0</v>
      </c>
      <c r="Q147" s="16">
        <f t="shared" si="108"/>
        <v>0</v>
      </c>
      <c r="R147" s="16">
        <f t="shared" si="108"/>
        <v>1.0588235294117647</v>
      </c>
      <c r="S147" s="16">
        <f t="shared" si="108"/>
        <v>1.0588235294117647</v>
      </c>
      <c r="T147" s="16">
        <f t="shared" si="108"/>
        <v>0</v>
      </c>
      <c r="U147" s="16">
        <f t="shared" si="108"/>
        <v>0</v>
      </c>
      <c r="V147" s="16">
        <f t="shared" si="108"/>
        <v>0</v>
      </c>
      <c r="W147" s="16">
        <f t="shared" si="108"/>
        <v>1.0588235294117647</v>
      </c>
      <c r="X147" s="16">
        <f t="shared" si="108"/>
        <v>1.5882352941176472</v>
      </c>
      <c r="Y147" s="16">
        <f t="shared" si="108"/>
        <v>1.0588235294117647</v>
      </c>
      <c r="Z147" s="16">
        <f t="shared" si="108"/>
        <v>0</v>
      </c>
      <c r="AA147" s="16">
        <f t="shared" si="108"/>
        <v>0</v>
      </c>
      <c r="AB147" s="16">
        <f t="shared" si="108"/>
        <v>0.52941176470588236</v>
      </c>
      <c r="AC147" s="16">
        <f t="shared" si="108"/>
        <v>0.52941176470588236</v>
      </c>
      <c r="AD147" s="16">
        <f t="shared" si="108"/>
        <v>0</v>
      </c>
      <c r="AE147" s="16">
        <f t="shared" si="108"/>
        <v>0.52941176470588236</v>
      </c>
      <c r="AF147" s="16">
        <f t="shared" si="108"/>
        <v>0</v>
      </c>
      <c r="AG147" s="16">
        <f t="shared" si="108"/>
        <v>0.52941176470588236</v>
      </c>
      <c r="AH147" s="16">
        <f t="shared" si="108"/>
        <v>1.0588235294117647</v>
      </c>
      <c r="AI147" s="16">
        <f t="shared" si="108"/>
        <v>0.52941176470588236</v>
      </c>
      <c r="AJ147" s="16">
        <f t="shared" si="108"/>
        <v>1.0588235294117647</v>
      </c>
      <c r="AK147" s="16">
        <f t="shared" si="108"/>
        <v>0.52941176470588236</v>
      </c>
      <c r="AL147" s="16">
        <f t="shared" si="108"/>
        <v>0</v>
      </c>
      <c r="AM147" s="16">
        <f t="shared" si="108"/>
        <v>0</v>
      </c>
      <c r="AN147" s="16">
        <f t="shared" si="108"/>
        <v>0</v>
      </c>
      <c r="AO147" s="16">
        <f t="shared" si="108"/>
        <v>0</v>
      </c>
      <c r="AP147" s="16">
        <f t="shared" si="108"/>
        <v>1.5882352941176472</v>
      </c>
      <c r="AQ147" s="16">
        <f t="shared" si="108"/>
        <v>1.0588235294117647</v>
      </c>
      <c r="AR147" s="16">
        <f t="shared" si="108"/>
        <v>0.52941176470588236</v>
      </c>
      <c r="AS147" s="16">
        <f t="shared" si="108"/>
        <v>0.52941176470588236</v>
      </c>
      <c r="AT147" s="16">
        <f t="shared" si="108"/>
        <v>1.5882352941176472</v>
      </c>
      <c r="AU147" s="16">
        <f t="shared" si="108"/>
        <v>0</v>
      </c>
      <c r="AV147" s="16">
        <f t="shared" si="108"/>
        <v>1.0588235294117647</v>
      </c>
      <c r="AW147" s="16" t="e">
        <f t="shared" si="108"/>
        <v>#VALUE!</v>
      </c>
      <c r="AX147" s="16">
        <f t="shared" si="108"/>
        <v>3.7058823529411766</v>
      </c>
      <c r="AY147" s="16" t="e">
        <f t="shared" si="108"/>
        <v>#VALUE!</v>
      </c>
      <c r="AZ147" s="16">
        <f t="shared" si="108"/>
        <v>3.7058823529411766</v>
      </c>
      <c r="BA147" s="16">
        <f t="shared" si="108"/>
        <v>5.8235294117647056</v>
      </c>
      <c r="BB147" s="16">
        <f t="shared" si="108"/>
        <v>4.2352941176470589</v>
      </c>
      <c r="BC147" s="16">
        <f t="shared" si="108"/>
        <v>0.52941176470588236</v>
      </c>
      <c r="BD147" s="16">
        <f t="shared" si="108"/>
        <v>0.52941176470588236</v>
      </c>
      <c r="BE147" s="16">
        <f t="shared" si="108"/>
        <v>2.1176470588235294</v>
      </c>
      <c r="BF147" s="16">
        <f t="shared" si="108"/>
        <v>1.0588235294117647</v>
      </c>
      <c r="BG147" s="16">
        <f t="shared" si="108"/>
        <v>3.1764705882352944</v>
      </c>
      <c r="BH147" s="16">
        <f t="shared" si="108"/>
        <v>0</v>
      </c>
      <c r="BK147" s="16" t="e">
        <f t="shared" ref="BK147:BK150" si="109">AVERAGE(J147:M147)</f>
        <v>#VALUE!</v>
      </c>
      <c r="BL147" s="16">
        <f t="shared" ref="BL147:BL150" si="110">AVERAGE(N147:Q147)</f>
        <v>0.66176470588235292</v>
      </c>
      <c r="BM147" s="16">
        <f t="shared" ref="BM147:BM150" si="111">AVERAGE(R147:V147)</f>
        <v>0.42352941176470588</v>
      </c>
      <c r="BN147" s="16">
        <f t="shared" ref="BN147:BN150" si="112">AVERAGE(W147:Z147)</f>
        <v>0.92647058823529416</v>
      </c>
      <c r="BO147" s="16">
        <f t="shared" ref="BO147:BO150" si="113">AVERAGE(AA147:AD147)</f>
        <v>0.26470588235294118</v>
      </c>
      <c r="BP147" s="16">
        <f t="shared" ref="BP147:BP150" si="114">AVERAGE(AE147:AI147)</f>
        <v>0.52941176470588236</v>
      </c>
      <c r="BQ147" s="16">
        <f t="shared" ref="BQ147:BQ150" si="115">AVERAGE(AJ147:AM147)</f>
        <v>0.3970588235294118</v>
      </c>
      <c r="BR147" s="16">
        <f t="shared" ref="BR147:BR150" si="116">AVERAGE(AN147:AQ147)</f>
        <v>0.66176470588235303</v>
      </c>
      <c r="BS147" s="16">
        <f t="shared" ref="BS147:BS150" si="117">AVERAGE(AR147:AV147)</f>
        <v>0.74117647058823533</v>
      </c>
      <c r="BT147" s="16" t="e">
        <f t="shared" ref="BT147:BT150" si="118">AVERAGE(AW147:AZ147)</f>
        <v>#VALUE!</v>
      </c>
      <c r="BU147" s="16">
        <f t="shared" ref="BU147:BU150" si="119">AVERAGE(BA147:BD147)</f>
        <v>2.7794117647058822</v>
      </c>
      <c r="BV147" s="16" t="e">
        <f t="shared" ref="BV147:BV150" si="120">AVERAGE(BE147:BH147,I147)</f>
        <v>#VALUE!</v>
      </c>
    </row>
    <row r="148" spans="1:74" ht="15" customHeight="1" x14ac:dyDescent="0.25">
      <c r="A148" s="2" t="s">
        <v>72</v>
      </c>
      <c r="B148" s="2" t="s">
        <v>229</v>
      </c>
      <c r="C148" s="2" t="s">
        <v>304</v>
      </c>
      <c r="D148" s="2" t="s">
        <v>316</v>
      </c>
      <c r="E148" s="2" t="s">
        <v>232</v>
      </c>
      <c r="F148" s="2" t="s">
        <v>238</v>
      </c>
      <c r="G148" s="2" t="s">
        <v>323</v>
      </c>
      <c r="H148" s="2" t="s">
        <v>325</v>
      </c>
      <c r="I148" s="16" t="e">
        <f t="shared" ref="I148:BH148" si="121">I68/$BJ68</f>
        <v>#VALUE!</v>
      </c>
      <c r="J148" s="16" t="e">
        <f t="shared" si="121"/>
        <v>#VALUE!</v>
      </c>
      <c r="K148" s="16" t="e">
        <f t="shared" si="121"/>
        <v>#VALUE!</v>
      </c>
      <c r="L148" s="16" t="e">
        <f t="shared" si="121"/>
        <v>#VALUE!</v>
      </c>
      <c r="M148" s="16">
        <f t="shared" si="121"/>
        <v>1.010752688172043</v>
      </c>
      <c r="N148" s="16">
        <f t="shared" si="121"/>
        <v>1.5161290322580645</v>
      </c>
      <c r="O148" s="16">
        <f t="shared" si="121"/>
        <v>2.021505376344086</v>
      </c>
      <c r="P148" s="16">
        <f t="shared" si="121"/>
        <v>0</v>
      </c>
      <c r="Q148" s="16">
        <f t="shared" si="121"/>
        <v>0</v>
      </c>
      <c r="R148" s="16">
        <f t="shared" si="121"/>
        <v>0.5053763440860215</v>
      </c>
      <c r="S148" s="16">
        <f t="shared" si="121"/>
        <v>1.5161290322580645</v>
      </c>
      <c r="T148" s="16">
        <f t="shared" si="121"/>
        <v>1.010752688172043</v>
      </c>
      <c r="U148" s="16">
        <f t="shared" si="121"/>
        <v>0</v>
      </c>
      <c r="V148" s="16">
        <f t="shared" si="121"/>
        <v>0</v>
      </c>
      <c r="W148" s="16">
        <f t="shared" si="121"/>
        <v>0.5053763440860215</v>
      </c>
      <c r="X148" s="16">
        <f t="shared" si="121"/>
        <v>0.5053763440860215</v>
      </c>
      <c r="Y148" s="16">
        <f t="shared" si="121"/>
        <v>0.5053763440860215</v>
      </c>
      <c r="Z148" s="16">
        <f t="shared" si="121"/>
        <v>0</v>
      </c>
      <c r="AA148" s="16">
        <f t="shared" si="121"/>
        <v>0</v>
      </c>
      <c r="AB148" s="16">
        <f t="shared" si="121"/>
        <v>1.5161290322580645</v>
      </c>
      <c r="AC148" s="16">
        <f t="shared" si="121"/>
        <v>0.5053763440860215</v>
      </c>
      <c r="AD148" s="16">
        <f t="shared" si="121"/>
        <v>0.5053763440860215</v>
      </c>
      <c r="AE148" s="16">
        <f t="shared" si="121"/>
        <v>0</v>
      </c>
      <c r="AF148" s="16">
        <f t="shared" si="121"/>
        <v>0</v>
      </c>
      <c r="AG148" s="16">
        <f t="shared" si="121"/>
        <v>0</v>
      </c>
      <c r="AH148" s="16">
        <f t="shared" si="121"/>
        <v>1.010752688172043</v>
      </c>
      <c r="AI148" s="16">
        <f t="shared" si="121"/>
        <v>0</v>
      </c>
      <c r="AJ148" s="16">
        <f t="shared" si="121"/>
        <v>0.5053763440860215</v>
      </c>
      <c r="AK148" s="16">
        <f t="shared" si="121"/>
        <v>0</v>
      </c>
      <c r="AL148" s="16">
        <f t="shared" si="121"/>
        <v>0</v>
      </c>
      <c r="AM148" s="16">
        <f t="shared" si="121"/>
        <v>0</v>
      </c>
      <c r="AN148" s="16">
        <f t="shared" si="121"/>
        <v>0</v>
      </c>
      <c r="AO148" s="16">
        <f t="shared" si="121"/>
        <v>0</v>
      </c>
      <c r="AP148" s="16">
        <f t="shared" si="121"/>
        <v>0</v>
      </c>
      <c r="AQ148" s="16">
        <f t="shared" si="121"/>
        <v>0.5053763440860215</v>
      </c>
      <c r="AR148" s="16">
        <f t="shared" si="121"/>
        <v>0.5053763440860215</v>
      </c>
      <c r="AS148" s="16">
        <f t="shared" si="121"/>
        <v>0.5053763440860215</v>
      </c>
      <c r="AT148" s="16">
        <f t="shared" si="121"/>
        <v>2.5268817204301075</v>
      </c>
      <c r="AU148" s="16">
        <f t="shared" si="121"/>
        <v>0</v>
      </c>
      <c r="AV148" s="16">
        <f t="shared" si="121"/>
        <v>0</v>
      </c>
      <c r="AW148" s="16">
        <f t="shared" si="121"/>
        <v>1.5161290322580645</v>
      </c>
      <c r="AX148" s="16">
        <f t="shared" si="121"/>
        <v>4.043010752688172</v>
      </c>
      <c r="AY148" s="16">
        <f t="shared" si="121"/>
        <v>4.043010752688172</v>
      </c>
      <c r="AZ148" s="16">
        <f t="shared" si="121"/>
        <v>7.075268817204301</v>
      </c>
      <c r="BA148" s="16">
        <f t="shared" si="121"/>
        <v>5.5591397849462361</v>
      </c>
      <c r="BB148" s="16">
        <f t="shared" si="121"/>
        <v>4.5483870967741931</v>
      </c>
      <c r="BC148" s="16">
        <f t="shared" si="121"/>
        <v>1.5161290322580645</v>
      </c>
      <c r="BD148" s="16" t="e">
        <f t="shared" si="121"/>
        <v>#VALUE!</v>
      </c>
      <c r="BE148" s="16">
        <f t="shared" si="121"/>
        <v>0.5053763440860215</v>
      </c>
      <c r="BF148" s="16">
        <f t="shared" si="121"/>
        <v>1.010752688172043</v>
      </c>
      <c r="BG148" s="16">
        <f t="shared" si="121"/>
        <v>0</v>
      </c>
      <c r="BH148" s="16">
        <f t="shared" si="121"/>
        <v>0</v>
      </c>
      <c r="BK148" s="16" t="e">
        <f t="shared" si="109"/>
        <v>#VALUE!</v>
      </c>
      <c r="BL148" s="16">
        <f t="shared" si="110"/>
        <v>0.88440860215053763</v>
      </c>
      <c r="BM148" s="16">
        <f t="shared" si="111"/>
        <v>0.6064516129032258</v>
      </c>
      <c r="BN148" s="16">
        <f t="shared" si="112"/>
        <v>0.37903225806451613</v>
      </c>
      <c r="BO148" s="16">
        <f t="shared" si="113"/>
        <v>0.63172043010752688</v>
      </c>
      <c r="BP148" s="16">
        <f t="shared" si="114"/>
        <v>0.2021505376344086</v>
      </c>
      <c r="BQ148" s="16">
        <f t="shared" si="115"/>
        <v>0.12634408602150538</v>
      </c>
      <c r="BR148" s="16">
        <f t="shared" si="116"/>
        <v>0.12634408602150538</v>
      </c>
      <c r="BS148" s="16">
        <f t="shared" si="117"/>
        <v>0.7075268817204301</v>
      </c>
      <c r="BT148" s="16">
        <f t="shared" si="118"/>
        <v>4.169354838709677</v>
      </c>
      <c r="BU148" s="16" t="e">
        <f t="shared" si="119"/>
        <v>#VALUE!</v>
      </c>
      <c r="BV148" s="16" t="e">
        <f t="shared" si="120"/>
        <v>#VALUE!</v>
      </c>
    </row>
    <row r="149" spans="1:74" ht="15" customHeight="1" x14ac:dyDescent="0.25">
      <c r="A149" s="2" t="s">
        <v>72</v>
      </c>
      <c r="B149" s="2" t="s">
        <v>229</v>
      </c>
      <c r="C149" s="2" t="s">
        <v>304</v>
      </c>
      <c r="D149" s="2" t="s">
        <v>316</v>
      </c>
      <c r="E149" s="2" t="s">
        <v>232</v>
      </c>
      <c r="F149" s="2" t="s">
        <v>69</v>
      </c>
      <c r="G149" s="2" t="s">
        <v>323</v>
      </c>
      <c r="H149" s="2" t="s">
        <v>331</v>
      </c>
      <c r="I149" s="16" t="e">
        <f t="shared" ref="I149:BH149" si="122">I69/$BJ69</f>
        <v>#VALUE!</v>
      </c>
      <c r="J149" s="16">
        <f t="shared" si="122"/>
        <v>0.65384615384615385</v>
      </c>
      <c r="K149" s="16">
        <f t="shared" si="122"/>
        <v>0</v>
      </c>
      <c r="L149" s="16">
        <f t="shared" si="122"/>
        <v>0</v>
      </c>
      <c r="M149" s="16">
        <f t="shared" si="122"/>
        <v>0</v>
      </c>
      <c r="N149" s="16">
        <f t="shared" si="122"/>
        <v>1.3076923076923077</v>
      </c>
      <c r="O149" s="16">
        <f t="shared" si="122"/>
        <v>1.3076923076923077</v>
      </c>
      <c r="P149" s="16">
        <f t="shared" si="122"/>
        <v>0.65384615384615385</v>
      </c>
      <c r="Q149" s="16">
        <f t="shared" si="122"/>
        <v>1.3076923076923077</v>
      </c>
      <c r="R149" s="16">
        <f t="shared" si="122"/>
        <v>0</v>
      </c>
      <c r="S149" s="16">
        <f t="shared" si="122"/>
        <v>0</v>
      </c>
      <c r="T149" s="16">
        <f t="shared" si="122"/>
        <v>0</v>
      </c>
      <c r="U149" s="16">
        <f t="shared" si="122"/>
        <v>0.65384615384615385</v>
      </c>
      <c r="V149" s="16">
        <f t="shared" si="122"/>
        <v>0</v>
      </c>
      <c r="W149" s="16">
        <f t="shared" si="122"/>
        <v>1.3076923076923077</v>
      </c>
      <c r="X149" s="16">
        <f t="shared" si="122"/>
        <v>0.65384615384615385</v>
      </c>
      <c r="Y149" s="16">
        <f t="shared" si="122"/>
        <v>0.65384615384615385</v>
      </c>
      <c r="Z149" s="16">
        <f t="shared" si="122"/>
        <v>0</v>
      </c>
      <c r="AA149" s="16">
        <f t="shared" si="122"/>
        <v>0</v>
      </c>
      <c r="AB149" s="16">
        <f t="shared" si="122"/>
        <v>0</v>
      </c>
      <c r="AC149" s="16">
        <f t="shared" si="122"/>
        <v>1.3076923076923077</v>
      </c>
      <c r="AD149" s="16">
        <f t="shared" si="122"/>
        <v>0</v>
      </c>
      <c r="AE149" s="16">
        <f t="shared" si="122"/>
        <v>0.65384615384615385</v>
      </c>
      <c r="AF149" s="16">
        <f t="shared" si="122"/>
        <v>0</v>
      </c>
      <c r="AG149" s="16">
        <f t="shared" si="122"/>
        <v>0.65384615384615385</v>
      </c>
      <c r="AH149" s="16">
        <f t="shared" si="122"/>
        <v>0.65384615384615385</v>
      </c>
      <c r="AI149" s="16">
        <f t="shared" si="122"/>
        <v>0</v>
      </c>
      <c r="AJ149" s="16">
        <f t="shared" si="122"/>
        <v>0.65384615384615385</v>
      </c>
      <c r="AK149" s="16">
        <f t="shared" si="122"/>
        <v>1.9615384615384617</v>
      </c>
      <c r="AL149" s="16">
        <f t="shared" si="122"/>
        <v>0.65384615384615385</v>
      </c>
      <c r="AM149" s="16">
        <f t="shared" si="122"/>
        <v>1.3076923076923077</v>
      </c>
      <c r="AN149" s="16">
        <f t="shared" si="122"/>
        <v>0</v>
      </c>
      <c r="AO149" s="16">
        <f t="shared" si="122"/>
        <v>0.65384615384615385</v>
      </c>
      <c r="AP149" s="16">
        <f t="shared" si="122"/>
        <v>0</v>
      </c>
      <c r="AQ149" s="16">
        <f t="shared" si="122"/>
        <v>1.9615384615384617</v>
      </c>
      <c r="AR149" s="16">
        <f t="shared" si="122"/>
        <v>2.6153846153846154</v>
      </c>
      <c r="AS149" s="16">
        <f t="shared" si="122"/>
        <v>0.65384615384615385</v>
      </c>
      <c r="AT149" s="16">
        <f t="shared" si="122"/>
        <v>1.3076923076923077</v>
      </c>
      <c r="AU149" s="16">
        <f t="shared" si="122"/>
        <v>0</v>
      </c>
      <c r="AV149" s="16">
        <f t="shared" si="122"/>
        <v>0</v>
      </c>
      <c r="AW149" s="16">
        <f t="shared" si="122"/>
        <v>1.9615384615384617</v>
      </c>
      <c r="AX149" s="16">
        <f t="shared" si="122"/>
        <v>1.3076923076923077</v>
      </c>
      <c r="AY149" s="16">
        <f t="shared" si="122"/>
        <v>1.3076923076923077</v>
      </c>
      <c r="AZ149" s="16">
        <f t="shared" si="122"/>
        <v>1.9615384615384617</v>
      </c>
      <c r="BA149" s="16">
        <f t="shared" si="122"/>
        <v>6.5384615384615392</v>
      </c>
      <c r="BB149" s="16">
        <f t="shared" si="122"/>
        <v>6.5384615384615392</v>
      </c>
      <c r="BC149" s="16">
        <f t="shared" si="122"/>
        <v>1.3076923076923077</v>
      </c>
      <c r="BD149" s="16">
        <f t="shared" si="122"/>
        <v>0.65384615384615385</v>
      </c>
      <c r="BE149" s="16">
        <f t="shared" si="122"/>
        <v>0.65384615384615385</v>
      </c>
      <c r="BF149" s="16">
        <f t="shared" si="122"/>
        <v>1.9615384615384617</v>
      </c>
      <c r="BG149" s="16">
        <f t="shared" si="122"/>
        <v>2.6153846153846154</v>
      </c>
      <c r="BH149" s="16">
        <f t="shared" si="122"/>
        <v>0.65384615384615385</v>
      </c>
      <c r="BK149" s="16">
        <f t="shared" si="109"/>
        <v>0.16346153846153846</v>
      </c>
      <c r="BL149" s="16">
        <f t="shared" si="110"/>
        <v>1.1442307692307692</v>
      </c>
      <c r="BM149" s="16">
        <f t="shared" si="111"/>
        <v>0.13076923076923078</v>
      </c>
      <c r="BN149" s="16">
        <f t="shared" si="112"/>
        <v>0.65384615384615385</v>
      </c>
      <c r="BO149" s="16">
        <f t="shared" si="113"/>
        <v>0.32692307692307693</v>
      </c>
      <c r="BP149" s="16">
        <f t="shared" si="114"/>
        <v>0.39230769230769236</v>
      </c>
      <c r="BQ149" s="16">
        <f t="shared" si="115"/>
        <v>1.1442307692307692</v>
      </c>
      <c r="BR149" s="16">
        <f t="shared" si="116"/>
        <v>0.65384615384615385</v>
      </c>
      <c r="BS149" s="16">
        <f t="shared" si="117"/>
        <v>0.91538461538461535</v>
      </c>
      <c r="BT149" s="16">
        <f t="shared" si="118"/>
        <v>1.6346153846153846</v>
      </c>
      <c r="BU149" s="16">
        <f t="shared" si="119"/>
        <v>3.759615384615385</v>
      </c>
      <c r="BV149" s="16" t="e">
        <f t="shared" si="120"/>
        <v>#VALUE!</v>
      </c>
    </row>
    <row r="150" spans="1:74" ht="15" customHeight="1" x14ac:dyDescent="0.25">
      <c r="A150" s="2" t="s">
        <v>72</v>
      </c>
      <c r="B150" s="2" t="s">
        <v>229</v>
      </c>
      <c r="C150" s="2" t="s">
        <v>304</v>
      </c>
      <c r="D150" s="2" t="s">
        <v>332</v>
      </c>
      <c r="E150" s="2" t="s">
        <v>232</v>
      </c>
      <c r="F150" s="2" t="s">
        <v>333</v>
      </c>
      <c r="G150" s="2" t="s">
        <v>334</v>
      </c>
      <c r="H150" s="2" t="s">
        <v>336</v>
      </c>
      <c r="I150" s="16" t="e">
        <f t="shared" ref="I150:BH150" si="123">I70/$BJ70</f>
        <v>#VALUE!</v>
      </c>
      <c r="J150" s="16" t="e">
        <f t="shared" si="123"/>
        <v>#VALUE!</v>
      </c>
      <c r="K150" s="16" t="e">
        <f t="shared" si="123"/>
        <v>#VALUE!</v>
      </c>
      <c r="L150" s="16" t="e">
        <f t="shared" si="123"/>
        <v>#VALUE!</v>
      </c>
      <c r="M150" s="16" t="e">
        <f t="shared" si="123"/>
        <v>#VALUE!</v>
      </c>
      <c r="N150" s="16">
        <f t="shared" si="123"/>
        <v>0.72307692307692306</v>
      </c>
      <c r="O150" s="16">
        <f t="shared" si="123"/>
        <v>0</v>
      </c>
      <c r="P150" s="16">
        <f t="shared" si="123"/>
        <v>0.72307692307692306</v>
      </c>
      <c r="Q150" s="16">
        <f t="shared" si="123"/>
        <v>0</v>
      </c>
      <c r="R150" s="16">
        <f t="shared" si="123"/>
        <v>0.72307692307692306</v>
      </c>
      <c r="S150" s="16">
        <f t="shared" si="123"/>
        <v>1.4461538461538461</v>
      </c>
      <c r="T150" s="16">
        <f t="shared" si="123"/>
        <v>0</v>
      </c>
      <c r="U150" s="16">
        <f t="shared" si="123"/>
        <v>0</v>
      </c>
      <c r="V150" s="16">
        <f t="shared" si="123"/>
        <v>0</v>
      </c>
      <c r="W150" s="16">
        <f t="shared" si="123"/>
        <v>0</v>
      </c>
      <c r="X150" s="16">
        <f t="shared" si="123"/>
        <v>0</v>
      </c>
      <c r="Y150" s="16">
        <f t="shared" si="123"/>
        <v>0</v>
      </c>
      <c r="Z150" s="16">
        <f t="shared" si="123"/>
        <v>1.4461538461538461</v>
      </c>
      <c r="AA150" s="16">
        <f t="shared" si="123"/>
        <v>0</v>
      </c>
      <c r="AB150" s="16">
        <f t="shared" si="123"/>
        <v>1.4461538461538461</v>
      </c>
      <c r="AC150" s="16">
        <f t="shared" si="123"/>
        <v>0.72307692307692306</v>
      </c>
      <c r="AD150" s="16">
        <f t="shared" si="123"/>
        <v>1.4461538461538461</v>
      </c>
      <c r="AE150" s="16">
        <f t="shared" si="123"/>
        <v>3.615384615384615</v>
      </c>
      <c r="AF150" s="16">
        <f t="shared" si="123"/>
        <v>0</v>
      </c>
      <c r="AG150" s="16">
        <f t="shared" si="123"/>
        <v>0</v>
      </c>
      <c r="AH150" s="16">
        <f t="shared" si="123"/>
        <v>0</v>
      </c>
      <c r="AI150" s="16">
        <f t="shared" si="123"/>
        <v>0</v>
      </c>
      <c r="AJ150" s="16">
        <f t="shared" si="123"/>
        <v>0.72307692307692306</v>
      </c>
      <c r="AK150" s="16">
        <f t="shared" si="123"/>
        <v>2.8923076923076922</v>
      </c>
      <c r="AL150" s="16">
        <f t="shared" si="123"/>
        <v>0.72307692307692306</v>
      </c>
      <c r="AM150" s="16">
        <f t="shared" si="123"/>
        <v>0</v>
      </c>
      <c r="AN150" s="16">
        <f t="shared" si="123"/>
        <v>0</v>
      </c>
      <c r="AO150" s="16">
        <f t="shared" si="123"/>
        <v>0</v>
      </c>
      <c r="AP150" s="16">
        <f t="shared" si="123"/>
        <v>0</v>
      </c>
      <c r="AQ150" s="16">
        <f t="shared" si="123"/>
        <v>1.4461538461538461</v>
      </c>
      <c r="AR150" s="16">
        <f t="shared" si="123"/>
        <v>0</v>
      </c>
      <c r="AS150" s="16">
        <f t="shared" si="123"/>
        <v>0</v>
      </c>
      <c r="AT150" s="16">
        <f t="shared" si="123"/>
        <v>3.615384615384615</v>
      </c>
      <c r="AU150" s="16">
        <f t="shared" si="123"/>
        <v>1.4461538461538461</v>
      </c>
      <c r="AV150" s="16">
        <f t="shared" si="123"/>
        <v>0.72307692307692306</v>
      </c>
      <c r="AW150" s="16">
        <f t="shared" si="123"/>
        <v>1.4461538461538461</v>
      </c>
      <c r="AX150" s="16">
        <f t="shared" si="123"/>
        <v>4.3384615384615381</v>
      </c>
      <c r="AY150" s="16">
        <f t="shared" si="123"/>
        <v>2.1692307692307691</v>
      </c>
      <c r="AZ150" s="16">
        <f t="shared" si="123"/>
        <v>1.4461538461538461</v>
      </c>
      <c r="BA150" s="16">
        <f t="shared" si="123"/>
        <v>2.8923076923076922</v>
      </c>
      <c r="BB150" s="16">
        <f t="shared" si="123"/>
        <v>7.2307692307692299</v>
      </c>
      <c r="BC150" s="16">
        <f t="shared" si="123"/>
        <v>1.4461538461538461</v>
      </c>
      <c r="BD150" s="16">
        <f t="shared" si="123"/>
        <v>0.72307692307692306</v>
      </c>
      <c r="BE150" s="16">
        <f t="shared" si="123"/>
        <v>0.72307692307692306</v>
      </c>
      <c r="BF150" s="16">
        <f t="shared" si="123"/>
        <v>0</v>
      </c>
      <c r="BG150" s="16">
        <f t="shared" si="123"/>
        <v>0.72307692307692306</v>
      </c>
      <c r="BH150" s="16">
        <f t="shared" si="123"/>
        <v>0</v>
      </c>
      <c r="BK150" s="16" t="e">
        <f t="shared" si="109"/>
        <v>#VALUE!</v>
      </c>
      <c r="BL150" s="16">
        <f t="shared" si="110"/>
        <v>0.36153846153846153</v>
      </c>
      <c r="BM150" s="16">
        <f t="shared" si="111"/>
        <v>0.43384615384615383</v>
      </c>
      <c r="BN150" s="16">
        <f t="shared" si="112"/>
        <v>0.36153846153846153</v>
      </c>
      <c r="BO150" s="16">
        <f t="shared" si="113"/>
        <v>0.90384615384615374</v>
      </c>
      <c r="BP150" s="16">
        <f t="shared" si="114"/>
        <v>0.72307692307692295</v>
      </c>
      <c r="BQ150" s="16">
        <f t="shared" si="115"/>
        <v>1.0846153846153845</v>
      </c>
      <c r="BR150" s="16">
        <f t="shared" si="116"/>
        <v>0.36153846153846153</v>
      </c>
      <c r="BS150" s="16">
        <f t="shared" si="117"/>
        <v>1.1569230769230769</v>
      </c>
      <c r="BT150" s="16">
        <f t="shared" si="118"/>
        <v>2.35</v>
      </c>
      <c r="BU150" s="16">
        <f t="shared" si="119"/>
        <v>3.0730769230769228</v>
      </c>
      <c r="BV150" s="16" t="e">
        <f t="shared" si="120"/>
        <v>#VALUE!</v>
      </c>
    </row>
    <row r="151" spans="1:74" x14ac:dyDescent="0.25"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</row>
    <row r="152" spans="1:74" x14ac:dyDescent="0.25"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</row>
    <row r="153" spans="1:74" x14ac:dyDescent="0.25"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</row>
    <row r="154" spans="1:74" x14ac:dyDescent="0.25"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</row>
    <row r="155" spans="1:74" x14ac:dyDescent="0.25"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</row>
    <row r="156" spans="1:74" x14ac:dyDescent="0.25"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</row>
    <row r="157" spans="1:74" x14ac:dyDescent="0.25"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</row>
    <row r="158" spans="1:74" x14ac:dyDescent="0.25"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</row>
    <row r="159" spans="1:74" x14ac:dyDescent="0.25"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</row>
    <row r="160" spans="1:74" x14ac:dyDescent="0.25"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</row>
    <row r="161" spans="63:74" x14ac:dyDescent="0.25"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</row>
    <row r="162" spans="63:74" x14ac:dyDescent="0.25"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</row>
    <row r="163" spans="63:74" x14ac:dyDescent="0.25"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</row>
  </sheetData>
  <autoFilter ref="A2:BJ72" xr:uid="{00000000-0009-0000-0000-000005000000}"/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V175"/>
  <sheetViews>
    <sheetView zoomScaleNormal="100" workbookViewId="0">
      <pane xSplit="8" ySplit="2" topLeftCell="I24" activePane="bottomRight" state="frozen"/>
      <selection pane="topRight" activeCell="K1" sqref="K1"/>
      <selection pane="bottomLeft" activeCell="A2" sqref="A2"/>
      <selection pane="bottomRight" activeCell="BH98" sqref="I98:BH98"/>
    </sheetView>
  </sheetViews>
  <sheetFormatPr defaultRowHeight="15" x14ac:dyDescent="0.25"/>
  <cols>
    <col min="1" max="1" width="4.85546875" customWidth="1"/>
    <col min="2" max="2" width="6.7109375" customWidth="1"/>
    <col min="3" max="3" width="7.5703125" customWidth="1"/>
    <col min="4" max="4" width="27.7109375" customWidth="1"/>
    <col min="5" max="5" width="16.5703125" customWidth="1"/>
    <col min="6" max="6" width="11.28515625" customWidth="1"/>
    <col min="7" max="7" width="10.7109375" customWidth="1"/>
    <col min="8" max="8" width="18.7109375" customWidth="1"/>
    <col min="9" max="60" width="5.7109375" customWidth="1"/>
    <col min="61" max="61" width="0" style="6" hidden="1" customWidth="1"/>
    <col min="63" max="74" width="4.7109375" customWidth="1"/>
    <col min="76" max="87" width="4.7109375" customWidth="1"/>
    <col min="89" max="100" width="4.7109375" customWidth="1"/>
  </cols>
  <sheetData>
    <row r="1" spans="1:62" x14ac:dyDescent="0.25">
      <c r="I1" s="8">
        <v>44954</v>
      </c>
      <c r="J1" s="9">
        <f>+I1+7</f>
        <v>44961</v>
      </c>
      <c r="K1" s="9">
        <f t="shared" ref="K1:BH1" si="0">+J1+7</f>
        <v>44968</v>
      </c>
      <c r="L1" s="9">
        <f t="shared" si="0"/>
        <v>44975</v>
      </c>
      <c r="M1" s="9">
        <f t="shared" si="0"/>
        <v>44982</v>
      </c>
      <c r="N1" s="9">
        <f t="shared" si="0"/>
        <v>44989</v>
      </c>
      <c r="O1" s="9">
        <f t="shared" si="0"/>
        <v>44996</v>
      </c>
      <c r="P1" s="9">
        <f t="shared" si="0"/>
        <v>45003</v>
      </c>
      <c r="Q1" s="9">
        <f t="shared" si="0"/>
        <v>45010</v>
      </c>
      <c r="R1" s="9">
        <f t="shared" si="0"/>
        <v>45017</v>
      </c>
      <c r="S1" s="9">
        <f t="shared" si="0"/>
        <v>45024</v>
      </c>
      <c r="T1" s="9">
        <f t="shared" si="0"/>
        <v>45031</v>
      </c>
      <c r="U1" s="9">
        <f t="shared" si="0"/>
        <v>45038</v>
      </c>
      <c r="V1" s="9">
        <f t="shared" si="0"/>
        <v>45045</v>
      </c>
      <c r="W1" s="9">
        <f t="shared" si="0"/>
        <v>45052</v>
      </c>
      <c r="X1" s="9">
        <f t="shared" si="0"/>
        <v>45059</v>
      </c>
      <c r="Y1" s="9">
        <f t="shared" si="0"/>
        <v>45066</v>
      </c>
      <c r="Z1" s="9">
        <f t="shared" si="0"/>
        <v>45073</v>
      </c>
      <c r="AA1" s="9">
        <f t="shared" si="0"/>
        <v>45080</v>
      </c>
      <c r="AB1" s="9">
        <f t="shared" si="0"/>
        <v>45087</v>
      </c>
      <c r="AC1" s="9">
        <f t="shared" si="0"/>
        <v>45094</v>
      </c>
      <c r="AD1" s="9">
        <f t="shared" si="0"/>
        <v>45101</v>
      </c>
      <c r="AE1" s="9">
        <f t="shared" si="0"/>
        <v>45108</v>
      </c>
      <c r="AF1" s="9">
        <f t="shared" si="0"/>
        <v>45115</v>
      </c>
      <c r="AG1" s="9">
        <f t="shared" si="0"/>
        <v>45122</v>
      </c>
      <c r="AH1" s="9">
        <f t="shared" si="0"/>
        <v>45129</v>
      </c>
      <c r="AI1" s="9">
        <f t="shared" si="0"/>
        <v>45136</v>
      </c>
      <c r="AJ1" s="9">
        <f t="shared" si="0"/>
        <v>45143</v>
      </c>
      <c r="AK1" s="9">
        <f t="shared" si="0"/>
        <v>45150</v>
      </c>
      <c r="AL1" s="9">
        <f t="shared" si="0"/>
        <v>45157</v>
      </c>
      <c r="AM1" s="9">
        <f t="shared" si="0"/>
        <v>45164</v>
      </c>
      <c r="AN1" s="9">
        <f t="shared" si="0"/>
        <v>45171</v>
      </c>
      <c r="AO1" s="9">
        <f t="shared" si="0"/>
        <v>45178</v>
      </c>
      <c r="AP1" s="9">
        <f t="shared" si="0"/>
        <v>45185</v>
      </c>
      <c r="AQ1" s="9">
        <f t="shared" si="0"/>
        <v>45192</v>
      </c>
      <c r="AR1" s="9">
        <f t="shared" si="0"/>
        <v>45199</v>
      </c>
      <c r="AS1" s="9">
        <f t="shared" si="0"/>
        <v>45206</v>
      </c>
      <c r="AT1" s="9">
        <f t="shared" si="0"/>
        <v>45213</v>
      </c>
      <c r="AU1" s="9">
        <f t="shared" si="0"/>
        <v>45220</v>
      </c>
      <c r="AV1" s="9">
        <f t="shared" si="0"/>
        <v>45227</v>
      </c>
      <c r="AW1" s="9">
        <f t="shared" si="0"/>
        <v>45234</v>
      </c>
      <c r="AX1" s="9">
        <f t="shared" si="0"/>
        <v>45241</v>
      </c>
      <c r="AY1" s="9">
        <f t="shared" si="0"/>
        <v>45248</v>
      </c>
      <c r="AZ1" s="9">
        <f t="shared" si="0"/>
        <v>45255</v>
      </c>
      <c r="BA1" s="9">
        <f t="shared" si="0"/>
        <v>45262</v>
      </c>
      <c r="BB1" s="9">
        <f t="shared" si="0"/>
        <v>45269</v>
      </c>
      <c r="BC1" s="9">
        <f t="shared" si="0"/>
        <v>45276</v>
      </c>
      <c r="BD1" s="9">
        <f t="shared" si="0"/>
        <v>45283</v>
      </c>
      <c r="BE1" s="9">
        <f t="shared" si="0"/>
        <v>45290</v>
      </c>
      <c r="BF1" s="9">
        <f t="shared" si="0"/>
        <v>45297</v>
      </c>
      <c r="BG1" s="9">
        <f t="shared" si="0"/>
        <v>45304</v>
      </c>
      <c r="BH1" s="9">
        <f t="shared" si="0"/>
        <v>45311</v>
      </c>
    </row>
    <row r="2" spans="1:62" ht="5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1" t="s">
        <v>56</v>
      </c>
      <c r="BF2" s="1" t="s">
        <v>57</v>
      </c>
      <c r="BG2" s="1" t="s">
        <v>58</v>
      </c>
      <c r="BH2" s="1" t="s">
        <v>59</v>
      </c>
      <c r="BI2" s="13" t="s">
        <v>87</v>
      </c>
      <c r="BJ2" s="12" t="s">
        <v>93</v>
      </c>
    </row>
    <row r="3" spans="1:62" ht="15" customHeight="1" x14ac:dyDescent="0.25">
      <c r="A3" s="2" t="s">
        <v>258</v>
      </c>
      <c r="B3" s="2" t="s">
        <v>259</v>
      </c>
      <c r="C3" s="2" t="s">
        <v>230</v>
      </c>
      <c r="D3" s="2" t="s">
        <v>260</v>
      </c>
      <c r="E3" s="2" t="s">
        <v>261</v>
      </c>
      <c r="F3" s="2" t="s">
        <v>70</v>
      </c>
      <c r="G3" s="2" t="s">
        <v>262</v>
      </c>
      <c r="H3" s="2" t="s">
        <v>263</v>
      </c>
      <c r="I3" s="2">
        <v>104</v>
      </c>
      <c r="J3" s="2">
        <v>107</v>
      </c>
      <c r="K3" s="2">
        <v>96</v>
      </c>
      <c r="L3" s="2">
        <v>80</v>
      </c>
      <c r="M3" s="2">
        <v>74</v>
      </c>
      <c r="N3" s="2">
        <v>100</v>
      </c>
      <c r="O3" s="2">
        <v>147</v>
      </c>
      <c r="P3" s="2">
        <v>85</v>
      </c>
      <c r="Q3" s="2">
        <v>83</v>
      </c>
      <c r="R3" s="2">
        <v>72</v>
      </c>
      <c r="S3" s="2">
        <v>82</v>
      </c>
      <c r="T3" s="2">
        <v>100</v>
      </c>
      <c r="U3" s="15">
        <f>AVERAGE(Q3:T3)</f>
        <v>84.25</v>
      </c>
      <c r="V3" s="15">
        <f>AVERAGE(S3:U3,W3:X3)</f>
        <v>85.65</v>
      </c>
      <c r="W3" s="2">
        <v>83</v>
      </c>
      <c r="X3" s="2">
        <v>79</v>
      </c>
      <c r="Y3" s="2">
        <v>55</v>
      </c>
      <c r="Z3" s="2">
        <v>77</v>
      </c>
      <c r="AA3" s="2">
        <v>46</v>
      </c>
      <c r="AB3" s="2">
        <v>87</v>
      </c>
      <c r="AC3" s="2">
        <v>55</v>
      </c>
      <c r="AD3" s="2">
        <v>66</v>
      </c>
      <c r="AE3" s="2">
        <v>62</v>
      </c>
      <c r="AF3" s="15">
        <f>AVERAGE(AC3:AE3,AG3:AH3)</f>
        <v>61.6</v>
      </c>
      <c r="AG3" s="2">
        <v>67</v>
      </c>
      <c r="AH3" s="2">
        <v>58</v>
      </c>
      <c r="AI3" s="2">
        <v>54</v>
      </c>
      <c r="AJ3" s="2">
        <v>57</v>
      </c>
      <c r="AK3" s="2">
        <v>51</v>
      </c>
      <c r="AL3" s="2">
        <v>46</v>
      </c>
      <c r="AM3" s="2">
        <v>70</v>
      </c>
      <c r="AN3" s="2">
        <v>91</v>
      </c>
      <c r="AO3" s="2">
        <v>57</v>
      </c>
      <c r="AP3" s="2">
        <v>42</v>
      </c>
      <c r="AQ3" s="2">
        <v>51</v>
      </c>
      <c r="AR3" s="15">
        <f>AVERAGE(AN3:AQ3)</f>
        <v>60.25</v>
      </c>
      <c r="AS3" s="15">
        <f>AVERAGE(AP3:AR3,AT3:AU3)</f>
        <v>51.05</v>
      </c>
      <c r="AT3" s="2">
        <v>49</v>
      </c>
      <c r="AU3" s="2">
        <v>53</v>
      </c>
      <c r="AV3" s="2">
        <v>68</v>
      </c>
      <c r="AW3" s="2">
        <v>41</v>
      </c>
      <c r="AX3" s="2">
        <v>43</v>
      </c>
      <c r="AY3" s="2">
        <v>30</v>
      </c>
      <c r="AZ3" s="2">
        <v>32</v>
      </c>
      <c r="BA3" s="2">
        <v>22</v>
      </c>
      <c r="BB3" s="2">
        <v>45</v>
      </c>
      <c r="BC3" s="2">
        <v>51</v>
      </c>
      <c r="BD3" s="2">
        <v>29</v>
      </c>
      <c r="BE3" s="2">
        <v>43</v>
      </c>
      <c r="BF3" s="2">
        <v>41</v>
      </c>
      <c r="BG3" s="2">
        <v>42</v>
      </c>
      <c r="BH3" s="2">
        <v>36</v>
      </c>
      <c r="BI3" s="14">
        <f>VLOOKUP(H3,'Ecom Item OOS Analysis Report'!G:L,6,0)</f>
        <v>0.99729999999999996</v>
      </c>
      <c r="BJ3" s="17">
        <f>AVERAGE(I3:BH3)</f>
        <v>64.457692307692312</v>
      </c>
    </row>
    <row r="4" spans="1:62" ht="15" customHeight="1" x14ac:dyDescent="0.25">
      <c r="A4" s="2" t="s">
        <v>266</v>
      </c>
      <c r="B4" s="2" t="s">
        <v>259</v>
      </c>
      <c r="C4" s="2" t="s">
        <v>230</v>
      </c>
      <c r="D4" s="2" t="s">
        <v>260</v>
      </c>
      <c r="E4" s="2" t="s">
        <v>261</v>
      </c>
      <c r="F4" s="2" t="s">
        <v>267</v>
      </c>
      <c r="G4" s="2" t="s">
        <v>262</v>
      </c>
      <c r="H4" s="2" t="s">
        <v>268</v>
      </c>
      <c r="I4" s="2">
        <v>56</v>
      </c>
      <c r="J4" s="2">
        <v>33</v>
      </c>
      <c r="K4" s="2">
        <v>36</v>
      </c>
      <c r="L4" s="2">
        <v>44</v>
      </c>
      <c r="M4" s="2">
        <v>43</v>
      </c>
      <c r="N4" s="2">
        <v>41</v>
      </c>
      <c r="O4" s="2">
        <v>41</v>
      </c>
      <c r="P4" s="2">
        <v>51</v>
      </c>
      <c r="Q4" s="2">
        <v>25</v>
      </c>
      <c r="R4" s="2">
        <v>45</v>
      </c>
      <c r="S4" s="2">
        <v>35</v>
      </c>
      <c r="T4" s="2">
        <v>41</v>
      </c>
      <c r="U4" s="2">
        <v>53</v>
      </c>
      <c r="V4" s="15">
        <f>AVERAGE(S4:U4,W4:X4)</f>
        <v>44.2</v>
      </c>
      <c r="W4" s="2">
        <v>43</v>
      </c>
      <c r="X4" s="2">
        <v>49</v>
      </c>
      <c r="Y4" s="15">
        <f>AVERAGE(V4:X4,Z4:AA4)</f>
        <v>38.04</v>
      </c>
      <c r="Z4" s="2">
        <v>17</v>
      </c>
      <c r="AA4" s="2">
        <v>37</v>
      </c>
      <c r="AB4" s="2">
        <v>23</v>
      </c>
      <c r="AC4" s="2">
        <v>39</v>
      </c>
      <c r="AD4" s="2">
        <v>25</v>
      </c>
      <c r="AE4" s="2">
        <v>40</v>
      </c>
      <c r="AF4" s="15">
        <f t="shared" ref="AF4:AF9" si="1">AVERAGE(AC4:AE4,AG4:AH4)</f>
        <v>33</v>
      </c>
      <c r="AG4" s="2">
        <v>29</v>
      </c>
      <c r="AH4" s="2">
        <v>32</v>
      </c>
      <c r="AI4" s="2">
        <v>34</v>
      </c>
      <c r="AJ4" s="2">
        <v>27</v>
      </c>
      <c r="AK4" s="2">
        <v>23</v>
      </c>
      <c r="AL4" s="2">
        <v>45</v>
      </c>
      <c r="AM4" s="2">
        <v>50</v>
      </c>
      <c r="AN4" s="2">
        <v>20</v>
      </c>
      <c r="AO4" s="2">
        <v>37</v>
      </c>
      <c r="AP4" s="2">
        <v>28</v>
      </c>
      <c r="AQ4" s="2">
        <v>37</v>
      </c>
      <c r="AR4" s="2">
        <v>34</v>
      </c>
      <c r="AS4" s="2">
        <v>49</v>
      </c>
      <c r="AT4" s="2">
        <v>38</v>
      </c>
      <c r="AU4" s="2">
        <v>19</v>
      </c>
      <c r="AV4" s="2">
        <v>28</v>
      </c>
      <c r="AW4" s="2">
        <v>20</v>
      </c>
      <c r="AX4" s="2">
        <v>18</v>
      </c>
      <c r="AY4" s="2">
        <v>35</v>
      </c>
      <c r="AZ4" s="2">
        <v>13</v>
      </c>
      <c r="BA4" s="2">
        <v>20</v>
      </c>
      <c r="BB4" s="2">
        <v>15</v>
      </c>
      <c r="BC4" s="2">
        <v>28</v>
      </c>
      <c r="BD4" s="2">
        <v>29</v>
      </c>
      <c r="BE4" s="2">
        <v>13</v>
      </c>
      <c r="BF4" s="2">
        <v>20</v>
      </c>
      <c r="BG4" s="2">
        <v>14</v>
      </c>
      <c r="BH4" s="2">
        <v>17</v>
      </c>
      <c r="BI4" s="14">
        <f>VLOOKUP(H4,'Ecom Item OOS Analysis Report'!G:L,6,0)</f>
        <v>0.97250000000000003</v>
      </c>
      <c r="BJ4" s="17">
        <f t="shared" ref="BJ4:BJ65" si="2">AVERAGE(I4:BH4)</f>
        <v>32.773846153846151</v>
      </c>
    </row>
    <row r="5" spans="1:62" ht="15" customHeight="1" x14ac:dyDescent="0.25">
      <c r="A5" s="2" t="s">
        <v>266</v>
      </c>
      <c r="B5" s="2" t="s">
        <v>259</v>
      </c>
      <c r="C5" s="2" t="s">
        <v>230</v>
      </c>
      <c r="D5" s="2" t="s">
        <v>260</v>
      </c>
      <c r="E5" s="2" t="s">
        <v>261</v>
      </c>
      <c r="F5" s="2" t="s">
        <v>269</v>
      </c>
      <c r="G5" s="2" t="s">
        <v>270</v>
      </c>
      <c r="H5" s="2" t="s">
        <v>271</v>
      </c>
      <c r="I5" s="2">
        <v>68</v>
      </c>
      <c r="J5" s="2">
        <v>47</v>
      </c>
      <c r="K5" s="2">
        <v>61</v>
      </c>
      <c r="L5" s="2">
        <v>58</v>
      </c>
      <c r="M5" s="2">
        <v>68</v>
      </c>
      <c r="N5" s="2">
        <v>77</v>
      </c>
      <c r="O5" s="2">
        <v>44</v>
      </c>
      <c r="P5" s="2">
        <v>44</v>
      </c>
      <c r="Q5" s="2">
        <v>24</v>
      </c>
      <c r="R5" s="2">
        <v>35</v>
      </c>
      <c r="S5" s="2">
        <v>31</v>
      </c>
      <c r="T5" s="2">
        <v>46</v>
      </c>
      <c r="U5" s="2">
        <v>42</v>
      </c>
      <c r="V5" s="15">
        <f t="shared" ref="V5:V9" si="3">AVERAGE(S5:U5,W5:X5)</f>
        <v>38.200000000000003</v>
      </c>
      <c r="W5" s="2">
        <v>41</v>
      </c>
      <c r="X5" s="2">
        <v>31</v>
      </c>
      <c r="Y5" s="2">
        <v>39</v>
      </c>
      <c r="Z5" s="2">
        <v>20</v>
      </c>
      <c r="AA5" s="2">
        <v>42</v>
      </c>
      <c r="AB5" s="2">
        <v>23</v>
      </c>
      <c r="AC5" s="2">
        <v>22</v>
      </c>
      <c r="AD5" s="2">
        <v>27</v>
      </c>
      <c r="AE5" s="2">
        <v>29</v>
      </c>
      <c r="AF5" s="15">
        <f t="shared" si="1"/>
        <v>31.6</v>
      </c>
      <c r="AG5" s="2">
        <v>39</v>
      </c>
      <c r="AH5" s="2">
        <v>41</v>
      </c>
      <c r="AI5" s="2">
        <v>29</v>
      </c>
      <c r="AJ5" s="2">
        <v>26</v>
      </c>
      <c r="AK5" s="2">
        <v>25</v>
      </c>
      <c r="AL5" s="2">
        <v>27</v>
      </c>
      <c r="AM5" s="2">
        <v>24</v>
      </c>
      <c r="AN5" s="2">
        <v>33</v>
      </c>
      <c r="AO5" s="2">
        <v>19</v>
      </c>
      <c r="AP5" s="2">
        <v>22</v>
      </c>
      <c r="AQ5" s="2">
        <v>26</v>
      </c>
      <c r="AR5" s="15">
        <f>AVERAGE(AN5:AQ5)</f>
        <v>25</v>
      </c>
      <c r="AS5" s="15">
        <f>AVERAGE(AP5:AR5,AT5:AU5)</f>
        <v>28.4</v>
      </c>
      <c r="AT5" s="2">
        <v>35</v>
      </c>
      <c r="AU5" s="2">
        <v>34</v>
      </c>
      <c r="AV5" s="2">
        <v>30</v>
      </c>
      <c r="AW5" s="2">
        <v>18</v>
      </c>
      <c r="AX5" s="2">
        <v>20</v>
      </c>
      <c r="AY5" s="2">
        <v>20</v>
      </c>
      <c r="AZ5" s="2">
        <v>18</v>
      </c>
      <c r="BA5" s="2">
        <v>18</v>
      </c>
      <c r="BB5" s="2">
        <v>12</v>
      </c>
      <c r="BC5" s="2">
        <v>32</v>
      </c>
      <c r="BD5" s="2">
        <v>18</v>
      </c>
      <c r="BE5" s="2">
        <v>20</v>
      </c>
      <c r="BF5" s="2">
        <v>20</v>
      </c>
      <c r="BG5" s="2">
        <v>15</v>
      </c>
      <c r="BH5" s="2">
        <v>12</v>
      </c>
      <c r="BI5" s="14">
        <f>VLOOKUP(H5,'Ecom Item OOS Analysis Report'!G:L,6,0)</f>
        <v>0.99729999999999996</v>
      </c>
      <c r="BJ5" s="17">
        <f t="shared" si="2"/>
        <v>32.215384615384622</v>
      </c>
    </row>
    <row r="6" spans="1:62" ht="15" customHeight="1" x14ac:dyDescent="0.25">
      <c r="A6" s="2" t="s">
        <v>266</v>
      </c>
      <c r="B6" s="2" t="s">
        <v>259</v>
      </c>
      <c r="C6" s="2" t="s">
        <v>230</v>
      </c>
      <c r="D6" s="2" t="s">
        <v>260</v>
      </c>
      <c r="E6" s="2" t="s">
        <v>261</v>
      </c>
      <c r="F6" s="2" t="s">
        <v>272</v>
      </c>
      <c r="G6" s="2" t="s">
        <v>262</v>
      </c>
      <c r="H6" s="2" t="s">
        <v>273</v>
      </c>
      <c r="I6" s="2">
        <v>65</v>
      </c>
      <c r="J6" s="2">
        <v>39</v>
      </c>
      <c r="K6" s="2">
        <v>57</v>
      </c>
      <c r="L6" s="2">
        <v>64</v>
      </c>
      <c r="M6" s="2">
        <v>54</v>
      </c>
      <c r="N6" s="2">
        <v>46</v>
      </c>
      <c r="O6" s="2">
        <v>42</v>
      </c>
      <c r="P6" s="2">
        <v>51</v>
      </c>
      <c r="Q6" s="2">
        <v>39</v>
      </c>
      <c r="R6" s="2">
        <v>43</v>
      </c>
      <c r="S6" s="2">
        <v>38</v>
      </c>
      <c r="T6" s="2">
        <v>30</v>
      </c>
      <c r="U6" s="2">
        <v>44</v>
      </c>
      <c r="V6" s="15">
        <f t="shared" si="3"/>
        <v>35.6</v>
      </c>
      <c r="W6" s="2">
        <v>34</v>
      </c>
      <c r="X6" s="2">
        <v>32</v>
      </c>
      <c r="Y6" s="2">
        <v>48</v>
      </c>
      <c r="Z6" s="2">
        <v>33</v>
      </c>
      <c r="AA6" s="2">
        <v>31</v>
      </c>
      <c r="AB6" s="2">
        <v>28</v>
      </c>
      <c r="AC6" s="2">
        <v>37</v>
      </c>
      <c r="AD6" s="2">
        <v>55</v>
      </c>
      <c r="AE6" s="2">
        <v>30</v>
      </c>
      <c r="AF6" s="2">
        <v>87</v>
      </c>
      <c r="AG6" s="2">
        <v>40</v>
      </c>
      <c r="AH6" s="2">
        <v>43</v>
      </c>
      <c r="AI6" s="2">
        <v>41</v>
      </c>
      <c r="AJ6" s="2">
        <v>41</v>
      </c>
      <c r="AK6" s="2">
        <v>44</v>
      </c>
      <c r="AL6" s="2">
        <v>40</v>
      </c>
      <c r="AM6" s="2">
        <v>25</v>
      </c>
      <c r="AN6" s="2">
        <v>26</v>
      </c>
      <c r="AO6" s="2">
        <v>19</v>
      </c>
      <c r="AP6" s="2">
        <v>23</v>
      </c>
      <c r="AQ6" s="2">
        <v>21</v>
      </c>
      <c r="AR6" s="2">
        <v>22</v>
      </c>
      <c r="AS6" s="2">
        <v>20</v>
      </c>
      <c r="AT6" s="2">
        <v>31</v>
      </c>
      <c r="AU6" s="2">
        <v>17</v>
      </c>
      <c r="AV6" s="2">
        <v>28</v>
      </c>
      <c r="AW6" s="2">
        <v>26</v>
      </c>
      <c r="AX6" s="2">
        <v>6</v>
      </c>
      <c r="AY6" s="2">
        <v>12</v>
      </c>
      <c r="AZ6" s="2">
        <v>27</v>
      </c>
      <c r="BA6" s="2">
        <v>14</v>
      </c>
      <c r="BB6" s="2">
        <v>15</v>
      </c>
      <c r="BC6" s="2">
        <v>16</v>
      </c>
      <c r="BD6" s="2">
        <v>13</v>
      </c>
      <c r="BE6" s="2">
        <v>18</v>
      </c>
      <c r="BF6" s="2">
        <v>19</v>
      </c>
      <c r="BG6" s="2">
        <v>15</v>
      </c>
      <c r="BH6" s="2">
        <v>14</v>
      </c>
      <c r="BI6" s="14">
        <f>VLOOKUP(H6,'Ecom Item OOS Analysis Report'!G:L,6,0)</f>
        <v>0.99729999999999996</v>
      </c>
      <c r="BJ6" s="17">
        <f t="shared" si="2"/>
        <v>33.434615384615384</v>
      </c>
    </row>
    <row r="7" spans="1:62" ht="15" customHeight="1" x14ac:dyDescent="0.25">
      <c r="A7" s="2" t="s">
        <v>266</v>
      </c>
      <c r="B7" s="2" t="s">
        <v>259</v>
      </c>
      <c r="C7" s="2" t="s">
        <v>230</v>
      </c>
      <c r="D7" s="2" t="s">
        <v>260</v>
      </c>
      <c r="E7" s="2" t="s">
        <v>261</v>
      </c>
      <c r="F7" s="2" t="s">
        <v>274</v>
      </c>
      <c r="G7" s="2" t="s">
        <v>262</v>
      </c>
      <c r="H7" s="2" t="s">
        <v>275</v>
      </c>
      <c r="I7" s="2">
        <v>53</v>
      </c>
      <c r="J7" s="2">
        <v>48</v>
      </c>
      <c r="K7" s="2">
        <v>57</v>
      </c>
      <c r="L7" s="2">
        <v>39</v>
      </c>
      <c r="M7" s="2">
        <v>46</v>
      </c>
      <c r="N7" s="2">
        <v>42</v>
      </c>
      <c r="O7" s="2">
        <v>41</v>
      </c>
      <c r="P7" s="2">
        <v>35</v>
      </c>
      <c r="Q7" s="2">
        <v>10</v>
      </c>
      <c r="R7" s="2">
        <v>33</v>
      </c>
      <c r="S7" s="2">
        <v>33</v>
      </c>
      <c r="T7" s="2">
        <v>39</v>
      </c>
      <c r="U7" s="2">
        <v>33</v>
      </c>
      <c r="V7" s="15">
        <f t="shared" si="3"/>
        <v>35</v>
      </c>
      <c r="W7" s="2">
        <v>34</v>
      </c>
      <c r="X7" s="2">
        <v>36</v>
      </c>
      <c r="Y7" s="2">
        <v>27</v>
      </c>
      <c r="Z7" s="2">
        <v>18</v>
      </c>
      <c r="AA7" s="2">
        <v>30</v>
      </c>
      <c r="AB7" s="2">
        <v>28</v>
      </c>
      <c r="AC7" s="2">
        <v>44</v>
      </c>
      <c r="AD7" s="2">
        <v>29</v>
      </c>
      <c r="AE7" s="2">
        <v>38</v>
      </c>
      <c r="AF7" s="15">
        <f t="shared" si="1"/>
        <v>33.4</v>
      </c>
      <c r="AG7" s="2">
        <v>28</v>
      </c>
      <c r="AH7" s="2">
        <v>28</v>
      </c>
      <c r="AI7" s="2">
        <v>23</v>
      </c>
      <c r="AJ7" s="2">
        <v>25</v>
      </c>
      <c r="AK7" s="2">
        <v>39</v>
      </c>
      <c r="AL7" s="2">
        <v>48</v>
      </c>
      <c r="AM7" s="2">
        <v>25</v>
      </c>
      <c r="AN7" s="2">
        <v>39</v>
      </c>
      <c r="AO7" s="2">
        <v>44</v>
      </c>
      <c r="AP7" s="2">
        <v>43</v>
      </c>
      <c r="AQ7" s="2">
        <v>26</v>
      </c>
      <c r="AR7" s="15">
        <f>AVERAGE(AN7:AQ7)</f>
        <v>38</v>
      </c>
      <c r="AS7" s="15">
        <f>AVERAGE(AP7:AR7,AT7:AU7)</f>
        <v>34.200000000000003</v>
      </c>
      <c r="AT7" s="2">
        <v>27</v>
      </c>
      <c r="AU7" s="2">
        <v>37</v>
      </c>
      <c r="AV7" s="2">
        <v>26</v>
      </c>
      <c r="AW7" s="2">
        <v>17</v>
      </c>
      <c r="AX7" s="2">
        <v>25</v>
      </c>
      <c r="AY7" s="2">
        <v>24</v>
      </c>
      <c r="AZ7" s="2">
        <v>23</v>
      </c>
      <c r="BA7" s="2">
        <v>20</v>
      </c>
      <c r="BB7" s="2">
        <v>17</v>
      </c>
      <c r="BC7" s="2">
        <v>26</v>
      </c>
      <c r="BD7" s="2">
        <v>13</v>
      </c>
      <c r="BE7" s="2">
        <v>21</v>
      </c>
      <c r="BF7" s="2">
        <v>26</v>
      </c>
      <c r="BG7" s="2">
        <v>16</v>
      </c>
      <c r="BH7" s="2">
        <v>15</v>
      </c>
      <c r="BI7" s="14">
        <f>VLOOKUP(H7,'Ecom Item OOS Analysis Report'!G:L,6,0)</f>
        <v>0.98899999999999999</v>
      </c>
      <c r="BJ7" s="17">
        <f t="shared" si="2"/>
        <v>31.434615384615388</v>
      </c>
    </row>
    <row r="8" spans="1:62" ht="15" customHeight="1" x14ac:dyDescent="0.25">
      <c r="A8" s="2" t="s">
        <v>258</v>
      </c>
      <c r="B8" s="2" t="s">
        <v>259</v>
      </c>
      <c r="C8" s="2" t="s">
        <v>230</v>
      </c>
      <c r="D8" s="2" t="s">
        <v>260</v>
      </c>
      <c r="E8" s="2" t="s">
        <v>261</v>
      </c>
      <c r="F8" s="2" t="s">
        <v>264</v>
      </c>
      <c r="G8" s="2" t="s">
        <v>262</v>
      </c>
      <c r="H8" s="2" t="s">
        <v>265</v>
      </c>
      <c r="I8" s="2">
        <v>63</v>
      </c>
      <c r="J8" s="2">
        <v>93</v>
      </c>
      <c r="K8" s="2">
        <v>50</v>
      </c>
      <c r="L8" s="2">
        <v>85</v>
      </c>
      <c r="M8" s="2">
        <v>85</v>
      </c>
      <c r="N8" s="2">
        <v>79</v>
      </c>
      <c r="O8" s="2">
        <v>42</v>
      </c>
      <c r="P8" s="2">
        <v>10</v>
      </c>
      <c r="Q8" s="2">
        <v>63</v>
      </c>
      <c r="R8" s="2">
        <v>58</v>
      </c>
      <c r="S8" s="2">
        <v>50</v>
      </c>
      <c r="T8" s="2">
        <v>65</v>
      </c>
      <c r="U8" s="2">
        <v>87</v>
      </c>
      <c r="V8" s="15">
        <f t="shared" si="3"/>
        <v>71.599999999999994</v>
      </c>
      <c r="W8" s="2">
        <v>69</v>
      </c>
      <c r="X8" s="2">
        <v>87</v>
      </c>
      <c r="Y8" s="2">
        <v>59</v>
      </c>
      <c r="Z8" s="2">
        <v>39</v>
      </c>
      <c r="AA8" s="2">
        <v>58</v>
      </c>
      <c r="AB8" s="2">
        <v>69</v>
      </c>
      <c r="AC8" s="2">
        <v>44</v>
      </c>
      <c r="AD8" s="2">
        <v>48</v>
      </c>
      <c r="AE8" s="2">
        <v>39</v>
      </c>
      <c r="AF8" s="15">
        <f t="shared" si="1"/>
        <v>49.2</v>
      </c>
      <c r="AG8" s="2">
        <v>54</v>
      </c>
      <c r="AH8" s="2">
        <v>61</v>
      </c>
      <c r="AI8" s="2">
        <v>39</v>
      </c>
      <c r="AJ8" s="2">
        <v>58</v>
      </c>
      <c r="AK8" s="2">
        <v>55</v>
      </c>
      <c r="AL8" s="2">
        <v>48</v>
      </c>
      <c r="AM8" s="2">
        <v>83</v>
      </c>
      <c r="AN8" s="2">
        <v>41</v>
      </c>
      <c r="AO8" s="2">
        <v>48</v>
      </c>
      <c r="AP8" s="2">
        <v>40</v>
      </c>
      <c r="AQ8" s="2">
        <v>54</v>
      </c>
      <c r="AR8" s="2">
        <v>53</v>
      </c>
      <c r="AS8" s="2">
        <v>61</v>
      </c>
      <c r="AT8" s="2">
        <v>67</v>
      </c>
      <c r="AU8" s="2">
        <v>51</v>
      </c>
      <c r="AV8" s="2">
        <v>48</v>
      </c>
      <c r="AW8" s="2">
        <v>47</v>
      </c>
      <c r="AX8" s="2">
        <v>42</v>
      </c>
      <c r="AY8" s="2">
        <v>58</v>
      </c>
      <c r="AZ8" s="2">
        <v>60</v>
      </c>
      <c r="BA8" s="2">
        <v>51</v>
      </c>
      <c r="BB8" s="2">
        <v>62</v>
      </c>
      <c r="BC8" s="2">
        <v>66</v>
      </c>
      <c r="BD8" s="2">
        <v>59</v>
      </c>
      <c r="BE8" s="2">
        <v>53</v>
      </c>
      <c r="BF8" s="2">
        <v>76</v>
      </c>
      <c r="BG8" s="2">
        <v>47</v>
      </c>
      <c r="BH8" s="2">
        <v>30</v>
      </c>
      <c r="BI8" s="14">
        <f>VLOOKUP(H8,'Ecom Item OOS Analysis Report'!G:L,6,0)</f>
        <v>0.99729999999999996</v>
      </c>
      <c r="BJ8" s="17">
        <f t="shared" si="2"/>
        <v>57.207692307692312</v>
      </c>
    </row>
    <row r="9" spans="1:62" ht="15" customHeight="1" x14ac:dyDescent="0.25">
      <c r="A9" s="2" t="s">
        <v>266</v>
      </c>
      <c r="B9" s="2" t="s">
        <v>259</v>
      </c>
      <c r="C9" s="2" t="s">
        <v>230</v>
      </c>
      <c r="D9" s="2" t="s">
        <v>276</v>
      </c>
      <c r="E9" s="2" t="s">
        <v>261</v>
      </c>
      <c r="F9" s="2" t="s">
        <v>277</v>
      </c>
      <c r="G9" s="2" t="s">
        <v>278</v>
      </c>
      <c r="H9" s="2" t="s">
        <v>279</v>
      </c>
      <c r="I9" s="3">
        <v>55</v>
      </c>
      <c r="J9" s="2">
        <v>54</v>
      </c>
      <c r="K9" s="2">
        <v>57</v>
      </c>
      <c r="L9" s="2">
        <v>38</v>
      </c>
      <c r="M9" s="2">
        <v>44</v>
      </c>
      <c r="N9" s="2">
        <v>48</v>
      </c>
      <c r="O9" s="2">
        <v>61</v>
      </c>
      <c r="P9" s="2">
        <v>58</v>
      </c>
      <c r="Q9" s="2">
        <v>43</v>
      </c>
      <c r="R9" s="2">
        <v>37</v>
      </c>
      <c r="S9" s="2">
        <v>27</v>
      </c>
      <c r="T9" s="2">
        <v>26</v>
      </c>
      <c r="U9" s="2">
        <v>29</v>
      </c>
      <c r="V9" s="15">
        <f t="shared" si="3"/>
        <v>28.6</v>
      </c>
      <c r="W9" s="2">
        <v>29</v>
      </c>
      <c r="X9" s="2">
        <v>32</v>
      </c>
      <c r="Y9" s="2">
        <v>23</v>
      </c>
      <c r="Z9" s="2">
        <v>26</v>
      </c>
      <c r="AA9" s="2">
        <v>24</v>
      </c>
      <c r="AB9" s="2">
        <v>35</v>
      </c>
      <c r="AC9" s="2">
        <v>37</v>
      </c>
      <c r="AD9" s="2">
        <v>33</v>
      </c>
      <c r="AE9" s="2">
        <v>32</v>
      </c>
      <c r="AF9" s="15">
        <f t="shared" si="1"/>
        <v>31.4</v>
      </c>
      <c r="AG9" s="2">
        <v>35</v>
      </c>
      <c r="AH9" s="2">
        <v>20</v>
      </c>
      <c r="AI9" s="2">
        <v>41</v>
      </c>
      <c r="AJ9" s="2">
        <v>29</v>
      </c>
      <c r="AK9" s="2">
        <v>44</v>
      </c>
      <c r="AL9" s="2">
        <v>38</v>
      </c>
      <c r="AM9" s="2">
        <v>20</v>
      </c>
      <c r="AN9" s="2">
        <v>27</v>
      </c>
      <c r="AO9" s="2">
        <v>23</v>
      </c>
      <c r="AP9" s="2">
        <v>23</v>
      </c>
      <c r="AQ9" s="2">
        <v>29</v>
      </c>
      <c r="AR9" s="15">
        <f>AVERAGE(AN9:AQ9)</f>
        <v>25.5</v>
      </c>
      <c r="AS9" s="15">
        <f>AVERAGE(AP9:AR9,AT9:AU9)</f>
        <v>33.700000000000003</v>
      </c>
      <c r="AT9" s="2">
        <v>54</v>
      </c>
      <c r="AU9" s="2">
        <v>37</v>
      </c>
      <c r="AV9" s="2">
        <v>33</v>
      </c>
      <c r="AW9" s="2">
        <v>54</v>
      </c>
      <c r="AX9" s="2">
        <v>56</v>
      </c>
      <c r="AY9" s="15">
        <f>AVERAGE(AV9:AX9,AZ9:BA9)</f>
        <v>59.6</v>
      </c>
      <c r="AZ9" s="2">
        <v>72</v>
      </c>
      <c r="BA9" s="2">
        <v>83</v>
      </c>
      <c r="BB9" s="2">
        <v>104</v>
      </c>
      <c r="BC9" s="2">
        <v>81</v>
      </c>
      <c r="BD9" s="15">
        <f>AVERAGE(BC9,BE9:BF9)</f>
        <v>55.666666666666664</v>
      </c>
      <c r="BE9" s="2">
        <v>39</v>
      </c>
      <c r="BF9" s="2">
        <v>47</v>
      </c>
      <c r="BG9" s="2">
        <v>39</v>
      </c>
      <c r="BH9" s="2">
        <v>35</v>
      </c>
      <c r="BI9" s="14">
        <f>VLOOKUP(H9,'Ecom Item OOS Analysis Report'!G:L,6,0)</f>
        <v>0.9698</v>
      </c>
      <c r="BJ9" s="17">
        <f t="shared" si="2"/>
        <v>41.258974358974356</v>
      </c>
    </row>
    <row r="10" spans="1:62" ht="15" customHeight="1" x14ac:dyDescent="0.25">
      <c r="A10" s="2" t="s">
        <v>68</v>
      </c>
      <c r="B10" s="2" t="s">
        <v>229</v>
      </c>
      <c r="C10" s="2" t="s">
        <v>230</v>
      </c>
      <c r="D10" s="2" t="s">
        <v>296</v>
      </c>
      <c r="E10" s="2" t="s">
        <v>232</v>
      </c>
      <c r="F10" s="2" t="s">
        <v>297</v>
      </c>
      <c r="G10" s="2" t="s">
        <v>298</v>
      </c>
      <c r="H10" s="2" t="s">
        <v>299</v>
      </c>
      <c r="I10" s="2">
        <v>12</v>
      </c>
      <c r="J10" s="2">
        <v>13</v>
      </c>
      <c r="K10" s="2">
        <v>15</v>
      </c>
      <c r="L10" s="2">
        <v>9</v>
      </c>
      <c r="M10" s="2">
        <v>10</v>
      </c>
      <c r="N10" s="2">
        <v>5</v>
      </c>
      <c r="O10" s="2">
        <v>12</v>
      </c>
      <c r="P10" s="2">
        <v>13</v>
      </c>
      <c r="Q10" s="2">
        <v>13</v>
      </c>
      <c r="R10" s="2">
        <v>19</v>
      </c>
      <c r="S10" s="2">
        <v>12</v>
      </c>
      <c r="T10" s="2">
        <v>12</v>
      </c>
      <c r="U10" s="2">
        <v>10</v>
      </c>
      <c r="V10" s="2">
        <v>9</v>
      </c>
      <c r="W10" s="2">
        <v>19</v>
      </c>
      <c r="X10" s="2">
        <v>13</v>
      </c>
      <c r="Y10" s="2">
        <v>9</v>
      </c>
      <c r="Z10" s="2">
        <v>7</v>
      </c>
      <c r="AA10" s="2">
        <v>16</v>
      </c>
      <c r="AB10" s="2">
        <v>15</v>
      </c>
      <c r="AC10" s="2">
        <v>8</v>
      </c>
      <c r="AD10" s="2">
        <v>12</v>
      </c>
      <c r="AE10" s="2">
        <v>11</v>
      </c>
      <c r="AF10" s="2">
        <v>12</v>
      </c>
      <c r="AG10" s="2">
        <v>6</v>
      </c>
      <c r="AH10" s="2">
        <v>4</v>
      </c>
      <c r="AI10" s="2">
        <v>14</v>
      </c>
      <c r="AJ10" s="2">
        <v>8</v>
      </c>
      <c r="AK10" s="2">
        <v>7</v>
      </c>
      <c r="AL10" s="2">
        <v>2</v>
      </c>
      <c r="AM10" s="2">
        <v>8</v>
      </c>
      <c r="AN10" s="2">
        <v>4</v>
      </c>
      <c r="AO10" s="2">
        <v>7</v>
      </c>
      <c r="AP10" s="2">
        <v>7</v>
      </c>
      <c r="AQ10" s="2">
        <v>5</v>
      </c>
      <c r="AR10" s="2">
        <v>6</v>
      </c>
      <c r="AS10" s="2">
        <v>5</v>
      </c>
      <c r="AT10" s="2">
        <v>6</v>
      </c>
      <c r="AU10" s="2">
        <v>9</v>
      </c>
      <c r="AV10" s="2">
        <v>7</v>
      </c>
      <c r="AW10" s="2">
        <v>9</v>
      </c>
      <c r="AX10" s="2">
        <v>8</v>
      </c>
      <c r="AY10" s="2">
        <v>3</v>
      </c>
      <c r="AZ10" s="2">
        <v>4</v>
      </c>
      <c r="BA10" s="2">
        <v>14</v>
      </c>
      <c r="BB10" s="2">
        <v>15</v>
      </c>
      <c r="BC10" s="2">
        <v>19</v>
      </c>
      <c r="BD10" s="2">
        <v>5</v>
      </c>
      <c r="BE10" s="2">
        <v>9</v>
      </c>
      <c r="BF10" s="2">
        <v>12</v>
      </c>
      <c r="BG10" s="2">
        <v>11</v>
      </c>
      <c r="BH10" s="2">
        <v>14</v>
      </c>
      <c r="BI10" s="14">
        <f>VLOOKUP(H10,'Ecom Item OOS Analysis Report'!G:L,6,0)</f>
        <v>0.98629999999999995</v>
      </c>
      <c r="BJ10" s="17">
        <f t="shared" si="2"/>
        <v>9.884615384615385</v>
      </c>
    </row>
    <row r="11" spans="1:62" ht="15" customHeight="1" x14ac:dyDescent="0.25">
      <c r="A11" s="2" t="s">
        <v>68</v>
      </c>
      <c r="B11" s="2" t="s">
        <v>229</v>
      </c>
      <c r="C11" s="2" t="s">
        <v>230</v>
      </c>
      <c r="D11" s="2" t="s">
        <v>296</v>
      </c>
      <c r="E11" s="2" t="s">
        <v>232</v>
      </c>
      <c r="F11" s="2" t="s">
        <v>297</v>
      </c>
      <c r="G11" s="2" t="s">
        <v>300</v>
      </c>
      <c r="H11" s="2" t="s">
        <v>301</v>
      </c>
      <c r="I11" s="2">
        <v>32</v>
      </c>
      <c r="J11" s="2">
        <v>20</v>
      </c>
      <c r="K11" s="2">
        <v>14</v>
      </c>
      <c r="L11" s="2">
        <v>14</v>
      </c>
      <c r="M11" s="2">
        <v>16</v>
      </c>
      <c r="N11" s="2">
        <v>18</v>
      </c>
      <c r="O11" s="2">
        <v>17</v>
      </c>
      <c r="P11" s="2">
        <v>36</v>
      </c>
      <c r="Q11" s="2">
        <v>11</v>
      </c>
      <c r="R11" s="2">
        <v>11</v>
      </c>
      <c r="S11" s="2">
        <v>9</v>
      </c>
      <c r="T11" s="2">
        <v>18</v>
      </c>
      <c r="U11" s="2">
        <v>20</v>
      </c>
      <c r="V11" s="2">
        <v>19</v>
      </c>
      <c r="W11" s="2">
        <v>21</v>
      </c>
      <c r="X11" s="2">
        <v>13</v>
      </c>
      <c r="Y11" s="2">
        <v>22</v>
      </c>
      <c r="Z11" s="2">
        <v>26</v>
      </c>
      <c r="AA11" s="2">
        <v>17</v>
      </c>
      <c r="AB11" s="2">
        <v>16</v>
      </c>
      <c r="AC11" s="2">
        <v>19</v>
      </c>
      <c r="AD11" s="2">
        <v>11</v>
      </c>
      <c r="AE11" s="2">
        <v>11</v>
      </c>
      <c r="AF11" s="2">
        <v>52</v>
      </c>
      <c r="AG11" s="2">
        <v>17</v>
      </c>
      <c r="AH11" s="2">
        <v>17</v>
      </c>
      <c r="AI11" s="2">
        <v>19</v>
      </c>
      <c r="AJ11" s="2">
        <v>29</v>
      </c>
      <c r="AK11" s="2">
        <v>31</v>
      </c>
      <c r="AL11" s="2">
        <v>18</v>
      </c>
      <c r="AM11" s="2">
        <v>23</v>
      </c>
      <c r="AN11" s="2">
        <v>25</v>
      </c>
      <c r="AO11" s="2">
        <v>20</v>
      </c>
      <c r="AP11" s="2">
        <v>32</v>
      </c>
      <c r="AQ11" s="2">
        <v>21</v>
      </c>
      <c r="AR11" s="2">
        <v>13</v>
      </c>
      <c r="AS11" s="2">
        <v>16</v>
      </c>
      <c r="AT11" s="2">
        <v>14</v>
      </c>
      <c r="AU11" s="2">
        <v>25</v>
      </c>
      <c r="AV11" s="2">
        <v>18</v>
      </c>
      <c r="AW11" s="2">
        <v>18</v>
      </c>
      <c r="AX11" s="2">
        <v>16</v>
      </c>
      <c r="AY11" s="2">
        <v>26</v>
      </c>
      <c r="AZ11" s="2">
        <v>36</v>
      </c>
      <c r="BA11" s="2">
        <v>34</v>
      </c>
      <c r="BB11" s="2">
        <v>36</v>
      </c>
      <c r="BC11" s="2">
        <v>29</v>
      </c>
      <c r="BD11" s="2">
        <v>19</v>
      </c>
      <c r="BE11" s="2">
        <v>23</v>
      </c>
      <c r="BF11" s="2">
        <v>26</v>
      </c>
      <c r="BG11" s="2">
        <v>36</v>
      </c>
      <c r="BH11" s="2">
        <v>17</v>
      </c>
      <c r="BI11" s="14">
        <f>VLOOKUP(H11,'Ecom Item OOS Analysis Report'!G:L,6,0)</f>
        <v>0.99729999999999996</v>
      </c>
      <c r="BJ11" s="17">
        <f t="shared" si="2"/>
        <v>21.48076923076923</v>
      </c>
    </row>
    <row r="12" spans="1:62" ht="15" customHeight="1" x14ac:dyDescent="0.25">
      <c r="A12" s="2" t="s">
        <v>64</v>
      </c>
      <c r="B12" s="2" t="s">
        <v>229</v>
      </c>
      <c r="C12" s="2" t="s">
        <v>230</v>
      </c>
      <c r="D12" s="2" t="s">
        <v>231</v>
      </c>
      <c r="E12" s="2" t="s">
        <v>232</v>
      </c>
      <c r="F12" s="2" t="s">
        <v>250</v>
      </c>
      <c r="G12" s="2" t="s">
        <v>254</v>
      </c>
      <c r="H12" s="2" t="s">
        <v>255</v>
      </c>
      <c r="I12" s="2">
        <v>9</v>
      </c>
      <c r="J12" s="2">
        <v>10</v>
      </c>
      <c r="K12" s="2">
        <v>16</v>
      </c>
      <c r="L12" s="2">
        <v>13</v>
      </c>
      <c r="M12" s="2">
        <v>11</v>
      </c>
      <c r="N12" s="2">
        <v>8</v>
      </c>
      <c r="O12" s="2">
        <v>2</v>
      </c>
      <c r="P12" s="2">
        <v>10</v>
      </c>
      <c r="Q12" s="2">
        <v>7</v>
      </c>
      <c r="R12" s="2">
        <v>12</v>
      </c>
      <c r="S12" s="2">
        <v>3</v>
      </c>
      <c r="T12" s="2">
        <v>9</v>
      </c>
      <c r="U12" s="2">
        <v>16</v>
      </c>
      <c r="V12" s="2">
        <v>12</v>
      </c>
      <c r="W12" s="2">
        <v>14</v>
      </c>
      <c r="X12" s="2">
        <v>15</v>
      </c>
      <c r="Y12" s="2">
        <v>9</v>
      </c>
      <c r="Z12" s="2">
        <v>8</v>
      </c>
      <c r="AA12" s="2">
        <v>12</v>
      </c>
      <c r="AB12" s="2">
        <v>18</v>
      </c>
      <c r="AC12" s="2">
        <v>10</v>
      </c>
      <c r="AD12" s="2">
        <v>11</v>
      </c>
      <c r="AE12" s="2">
        <v>12</v>
      </c>
      <c r="AF12" s="2">
        <v>33</v>
      </c>
      <c r="AG12" s="2">
        <v>9</v>
      </c>
      <c r="AH12" s="2">
        <v>13</v>
      </c>
      <c r="AI12" s="2">
        <v>13</v>
      </c>
      <c r="AJ12" s="2">
        <v>11</v>
      </c>
      <c r="AK12" s="2">
        <v>11</v>
      </c>
      <c r="AL12" s="2">
        <v>13</v>
      </c>
      <c r="AM12" s="2">
        <v>9</v>
      </c>
      <c r="AN12" s="2">
        <v>14</v>
      </c>
      <c r="AO12" s="2">
        <v>14</v>
      </c>
      <c r="AP12" s="2">
        <v>15</v>
      </c>
      <c r="AQ12" s="2">
        <v>22</v>
      </c>
      <c r="AR12" s="15">
        <f>AVERAGE(AN12:AQ12)</f>
        <v>16.25</v>
      </c>
      <c r="AS12" s="15">
        <f>AVERAGE(AP12:AR12,AT12:AU12)</f>
        <v>14.85</v>
      </c>
      <c r="AT12" s="2">
        <v>13</v>
      </c>
      <c r="AU12" s="2">
        <v>8</v>
      </c>
      <c r="AV12" s="2">
        <v>17</v>
      </c>
      <c r="AW12" s="15">
        <f>AVERAGE(AS12:AV12)</f>
        <v>13.2125</v>
      </c>
      <c r="AX12" s="15">
        <f>AVERAGE(AU12:AW12,AY12:AZ12)</f>
        <v>15.0425</v>
      </c>
      <c r="AY12" s="2">
        <v>16</v>
      </c>
      <c r="AZ12" s="2">
        <v>21</v>
      </c>
      <c r="BA12" s="2">
        <v>25</v>
      </c>
      <c r="BB12" s="2">
        <v>16</v>
      </c>
      <c r="BC12" s="2">
        <v>21</v>
      </c>
      <c r="BD12" s="2">
        <v>13</v>
      </c>
      <c r="BE12" s="2">
        <v>12</v>
      </c>
      <c r="BF12" s="2">
        <v>19</v>
      </c>
      <c r="BG12" s="2">
        <v>12</v>
      </c>
      <c r="BH12" s="2">
        <v>13</v>
      </c>
      <c r="BI12" s="14">
        <f>VLOOKUP(H12,'Ecom Item OOS Analysis Report'!G:L,6,0)</f>
        <v>0.87909999999999999</v>
      </c>
      <c r="BJ12" s="17">
        <f t="shared" si="2"/>
        <v>13.256826923076924</v>
      </c>
    </row>
    <row r="13" spans="1:62" ht="15" customHeight="1" x14ac:dyDescent="0.25">
      <c r="A13" s="2" t="s">
        <v>68</v>
      </c>
      <c r="B13" s="2" t="s">
        <v>229</v>
      </c>
      <c r="C13" s="2" t="s">
        <v>230</v>
      </c>
      <c r="D13" s="2" t="s">
        <v>231</v>
      </c>
      <c r="E13" s="2" t="s">
        <v>232</v>
      </c>
      <c r="F13" s="2" t="s">
        <v>67</v>
      </c>
      <c r="G13" s="2" t="s">
        <v>254</v>
      </c>
      <c r="H13" s="2" t="s">
        <v>289</v>
      </c>
      <c r="I13" s="2">
        <v>7</v>
      </c>
      <c r="J13" s="2">
        <v>3</v>
      </c>
      <c r="K13" s="2">
        <v>4</v>
      </c>
      <c r="L13" s="15">
        <f t="shared" ref="L13" si="4">AVERAGE(I13:K13,M13:N13)</f>
        <v>3.2</v>
      </c>
      <c r="M13" s="2">
        <v>1</v>
      </c>
      <c r="N13" s="2">
        <v>1</v>
      </c>
      <c r="O13" s="2">
        <v>5</v>
      </c>
      <c r="P13" s="2">
        <v>1</v>
      </c>
      <c r="Q13" s="2">
        <v>3</v>
      </c>
      <c r="R13" s="2">
        <v>4</v>
      </c>
      <c r="S13" s="2">
        <v>4</v>
      </c>
      <c r="T13" s="2">
        <v>2</v>
      </c>
      <c r="U13" s="2">
        <v>1</v>
      </c>
      <c r="V13" s="2">
        <v>3</v>
      </c>
      <c r="W13" s="2">
        <v>2</v>
      </c>
      <c r="X13" s="2">
        <v>2</v>
      </c>
      <c r="Y13" s="2">
        <v>1</v>
      </c>
      <c r="Z13" s="2">
        <v>1</v>
      </c>
      <c r="AA13" s="2">
        <v>2</v>
      </c>
      <c r="AB13" s="2">
        <v>3</v>
      </c>
      <c r="AC13" s="2">
        <v>1</v>
      </c>
      <c r="AD13" s="2">
        <v>5</v>
      </c>
      <c r="AE13" s="2">
        <v>2</v>
      </c>
      <c r="AF13" s="3">
        <v>9</v>
      </c>
      <c r="AG13" s="2">
        <v>0</v>
      </c>
      <c r="AH13" s="2">
        <v>8</v>
      </c>
      <c r="AI13" s="2">
        <v>2</v>
      </c>
      <c r="AJ13" s="2">
        <v>0</v>
      </c>
      <c r="AK13" s="2">
        <v>4</v>
      </c>
      <c r="AL13" s="2">
        <v>1</v>
      </c>
      <c r="AM13" s="2">
        <v>1</v>
      </c>
      <c r="AN13" s="2">
        <v>4</v>
      </c>
      <c r="AO13" s="2">
        <v>4</v>
      </c>
      <c r="AP13" s="2">
        <v>2</v>
      </c>
      <c r="AQ13" s="2">
        <v>2</v>
      </c>
      <c r="AR13" s="2">
        <v>2</v>
      </c>
      <c r="AS13" s="2">
        <v>2</v>
      </c>
      <c r="AT13" s="2">
        <v>1</v>
      </c>
      <c r="AU13" s="2">
        <v>3</v>
      </c>
      <c r="AV13" s="2">
        <v>5</v>
      </c>
      <c r="AW13" s="2">
        <v>2</v>
      </c>
      <c r="AX13" s="2">
        <v>6</v>
      </c>
      <c r="AY13" s="2">
        <v>3</v>
      </c>
      <c r="AZ13" s="2">
        <v>1</v>
      </c>
      <c r="BA13" s="2">
        <v>2</v>
      </c>
      <c r="BB13" s="2">
        <v>3</v>
      </c>
      <c r="BC13" s="2">
        <v>3</v>
      </c>
      <c r="BD13" s="2">
        <v>6</v>
      </c>
      <c r="BE13" s="2">
        <v>4</v>
      </c>
      <c r="BF13" s="2">
        <v>1</v>
      </c>
      <c r="BG13" s="2">
        <v>1</v>
      </c>
      <c r="BH13" s="2">
        <v>1</v>
      </c>
      <c r="BI13" s="14">
        <f>VLOOKUP(H13,'Ecom Item OOS Analysis Report'!G:L,6,0)</f>
        <v>0.99729999999999996</v>
      </c>
      <c r="BJ13" s="17">
        <f t="shared" si="2"/>
        <v>2.773076923076923</v>
      </c>
    </row>
    <row r="14" spans="1:62" ht="15" customHeight="1" x14ac:dyDescent="0.25">
      <c r="A14" s="2" t="s">
        <v>68</v>
      </c>
      <c r="B14" s="2" t="s">
        <v>229</v>
      </c>
      <c r="C14" s="2" t="s">
        <v>230</v>
      </c>
      <c r="D14" s="2" t="s">
        <v>231</v>
      </c>
      <c r="E14" s="2" t="s">
        <v>232</v>
      </c>
      <c r="F14" s="2" t="s">
        <v>235</v>
      </c>
      <c r="G14" s="2" t="s">
        <v>254</v>
      </c>
      <c r="H14" s="2" t="s">
        <v>291</v>
      </c>
      <c r="I14" s="2">
        <v>7</v>
      </c>
      <c r="J14" s="2">
        <v>11</v>
      </c>
      <c r="K14" s="2">
        <v>5</v>
      </c>
      <c r="L14" s="2">
        <v>4</v>
      </c>
      <c r="M14" s="2">
        <v>4</v>
      </c>
      <c r="N14" s="2">
        <v>1</v>
      </c>
      <c r="O14" s="2">
        <v>9</v>
      </c>
      <c r="P14" s="2">
        <v>12</v>
      </c>
      <c r="Q14" s="2">
        <v>4</v>
      </c>
      <c r="R14" s="2">
        <v>7</v>
      </c>
      <c r="S14" s="2">
        <v>5</v>
      </c>
      <c r="T14" s="2">
        <v>6</v>
      </c>
      <c r="U14" s="2">
        <v>8</v>
      </c>
      <c r="V14" s="2">
        <v>2</v>
      </c>
      <c r="W14" s="2">
        <v>2</v>
      </c>
      <c r="X14" s="2">
        <v>5</v>
      </c>
      <c r="Y14" s="2">
        <v>7</v>
      </c>
      <c r="Z14" s="2">
        <v>5</v>
      </c>
      <c r="AA14" s="2">
        <v>4</v>
      </c>
      <c r="AB14" s="2">
        <v>6</v>
      </c>
      <c r="AC14" s="2">
        <v>6</v>
      </c>
      <c r="AD14" s="2">
        <v>5</v>
      </c>
      <c r="AE14" s="2">
        <v>4</v>
      </c>
      <c r="AF14" s="2">
        <v>3</v>
      </c>
      <c r="AG14" s="2">
        <v>5</v>
      </c>
      <c r="AH14" s="2">
        <v>4</v>
      </c>
      <c r="AI14" s="2">
        <v>9</v>
      </c>
      <c r="AJ14" s="2">
        <v>5</v>
      </c>
      <c r="AK14" s="2">
        <v>3</v>
      </c>
      <c r="AL14" s="2">
        <v>4</v>
      </c>
      <c r="AM14" s="2">
        <v>13</v>
      </c>
      <c r="AN14" s="2">
        <v>1</v>
      </c>
      <c r="AO14" s="2">
        <v>1</v>
      </c>
      <c r="AP14" s="2">
        <v>2</v>
      </c>
      <c r="AQ14" s="2">
        <v>7</v>
      </c>
      <c r="AR14" s="2">
        <v>4</v>
      </c>
      <c r="AS14" s="2">
        <v>10</v>
      </c>
      <c r="AT14" s="2">
        <v>7</v>
      </c>
      <c r="AU14" s="2">
        <v>3</v>
      </c>
      <c r="AV14" s="2">
        <v>10</v>
      </c>
      <c r="AW14" s="2">
        <f>AX14</f>
        <v>6</v>
      </c>
      <c r="AX14" s="2">
        <v>6</v>
      </c>
      <c r="AY14" s="2">
        <v>6</v>
      </c>
      <c r="AZ14" s="2">
        <v>5</v>
      </c>
      <c r="BA14" s="2">
        <v>4</v>
      </c>
      <c r="BB14" s="2">
        <v>7</v>
      </c>
      <c r="BC14" s="2">
        <v>5</v>
      </c>
      <c r="BD14" s="2">
        <v>2</v>
      </c>
      <c r="BE14" s="2">
        <v>3</v>
      </c>
      <c r="BF14" s="2">
        <v>5</v>
      </c>
      <c r="BG14" s="2">
        <v>5</v>
      </c>
      <c r="BH14" s="2">
        <v>4</v>
      </c>
      <c r="BI14" s="14">
        <f>VLOOKUP(H14,'Ecom Item OOS Analysis Report'!G:L,6,0)</f>
        <v>0.97529999999999994</v>
      </c>
      <c r="BJ14" s="17">
        <f t="shared" si="2"/>
        <v>5.3461538461538458</v>
      </c>
    </row>
    <row r="15" spans="1:62" ht="15" customHeight="1" x14ac:dyDescent="0.25">
      <c r="A15" s="2" t="s">
        <v>64</v>
      </c>
      <c r="B15" s="2" t="s">
        <v>229</v>
      </c>
      <c r="C15" s="2" t="s">
        <v>230</v>
      </c>
      <c r="D15" s="2" t="s">
        <v>231</v>
      </c>
      <c r="E15" s="2" t="s">
        <v>232</v>
      </c>
      <c r="F15" s="2" t="s">
        <v>250</v>
      </c>
      <c r="G15" s="2" t="s">
        <v>233</v>
      </c>
      <c r="H15" s="2" t="s">
        <v>251</v>
      </c>
      <c r="I15" s="2">
        <v>93</v>
      </c>
      <c r="J15" s="2">
        <v>89</v>
      </c>
      <c r="K15" s="3">
        <v>90</v>
      </c>
      <c r="L15" s="3">
        <v>87</v>
      </c>
      <c r="M15" s="2">
        <v>69</v>
      </c>
      <c r="N15" s="2">
        <v>65</v>
      </c>
      <c r="O15" s="2">
        <v>64</v>
      </c>
      <c r="P15" s="2">
        <v>42</v>
      </c>
      <c r="Q15" s="2">
        <v>33</v>
      </c>
      <c r="R15" s="15">
        <f t="shared" ref="R15" si="5">AVERAGE(O15:Q15,S15:T15)</f>
        <v>39.6</v>
      </c>
      <c r="S15" s="2">
        <v>20</v>
      </c>
      <c r="T15" s="2">
        <v>39</v>
      </c>
      <c r="U15" s="2">
        <v>35</v>
      </c>
      <c r="V15" s="2">
        <v>34</v>
      </c>
      <c r="W15" s="2">
        <v>38</v>
      </c>
      <c r="X15" s="2">
        <v>43</v>
      </c>
      <c r="Y15" s="2">
        <v>46</v>
      </c>
      <c r="Z15" s="2">
        <v>50</v>
      </c>
      <c r="AA15" s="2">
        <v>28</v>
      </c>
      <c r="AB15" s="2">
        <v>55</v>
      </c>
      <c r="AC15" s="2">
        <v>55</v>
      </c>
      <c r="AD15" s="2">
        <v>48</v>
      </c>
      <c r="AE15" s="2">
        <v>52</v>
      </c>
      <c r="AF15" s="2">
        <v>65</v>
      </c>
      <c r="AG15" s="2">
        <v>38</v>
      </c>
      <c r="AH15" s="2">
        <v>36</v>
      </c>
      <c r="AI15" s="2">
        <v>35</v>
      </c>
      <c r="AJ15" s="2">
        <v>48</v>
      </c>
      <c r="AK15" s="2">
        <v>48</v>
      </c>
      <c r="AL15" s="2">
        <v>34</v>
      </c>
      <c r="AM15" s="2">
        <v>48</v>
      </c>
      <c r="AN15" s="2">
        <v>41</v>
      </c>
      <c r="AO15" s="2">
        <v>39</v>
      </c>
      <c r="AP15" s="2">
        <v>55</v>
      </c>
      <c r="AQ15" s="2">
        <v>48</v>
      </c>
      <c r="AR15" s="2">
        <v>45</v>
      </c>
      <c r="AS15" s="2">
        <v>78</v>
      </c>
      <c r="AT15" s="2">
        <v>44</v>
      </c>
      <c r="AU15" s="2">
        <v>59</v>
      </c>
      <c r="AV15" s="2">
        <v>60</v>
      </c>
      <c r="AW15" s="15">
        <f>AVERAGE(AS15:AV15)</f>
        <v>60.25</v>
      </c>
      <c r="AX15" s="15">
        <f>AVERAGE(AU15:AW15,AY15:AZ15)</f>
        <v>61.45</v>
      </c>
      <c r="AY15" s="2">
        <v>69</v>
      </c>
      <c r="AZ15" s="2">
        <v>59</v>
      </c>
      <c r="BA15" s="2">
        <v>33</v>
      </c>
      <c r="BB15" s="2">
        <v>44</v>
      </c>
      <c r="BC15" s="2">
        <v>72</v>
      </c>
      <c r="BD15" s="2">
        <v>32</v>
      </c>
      <c r="BE15" s="2">
        <v>53</v>
      </c>
      <c r="BF15" s="2">
        <v>70</v>
      </c>
      <c r="BG15" s="2">
        <v>45</v>
      </c>
      <c r="BH15" s="2">
        <v>54</v>
      </c>
      <c r="BI15" s="14">
        <f>VLOOKUP(H15,'Ecom Item OOS Analysis Report'!G:L,6,0)</f>
        <v>0.83240000000000003</v>
      </c>
      <c r="BJ15" s="17">
        <f t="shared" si="2"/>
        <v>51.698076923076918</v>
      </c>
    </row>
    <row r="16" spans="1:62" ht="15" customHeight="1" x14ac:dyDescent="0.25">
      <c r="A16" s="2" t="s">
        <v>60</v>
      </c>
      <c r="B16" s="2" t="s">
        <v>229</v>
      </c>
      <c r="C16" s="2" t="s">
        <v>230</v>
      </c>
      <c r="D16" s="2" t="s">
        <v>231</v>
      </c>
      <c r="E16" s="2" t="s">
        <v>232</v>
      </c>
      <c r="F16" s="2" t="s">
        <v>67</v>
      </c>
      <c r="G16" s="2" t="s">
        <v>233</v>
      </c>
      <c r="H16" s="2" t="s">
        <v>234</v>
      </c>
      <c r="I16" s="2">
        <v>9</v>
      </c>
      <c r="J16" s="2">
        <v>1</v>
      </c>
      <c r="K16" s="2">
        <v>10</v>
      </c>
      <c r="L16" s="2">
        <v>14</v>
      </c>
      <c r="M16" s="2">
        <v>8</v>
      </c>
      <c r="N16" s="2">
        <v>7</v>
      </c>
      <c r="O16" s="2">
        <v>7</v>
      </c>
      <c r="P16" s="2">
        <v>15</v>
      </c>
      <c r="Q16" s="2">
        <v>12</v>
      </c>
      <c r="R16" s="2">
        <v>11</v>
      </c>
      <c r="S16" s="2">
        <v>8</v>
      </c>
      <c r="T16" s="2">
        <v>10</v>
      </c>
      <c r="U16" s="2">
        <v>7</v>
      </c>
      <c r="V16" s="2">
        <v>7</v>
      </c>
      <c r="W16" s="2">
        <v>5</v>
      </c>
      <c r="X16" s="2">
        <v>5</v>
      </c>
      <c r="Y16" s="2">
        <v>4</v>
      </c>
      <c r="Z16" s="2">
        <v>7</v>
      </c>
      <c r="AA16" s="2">
        <v>7</v>
      </c>
      <c r="AB16" s="2">
        <v>11</v>
      </c>
      <c r="AC16" s="2">
        <v>9</v>
      </c>
      <c r="AD16" s="2">
        <v>8</v>
      </c>
      <c r="AE16" s="2">
        <v>10</v>
      </c>
      <c r="AF16" s="2">
        <v>6</v>
      </c>
      <c r="AG16" s="2">
        <v>9</v>
      </c>
      <c r="AH16" s="2">
        <v>13</v>
      </c>
      <c r="AI16" s="2">
        <v>10</v>
      </c>
      <c r="AJ16" s="2">
        <v>15</v>
      </c>
      <c r="AK16" s="2">
        <v>10</v>
      </c>
      <c r="AL16" s="2">
        <v>8</v>
      </c>
      <c r="AM16" s="2">
        <v>15</v>
      </c>
      <c r="AN16" s="2">
        <v>14</v>
      </c>
      <c r="AO16" s="2">
        <v>14</v>
      </c>
      <c r="AP16" s="2">
        <v>7</v>
      </c>
      <c r="AQ16" s="2">
        <v>10</v>
      </c>
      <c r="AR16" s="2">
        <v>14</v>
      </c>
      <c r="AS16" s="2">
        <v>11</v>
      </c>
      <c r="AT16" s="2">
        <v>10</v>
      </c>
      <c r="AU16" s="2">
        <v>6</v>
      </c>
      <c r="AV16" s="2">
        <v>11</v>
      </c>
      <c r="AW16" s="2">
        <v>8</v>
      </c>
      <c r="AX16" s="2">
        <v>8</v>
      </c>
      <c r="AY16" s="2">
        <v>6</v>
      </c>
      <c r="AZ16" s="2">
        <v>5</v>
      </c>
      <c r="BA16" s="2">
        <v>15</v>
      </c>
      <c r="BB16" s="2">
        <v>11</v>
      </c>
      <c r="BC16" s="2">
        <v>12</v>
      </c>
      <c r="BD16" s="2">
        <v>9</v>
      </c>
      <c r="BE16" s="2">
        <v>15</v>
      </c>
      <c r="BF16" s="2">
        <v>9</v>
      </c>
      <c r="BG16" s="2">
        <v>5</v>
      </c>
      <c r="BH16" s="2">
        <v>14</v>
      </c>
      <c r="BI16" s="14">
        <f>VLOOKUP(H16,'Ecom Item OOS Analysis Report'!G:L,6,0)</f>
        <v>0.99180000000000001</v>
      </c>
      <c r="BJ16" s="17">
        <f t="shared" si="2"/>
        <v>9.4615384615384617</v>
      </c>
    </row>
    <row r="17" spans="1:62" ht="15" customHeight="1" x14ac:dyDescent="0.25">
      <c r="A17" s="2" t="s">
        <v>60</v>
      </c>
      <c r="B17" s="2" t="s">
        <v>229</v>
      </c>
      <c r="C17" s="2" t="s">
        <v>230</v>
      </c>
      <c r="D17" s="2" t="s">
        <v>231</v>
      </c>
      <c r="E17" s="2" t="s">
        <v>232</v>
      </c>
      <c r="F17" s="2" t="s">
        <v>235</v>
      </c>
      <c r="G17" s="2" t="s">
        <v>233</v>
      </c>
      <c r="H17" s="2" t="s">
        <v>236</v>
      </c>
      <c r="I17" s="2">
        <v>49</v>
      </c>
      <c r="J17" s="2">
        <v>43</v>
      </c>
      <c r="K17" s="2">
        <v>28</v>
      </c>
      <c r="L17" s="2">
        <v>33</v>
      </c>
      <c r="M17" s="2">
        <v>26</v>
      </c>
      <c r="N17" s="2">
        <v>11</v>
      </c>
      <c r="O17" s="2">
        <v>17</v>
      </c>
      <c r="P17" s="2">
        <v>20</v>
      </c>
      <c r="Q17" s="2">
        <v>14</v>
      </c>
      <c r="R17" s="2">
        <v>19</v>
      </c>
      <c r="S17" s="2">
        <v>19</v>
      </c>
      <c r="T17" s="2">
        <v>12</v>
      </c>
      <c r="U17" s="2">
        <v>21</v>
      </c>
      <c r="V17" s="2">
        <v>18</v>
      </c>
      <c r="W17" s="2">
        <v>14</v>
      </c>
      <c r="X17" s="2">
        <v>13</v>
      </c>
      <c r="Y17" s="2">
        <v>18</v>
      </c>
      <c r="Z17" s="2">
        <v>23</v>
      </c>
      <c r="AA17" s="2">
        <v>20</v>
      </c>
      <c r="AB17" s="2">
        <v>10</v>
      </c>
      <c r="AC17" s="2">
        <v>17</v>
      </c>
      <c r="AD17" s="2">
        <v>24</v>
      </c>
      <c r="AE17" s="2">
        <v>26</v>
      </c>
      <c r="AF17" s="2">
        <v>46</v>
      </c>
      <c r="AG17" s="2">
        <v>8</v>
      </c>
      <c r="AH17" s="2">
        <v>12</v>
      </c>
      <c r="AI17" s="2">
        <v>14</v>
      </c>
      <c r="AJ17" s="2">
        <v>23</v>
      </c>
      <c r="AK17" s="2">
        <v>12</v>
      </c>
      <c r="AL17" s="2">
        <v>16</v>
      </c>
      <c r="AM17" s="2">
        <v>10</v>
      </c>
      <c r="AN17" s="2">
        <v>30</v>
      </c>
      <c r="AO17" s="2">
        <v>28</v>
      </c>
      <c r="AP17" s="2">
        <v>14</v>
      </c>
      <c r="AQ17" s="2">
        <v>13</v>
      </c>
      <c r="AR17" s="2">
        <v>15</v>
      </c>
      <c r="AS17" s="2">
        <v>21</v>
      </c>
      <c r="AT17" s="2">
        <v>18</v>
      </c>
      <c r="AU17" s="2">
        <v>15</v>
      </c>
      <c r="AV17" s="2">
        <v>18</v>
      </c>
      <c r="AW17" s="2">
        <v>16</v>
      </c>
      <c r="AX17" s="2">
        <v>19</v>
      </c>
      <c r="AY17" s="2">
        <v>19</v>
      </c>
      <c r="AZ17" s="2">
        <v>32</v>
      </c>
      <c r="BA17" s="2">
        <v>31</v>
      </c>
      <c r="BB17" s="2">
        <v>24</v>
      </c>
      <c r="BC17" s="2">
        <v>22</v>
      </c>
      <c r="BD17" s="2">
        <v>17</v>
      </c>
      <c r="BE17" s="2">
        <v>32</v>
      </c>
      <c r="BF17" s="2">
        <v>16</v>
      </c>
      <c r="BG17" s="2">
        <v>11</v>
      </c>
      <c r="BH17" s="2">
        <v>13</v>
      </c>
      <c r="BI17" s="14">
        <f>VLOOKUP(H17,'Ecom Item OOS Analysis Report'!G:L,6,0)</f>
        <v>0.87360000000000004</v>
      </c>
      <c r="BJ17" s="17">
        <f t="shared" si="2"/>
        <v>20.384615384615383</v>
      </c>
    </row>
    <row r="18" spans="1:62" ht="15" customHeight="1" x14ac:dyDescent="0.25">
      <c r="A18" s="2" t="s">
        <v>64</v>
      </c>
      <c r="B18" s="2" t="s">
        <v>229</v>
      </c>
      <c r="C18" s="2" t="s">
        <v>230</v>
      </c>
      <c r="D18" s="2" t="s">
        <v>231</v>
      </c>
      <c r="E18" s="2" t="s">
        <v>232</v>
      </c>
      <c r="F18" s="2" t="s">
        <v>250</v>
      </c>
      <c r="G18" s="2" t="s">
        <v>252</v>
      </c>
      <c r="H18" s="2" t="s">
        <v>253</v>
      </c>
      <c r="I18" s="2">
        <v>14</v>
      </c>
      <c r="J18" s="2">
        <v>26</v>
      </c>
      <c r="K18" s="2">
        <v>35</v>
      </c>
      <c r="L18" s="2">
        <v>25</v>
      </c>
      <c r="M18" s="2">
        <v>19</v>
      </c>
      <c r="N18" s="2">
        <v>25</v>
      </c>
      <c r="O18" s="2">
        <v>30</v>
      </c>
      <c r="P18" s="2">
        <v>19</v>
      </c>
      <c r="Q18" s="2">
        <v>20</v>
      </c>
      <c r="R18" s="2">
        <v>25</v>
      </c>
      <c r="S18" s="2">
        <v>9</v>
      </c>
      <c r="T18" s="2">
        <v>12</v>
      </c>
      <c r="U18" s="2">
        <v>14</v>
      </c>
      <c r="V18" s="2">
        <v>5</v>
      </c>
      <c r="W18" s="2">
        <v>22</v>
      </c>
      <c r="X18" s="2">
        <v>24</v>
      </c>
      <c r="Y18" s="2">
        <v>24</v>
      </c>
      <c r="Z18" s="2">
        <v>16</v>
      </c>
      <c r="AA18" s="2">
        <v>15</v>
      </c>
      <c r="AB18" s="2">
        <v>24</v>
      </c>
      <c r="AC18" s="2">
        <v>26</v>
      </c>
      <c r="AD18" s="2">
        <v>13</v>
      </c>
      <c r="AE18" s="2">
        <v>17</v>
      </c>
      <c r="AF18" s="2">
        <v>13</v>
      </c>
      <c r="AG18" s="2">
        <v>19</v>
      </c>
      <c r="AH18" s="2">
        <v>14</v>
      </c>
      <c r="AI18" s="2">
        <v>15</v>
      </c>
      <c r="AJ18" s="2">
        <v>21</v>
      </c>
      <c r="AK18" s="2">
        <v>19</v>
      </c>
      <c r="AL18" s="2">
        <v>15</v>
      </c>
      <c r="AM18" s="2">
        <v>14</v>
      </c>
      <c r="AN18" s="2">
        <v>7</v>
      </c>
      <c r="AO18" s="2">
        <v>15</v>
      </c>
      <c r="AP18" s="2">
        <v>15</v>
      </c>
      <c r="AQ18" s="2">
        <v>20</v>
      </c>
      <c r="AR18" s="15">
        <f>AVERAGE(AN18:AQ18)</f>
        <v>14.25</v>
      </c>
      <c r="AS18" s="15">
        <f>AVERAGE(AP18:AR18,AT18:AU18)</f>
        <v>19.850000000000001</v>
      </c>
      <c r="AT18" s="2">
        <v>21</v>
      </c>
      <c r="AU18" s="2">
        <v>29</v>
      </c>
      <c r="AV18" s="2">
        <v>18</v>
      </c>
      <c r="AW18" s="2">
        <v>23</v>
      </c>
      <c r="AX18" s="2">
        <v>27</v>
      </c>
      <c r="AY18" s="2">
        <v>24</v>
      </c>
      <c r="AZ18" s="2">
        <v>37</v>
      </c>
      <c r="BA18" s="2">
        <v>27</v>
      </c>
      <c r="BB18" s="2">
        <v>33</v>
      </c>
      <c r="BC18" s="2">
        <v>28</v>
      </c>
      <c r="BD18" s="2">
        <v>23</v>
      </c>
      <c r="BE18" s="2">
        <v>24</v>
      </c>
      <c r="BF18" s="2">
        <v>26</v>
      </c>
      <c r="BG18" s="2">
        <v>25</v>
      </c>
      <c r="BH18" s="2">
        <v>40</v>
      </c>
      <c r="BI18" s="14">
        <f>VLOOKUP(H18,'Ecom Item OOS Analysis Report'!G:L,6,0)</f>
        <v>0.94230000000000003</v>
      </c>
      <c r="BJ18" s="17">
        <f t="shared" si="2"/>
        <v>20.867307692307691</v>
      </c>
    </row>
    <row r="19" spans="1:62" ht="15" customHeight="1" x14ac:dyDescent="0.25">
      <c r="A19" s="2" t="s">
        <v>68</v>
      </c>
      <c r="B19" s="2" t="s">
        <v>229</v>
      </c>
      <c r="C19" s="2" t="s">
        <v>230</v>
      </c>
      <c r="D19" s="2" t="s">
        <v>231</v>
      </c>
      <c r="E19" s="2" t="s">
        <v>232</v>
      </c>
      <c r="F19" s="2" t="s">
        <v>67</v>
      </c>
      <c r="G19" s="2" t="s">
        <v>252</v>
      </c>
      <c r="H19" s="2" t="s">
        <v>288</v>
      </c>
      <c r="I19" s="2">
        <v>5</v>
      </c>
      <c r="J19" s="2">
        <v>3</v>
      </c>
      <c r="K19" s="2">
        <v>6</v>
      </c>
      <c r="L19" s="2">
        <v>2</v>
      </c>
      <c r="M19" s="2">
        <v>3</v>
      </c>
      <c r="N19" s="2">
        <v>5</v>
      </c>
      <c r="O19" s="2">
        <v>3</v>
      </c>
      <c r="P19" s="15">
        <f t="shared" ref="P19" si="6">AVERAGE(M19:O19,Q19:R19)</f>
        <v>3.4</v>
      </c>
      <c r="Q19" s="2">
        <v>1</v>
      </c>
      <c r="R19" s="2">
        <v>5</v>
      </c>
      <c r="S19" s="2">
        <v>1</v>
      </c>
      <c r="T19" s="2">
        <v>5</v>
      </c>
      <c r="U19" s="2">
        <v>5</v>
      </c>
      <c r="V19" s="2">
        <v>9</v>
      </c>
      <c r="W19" s="2">
        <v>8</v>
      </c>
      <c r="X19" s="2">
        <v>1</v>
      </c>
      <c r="Y19" s="2">
        <v>2</v>
      </c>
      <c r="Z19" s="2">
        <v>2</v>
      </c>
      <c r="AA19" s="2">
        <v>4</v>
      </c>
      <c r="AB19" s="2">
        <v>1</v>
      </c>
      <c r="AC19" s="2">
        <v>2</v>
      </c>
      <c r="AD19" s="2">
        <v>2</v>
      </c>
      <c r="AE19" s="2">
        <v>0</v>
      </c>
      <c r="AF19" s="2">
        <v>7</v>
      </c>
      <c r="AG19" s="2">
        <v>5</v>
      </c>
      <c r="AH19" s="2">
        <v>7</v>
      </c>
      <c r="AI19" s="2">
        <v>2</v>
      </c>
      <c r="AJ19" s="2">
        <v>6</v>
      </c>
      <c r="AK19" s="2">
        <v>4</v>
      </c>
      <c r="AL19" s="2">
        <v>4</v>
      </c>
      <c r="AM19" s="2">
        <v>4</v>
      </c>
      <c r="AN19" s="2">
        <v>0</v>
      </c>
      <c r="AO19" s="2">
        <v>5</v>
      </c>
      <c r="AP19" s="2">
        <v>10</v>
      </c>
      <c r="AQ19" s="2">
        <v>2</v>
      </c>
      <c r="AR19" s="2">
        <v>3</v>
      </c>
      <c r="AS19" s="2">
        <v>14</v>
      </c>
      <c r="AT19" s="2">
        <v>4</v>
      </c>
      <c r="AU19" s="2">
        <v>6</v>
      </c>
      <c r="AV19" s="2">
        <v>6</v>
      </c>
      <c r="AW19" s="2">
        <v>3</v>
      </c>
      <c r="AX19" s="2">
        <v>4</v>
      </c>
      <c r="AY19" s="2">
        <v>5</v>
      </c>
      <c r="AZ19" s="2">
        <v>6</v>
      </c>
      <c r="BA19" s="2">
        <v>6</v>
      </c>
      <c r="BB19" s="2">
        <v>6</v>
      </c>
      <c r="BC19" s="2">
        <v>6</v>
      </c>
      <c r="BD19" s="2">
        <v>1</v>
      </c>
      <c r="BE19" s="2">
        <v>6</v>
      </c>
      <c r="BF19" s="2">
        <v>5</v>
      </c>
      <c r="BG19" s="2">
        <v>4</v>
      </c>
      <c r="BH19" s="2">
        <v>8</v>
      </c>
      <c r="BI19" s="14">
        <f>VLOOKUP(H19,'Ecom Item OOS Analysis Report'!G:L,6,0)</f>
        <v>0.99729999999999996</v>
      </c>
      <c r="BJ19" s="17">
        <f t="shared" si="2"/>
        <v>4.3730769230769235</v>
      </c>
    </row>
    <row r="20" spans="1:62" ht="15" customHeight="1" x14ac:dyDescent="0.25">
      <c r="A20" s="2" t="s">
        <v>68</v>
      </c>
      <c r="B20" s="2" t="s">
        <v>229</v>
      </c>
      <c r="C20" s="2" t="s">
        <v>230</v>
      </c>
      <c r="D20" s="2" t="s">
        <v>231</v>
      </c>
      <c r="E20" s="2" t="s">
        <v>232</v>
      </c>
      <c r="F20" s="2" t="s">
        <v>235</v>
      </c>
      <c r="G20" s="2" t="s">
        <v>252</v>
      </c>
      <c r="H20" s="2" t="s">
        <v>290</v>
      </c>
      <c r="I20" s="2">
        <v>14</v>
      </c>
      <c r="J20" s="2">
        <v>12</v>
      </c>
      <c r="K20" s="2">
        <v>13</v>
      </c>
      <c r="L20" s="2">
        <v>8</v>
      </c>
      <c r="M20" s="2">
        <v>5</v>
      </c>
      <c r="N20" s="2">
        <v>1</v>
      </c>
      <c r="O20" s="2">
        <v>2</v>
      </c>
      <c r="P20" s="2">
        <v>10</v>
      </c>
      <c r="Q20" s="2">
        <v>10</v>
      </c>
      <c r="R20" s="2">
        <v>3</v>
      </c>
      <c r="S20" s="2">
        <v>7</v>
      </c>
      <c r="T20" s="2">
        <v>3</v>
      </c>
      <c r="U20" s="2">
        <v>4</v>
      </c>
      <c r="V20" s="2">
        <v>3</v>
      </c>
      <c r="W20" s="2">
        <v>0</v>
      </c>
      <c r="X20" s="2">
        <v>2</v>
      </c>
      <c r="Y20" s="2">
        <v>7</v>
      </c>
      <c r="Z20" s="2">
        <v>4</v>
      </c>
      <c r="AA20" s="2">
        <v>4</v>
      </c>
      <c r="AB20" s="2">
        <v>3</v>
      </c>
      <c r="AC20" s="2">
        <v>5</v>
      </c>
      <c r="AD20" s="2">
        <v>3</v>
      </c>
      <c r="AE20" s="2">
        <v>2</v>
      </c>
      <c r="AF20" s="2">
        <v>16</v>
      </c>
      <c r="AG20" s="2">
        <v>8</v>
      </c>
      <c r="AH20" s="2">
        <v>9</v>
      </c>
      <c r="AI20" s="2">
        <v>10</v>
      </c>
      <c r="AJ20" s="2">
        <v>7</v>
      </c>
      <c r="AK20" s="2">
        <v>5</v>
      </c>
      <c r="AL20" s="2">
        <v>2</v>
      </c>
      <c r="AM20" s="2">
        <v>7</v>
      </c>
      <c r="AN20" s="2">
        <v>6</v>
      </c>
      <c r="AO20" s="2">
        <v>7</v>
      </c>
      <c r="AP20" s="2">
        <v>6</v>
      </c>
      <c r="AQ20" s="2">
        <v>14</v>
      </c>
      <c r="AR20" s="2">
        <v>11</v>
      </c>
      <c r="AS20" s="2">
        <v>26</v>
      </c>
      <c r="AT20" s="2">
        <v>8</v>
      </c>
      <c r="AU20" s="2">
        <v>14</v>
      </c>
      <c r="AV20" s="2">
        <v>13</v>
      </c>
      <c r="AW20" s="15">
        <f>AVERAGE(AS20:AV20)</f>
        <v>15.25</v>
      </c>
      <c r="AX20" s="15">
        <f>AVERAGE(AU20:AW20,AY20:AZ20)</f>
        <v>12.45</v>
      </c>
      <c r="AY20" s="2">
        <v>13</v>
      </c>
      <c r="AZ20" s="2">
        <v>7</v>
      </c>
      <c r="BA20" s="2">
        <v>17</v>
      </c>
      <c r="BB20" s="2">
        <v>10</v>
      </c>
      <c r="BC20" s="2">
        <v>20</v>
      </c>
      <c r="BD20" s="2">
        <v>10</v>
      </c>
      <c r="BE20" s="2">
        <v>13</v>
      </c>
      <c r="BF20" s="2">
        <v>11</v>
      </c>
      <c r="BG20" s="2">
        <v>6</v>
      </c>
      <c r="BH20" s="2">
        <v>12</v>
      </c>
      <c r="BI20" s="14">
        <f>VLOOKUP(H20,'Ecom Item OOS Analysis Report'!G:L,6,0)</f>
        <v>0.98080000000000001</v>
      </c>
      <c r="BJ20" s="17">
        <f t="shared" si="2"/>
        <v>8.4749999999999996</v>
      </c>
    </row>
    <row r="21" spans="1:62" ht="15" customHeight="1" x14ac:dyDescent="0.25">
      <c r="A21" s="2" t="s">
        <v>68</v>
      </c>
      <c r="B21" s="2" t="s">
        <v>229</v>
      </c>
      <c r="C21" s="2" t="s">
        <v>230</v>
      </c>
      <c r="D21" s="2" t="s">
        <v>231</v>
      </c>
      <c r="E21" s="2" t="s">
        <v>232</v>
      </c>
      <c r="F21" s="2" t="s">
        <v>250</v>
      </c>
      <c r="G21" s="2" t="s">
        <v>286</v>
      </c>
      <c r="H21" s="2" t="s">
        <v>287</v>
      </c>
      <c r="I21" s="2">
        <v>3</v>
      </c>
      <c r="J21" s="2">
        <v>2</v>
      </c>
      <c r="K21" s="2">
        <v>4</v>
      </c>
      <c r="L21" s="2">
        <v>6</v>
      </c>
      <c r="M21" s="2">
        <v>4</v>
      </c>
      <c r="N21" s="2">
        <v>3</v>
      </c>
      <c r="O21" s="2">
        <v>2</v>
      </c>
      <c r="P21" s="2">
        <v>7</v>
      </c>
      <c r="Q21" s="2">
        <v>5</v>
      </c>
      <c r="R21" s="2">
        <v>2</v>
      </c>
      <c r="S21" s="2">
        <v>1</v>
      </c>
      <c r="T21" s="2">
        <v>3</v>
      </c>
      <c r="U21" s="2">
        <v>3</v>
      </c>
      <c r="V21" s="2">
        <v>3</v>
      </c>
      <c r="W21" s="2">
        <v>4</v>
      </c>
      <c r="X21" s="2">
        <v>0</v>
      </c>
      <c r="Y21" s="2">
        <v>1</v>
      </c>
      <c r="Z21" s="2">
        <v>0</v>
      </c>
      <c r="AA21" s="2">
        <v>4</v>
      </c>
      <c r="AB21" s="2">
        <v>0</v>
      </c>
      <c r="AC21" s="2">
        <v>5</v>
      </c>
      <c r="AD21" s="2">
        <v>4</v>
      </c>
      <c r="AE21" s="2">
        <v>3</v>
      </c>
      <c r="AF21" s="2">
        <v>4</v>
      </c>
      <c r="AG21" s="2">
        <v>2</v>
      </c>
      <c r="AH21" s="2">
        <v>4</v>
      </c>
      <c r="AI21" s="2">
        <v>3</v>
      </c>
      <c r="AJ21" s="2">
        <v>1</v>
      </c>
      <c r="AK21" s="2">
        <v>0</v>
      </c>
      <c r="AL21" s="2">
        <v>3</v>
      </c>
      <c r="AM21" s="2">
        <v>3</v>
      </c>
      <c r="AN21" s="2">
        <v>2</v>
      </c>
      <c r="AO21" s="2">
        <v>2</v>
      </c>
      <c r="AP21" s="2">
        <v>1</v>
      </c>
      <c r="AQ21" s="2">
        <v>2</v>
      </c>
      <c r="AR21" s="2">
        <v>2</v>
      </c>
      <c r="AS21" s="2">
        <v>6</v>
      </c>
      <c r="AT21" s="2">
        <v>3</v>
      </c>
      <c r="AU21" s="2">
        <v>1</v>
      </c>
      <c r="AV21" s="2">
        <v>3</v>
      </c>
      <c r="AW21" s="2">
        <v>1</v>
      </c>
      <c r="AX21" s="2">
        <v>4</v>
      </c>
      <c r="AY21" s="2">
        <v>2</v>
      </c>
      <c r="AZ21" s="2">
        <v>2</v>
      </c>
      <c r="BA21" s="2">
        <v>3</v>
      </c>
      <c r="BB21" s="2">
        <v>2</v>
      </c>
      <c r="BC21" s="2">
        <v>2</v>
      </c>
      <c r="BD21" s="2">
        <v>1</v>
      </c>
      <c r="BE21" s="2">
        <v>3</v>
      </c>
      <c r="BF21" s="2">
        <v>8</v>
      </c>
      <c r="BG21" s="2">
        <v>2</v>
      </c>
      <c r="BH21" s="2">
        <v>1</v>
      </c>
      <c r="BI21" s="14">
        <f>VLOOKUP(H21,'Ecom Item OOS Analysis Report'!G:L,6,0)</f>
        <v>0.99729999999999996</v>
      </c>
      <c r="BJ21" s="17">
        <f t="shared" si="2"/>
        <v>2.7307692307692308</v>
      </c>
    </row>
    <row r="22" spans="1:62" ht="15" customHeight="1" x14ac:dyDescent="0.25">
      <c r="A22" s="2" t="s">
        <v>60</v>
      </c>
      <c r="B22" s="2" t="s">
        <v>229</v>
      </c>
      <c r="C22" s="2" t="s">
        <v>230</v>
      </c>
      <c r="D22" s="2" t="s">
        <v>237</v>
      </c>
      <c r="E22" s="2" t="s">
        <v>232</v>
      </c>
      <c r="F22" s="2" t="s">
        <v>238</v>
      </c>
      <c r="G22" s="2" t="s">
        <v>239</v>
      </c>
      <c r="H22" s="2" t="s">
        <v>240</v>
      </c>
      <c r="I22" s="2">
        <v>4</v>
      </c>
      <c r="J22" s="2">
        <v>3</v>
      </c>
      <c r="K22" s="2">
        <v>5</v>
      </c>
      <c r="L22" s="2">
        <v>3</v>
      </c>
      <c r="M22" s="2">
        <v>3</v>
      </c>
      <c r="N22" s="2">
        <v>4</v>
      </c>
      <c r="O22" s="2">
        <v>2</v>
      </c>
      <c r="P22" s="2">
        <v>6</v>
      </c>
      <c r="Q22" s="2">
        <v>8</v>
      </c>
      <c r="R22" s="2">
        <v>6</v>
      </c>
      <c r="S22" s="2">
        <v>5</v>
      </c>
      <c r="T22" s="2">
        <v>3</v>
      </c>
      <c r="U22" s="2">
        <v>3</v>
      </c>
      <c r="V22" s="2">
        <v>6</v>
      </c>
      <c r="W22" s="2">
        <v>2</v>
      </c>
      <c r="X22" s="2">
        <v>7</v>
      </c>
      <c r="Y22" s="2">
        <v>12</v>
      </c>
      <c r="Z22" s="2">
        <v>5</v>
      </c>
      <c r="AA22" s="2">
        <v>8</v>
      </c>
      <c r="AB22" s="2">
        <v>3</v>
      </c>
      <c r="AC22" s="2">
        <v>11</v>
      </c>
      <c r="AD22" s="2">
        <v>4</v>
      </c>
      <c r="AE22" s="2">
        <v>8</v>
      </c>
      <c r="AF22" s="2">
        <v>3</v>
      </c>
      <c r="AG22" s="2">
        <v>7</v>
      </c>
      <c r="AH22" s="2">
        <v>10</v>
      </c>
      <c r="AI22" s="2">
        <v>3</v>
      </c>
      <c r="AJ22" s="2">
        <v>9</v>
      </c>
      <c r="AK22" s="2">
        <v>4</v>
      </c>
      <c r="AL22" s="2">
        <v>5</v>
      </c>
      <c r="AM22" s="2">
        <v>5</v>
      </c>
      <c r="AN22" s="2">
        <v>3</v>
      </c>
      <c r="AO22" s="2">
        <v>5</v>
      </c>
      <c r="AP22" s="2">
        <v>4</v>
      </c>
      <c r="AQ22" s="2">
        <v>5</v>
      </c>
      <c r="AR22" s="2">
        <v>6</v>
      </c>
      <c r="AS22" s="2">
        <v>7</v>
      </c>
      <c r="AT22" s="2">
        <v>8</v>
      </c>
      <c r="AU22" s="2">
        <v>4</v>
      </c>
      <c r="AV22" s="2">
        <v>3</v>
      </c>
      <c r="AW22" s="2">
        <v>3</v>
      </c>
      <c r="AX22" s="2">
        <v>10</v>
      </c>
      <c r="AY22" s="2">
        <v>6</v>
      </c>
      <c r="AZ22" s="2">
        <v>13</v>
      </c>
      <c r="BA22" s="2">
        <v>8</v>
      </c>
      <c r="BB22" s="2">
        <v>25</v>
      </c>
      <c r="BC22" s="2">
        <v>18</v>
      </c>
      <c r="BD22" s="2">
        <v>4</v>
      </c>
      <c r="BE22" s="2">
        <v>9</v>
      </c>
      <c r="BF22" s="2">
        <v>15</v>
      </c>
      <c r="BG22" s="2">
        <v>12</v>
      </c>
      <c r="BH22" s="2">
        <v>2</v>
      </c>
      <c r="BI22" s="14">
        <f>VLOOKUP(H22,'Ecom Item OOS Analysis Report'!G:L,6,0)</f>
        <v>0.99729999999999996</v>
      </c>
      <c r="BJ22" s="17">
        <f t="shared" si="2"/>
        <v>6.4807692307692308</v>
      </c>
    </row>
    <row r="23" spans="1:62" ht="15" customHeight="1" x14ac:dyDescent="0.25">
      <c r="A23" s="2" t="s">
        <v>64</v>
      </c>
      <c r="B23" s="2" t="s">
        <v>229</v>
      </c>
      <c r="C23" s="2" t="s">
        <v>230</v>
      </c>
      <c r="D23" s="2" t="s">
        <v>237</v>
      </c>
      <c r="E23" s="2" t="s">
        <v>232</v>
      </c>
      <c r="F23" s="2" t="s">
        <v>238</v>
      </c>
      <c r="G23" s="2" t="s">
        <v>245</v>
      </c>
      <c r="H23" s="2" t="s">
        <v>256</v>
      </c>
      <c r="I23" s="2">
        <v>14</v>
      </c>
      <c r="J23" s="2">
        <v>7</v>
      </c>
      <c r="K23" s="2">
        <v>12</v>
      </c>
      <c r="L23" s="2">
        <v>9</v>
      </c>
      <c r="M23" s="2">
        <v>7</v>
      </c>
      <c r="N23" s="2">
        <v>11</v>
      </c>
      <c r="O23" s="2">
        <v>5</v>
      </c>
      <c r="P23" s="2">
        <v>6</v>
      </c>
      <c r="Q23" s="2">
        <v>10</v>
      </c>
      <c r="R23" s="2">
        <v>9</v>
      </c>
      <c r="S23" s="2">
        <v>12</v>
      </c>
      <c r="T23" s="2">
        <v>5</v>
      </c>
      <c r="U23" s="2">
        <v>7</v>
      </c>
      <c r="V23" s="2">
        <v>13</v>
      </c>
      <c r="W23" s="2">
        <v>8</v>
      </c>
      <c r="X23" s="2">
        <v>9</v>
      </c>
      <c r="Y23" s="2">
        <v>14</v>
      </c>
      <c r="Z23" s="2">
        <v>11</v>
      </c>
      <c r="AA23" s="2">
        <v>6</v>
      </c>
      <c r="AB23" s="2">
        <v>10</v>
      </c>
      <c r="AC23" s="2">
        <v>15</v>
      </c>
      <c r="AD23" s="2">
        <v>8</v>
      </c>
      <c r="AE23" s="2">
        <v>14</v>
      </c>
      <c r="AF23" s="2">
        <v>18</v>
      </c>
      <c r="AG23" s="2">
        <v>10</v>
      </c>
      <c r="AH23" s="2">
        <v>15</v>
      </c>
      <c r="AI23" s="2">
        <v>8</v>
      </c>
      <c r="AJ23" s="2">
        <v>15</v>
      </c>
      <c r="AK23" s="2">
        <v>13</v>
      </c>
      <c r="AL23" s="2">
        <v>14</v>
      </c>
      <c r="AM23" s="2">
        <v>9</v>
      </c>
      <c r="AN23" s="2">
        <v>20</v>
      </c>
      <c r="AO23" s="2">
        <v>5</v>
      </c>
      <c r="AP23" s="2">
        <v>15</v>
      </c>
      <c r="AQ23" s="2">
        <v>22</v>
      </c>
      <c r="AR23" s="2">
        <v>22</v>
      </c>
      <c r="AS23" s="2">
        <v>34</v>
      </c>
      <c r="AT23" s="2">
        <v>8</v>
      </c>
      <c r="AU23" s="2">
        <v>8</v>
      </c>
      <c r="AV23" s="2">
        <v>11</v>
      </c>
      <c r="AW23" s="2">
        <v>9</v>
      </c>
      <c r="AX23" s="2">
        <v>20</v>
      </c>
      <c r="AY23" s="2">
        <v>16</v>
      </c>
      <c r="AZ23" s="2">
        <v>30</v>
      </c>
      <c r="BA23" s="2">
        <v>19</v>
      </c>
      <c r="BB23" s="2">
        <v>30</v>
      </c>
      <c r="BC23" s="2">
        <v>24</v>
      </c>
      <c r="BD23" s="2">
        <v>17</v>
      </c>
      <c r="BE23" s="2">
        <v>21</v>
      </c>
      <c r="BF23" s="2">
        <v>16</v>
      </c>
      <c r="BG23" s="2">
        <v>18</v>
      </c>
      <c r="BH23" s="2">
        <v>11</v>
      </c>
      <c r="BI23" s="14">
        <f>VLOOKUP(H23,'Ecom Item OOS Analysis Report'!G:L,6,0)</f>
        <v>0.99729999999999996</v>
      </c>
      <c r="BJ23" s="17">
        <f t="shared" si="2"/>
        <v>13.461538461538462</v>
      </c>
    </row>
    <row r="24" spans="1:62" ht="15" customHeight="1" x14ac:dyDescent="0.25">
      <c r="A24" s="2" t="s">
        <v>68</v>
      </c>
      <c r="B24" s="2" t="s">
        <v>229</v>
      </c>
      <c r="C24" s="2" t="s">
        <v>230</v>
      </c>
      <c r="D24" s="2" t="s">
        <v>241</v>
      </c>
      <c r="E24" s="2" t="s">
        <v>232</v>
      </c>
      <c r="F24" s="2" t="s">
        <v>71</v>
      </c>
      <c r="G24" s="2" t="s">
        <v>247</v>
      </c>
      <c r="H24" s="2" t="s">
        <v>293</v>
      </c>
      <c r="I24" s="2">
        <v>6</v>
      </c>
      <c r="J24" s="2">
        <v>6</v>
      </c>
      <c r="K24" s="2">
        <v>6</v>
      </c>
      <c r="L24" s="2">
        <v>4</v>
      </c>
      <c r="M24" s="2">
        <v>11</v>
      </c>
      <c r="N24" s="2">
        <v>4</v>
      </c>
      <c r="O24" s="2">
        <v>6</v>
      </c>
      <c r="P24" s="2">
        <v>7</v>
      </c>
      <c r="Q24" s="2">
        <v>13</v>
      </c>
      <c r="R24" s="2">
        <v>3</v>
      </c>
      <c r="S24" s="2">
        <v>6</v>
      </c>
      <c r="T24" s="2">
        <v>4</v>
      </c>
      <c r="U24" s="2">
        <v>6</v>
      </c>
      <c r="V24" s="2">
        <v>22</v>
      </c>
      <c r="W24" s="2">
        <v>3</v>
      </c>
      <c r="X24" s="2">
        <v>5</v>
      </c>
      <c r="Y24" s="2">
        <v>2</v>
      </c>
      <c r="Z24" s="2">
        <v>1</v>
      </c>
      <c r="AA24" s="2">
        <v>3</v>
      </c>
      <c r="AB24" s="2">
        <v>5</v>
      </c>
      <c r="AC24" s="2">
        <v>3</v>
      </c>
      <c r="AD24" s="2">
        <v>3</v>
      </c>
      <c r="AE24" s="2">
        <v>6</v>
      </c>
      <c r="AF24" s="2">
        <v>2</v>
      </c>
      <c r="AG24" s="2">
        <v>6</v>
      </c>
      <c r="AH24" s="2">
        <v>5</v>
      </c>
      <c r="AI24" s="2">
        <v>4</v>
      </c>
      <c r="AJ24" s="2">
        <v>0</v>
      </c>
      <c r="AK24" s="2">
        <v>6</v>
      </c>
      <c r="AL24" s="2">
        <v>3</v>
      </c>
      <c r="AM24" s="2">
        <v>8</v>
      </c>
      <c r="AN24" s="2">
        <v>4</v>
      </c>
      <c r="AO24" s="2">
        <v>5</v>
      </c>
      <c r="AP24" s="2">
        <v>6</v>
      </c>
      <c r="AQ24" s="2">
        <v>6</v>
      </c>
      <c r="AR24" s="2">
        <v>4</v>
      </c>
      <c r="AS24" s="2">
        <v>8</v>
      </c>
      <c r="AT24" s="2">
        <v>5</v>
      </c>
      <c r="AU24" s="2">
        <v>2</v>
      </c>
      <c r="AV24" s="2">
        <v>0</v>
      </c>
      <c r="AW24" s="2">
        <v>3</v>
      </c>
      <c r="AX24" s="2">
        <v>1</v>
      </c>
      <c r="AY24" s="2">
        <v>2</v>
      </c>
      <c r="AZ24" s="2">
        <v>5</v>
      </c>
      <c r="BA24" s="2">
        <v>8</v>
      </c>
      <c r="BB24" s="2">
        <v>15</v>
      </c>
      <c r="BC24" s="2">
        <v>4</v>
      </c>
      <c r="BD24" s="2">
        <v>6</v>
      </c>
      <c r="BE24" s="2">
        <v>4</v>
      </c>
      <c r="BF24" s="2">
        <v>10</v>
      </c>
      <c r="BG24" s="2">
        <v>6</v>
      </c>
      <c r="BH24" s="2">
        <v>10</v>
      </c>
      <c r="BI24" s="14">
        <f>VLOOKUP(H24,'Ecom Item OOS Analysis Report'!G:L,6,0)</f>
        <v>0.99729999999999996</v>
      </c>
      <c r="BJ24" s="17">
        <f t="shared" si="2"/>
        <v>5.4423076923076925</v>
      </c>
    </row>
    <row r="25" spans="1:62" ht="15" customHeight="1" x14ac:dyDescent="0.25">
      <c r="A25" s="2" t="s">
        <v>60</v>
      </c>
      <c r="B25" s="2" t="s">
        <v>229</v>
      </c>
      <c r="C25" s="2" t="s">
        <v>230</v>
      </c>
      <c r="D25" s="2" t="s">
        <v>241</v>
      </c>
      <c r="E25" s="2" t="s">
        <v>232</v>
      </c>
      <c r="F25" s="2" t="s">
        <v>69</v>
      </c>
      <c r="G25" s="2" t="s">
        <v>247</v>
      </c>
      <c r="H25" s="2" t="s">
        <v>248</v>
      </c>
      <c r="I25" s="2">
        <v>21</v>
      </c>
      <c r="J25" s="2">
        <v>5</v>
      </c>
      <c r="K25" s="2">
        <v>3</v>
      </c>
      <c r="L25" s="2">
        <v>2</v>
      </c>
      <c r="M25" s="2">
        <v>9</v>
      </c>
      <c r="N25" s="2">
        <v>16</v>
      </c>
      <c r="O25" s="2">
        <v>5</v>
      </c>
      <c r="P25" s="2">
        <v>2</v>
      </c>
      <c r="Q25" s="2">
        <v>0</v>
      </c>
      <c r="R25" s="2">
        <v>2</v>
      </c>
      <c r="S25" s="2">
        <v>4</v>
      </c>
      <c r="T25" s="2">
        <v>2</v>
      </c>
      <c r="U25" s="2">
        <v>3</v>
      </c>
      <c r="V25" s="2">
        <v>5</v>
      </c>
      <c r="W25" s="2">
        <v>1</v>
      </c>
      <c r="X25" s="2">
        <v>6</v>
      </c>
      <c r="Y25" s="2">
        <v>4</v>
      </c>
      <c r="Z25" s="2">
        <v>6</v>
      </c>
      <c r="AA25" s="2">
        <v>2</v>
      </c>
      <c r="AB25" s="2">
        <v>6</v>
      </c>
      <c r="AC25" s="2">
        <v>4</v>
      </c>
      <c r="AD25" s="2">
        <v>4</v>
      </c>
      <c r="AE25" s="2">
        <v>6</v>
      </c>
      <c r="AF25" s="2">
        <v>9</v>
      </c>
      <c r="AG25" s="2">
        <v>3</v>
      </c>
      <c r="AH25" s="2">
        <v>10</v>
      </c>
      <c r="AI25" s="2">
        <v>0</v>
      </c>
      <c r="AJ25" s="2">
        <v>8</v>
      </c>
      <c r="AK25" s="2">
        <v>9</v>
      </c>
      <c r="AL25" s="2">
        <v>5</v>
      </c>
      <c r="AM25" s="2">
        <v>2</v>
      </c>
      <c r="AN25" s="2">
        <v>4</v>
      </c>
      <c r="AO25" s="2">
        <v>1</v>
      </c>
      <c r="AP25" s="2">
        <v>2</v>
      </c>
      <c r="AQ25" s="2">
        <v>1</v>
      </c>
      <c r="AR25" s="2">
        <v>2</v>
      </c>
      <c r="AS25" s="2">
        <v>4</v>
      </c>
      <c r="AT25" s="2">
        <v>4</v>
      </c>
      <c r="AU25" s="2">
        <v>2</v>
      </c>
      <c r="AV25" s="2">
        <v>4</v>
      </c>
      <c r="AW25" s="2">
        <v>2</v>
      </c>
      <c r="AX25" s="2">
        <v>8</v>
      </c>
      <c r="AY25" s="2">
        <f>AZ25</f>
        <v>8</v>
      </c>
      <c r="AZ25" s="2">
        <v>8</v>
      </c>
      <c r="BA25" s="2">
        <v>8</v>
      </c>
      <c r="BB25" s="2">
        <v>12</v>
      </c>
      <c r="BC25" s="2">
        <v>12</v>
      </c>
      <c r="BD25" s="2">
        <v>3</v>
      </c>
      <c r="BE25" s="2">
        <v>10</v>
      </c>
      <c r="BF25" s="2">
        <v>11</v>
      </c>
      <c r="BG25" s="2">
        <v>12</v>
      </c>
      <c r="BH25" s="2">
        <v>14</v>
      </c>
      <c r="BI25" s="14">
        <f>VLOOKUP(H25,'Ecom Item OOS Analysis Report'!G:L,6,0)</f>
        <v>0.99729999999999996</v>
      </c>
      <c r="BJ25" s="17">
        <f t="shared" si="2"/>
        <v>5.6923076923076925</v>
      </c>
    </row>
    <row r="26" spans="1:62" ht="15" customHeight="1" x14ac:dyDescent="0.25">
      <c r="A26" s="2" t="s">
        <v>60</v>
      </c>
      <c r="B26" s="2" t="s">
        <v>229</v>
      </c>
      <c r="C26" s="2" t="s">
        <v>230</v>
      </c>
      <c r="D26" s="2" t="s">
        <v>241</v>
      </c>
      <c r="E26" s="2" t="s">
        <v>232</v>
      </c>
      <c r="F26" s="2" t="s">
        <v>226</v>
      </c>
      <c r="G26" s="2" t="s">
        <v>239</v>
      </c>
      <c r="H26" s="2" t="s">
        <v>244</v>
      </c>
      <c r="I26" s="2">
        <v>9</v>
      </c>
      <c r="J26" s="2">
        <v>13</v>
      </c>
      <c r="K26" s="2">
        <v>6</v>
      </c>
      <c r="L26" s="2">
        <v>8</v>
      </c>
      <c r="M26" s="2">
        <v>4</v>
      </c>
      <c r="N26" s="2">
        <v>13</v>
      </c>
      <c r="O26" s="2">
        <v>13</v>
      </c>
      <c r="P26" s="2">
        <v>8</v>
      </c>
      <c r="Q26" s="2">
        <v>8</v>
      </c>
      <c r="R26" s="2">
        <v>9</v>
      </c>
      <c r="S26" s="2">
        <v>3</v>
      </c>
      <c r="T26" s="2">
        <v>3</v>
      </c>
      <c r="U26" s="2">
        <v>2</v>
      </c>
      <c r="V26" s="2">
        <v>13</v>
      </c>
      <c r="W26" s="2">
        <v>5</v>
      </c>
      <c r="X26" s="2">
        <v>4</v>
      </c>
      <c r="Y26" s="2">
        <v>6</v>
      </c>
      <c r="Z26" s="2">
        <v>7</v>
      </c>
      <c r="AA26" s="2">
        <v>5</v>
      </c>
      <c r="AB26" s="2">
        <v>6</v>
      </c>
      <c r="AC26" s="2">
        <v>4</v>
      </c>
      <c r="AD26" s="2">
        <v>2</v>
      </c>
      <c r="AE26" s="2">
        <v>2</v>
      </c>
      <c r="AF26" s="2">
        <v>3</v>
      </c>
      <c r="AG26" s="2">
        <v>5</v>
      </c>
      <c r="AH26" s="2">
        <v>3</v>
      </c>
      <c r="AI26" s="2">
        <v>0</v>
      </c>
      <c r="AJ26" s="2">
        <v>4</v>
      </c>
      <c r="AK26" s="2">
        <v>2</v>
      </c>
      <c r="AL26" s="2">
        <v>0</v>
      </c>
      <c r="AM26" s="2">
        <v>2</v>
      </c>
      <c r="AN26" s="2">
        <v>3</v>
      </c>
      <c r="AO26" s="2">
        <v>1</v>
      </c>
      <c r="AP26" s="2">
        <v>0</v>
      </c>
      <c r="AQ26" s="2">
        <v>0</v>
      </c>
      <c r="AR26" s="2">
        <v>1</v>
      </c>
      <c r="AS26" s="2">
        <v>2</v>
      </c>
      <c r="AT26" s="2">
        <v>2</v>
      </c>
      <c r="AU26" s="2">
        <v>3</v>
      </c>
      <c r="AV26" s="2">
        <v>1</v>
      </c>
      <c r="AW26" s="2">
        <v>1</v>
      </c>
      <c r="AX26" s="2">
        <v>5</v>
      </c>
      <c r="AY26" s="2">
        <v>6</v>
      </c>
      <c r="AZ26" s="2">
        <v>6</v>
      </c>
      <c r="BA26" s="2">
        <v>7</v>
      </c>
      <c r="BB26" s="2">
        <v>16</v>
      </c>
      <c r="BC26" s="2">
        <v>4</v>
      </c>
      <c r="BD26" s="2">
        <v>4</v>
      </c>
      <c r="BE26" s="2">
        <v>6</v>
      </c>
      <c r="BF26" s="2">
        <v>3</v>
      </c>
      <c r="BG26" s="2">
        <v>6</v>
      </c>
      <c r="BH26" s="2">
        <v>2</v>
      </c>
      <c r="BI26" s="14">
        <f>VLOOKUP(H26,'Ecom Item OOS Analysis Report'!G:L,6,0)</f>
        <v>0.99729999999999996</v>
      </c>
      <c r="BJ26" s="17">
        <f t="shared" si="2"/>
        <v>4.8269230769230766</v>
      </c>
    </row>
    <row r="27" spans="1:62" ht="15" customHeight="1" x14ac:dyDescent="0.25">
      <c r="A27" s="2" t="s">
        <v>60</v>
      </c>
      <c r="B27" s="2" t="s">
        <v>229</v>
      </c>
      <c r="C27" s="2" t="s">
        <v>230</v>
      </c>
      <c r="D27" s="2" t="s">
        <v>241</v>
      </c>
      <c r="E27" s="2" t="s">
        <v>232</v>
      </c>
      <c r="F27" s="2" t="s">
        <v>226</v>
      </c>
      <c r="G27" s="2" t="s">
        <v>245</v>
      </c>
      <c r="H27" s="2" t="s">
        <v>246</v>
      </c>
      <c r="I27" s="2">
        <v>4</v>
      </c>
      <c r="J27" s="2">
        <v>10</v>
      </c>
      <c r="K27" s="2">
        <v>8</v>
      </c>
      <c r="L27" s="2">
        <v>7</v>
      </c>
      <c r="M27" s="2">
        <v>8</v>
      </c>
      <c r="N27" s="2">
        <v>11</v>
      </c>
      <c r="O27" s="2">
        <v>4</v>
      </c>
      <c r="P27" s="2">
        <v>3</v>
      </c>
      <c r="Q27" s="2">
        <v>3</v>
      </c>
      <c r="R27" s="2">
        <v>11</v>
      </c>
      <c r="S27" s="2">
        <v>8</v>
      </c>
      <c r="T27" s="2">
        <v>5</v>
      </c>
      <c r="U27" s="2">
        <v>1</v>
      </c>
      <c r="V27" s="2">
        <v>17</v>
      </c>
      <c r="W27" s="2">
        <v>2</v>
      </c>
      <c r="X27" s="2">
        <v>7</v>
      </c>
      <c r="Y27" s="2">
        <v>8</v>
      </c>
      <c r="Z27" s="2">
        <v>3</v>
      </c>
      <c r="AA27" s="2">
        <v>6</v>
      </c>
      <c r="AB27" s="2">
        <v>4</v>
      </c>
      <c r="AC27" s="2">
        <v>9</v>
      </c>
      <c r="AD27" s="2">
        <v>3</v>
      </c>
      <c r="AE27" s="2">
        <v>4</v>
      </c>
      <c r="AF27" s="2">
        <v>4</v>
      </c>
      <c r="AG27" s="2">
        <v>4</v>
      </c>
      <c r="AH27" s="2">
        <v>8</v>
      </c>
      <c r="AI27" s="2">
        <v>4</v>
      </c>
      <c r="AJ27" s="2">
        <v>1</v>
      </c>
      <c r="AK27" s="2">
        <v>4</v>
      </c>
      <c r="AL27" s="2">
        <v>7</v>
      </c>
      <c r="AM27" s="2">
        <v>4</v>
      </c>
      <c r="AN27" s="2">
        <v>2</v>
      </c>
      <c r="AO27" s="2">
        <v>1</v>
      </c>
      <c r="AP27" s="2">
        <v>3</v>
      </c>
      <c r="AQ27" s="2">
        <v>2</v>
      </c>
      <c r="AR27" s="2">
        <v>6</v>
      </c>
      <c r="AS27" s="2">
        <v>3</v>
      </c>
      <c r="AT27" s="2">
        <v>5</v>
      </c>
      <c r="AU27" s="2">
        <v>1</v>
      </c>
      <c r="AV27" s="2">
        <v>4</v>
      </c>
      <c r="AW27" s="2">
        <v>4</v>
      </c>
      <c r="AX27" s="2">
        <v>8</v>
      </c>
      <c r="AY27" s="2">
        <v>5</v>
      </c>
      <c r="AZ27" s="2">
        <v>13</v>
      </c>
      <c r="BA27" s="2">
        <v>18</v>
      </c>
      <c r="BB27" s="2">
        <v>9</v>
      </c>
      <c r="BC27" s="2">
        <v>17</v>
      </c>
      <c r="BD27" s="2">
        <v>3</v>
      </c>
      <c r="BE27" s="2">
        <v>7</v>
      </c>
      <c r="BF27" s="2">
        <v>2</v>
      </c>
      <c r="BG27" s="2">
        <v>4</v>
      </c>
      <c r="BH27" s="2">
        <v>2</v>
      </c>
      <c r="BI27" s="14">
        <f>VLOOKUP(H27,'Ecom Item OOS Analysis Report'!G:L,6,0)</f>
        <v>0.99729999999999996</v>
      </c>
      <c r="BJ27" s="17">
        <f t="shared" si="2"/>
        <v>5.7884615384615383</v>
      </c>
    </row>
    <row r="28" spans="1:62" ht="15" customHeight="1" x14ac:dyDescent="0.25">
      <c r="A28" s="2" t="s">
        <v>68</v>
      </c>
      <c r="B28" s="2" t="s">
        <v>229</v>
      </c>
      <c r="C28" s="2" t="s">
        <v>230</v>
      </c>
      <c r="D28" s="2" t="s">
        <v>241</v>
      </c>
      <c r="E28" s="2" t="s">
        <v>232</v>
      </c>
      <c r="F28" s="2" t="s">
        <v>71</v>
      </c>
      <c r="G28" s="2" t="s">
        <v>245</v>
      </c>
      <c r="H28" s="2" t="s">
        <v>294</v>
      </c>
      <c r="I28" s="2">
        <v>10</v>
      </c>
      <c r="J28" s="2">
        <v>3</v>
      </c>
      <c r="K28" s="2">
        <v>16</v>
      </c>
      <c r="L28" s="2">
        <v>7</v>
      </c>
      <c r="M28" s="2">
        <v>5</v>
      </c>
      <c r="N28" s="2">
        <v>5</v>
      </c>
      <c r="O28" s="2">
        <v>3</v>
      </c>
      <c r="P28" s="2">
        <v>1</v>
      </c>
      <c r="Q28" s="2">
        <v>9</v>
      </c>
      <c r="R28" s="2">
        <v>9</v>
      </c>
      <c r="S28" s="2">
        <v>5</v>
      </c>
      <c r="T28" s="2">
        <v>11</v>
      </c>
      <c r="U28" s="2">
        <v>11</v>
      </c>
      <c r="V28" s="2">
        <v>61</v>
      </c>
      <c r="W28" s="2">
        <v>1</v>
      </c>
      <c r="X28" s="2">
        <v>0</v>
      </c>
      <c r="Y28" s="2">
        <v>2</v>
      </c>
      <c r="Z28" s="2">
        <v>1</v>
      </c>
      <c r="AA28" s="2">
        <v>8</v>
      </c>
      <c r="AB28" s="2">
        <v>6</v>
      </c>
      <c r="AC28" s="2">
        <v>9</v>
      </c>
      <c r="AD28" s="2">
        <v>3</v>
      </c>
      <c r="AE28" s="2">
        <v>2</v>
      </c>
      <c r="AF28" s="2">
        <v>7</v>
      </c>
      <c r="AG28" s="2">
        <v>1</v>
      </c>
      <c r="AH28" s="2">
        <v>3</v>
      </c>
      <c r="AI28" s="2">
        <v>5</v>
      </c>
      <c r="AJ28" s="2">
        <v>0</v>
      </c>
      <c r="AK28" s="2">
        <v>1</v>
      </c>
      <c r="AL28" s="2">
        <v>1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6</v>
      </c>
      <c r="AT28" s="2">
        <v>2</v>
      </c>
      <c r="AU28" s="2">
        <v>0</v>
      </c>
      <c r="AV28" s="2">
        <v>3</v>
      </c>
      <c r="AW28" s="2">
        <v>7</v>
      </c>
      <c r="AX28" s="2">
        <v>7</v>
      </c>
      <c r="AY28" s="2">
        <v>5</v>
      </c>
      <c r="AZ28" s="2">
        <v>5</v>
      </c>
      <c r="BA28" s="2">
        <v>6</v>
      </c>
      <c r="BB28" s="2">
        <v>9</v>
      </c>
      <c r="BC28" s="2">
        <v>6</v>
      </c>
      <c r="BD28" s="2">
        <f>BC28</f>
        <v>6</v>
      </c>
      <c r="BE28" s="2">
        <v>3</v>
      </c>
      <c r="BF28" s="2">
        <v>2</v>
      </c>
      <c r="BG28" s="2">
        <v>2</v>
      </c>
      <c r="BH28" s="2">
        <v>7</v>
      </c>
      <c r="BI28" s="14">
        <f>VLOOKUP(H28,'Ecom Item OOS Analysis Report'!G:L,6,0)</f>
        <v>0.99729999999999996</v>
      </c>
      <c r="BJ28" s="17">
        <f t="shared" si="2"/>
        <v>5.4230769230769234</v>
      </c>
    </row>
    <row r="29" spans="1:62" ht="15" customHeight="1" x14ac:dyDescent="0.25">
      <c r="A29" s="2" t="s">
        <v>60</v>
      </c>
      <c r="B29" s="2" t="s">
        <v>229</v>
      </c>
      <c r="C29" s="2" t="s">
        <v>230</v>
      </c>
      <c r="D29" s="2" t="s">
        <v>241</v>
      </c>
      <c r="E29" s="2" t="s">
        <v>232</v>
      </c>
      <c r="F29" s="2" t="s">
        <v>69</v>
      </c>
      <c r="G29" s="2" t="s">
        <v>245</v>
      </c>
      <c r="H29" s="2" t="s">
        <v>249</v>
      </c>
      <c r="I29" s="2">
        <v>11</v>
      </c>
      <c r="J29" s="2">
        <v>11</v>
      </c>
      <c r="K29" s="2">
        <v>7</v>
      </c>
      <c r="L29" s="2">
        <v>5</v>
      </c>
      <c r="M29" s="2">
        <v>8</v>
      </c>
      <c r="N29" s="2">
        <v>11</v>
      </c>
      <c r="O29" s="2">
        <v>13</v>
      </c>
      <c r="P29" s="2">
        <v>11</v>
      </c>
      <c r="Q29" s="2">
        <v>13</v>
      </c>
      <c r="R29" s="2">
        <v>11</v>
      </c>
      <c r="S29" s="2">
        <v>10</v>
      </c>
      <c r="T29" s="2">
        <v>9</v>
      </c>
      <c r="U29" s="2">
        <v>10</v>
      </c>
      <c r="V29" s="2">
        <v>15</v>
      </c>
      <c r="W29" s="2">
        <v>8</v>
      </c>
      <c r="X29" s="2">
        <v>9</v>
      </c>
      <c r="Y29" s="2">
        <v>12</v>
      </c>
      <c r="Z29" s="2">
        <v>11</v>
      </c>
      <c r="AA29" s="2">
        <v>6</v>
      </c>
      <c r="AB29" s="2">
        <v>7</v>
      </c>
      <c r="AC29" s="2">
        <v>8</v>
      </c>
      <c r="AD29" s="2">
        <v>2</v>
      </c>
      <c r="AE29" s="2">
        <v>3</v>
      </c>
      <c r="AF29" s="2">
        <v>3</v>
      </c>
      <c r="AG29" s="2">
        <v>6</v>
      </c>
      <c r="AH29" s="2">
        <v>7</v>
      </c>
      <c r="AI29" s="2">
        <v>6</v>
      </c>
      <c r="AJ29" s="2">
        <v>3</v>
      </c>
      <c r="AK29" s="2">
        <v>10</v>
      </c>
      <c r="AL29" s="2">
        <v>6</v>
      </c>
      <c r="AM29" s="2">
        <v>6</v>
      </c>
      <c r="AN29" s="2">
        <v>5</v>
      </c>
      <c r="AO29" s="2">
        <v>9</v>
      </c>
      <c r="AP29" s="2">
        <v>8</v>
      </c>
      <c r="AQ29" s="2">
        <v>6</v>
      </c>
      <c r="AR29" s="2">
        <v>9</v>
      </c>
      <c r="AS29" s="2">
        <v>5</v>
      </c>
      <c r="AT29" s="2">
        <v>12</v>
      </c>
      <c r="AU29" s="2">
        <v>4</v>
      </c>
      <c r="AV29" s="2">
        <v>3</v>
      </c>
      <c r="AW29" s="2">
        <v>13</v>
      </c>
      <c r="AX29" s="2">
        <v>12</v>
      </c>
      <c r="AY29" s="2">
        <v>5</v>
      </c>
      <c r="AZ29" s="2">
        <v>10</v>
      </c>
      <c r="BA29" s="2">
        <v>28</v>
      </c>
      <c r="BB29" s="2">
        <v>11</v>
      </c>
      <c r="BC29" s="2">
        <v>18</v>
      </c>
      <c r="BD29" s="2">
        <v>4</v>
      </c>
      <c r="BE29" s="2">
        <v>14</v>
      </c>
      <c r="BF29" s="2">
        <v>8</v>
      </c>
      <c r="BG29" s="2">
        <v>4</v>
      </c>
      <c r="BH29" s="2">
        <v>6</v>
      </c>
      <c r="BI29" s="14">
        <f>VLOOKUP(H29,'Ecom Item OOS Analysis Report'!G:L,6,0)</f>
        <v>0.99729999999999996</v>
      </c>
      <c r="BJ29" s="17">
        <f t="shared" si="2"/>
        <v>8.6923076923076916</v>
      </c>
    </row>
    <row r="30" spans="1:62" ht="15" customHeight="1" x14ac:dyDescent="0.25">
      <c r="A30" s="2" t="s">
        <v>68</v>
      </c>
      <c r="B30" s="2" t="s">
        <v>229</v>
      </c>
      <c r="C30" s="2" t="s">
        <v>230</v>
      </c>
      <c r="D30" s="2" t="s">
        <v>241</v>
      </c>
      <c r="E30" s="2" t="s">
        <v>232</v>
      </c>
      <c r="F30" s="2" t="s">
        <v>71</v>
      </c>
      <c r="G30" s="2" t="s">
        <v>242</v>
      </c>
      <c r="H30" s="2" t="s">
        <v>295</v>
      </c>
      <c r="I30" s="2">
        <v>8</v>
      </c>
      <c r="J30" s="2">
        <v>2</v>
      </c>
      <c r="K30" s="2">
        <v>7</v>
      </c>
      <c r="L30" s="2">
        <v>1</v>
      </c>
      <c r="M30" s="2">
        <v>7</v>
      </c>
      <c r="N30" s="2">
        <v>6</v>
      </c>
      <c r="O30" s="2">
        <v>4</v>
      </c>
      <c r="P30" s="2">
        <v>5</v>
      </c>
      <c r="Q30" s="2">
        <v>4</v>
      </c>
      <c r="R30" s="2">
        <v>6</v>
      </c>
      <c r="S30" s="2">
        <v>4</v>
      </c>
      <c r="T30" s="2">
        <v>4</v>
      </c>
      <c r="U30" s="2">
        <v>6</v>
      </c>
      <c r="V30" s="2">
        <v>2</v>
      </c>
      <c r="W30" s="2">
        <v>1</v>
      </c>
      <c r="X30" s="2">
        <v>3</v>
      </c>
      <c r="Y30" s="2">
        <v>7</v>
      </c>
      <c r="Z30" s="2">
        <v>6</v>
      </c>
      <c r="AA30" s="2">
        <v>4</v>
      </c>
      <c r="AB30" s="2">
        <v>4</v>
      </c>
      <c r="AC30" s="2">
        <v>3</v>
      </c>
      <c r="AD30" s="2">
        <v>1</v>
      </c>
      <c r="AE30" s="2">
        <v>2</v>
      </c>
      <c r="AF30" s="2">
        <v>12</v>
      </c>
      <c r="AG30" s="2">
        <v>2</v>
      </c>
      <c r="AH30" s="2">
        <v>6</v>
      </c>
      <c r="AI30" s="2">
        <v>4</v>
      </c>
      <c r="AJ30" s="2">
        <v>2</v>
      </c>
      <c r="AK30" s="2">
        <v>4</v>
      </c>
      <c r="AL30" s="2">
        <v>4</v>
      </c>
      <c r="AM30" s="2">
        <v>6</v>
      </c>
      <c r="AN30" s="2">
        <v>3</v>
      </c>
      <c r="AO30" s="2">
        <v>4</v>
      </c>
      <c r="AP30" s="2">
        <v>3</v>
      </c>
      <c r="AQ30" s="2">
        <v>4</v>
      </c>
      <c r="AR30" s="2">
        <v>3</v>
      </c>
      <c r="AS30" s="2">
        <v>1</v>
      </c>
      <c r="AT30" s="2">
        <v>3</v>
      </c>
      <c r="AU30" s="2">
        <v>0</v>
      </c>
      <c r="AV30" s="2">
        <v>8</v>
      </c>
      <c r="AW30" s="2">
        <v>2</v>
      </c>
      <c r="AX30" s="2">
        <v>4</v>
      </c>
      <c r="AY30" s="2">
        <v>2</v>
      </c>
      <c r="AZ30" s="2">
        <v>8</v>
      </c>
      <c r="BA30" s="2">
        <v>4</v>
      </c>
      <c r="BB30" s="2">
        <v>5</v>
      </c>
      <c r="BC30" s="2">
        <v>7</v>
      </c>
      <c r="BD30" s="2">
        <v>6</v>
      </c>
      <c r="BE30" s="2">
        <v>7</v>
      </c>
      <c r="BF30" s="2">
        <v>2</v>
      </c>
      <c r="BG30" s="2">
        <v>7</v>
      </c>
      <c r="BH30" s="2">
        <v>6</v>
      </c>
      <c r="BI30" s="14">
        <f>VLOOKUP(H30,'Ecom Item OOS Analysis Report'!G:L,6,0)</f>
        <v>0.99729999999999996</v>
      </c>
      <c r="BJ30" s="17">
        <f t="shared" si="2"/>
        <v>4.3461538461538458</v>
      </c>
    </row>
    <row r="31" spans="1:62" ht="15" customHeight="1" x14ac:dyDescent="0.25">
      <c r="A31" s="2" t="s">
        <v>64</v>
      </c>
      <c r="B31" s="2" t="s">
        <v>229</v>
      </c>
      <c r="C31" s="2" t="s">
        <v>230</v>
      </c>
      <c r="D31" s="2" t="s">
        <v>241</v>
      </c>
      <c r="E31" s="2" t="s">
        <v>232</v>
      </c>
      <c r="F31" s="2" t="s">
        <v>69</v>
      </c>
      <c r="G31" s="2" t="s">
        <v>242</v>
      </c>
      <c r="H31" s="2" t="s">
        <v>257</v>
      </c>
      <c r="I31" s="2">
        <v>6</v>
      </c>
      <c r="J31" s="2">
        <v>9</v>
      </c>
      <c r="K31" s="2">
        <v>18</v>
      </c>
      <c r="L31" s="2">
        <v>10</v>
      </c>
      <c r="M31" s="2">
        <v>4</v>
      </c>
      <c r="N31" s="2">
        <v>19</v>
      </c>
      <c r="O31" s="2">
        <v>20</v>
      </c>
      <c r="P31" s="2">
        <v>7</v>
      </c>
      <c r="Q31" s="2">
        <v>3</v>
      </c>
      <c r="R31" s="2">
        <v>9</v>
      </c>
      <c r="S31" s="2">
        <v>15</v>
      </c>
      <c r="T31" s="2">
        <v>7</v>
      </c>
      <c r="U31" s="2">
        <v>18</v>
      </c>
      <c r="V31" s="2">
        <v>158</v>
      </c>
      <c r="W31" s="2">
        <v>4</v>
      </c>
      <c r="X31" s="2">
        <v>7</v>
      </c>
      <c r="Y31" s="2">
        <v>4</v>
      </c>
      <c r="Z31" s="2">
        <v>3</v>
      </c>
      <c r="AA31" s="2">
        <v>2</v>
      </c>
      <c r="AB31" s="2">
        <v>3</v>
      </c>
      <c r="AC31" s="2">
        <v>11</v>
      </c>
      <c r="AD31" s="2">
        <v>2</v>
      </c>
      <c r="AE31" s="2">
        <v>6</v>
      </c>
      <c r="AF31" s="2">
        <v>3</v>
      </c>
      <c r="AG31" s="2">
        <v>2</v>
      </c>
      <c r="AH31" s="2">
        <v>2</v>
      </c>
      <c r="AI31" s="2">
        <v>7</v>
      </c>
      <c r="AJ31" s="2">
        <v>6</v>
      </c>
      <c r="AK31" s="2">
        <v>5</v>
      </c>
      <c r="AL31" s="2">
        <v>2</v>
      </c>
      <c r="AM31" s="2">
        <v>3</v>
      </c>
      <c r="AN31" s="2">
        <v>4</v>
      </c>
      <c r="AO31" s="2">
        <v>2</v>
      </c>
      <c r="AP31" s="2">
        <v>6</v>
      </c>
      <c r="AQ31" s="2">
        <v>8</v>
      </c>
      <c r="AR31" s="2">
        <v>6</v>
      </c>
      <c r="AS31" s="2">
        <v>3</v>
      </c>
      <c r="AT31" s="2">
        <v>5</v>
      </c>
      <c r="AU31" s="2">
        <v>5</v>
      </c>
      <c r="AV31" s="2">
        <v>8</v>
      </c>
      <c r="AW31" s="2">
        <v>9</v>
      </c>
      <c r="AX31" s="2">
        <v>20</v>
      </c>
      <c r="AY31" s="2">
        <v>21</v>
      </c>
      <c r="AZ31" s="2">
        <v>26</v>
      </c>
      <c r="BA31" s="2">
        <v>37</v>
      </c>
      <c r="BB31" s="2">
        <v>41</v>
      </c>
      <c r="BC31" s="2">
        <v>46</v>
      </c>
      <c r="BD31" s="2">
        <v>11</v>
      </c>
      <c r="BE31" s="2">
        <v>16</v>
      </c>
      <c r="BF31" s="2">
        <v>21</v>
      </c>
      <c r="BG31" s="2">
        <v>14</v>
      </c>
      <c r="BH31" s="2">
        <v>23</v>
      </c>
      <c r="BI31" s="14">
        <f>VLOOKUP(H31,'Ecom Item OOS Analysis Report'!G:L,6,0)</f>
        <v>0.72529999999999994</v>
      </c>
      <c r="BJ31" s="17">
        <f t="shared" si="2"/>
        <v>13.596153846153847</v>
      </c>
    </row>
    <row r="32" spans="1:62" ht="15" customHeight="1" x14ac:dyDescent="0.25">
      <c r="A32" s="2" t="s">
        <v>60</v>
      </c>
      <c r="B32" s="2" t="s">
        <v>229</v>
      </c>
      <c r="C32" s="2" t="s">
        <v>230</v>
      </c>
      <c r="D32" s="2" t="s">
        <v>241</v>
      </c>
      <c r="E32" s="2" t="s">
        <v>232</v>
      </c>
      <c r="F32" s="2" t="s">
        <v>238</v>
      </c>
      <c r="G32" s="2" t="s">
        <v>242</v>
      </c>
      <c r="H32" s="2" t="s">
        <v>243</v>
      </c>
      <c r="I32" s="2">
        <v>17</v>
      </c>
      <c r="J32" s="2">
        <v>15</v>
      </c>
      <c r="K32" s="2">
        <v>17</v>
      </c>
      <c r="L32" s="2">
        <v>16</v>
      </c>
      <c r="M32" s="2">
        <v>3</v>
      </c>
      <c r="N32" s="2">
        <v>10</v>
      </c>
      <c r="O32" s="2">
        <v>19</v>
      </c>
      <c r="P32" s="2">
        <v>5</v>
      </c>
      <c r="Q32" s="2">
        <v>12</v>
      </c>
      <c r="R32" s="2">
        <v>24</v>
      </c>
      <c r="S32" s="2">
        <v>24</v>
      </c>
      <c r="T32" s="2">
        <v>14</v>
      </c>
      <c r="U32" s="2">
        <v>6</v>
      </c>
      <c r="V32" s="2">
        <v>13</v>
      </c>
      <c r="W32" s="2">
        <v>13</v>
      </c>
      <c r="X32" s="2">
        <v>9</v>
      </c>
      <c r="Y32" s="2">
        <v>3</v>
      </c>
      <c r="Z32" s="2">
        <v>4</v>
      </c>
      <c r="AA32" s="2">
        <v>6</v>
      </c>
      <c r="AB32" s="2">
        <v>2</v>
      </c>
      <c r="AC32" s="2">
        <v>4</v>
      </c>
      <c r="AD32" s="2">
        <v>6</v>
      </c>
      <c r="AE32" s="2">
        <v>6</v>
      </c>
      <c r="AF32" s="2">
        <v>1</v>
      </c>
      <c r="AG32" s="2">
        <v>2</v>
      </c>
      <c r="AH32" s="2">
        <v>18</v>
      </c>
      <c r="AI32" s="2">
        <v>3</v>
      </c>
      <c r="AJ32" s="2">
        <v>10</v>
      </c>
      <c r="AK32" s="2">
        <v>4</v>
      </c>
      <c r="AL32" s="2">
        <v>5</v>
      </c>
      <c r="AM32" s="2">
        <v>3</v>
      </c>
      <c r="AN32" s="2">
        <v>8</v>
      </c>
      <c r="AO32" s="2">
        <v>3</v>
      </c>
      <c r="AP32" s="2">
        <v>3</v>
      </c>
      <c r="AQ32" s="2">
        <v>10</v>
      </c>
      <c r="AR32" s="2">
        <v>3</v>
      </c>
      <c r="AS32" s="2">
        <v>7</v>
      </c>
      <c r="AT32" s="2">
        <v>15</v>
      </c>
      <c r="AU32" s="2">
        <v>6</v>
      </c>
      <c r="AV32" s="2">
        <v>15</v>
      </c>
      <c r="AW32" s="2">
        <v>5</v>
      </c>
      <c r="AX32" s="2">
        <v>15</v>
      </c>
      <c r="AY32" s="2">
        <v>8</v>
      </c>
      <c r="AZ32" s="2">
        <v>16</v>
      </c>
      <c r="BA32" s="2">
        <v>23</v>
      </c>
      <c r="BB32" s="2">
        <v>25</v>
      </c>
      <c r="BC32" s="2">
        <v>6</v>
      </c>
      <c r="BD32" s="2">
        <v>2</v>
      </c>
      <c r="BE32" s="2">
        <v>4</v>
      </c>
      <c r="BF32" s="2">
        <v>4</v>
      </c>
      <c r="BG32" s="2">
        <v>8</v>
      </c>
      <c r="BH32" s="2">
        <v>4</v>
      </c>
      <c r="BI32" s="14">
        <f>VLOOKUP(H32,'Ecom Item OOS Analysis Report'!G:L,6,0)</f>
        <v>0.99729999999999996</v>
      </c>
      <c r="BJ32" s="17">
        <f t="shared" si="2"/>
        <v>9.3076923076923084</v>
      </c>
    </row>
    <row r="33" spans="1:62" ht="15" customHeight="1" x14ac:dyDescent="0.25">
      <c r="A33" s="2" t="s">
        <v>68</v>
      </c>
      <c r="B33" s="2" t="s">
        <v>229</v>
      </c>
      <c r="C33" s="2" t="s">
        <v>230</v>
      </c>
      <c r="D33" s="2" t="s">
        <v>241</v>
      </c>
      <c r="E33" s="2" t="s">
        <v>232</v>
      </c>
      <c r="F33" s="2" t="s">
        <v>226</v>
      </c>
      <c r="G33" s="2" t="s">
        <v>242</v>
      </c>
      <c r="H33" s="2" t="s">
        <v>292</v>
      </c>
      <c r="I33" s="2">
        <v>1</v>
      </c>
      <c r="J33" s="2">
        <v>0</v>
      </c>
      <c r="K33" s="2">
        <v>5</v>
      </c>
      <c r="L33" s="2">
        <v>4</v>
      </c>
      <c r="M33" s="2">
        <v>2</v>
      </c>
      <c r="N33" s="2">
        <v>2</v>
      </c>
      <c r="O33" s="2">
        <v>2</v>
      </c>
      <c r="P33" s="2">
        <v>5</v>
      </c>
      <c r="Q33" s="2">
        <v>3</v>
      </c>
      <c r="R33" s="2">
        <v>5</v>
      </c>
      <c r="S33" s="2">
        <v>6</v>
      </c>
      <c r="T33" s="2">
        <v>5</v>
      </c>
      <c r="U33" s="2">
        <v>3</v>
      </c>
      <c r="V33" s="2">
        <v>10</v>
      </c>
      <c r="W33" s="2">
        <v>0</v>
      </c>
      <c r="X33" s="2">
        <v>0</v>
      </c>
      <c r="Y33" s="2">
        <v>4</v>
      </c>
      <c r="Z33" s="2">
        <v>3</v>
      </c>
      <c r="AA33" s="2">
        <v>1</v>
      </c>
      <c r="AB33" s="2">
        <v>1</v>
      </c>
      <c r="AC33" s="2">
        <v>2</v>
      </c>
      <c r="AD33" s="2">
        <v>0</v>
      </c>
      <c r="AE33" s="2">
        <v>1</v>
      </c>
      <c r="AF33" s="2">
        <v>6</v>
      </c>
      <c r="AG33" s="2">
        <v>1</v>
      </c>
      <c r="AH33" s="2">
        <v>3</v>
      </c>
      <c r="AI33" s="2">
        <v>1</v>
      </c>
      <c r="AJ33" s="2">
        <v>0</v>
      </c>
      <c r="AK33" s="2">
        <v>1</v>
      </c>
      <c r="AL33" s="2">
        <v>0</v>
      </c>
      <c r="AM33" s="2">
        <v>0</v>
      </c>
      <c r="AN33" s="2">
        <v>0</v>
      </c>
      <c r="AO33" s="2">
        <v>0</v>
      </c>
      <c r="AP33" s="2">
        <v>2</v>
      </c>
      <c r="AQ33" s="2">
        <v>1</v>
      </c>
      <c r="AR33" s="2">
        <v>5</v>
      </c>
      <c r="AS33" s="2">
        <v>1</v>
      </c>
      <c r="AT33" s="2">
        <v>3</v>
      </c>
      <c r="AU33" s="2">
        <v>2</v>
      </c>
      <c r="AV33" s="2">
        <v>2</v>
      </c>
      <c r="AW33" s="2">
        <f>AX33</f>
        <v>2</v>
      </c>
      <c r="AX33" s="2">
        <v>2</v>
      </c>
      <c r="AY33" s="2">
        <v>3</v>
      </c>
      <c r="AZ33" s="2">
        <v>6</v>
      </c>
      <c r="BA33" s="2">
        <v>7</v>
      </c>
      <c r="BB33" s="2">
        <v>12</v>
      </c>
      <c r="BC33" s="2">
        <v>2</v>
      </c>
      <c r="BD33" s="2">
        <v>2</v>
      </c>
      <c r="BE33" s="2">
        <v>0</v>
      </c>
      <c r="BF33" s="2">
        <v>0</v>
      </c>
      <c r="BG33" s="2">
        <v>1</v>
      </c>
      <c r="BH33" s="2">
        <v>1</v>
      </c>
      <c r="BI33" s="14">
        <f>VLOOKUP(H33,'Ecom Item OOS Analysis Report'!G:L,6,0)</f>
        <v>0.99729999999999996</v>
      </c>
      <c r="BJ33" s="17">
        <f t="shared" si="2"/>
        <v>2.5192307692307692</v>
      </c>
    </row>
    <row r="34" spans="1:62" ht="15" customHeight="1" x14ac:dyDescent="0.25">
      <c r="A34" s="2" t="s">
        <v>284</v>
      </c>
      <c r="B34" s="2" t="s">
        <v>229</v>
      </c>
      <c r="C34" s="2" t="s">
        <v>230</v>
      </c>
      <c r="D34" s="2" t="s">
        <v>280</v>
      </c>
      <c r="E34" s="2" t="s">
        <v>232</v>
      </c>
      <c r="F34" s="2" t="s">
        <v>281</v>
      </c>
      <c r="G34" s="2" t="s">
        <v>239</v>
      </c>
      <c r="H34" s="2" t="s">
        <v>285</v>
      </c>
      <c r="I34" s="2">
        <v>7</v>
      </c>
      <c r="J34" s="2">
        <v>0</v>
      </c>
      <c r="K34" s="2">
        <v>2</v>
      </c>
      <c r="L34" s="2">
        <v>2</v>
      </c>
      <c r="M34" s="2">
        <v>3</v>
      </c>
      <c r="N34" s="2">
        <v>6</v>
      </c>
      <c r="O34" s="2">
        <v>0</v>
      </c>
      <c r="P34" s="2">
        <v>2</v>
      </c>
      <c r="Q34" s="2">
        <v>1</v>
      </c>
      <c r="R34" s="2">
        <v>0</v>
      </c>
      <c r="S34" s="2">
        <v>2</v>
      </c>
      <c r="T34" s="2">
        <v>0</v>
      </c>
      <c r="U34" s="2">
        <v>8</v>
      </c>
      <c r="V34" s="2">
        <v>13</v>
      </c>
      <c r="W34" s="2">
        <v>5</v>
      </c>
      <c r="X34" s="2">
        <v>4</v>
      </c>
      <c r="Y34" s="2">
        <v>4</v>
      </c>
      <c r="Z34" s="2">
        <v>1</v>
      </c>
      <c r="AA34" s="2">
        <v>3</v>
      </c>
      <c r="AB34" s="2">
        <v>0</v>
      </c>
      <c r="AC34" s="2">
        <v>1</v>
      </c>
      <c r="AD34" s="2">
        <v>1</v>
      </c>
      <c r="AE34" s="2">
        <v>0</v>
      </c>
      <c r="AF34" s="2">
        <v>0</v>
      </c>
      <c r="AG34" s="2">
        <v>0</v>
      </c>
      <c r="AH34" s="2">
        <v>1</v>
      </c>
      <c r="AI34" s="2">
        <v>2</v>
      </c>
      <c r="AJ34" s="2">
        <v>3</v>
      </c>
      <c r="AK34" s="2">
        <v>3</v>
      </c>
      <c r="AL34" s="2">
        <v>5</v>
      </c>
      <c r="AM34" s="2">
        <v>0</v>
      </c>
      <c r="AN34" s="2">
        <v>1</v>
      </c>
      <c r="AO34" s="2">
        <v>1</v>
      </c>
      <c r="AP34" s="2">
        <v>4</v>
      </c>
      <c r="AQ34" s="2">
        <v>3</v>
      </c>
      <c r="AR34" s="2">
        <v>0</v>
      </c>
      <c r="AS34" s="2">
        <v>3</v>
      </c>
      <c r="AT34" s="2">
        <v>0</v>
      </c>
      <c r="AU34" s="2">
        <v>1</v>
      </c>
      <c r="AV34" s="2">
        <v>2</v>
      </c>
      <c r="AW34" s="2">
        <v>1</v>
      </c>
      <c r="AX34" s="2">
        <v>1</v>
      </c>
      <c r="AY34" s="2">
        <v>2</v>
      </c>
      <c r="AZ34" s="2">
        <v>4</v>
      </c>
      <c r="BA34" s="2">
        <v>1</v>
      </c>
      <c r="BB34" s="2">
        <v>11</v>
      </c>
      <c r="BC34" s="2">
        <v>1</v>
      </c>
      <c r="BD34" s="2">
        <v>4</v>
      </c>
      <c r="BE34" s="2">
        <v>3</v>
      </c>
      <c r="BF34" s="2">
        <v>0</v>
      </c>
      <c r="BG34" s="2">
        <v>3</v>
      </c>
      <c r="BH34" s="2">
        <v>3</v>
      </c>
      <c r="BI34" s="14">
        <f>VLOOKUP(H34,'Ecom Item OOS Analysis Report'!G:L,6,0)</f>
        <v>0.99729999999999996</v>
      </c>
      <c r="BJ34" s="17">
        <f t="shared" si="2"/>
        <v>2.4615384615384617</v>
      </c>
    </row>
    <row r="35" spans="1:62" ht="15" customHeight="1" x14ac:dyDescent="0.25">
      <c r="A35" s="2" t="s">
        <v>266</v>
      </c>
      <c r="B35" s="2" t="s">
        <v>229</v>
      </c>
      <c r="C35" s="2" t="s">
        <v>230</v>
      </c>
      <c r="D35" s="2" t="s">
        <v>280</v>
      </c>
      <c r="E35" s="2" t="s">
        <v>232</v>
      </c>
      <c r="F35" s="2" t="s">
        <v>281</v>
      </c>
      <c r="G35" s="2" t="s">
        <v>245</v>
      </c>
      <c r="H35" s="2" t="s">
        <v>282</v>
      </c>
      <c r="I35" s="2">
        <v>3</v>
      </c>
      <c r="J35" s="2">
        <v>4</v>
      </c>
      <c r="K35" s="2">
        <v>1</v>
      </c>
      <c r="L35" s="2">
        <v>4</v>
      </c>
      <c r="M35" s="2">
        <v>3</v>
      </c>
      <c r="N35" s="2">
        <v>3</v>
      </c>
      <c r="O35" s="2">
        <v>1</v>
      </c>
      <c r="P35" s="2">
        <v>4</v>
      </c>
      <c r="Q35" s="2">
        <v>1</v>
      </c>
      <c r="R35" s="2">
        <v>1</v>
      </c>
      <c r="S35" s="2">
        <v>1</v>
      </c>
      <c r="T35" s="2">
        <v>3</v>
      </c>
      <c r="U35" s="2">
        <v>4</v>
      </c>
      <c r="V35" s="2">
        <v>6</v>
      </c>
      <c r="W35" s="2">
        <v>5</v>
      </c>
      <c r="X35" s="2">
        <v>1</v>
      </c>
      <c r="Y35" s="2">
        <v>1</v>
      </c>
      <c r="Z35" s="2">
        <v>1</v>
      </c>
      <c r="AA35" s="2">
        <v>2</v>
      </c>
      <c r="AB35" s="2">
        <v>1</v>
      </c>
      <c r="AC35" s="2">
        <v>1</v>
      </c>
      <c r="AD35" s="2">
        <v>1</v>
      </c>
      <c r="AE35" s="2">
        <v>3</v>
      </c>
      <c r="AF35" s="2">
        <v>5</v>
      </c>
      <c r="AG35" s="2">
        <v>1</v>
      </c>
      <c r="AH35" s="2">
        <v>0</v>
      </c>
      <c r="AI35" s="2">
        <v>4</v>
      </c>
      <c r="AJ35" s="2">
        <v>2</v>
      </c>
      <c r="AK35" s="2">
        <v>3</v>
      </c>
      <c r="AL35" s="2">
        <v>6</v>
      </c>
      <c r="AM35" s="2">
        <v>8</v>
      </c>
      <c r="AN35" s="2">
        <v>4</v>
      </c>
      <c r="AO35" s="2">
        <v>5</v>
      </c>
      <c r="AP35" s="2">
        <v>7</v>
      </c>
      <c r="AQ35" s="2">
        <v>3</v>
      </c>
      <c r="AR35" s="2">
        <v>7</v>
      </c>
      <c r="AS35" s="2">
        <v>14</v>
      </c>
      <c r="AT35" s="2">
        <v>2</v>
      </c>
      <c r="AU35" s="2">
        <v>0</v>
      </c>
      <c r="AV35" s="2">
        <v>2</v>
      </c>
      <c r="AW35" s="2">
        <v>8</v>
      </c>
      <c r="AX35" s="2">
        <v>4</v>
      </c>
      <c r="AY35" s="2">
        <v>3</v>
      </c>
      <c r="AZ35" s="2">
        <v>3</v>
      </c>
      <c r="BA35" s="2">
        <v>10</v>
      </c>
      <c r="BB35" s="2">
        <v>12</v>
      </c>
      <c r="BC35" s="2">
        <v>7</v>
      </c>
      <c r="BD35" s="2">
        <v>6</v>
      </c>
      <c r="BE35" s="2">
        <v>2</v>
      </c>
      <c r="BF35" s="2">
        <v>6</v>
      </c>
      <c r="BG35" s="2">
        <v>2</v>
      </c>
      <c r="BH35" s="2">
        <v>4</v>
      </c>
      <c r="BI35" s="14">
        <f>VLOOKUP(H35,'Ecom Item OOS Analysis Report'!G:L,6,0)</f>
        <v>0.99729999999999996</v>
      </c>
      <c r="BJ35" s="17">
        <f t="shared" si="2"/>
        <v>3.75</v>
      </c>
    </row>
    <row r="36" spans="1:62" ht="15" customHeight="1" x14ac:dyDescent="0.25">
      <c r="A36" s="2" t="s">
        <v>266</v>
      </c>
      <c r="B36" s="2" t="s">
        <v>229</v>
      </c>
      <c r="C36" s="2" t="s">
        <v>230</v>
      </c>
      <c r="D36" s="2" t="s">
        <v>280</v>
      </c>
      <c r="E36" s="2" t="s">
        <v>232</v>
      </c>
      <c r="F36" s="2" t="s">
        <v>281</v>
      </c>
      <c r="G36" s="2" t="s">
        <v>242</v>
      </c>
      <c r="H36" s="2" t="s">
        <v>283</v>
      </c>
      <c r="I36" s="2">
        <v>11</v>
      </c>
      <c r="J36" s="2">
        <v>11</v>
      </c>
      <c r="K36" s="2">
        <v>4</v>
      </c>
      <c r="L36" s="2">
        <v>3</v>
      </c>
      <c r="M36" s="2">
        <v>2</v>
      </c>
      <c r="N36" s="2">
        <v>8</v>
      </c>
      <c r="O36" s="2">
        <v>6</v>
      </c>
      <c r="P36" s="2">
        <v>5</v>
      </c>
      <c r="Q36" s="2">
        <v>8</v>
      </c>
      <c r="R36" s="2">
        <v>3</v>
      </c>
      <c r="S36" s="2">
        <v>5</v>
      </c>
      <c r="T36" s="2">
        <v>3</v>
      </c>
      <c r="U36" s="2">
        <v>3</v>
      </c>
      <c r="V36" s="2">
        <v>12</v>
      </c>
      <c r="W36" s="2">
        <v>3</v>
      </c>
      <c r="X36" s="2">
        <v>3</v>
      </c>
      <c r="Y36" s="2">
        <v>1</v>
      </c>
      <c r="Z36" s="2">
        <v>3</v>
      </c>
      <c r="AA36" s="2">
        <v>3</v>
      </c>
      <c r="AB36" s="2">
        <v>3</v>
      </c>
      <c r="AC36" s="2">
        <v>0</v>
      </c>
      <c r="AD36" s="2">
        <v>2</v>
      </c>
      <c r="AE36" s="2">
        <v>2</v>
      </c>
      <c r="AF36" s="3" t="s">
        <v>62</v>
      </c>
      <c r="AG36" s="2">
        <v>0</v>
      </c>
      <c r="AH36" s="3" t="s">
        <v>62</v>
      </c>
      <c r="AI36" s="2">
        <v>5</v>
      </c>
      <c r="AJ36" s="2">
        <v>2</v>
      </c>
      <c r="AK36" s="2">
        <v>1</v>
      </c>
      <c r="AL36" s="2">
        <v>2</v>
      </c>
      <c r="AM36" s="2">
        <v>4</v>
      </c>
      <c r="AN36" s="2">
        <v>3</v>
      </c>
      <c r="AO36" s="2">
        <v>2</v>
      </c>
      <c r="AP36" s="2">
        <v>1</v>
      </c>
      <c r="AQ36" s="2">
        <v>1</v>
      </c>
      <c r="AR36" s="2">
        <v>2</v>
      </c>
      <c r="AS36" s="2">
        <v>2</v>
      </c>
      <c r="AT36" s="2">
        <v>8</v>
      </c>
      <c r="AU36" s="2">
        <v>2</v>
      </c>
      <c r="AV36" s="2">
        <v>2</v>
      </c>
      <c r="AW36" s="2">
        <v>3</v>
      </c>
      <c r="AX36" s="2">
        <f>AY36</f>
        <v>5</v>
      </c>
      <c r="AY36" s="2">
        <v>5</v>
      </c>
      <c r="AZ36" s="2">
        <v>2</v>
      </c>
      <c r="BA36" s="2">
        <v>3</v>
      </c>
      <c r="BB36" s="2">
        <v>11</v>
      </c>
      <c r="BC36" s="2">
        <v>7</v>
      </c>
      <c r="BD36" s="2">
        <v>3</v>
      </c>
      <c r="BE36" s="2">
        <v>0</v>
      </c>
      <c r="BF36" s="2">
        <v>4</v>
      </c>
      <c r="BG36" s="2">
        <v>7</v>
      </c>
      <c r="BH36" s="2">
        <v>10</v>
      </c>
      <c r="BI36" s="14">
        <f>VLOOKUP(H36,'Ecom Item OOS Analysis Report'!G:L,6,0)</f>
        <v>0.75549999999999995</v>
      </c>
      <c r="BJ36" s="17">
        <f t="shared" si="2"/>
        <v>4.0199999999999996</v>
      </c>
    </row>
    <row r="37" spans="1:62" ht="15" customHeight="1" x14ac:dyDescent="0.25">
      <c r="A37" s="2" t="s">
        <v>72</v>
      </c>
      <c r="B37" s="2" t="s">
        <v>229</v>
      </c>
      <c r="C37" s="2" t="s">
        <v>230</v>
      </c>
      <c r="D37" s="2" t="s">
        <v>308</v>
      </c>
      <c r="E37" s="2" t="s">
        <v>232</v>
      </c>
      <c r="F37" s="2" t="s">
        <v>69</v>
      </c>
      <c r="G37" s="2" t="s">
        <v>346</v>
      </c>
      <c r="H37" s="2" t="s">
        <v>347</v>
      </c>
      <c r="I37" s="2">
        <v>2</v>
      </c>
      <c r="J37" s="2">
        <v>0</v>
      </c>
      <c r="K37" s="2">
        <v>2</v>
      </c>
      <c r="L37" s="2">
        <v>1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1</v>
      </c>
      <c r="AD37" s="2">
        <v>1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2</v>
      </c>
      <c r="AM37" s="2">
        <v>1</v>
      </c>
      <c r="AN37" s="2">
        <v>0</v>
      </c>
      <c r="AO37" s="2">
        <v>0</v>
      </c>
      <c r="AP37" s="2">
        <v>3</v>
      </c>
      <c r="AQ37" s="2">
        <v>6</v>
      </c>
      <c r="AR37" s="2">
        <v>2</v>
      </c>
      <c r="AS37" s="2">
        <v>2</v>
      </c>
      <c r="AT37" s="2">
        <v>5</v>
      </c>
      <c r="AU37" s="2">
        <v>17</v>
      </c>
      <c r="AV37" s="2">
        <v>6</v>
      </c>
      <c r="AW37" s="2">
        <v>35</v>
      </c>
      <c r="AX37" s="2">
        <v>30</v>
      </c>
      <c r="AY37" s="2">
        <v>3</v>
      </c>
      <c r="AZ37" s="2">
        <v>1</v>
      </c>
      <c r="BA37" s="2">
        <v>2</v>
      </c>
      <c r="BB37" s="2">
        <v>2</v>
      </c>
      <c r="BC37" s="2" t="s">
        <v>62</v>
      </c>
      <c r="BD37" s="2" t="s">
        <v>62</v>
      </c>
      <c r="BE37" s="2">
        <v>1</v>
      </c>
      <c r="BF37" s="2">
        <v>2</v>
      </c>
      <c r="BG37" s="2">
        <v>1</v>
      </c>
      <c r="BH37" s="2">
        <v>4</v>
      </c>
      <c r="BI37" s="14">
        <f>VLOOKUP(H37,'Ecom Item OOS Analysis Report'!G:L,6,0)</f>
        <v>0.99729999999999996</v>
      </c>
      <c r="BJ37" s="17">
        <f t="shared" si="2"/>
        <v>2.66</v>
      </c>
    </row>
    <row r="38" spans="1:62" ht="15" customHeight="1" x14ac:dyDescent="0.25">
      <c r="A38" s="2" t="s">
        <v>72</v>
      </c>
      <c r="B38" s="2" t="s">
        <v>229</v>
      </c>
      <c r="C38" s="2" t="s">
        <v>230</v>
      </c>
      <c r="D38" s="2" t="s">
        <v>308</v>
      </c>
      <c r="E38" s="2" t="s">
        <v>232</v>
      </c>
      <c r="F38" s="2" t="s">
        <v>354</v>
      </c>
      <c r="G38" s="2" t="s">
        <v>346</v>
      </c>
      <c r="H38" s="2" t="s">
        <v>357</v>
      </c>
      <c r="I38" s="3" t="s">
        <v>62</v>
      </c>
      <c r="J38" s="3" t="s">
        <v>62</v>
      </c>
      <c r="K38" s="2">
        <v>1</v>
      </c>
      <c r="L38" s="2">
        <v>1</v>
      </c>
      <c r="M38" s="3" t="s">
        <v>62</v>
      </c>
      <c r="N38" s="3" t="s">
        <v>62</v>
      </c>
      <c r="O38" s="2">
        <v>0</v>
      </c>
      <c r="P38" s="2">
        <v>1</v>
      </c>
      <c r="Q38" s="3" t="s">
        <v>62</v>
      </c>
      <c r="R38" s="3" t="s">
        <v>62</v>
      </c>
      <c r="S38" s="2">
        <v>2</v>
      </c>
      <c r="T38" s="2">
        <v>1</v>
      </c>
      <c r="U38" s="3" t="s">
        <v>62</v>
      </c>
      <c r="V38" s="2">
        <v>2</v>
      </c>
      <c r="W38" s="2">
        <v>1</v>
      </c>
      <c r="X38" s="2">
        <v>0</v>
      </c>
      <c r="Y38" s="2">
        <v>0</v>
      </c>
      <c r="Z38" s="2">
        <v>2</v>
      </c>
      <c r="AA38" s="2">
        <v>1</v>
      </c>
      <c r="AB38" s="2">
        <v>0</v>
      </c>
      <c r="AC38" s="2">
        <v>0</v>
      </c>
      <c r="AD38" s="2">
        <v>0</v>
      </c>
      <c r="AE38" s="2">
        <v>0</v>
      </c>
      <c r="AF38" s="2">
        <v>2</v>
      </c>
      <c r="AG38" s="2">
        <v>1</v>
      </c>
      <c r="AH38" s="2">
        <v>1</v>
      </c>
      <c r="AI38" s="2">
        <v>0</v>
      </c>
      <c r="AJ38" s="2">
        <v>1</v>
      </c>
      <c r="AK38" s="2">
        <v>1</v>
      </c>
      <c r="AL38" s="2">
        <v>0</v>
      </c>
      <c r="AM38" s="2">
        <v>0</v>
      </c>
      <c r="AN38" s="2">
        <v>1</v>
      </c>
      <c r="AO38" s="2">
        <v>0</v>
      </c>
      <c r="AP38" s="2">
        <v>2</v>
      </c>
      <c r="AQ38" s="2">
        <v>1</v>
      </c>
      <c r="AR38" s="2">
        <v>1</v>
      </c>
      <c r="AS38" s="2">
        <v>1</v>
      </c>
      <c r="AT38" s="2">
        <v>1</v>
      </c>
      <c r="AU38" s="2">
        <v>2</v>
      </c>
      <c r="AV38" s="2">
        <v>1</v>
      </c>
      <c r="AW38" s="2" t="s">
        <v>62</v>
      </c>
      <c r="AX38" s="2">
        <v>2</v>
      </c>
      <c r="AY38" s="2">
        <v>6</v>
      </c>
      <c r="AZ38" s="2">
        <v>8</v>
      </c>
      <c r="BA38" s="2">
        <v>9</v>
      </c>
      <c r="BB38" s="2">
        <v>5</v>
      </c>
      <c r="BC38" s="2">
        <v>2</v>
      </c>
      <c r="BD38" s="2">
        <v>2</v>
      </c>
      <c r="BE38" s="2">
        <v>5</v>
      </c>
      <c r="BF38" s="2">
        <v>15</v>
      </c>
      <c r="BG38" s="2">
        <v>8</v>
      </c>
      <c r="BH38" s="2">
        <v>9</v>
      </c>
      <c r="BI38" s="14">
        <f>VLOOKUP(H38,'Ecom Item OOS Analysis Report'!G:L,6,0)</f>
        <v>0.99729999999999996</v>
      </c>
      <c r="BJ38" s="17">
        <f t="shared" si="2"/>
        <v>2.25</v>
      </c>
    </row>
    <row r="39" spans="1:62" ht="15" customHeight="1" x14ac:dyDescent="0.25">
      <c r="A39" s="2" t="s">
        <v>72</v>
      </c>
      <c r="B39" s="2" t="s">
        <v>229</v>
      </c>
      <c r="C39" s="2" t="s">
        <v>230</v>
      </c>
      <c r="D39" s="2" t="s">
        <v>308</v>
      </c>
      <c r="E39" s="2" t="s">
        <v>232</v>
      </c>
      <c r="F39" s="2" t="s">
        <v>361</v>
      </c>
      <c r="G39" s="2" t="s">
        <v>346</v>
      </c>
      <c r="H39" s="2" t="s">
        <v>364</v>
      </c>
      <c r="I39" s="3" t="s">
        <v>62</v>
      </c>
      <c r="J39" s="3" t="s">
        <v>62</v>
      </c>
      <c r="K39" s="2">
        <v>1</v>
      </c>
      <c r="L39" s="2">
        <v>1</v>
      </c>
      <c r="M39" s="2">
        <v>1</v>
      </c>
      <c r="N39" s="3" t="s">
        <v>62</v>
      </c>
      <c r="O39" s="2">
        <v>0</v>
      </c>
      <c r="P39" s="3" t="s">
        <v>62</v>
      </c>
      <c r="Q39" s="3" t="s">
        <v>62</v>
      </c>
      <c r="R39" s="2">
        <v>1</v>
      </c>
      <c r="S39" s="2">
        <v>1</v>
      </c>
      <c r="T39" s="3" t="s">
        <v>62</v>
      </c>
      <c r="U39" s="3" t="s">
        <v>62</v>
      </c>
      <c r="V39" s="2">
        <v>2</v>
      </c>
      <c r="W39" s="2">
        <v>4</v>
      </c>
      <c r="X39" s="2">
        <v>2</v>
      </c>
      <c r="Y39" s="2">
        <v>0</v>
      </c>
      <c r="Z39" s="2">
        <v>0</v>
      </c>
      <c r="AA39" s="2">
        <v>1</v>
      </c>
      <c r="AB39" s="3" t="s">
        <v>62</v>
      </c>
      <c r="AC39" s="3" t="s">
        <v>62</v>
      </c>
      <c r="AD39" s="3" t="s">
        <v>62</v>
      </c>
      <c r="AE39" s="3" t="s">
        <v>62</v>
      </c>
      <c r="AF39" s="3" t="s">
        <v>62</v>
      </c>
      <c r="AG39" s="3" t="s">
        <v>62</v>
      </c>
      <c r="AH39" s="3" t="s">
        <v>62</v>
      </c>
      <c r="AI39" s="2">
        <v>0</v>
      </c>
      <c r="AJ39" s="2">
        <v>1</v>
      </c>
      <c r="AK39" s="2">
        <v>4</v>
      </c>
      <c r="AL39" s="2">
        <v>0</v>
      </c>
      <c r="AM39" s="2">
        <v>0</v>
      </c>
      <c r="AN39" s="2">
        <v>0</v>
      </c>
      <c r="AO39" s="2">
        <v>0</v>
      </c>
      <c r="AP39" s="2">
        <v>1</v>
      </c>
      <c r="AQ39" s="2">
        <v>1</v>
      </c>
      <c r="AR39" s="2">
        <v>0</v>
      </c>
      <c r="AS39" s="2">
        <v>1</v>
      </c>
      <c r="AT39" s="2">
        <v>1</v>
      </c>
      <c r="AU39" s="2">
        <v>1</v>
      </c>
      <c r="AV39" s="2">
        <v>1</v>
      </c>
      <c r="AW39" s="2" t="s">
        <v>62</v>
      </c>
      <c r="AX39" s="2">
        <v>1</v>
      </c>
      <c r="AY39" s="2">
        <v>1</v>
      </c>
      <c r="AZ39" s="2">
        <v>3</v>
      </c>
      <c r="BA39" s="2">
        <v>5</v>
      </c>
      <c r="BB39" s="2">
        <v>5</v>
      </c>
      <c r="BC39" s="2">
        <v>5</v>
      </c>
      <c r="BD39" s="2">
        <v>3</v>
      </c>
      <c r="BE39" s="2">
        <v>2</v>
      </c>
      <c r="BF39" s="2">
        <v>3</v>
      </c>
      <c r="BG39" s="2">
        <v>1</v>
      </c>
      <c r="BH39" s="2">
        <v>1</v>
      </c>
      <c r="BI39" s="14">
        <f>VLOOKUP(H39,'Ecom Item OOS Analysis Report'!G:L,6,0)</f>
        <v>0.99729999999999996</v>
      </c>
      <c r="BJ39" s="17">
        <f t="shared" si="2"/>
        <v>1.4864864864864864</v>
      </c>
    </row>
    <row r="40" spans="1:62" ht="15" customHeight="1" x14ac:dyDescent="0.25">
      <c r="A40" s="2" t="s">
        <v>68</v>
      </c>
      <c r="B40" s="2" t="s">
        <v>229</v>
      </c>
      <c r="C40" s="2" t="s">
        <v>230</v>
      </c>
      <c r="D40" s="2" t="s">
        <v>308</v>
      </c>
      <c r="E40" s="2" t="s">
        <v>232</v>
      </c>
      <c r="F40" s="2" t="s">
        <v>69</v>
      </c>
      <c r="G40" s="2" t="s">
        <v>309</v>
      </c>
      <c r="H40" s="2" t="s">
        <v>310</v>
      </c>
      <c r="I40" s="3" t="s">
        <v>62</v>
      </c>
      <c r="J40" s="3" t="s">
        <v>62</v>
      </c>
      <c r="K40" s="2">
        <v>1</v>
      </c>
      <c r="L40" s="2">
        <v>2</v>
      </c>
      <c r="M40" s="2">
        <v>1</v>
      </c>
      <c r="N40" s="2">
        <v>1</v>
      </c>
      <c r="O40" s="2">
        <v>0</v>
      </c>
      <c r="P40" s="3" t="s">
        <v>62</v>
      </c>
      <c r="Q40" s="3" t="s">
        <v>62</v>
      </c>
      <c r="R40" s="3" t="s">
        <v>62</v>
      </c>
      <c r="S40" s="3" t="s">
        <v>62</v>
      </c>
      <c r="T40" s="3" t="s">
        <v>62</v>
      </c>
      <c r="U40" s="2">
        <v>1</v>
      </c>
      <c r="V40" s="2">
        <v>1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s="2">
        <v>2</v>
      </c>
      <c r="AF40" s="2">
        <v>2</v>
      </c>
      <c r="AG40" s="2">
        <v>0</v>
      </c>
      <c r="AH40" s="2">
        <v>1</v>
      </c>
      <c r="AI40" s="2">
        <v>3</v>
      </c>
      <c r="AJ40" s="2">
        <v>16</v>
      </c>
      <c r="AK40" s="2">
        <v>2</v>
      </c>
      <c r="AL40" s="2">
        <v>3</v>
      </c>
      <c r="AM40" s="2">
        <v>4</v>
      </c>
      <c r="AN40" s="2">
        <v>8</v>
      </c>
      <c r="AO40" s="2">
        <v>2</v>
      </c>
      <c r="AP40" s="2">
        <v>2</v>
      </c>
      <c r="AQ40" s="2">
        <v>3</v>
      </c>
      <c r="AR40" s="2">
        <v>2</v>
      </c>
      <c r="AS40" s="2">
        <v>0</v>
      </c>
      <c r="AT40" s="2">
        <v>2</v>
      </c>
      <c r="AU40" s="2">
        <v>5</v>
      </c>
      <c r="AV40" s="2">
        <v>5</v>
      </c>
      <c r="AW40" s="2" t="s">
        <v>62</v>
      </c>
      <c r="AX40" s="2">
        <v>3</v>
      </c>
      <c r="AY40" s="2" t="s">
        <v>62</v>
      </c>
      <c r="AZ40" s="2">
        <v>10</v>
      </c>
      <c r="BA40" s="2">
        <v>4</v>
      </c>
      <c r="BB40" s="2">
        <v>5</v>
      </c>
      <c r="BC40" s="2">
        <v>2</v>
      </c>
      <c r="BD40" s="2">
        <v>6</v>
      </c>
      <c r="BE40" s="2">
        <v>10</v>
      </c>
      <c r="BF40" s="2">
        <v>11</v>
      </c>
      <c r="BG40" s="2">
        <v>5</v>
      </c>
      <c r="BH40" s="2">
        <v>10</v>
      </c>
      <c r="BI40" s="14">
        <f>VLOOKUP(H40,'Ecom Item OOS Analysis Report'!G:L,6,0)</f>
        <v>0.99729999999999996</v>
      </c>
      <c r="BJ40" s="17">
        <f t="shared" si="2"/>
        <v>3.1860465116279069</v>
      </c>
    </row>
    <row r="41" spans="1:62" ht="15" customHeight="1" x14ac:dyDescent="0.25">
      <c r="A41" s="2" t="s">
        <v>72</v>
      </c>
      <c r="B41" s="2" t="s">
        <v>229</v>
      </c>
      <c r="C41" s="2" t="s">
        <v>230</v>
      </c>
      <c r="D41" s="2" t="s">
        <v>308</v>
      </c>
      <c r="E41" s="2" t="s">
        <v>232</v>
      </c>
      <c r="F41" s="2" t="s">
        <v>354</v>
      </c>
      <c r="G41" s="2" t="s">
        <v>309</v>
      </c>
      <c r="H41" s="2" t="s">
        <v>355</v>
      </c>
      <c r="I41" s="3" t="s">
        <v>62</v>
      </c>
      <c r="J41" s="3" t="s">
        <v>62</v>
      </c>
      <c r="K41" s="3" t="s">
        <v>62</v>
      </c>
      <c r="L41" s="3" t="s">
        <v>62</v>
      </c>
      <c r="M41" s="3" t="s">
        <v>62</v>
      </c>
      <c r="N41" s="3" t="s">
        <v>62</v>
      </c>
      <c r="O41" s="3" t="s">
        <v>62</v>
      </c>
      <c r="P41" s="3" t="s">
        <v>62</v>
      </c>
      <c r="Q41" s="3" t="s">
        <v>62</v>
      </c>
      <c r="R41" s="2">
        <v>1</v>
      </c>
      <c r="S41" s="3" t="s">
        <v>62</v>
      </c>
      <c r="T41" s="3" t="s">
        <v>62</v>
      </c>
      <c r="U41" s="3" t="s">
        <v>62</v>
      </c>
      <c r="V41" s="3" t="s">
        <v>62</v>
      </c>
      <c r="W41" s="2">
        <v>1</v>
      </c>
      <c r="X41" s="3" t="s">
        <v>62</v>
      </c>
      <c r="Y41" s="2">
        <v>1</v>
      </c>
      <c r="Z41" s="2">
        <v>0</v>
      </c>
      <c r="AA41" s="2">
        <v>1</v>
      </c>
      <c r="AB41" s="3" t="s">
        <v>62</v>
      </c>
      <c r="AC41" s="3" t="s">
        <v>62</v>
      </c>
      <c r="AD41" s="3" t="s">
        <v>62</v>
      </c>
      <c r="AE41" s="3" t="s">
        <v>62</v>
      </c>
      <c r="AF41" s="3">
        <v>2</v>
      </c>
      <c r="AG41" s="3" t="s">
        <v>62</v>
      </c>
      <c r="AH41" s="2">
        <v>1</v>
      </c>
      <c r="AI41" s="2">
        <v>0</v>
      </c>
      <c r="AJ41" s="2">
        <v>1</v>
      </c>
      <c r="AK41" s="2">
        <v>1</v>
      </c>
      <c r="AL41" s="2">
        <v>0</v>
      </c>
      <c r="AM41" s="2">
        <v>0</v>
      </c>
      <c r="AN41" s="2">
        <v>1</v>
      </c>
      <c r="AO41" s="2">
        <v>1</v>
      </c>
      <c r="AP41" s="2">
        <v>0</v>
      </c>
      <c r="AQ41" s="2">
        <v>2</v>
      </c>
      <c r="AR41" s="2">
        <v>1</v>
      </c>
      <c r="AS41" s="2">
        <v>0</v>
      </c>
      <c r="AT41" s="2">
        <v>2</v>
      </c>
      <c r="AU41" s="2">
        <v>4</v>
      </c>
      <c r="AV41" s="2">
        <v>0</v>
      </c>
      <c r="AW41" s="2">
        <v>1</v>
      </c>
      <c r="AX41" s="2">
        <v>2</v>
      </c>
      <c r="AY41" s="2" t="s">
        <v>62</v>
      </c>
      <c r="AZ41" s="2">
        <v>5</v>
      </c>
      <c r="BA41" s="2">
        <v>3</v>
      </c>
      <c r="BB41" s="2">
        <v>9</v>
      </c>
      <c r="BC41" s="2">
        <v>11</v>
      </c>
      <c r="BD41" s="2">
        <v>8</v>
      </c>
      <c r="BE41" s="2">
        <v>16</v>
      </c>
      <c r="BF41" s="2">
        <v>8</v>
      </c>
      <c r="BG41" s="2">
        <v>14</v>
      </c>
      <c r="BH41" s="2">
        <v>6</v>
      </c>
      <c r="BI41" s="14">
        <f>VLOOKUP(H41,'Ecom Item OOS Analysis Report'!G:L,6,0)</f>
        <v>0.99729999999999996</v>
      </c>
      <c r="BJ41" s="17">
        <f t="shared" si="2"/>
        <v>3.21875</v>
      </c>
    </row>
    <row r="42" spans="1:62" ht="15" customHeight="1" x14ac:dyDescent="0.25">
      <c r="A42" s="2" t="s">
        <v>72</v>
      </c>
      <c r="B42" s="2" t="s">
        <v>229</v>
      </c>
      <c r="C42" s="2" t="s">
        <v>230</v>
      </c>
      <c r="D42" s="2" t="s">
        <v>308</v>
      </c>
      <c r="E42" s="2" t="s">
        <v>232</v>
      </c>
      <c r="F42" s="2" t="s">
        <v>361</v>
      </c>
      <c r="G42" s="2" t="s">
        <v>309</v>
      </c>
      <c r="H42" s="2" t="s">
        <v>362</v>
      </c>
      <c r="I42" s="3" t="s">
        <v>62</v>
      </c>
      <c r="J42" s="3" t="s">
        <v>62</v>
      </c>
      <c r="K42" s="3" t="s">
        <v>62</v>
      </c>
      <c r="L42" s="2">
        <v>2</v>
      </c>
      <c r="M42" s="2">
        <v>0</v>
      </c>
      <c r="N42" s="3">
        <v>1</v>
      </c>
      <c r="O42" s="3" t="s">
        <v>62</v>
      </c>
      <c r="P42" s="3" t="s">
        <v>62</v>
      </c>
      <c r="Q42" s="3" t="s">
        <v>62</v>
      </c>
      <c r="R42" s="3" t="s">
        <v>62</v>
      </c>
      <c r="S42" s="3" t="s">
        <v>62</v>
      </c>
      <c r="T42" s="2">
        <v>1</v>
      </c>
      <c r="U42" s="2">
        <v>1</v>
      </c>
      <c r="V42" s="3" t="s">
        <v>62</v>
      </c>
      <c r="W42" s="2">
        <v>1</v>
      </c>
      <c r="X42" s="3" t="s">
        <v>62</v>
      </c>
      <c r="Y42" s="2">
        <v>1</v>
      </c>
      <c r="Z42" s="3" t="s">
        <v>62</v>
      </c>
      <c r="AA42" s="3" t="s">
        <v>62</v>
      </c>
      <c r="AB42" s="3" t="s">
        <v>62</v>
      </c>
      <c r="AC42" s="3" t="s">
        <v>62</v>
      </c>
      <c r="AD42" s="3" t="s">
        <v>62</v>
      </c>
      <c r="AE42" s="3" t="s">
        <v>62</v>
      </c>
      <c r="AF42" s="3" t="s">
        <v>62</v>
      </c>
      <c r="AG42" s="3" t="s">
        <v>62</v>
      </c>
      <c r="AH42" s="3" t="s">
        <v>62</v>
      </c>
      <c r="AI42" s="2">
        <v>0</v>
      </c>
      <c r="AJ42" s="2">
        <v>0</v>
      </c>
      <c r="AK42" s="2">
        <v>1</v>
      </c>
      <c r="AL42" s="3" t="s">
        <v>62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2</v>
      </c>
      <c r="AT42" s="2">
        <v>0</v>
      </c>
      <c r="AU42" s="2">
        <v>2</v>
      </c>
      <c r="AV42" s="2">
        <v>2</v>
      </c>
      <c r="AW42" s="2" t="s">
        <v>62</v>
      </c>
      <c r="AX42" s="2" t="s">
        <v>62</v>
      </c>
      <c r="AY42" s="2">
        <v>2</v>
      </c>
      <c r="AZ42" s="2" t="s">
        <v>62</v>
      </c>
      <c r="BA42" s="2">
        <v>8</v>
      </c>
      <c r="BB42" s="2" t="s">
        <v>62</v>
      </c>
      <c r="BC42" s="2">
        <v>3</v>
      </c>
      <c r="BD42" s="2">
        <v>6</v>
      </c>
      <c r="BE42" s="2">
        <v>3</v>
      </c>
      <c r="BF42" s="2">
        <v>2</v>
      </c>
      <c r="BG42" s="2">
        <v>6</v>
      </c>
      <c r="BH42" s="2">
        <v>3</v>
      </c>
      <c r="BI42" s="14">
        <f>VLOOKUP(H42,'Ecom Item OOS Analysis Report'!G:L,6,0)</f>
        <v>0.99729999999999996</v>
      </c>
      <c r="BJ42" s="17">
        <f t="shared" si="2"/>
        <v>1.6785714285714286</v>
      </c>
    </row>
    <row r="43" spans="1:62" ht="15" customHeight="1" x14ac:dyDescent="0.25">
      <c r="A43" s="2" t="s">
        <v>72</v>
      </c>
      <c r="B43" s="2" t="s">
        <v>229</v>
      </c>
      <c r="C43" s="2" t="s">
        <v>230</v>
      </c>
      <c r="D43" s="2" t="s">
        <v>308</v>
      </c>
      <c r="E43" s="2" t="s">
        <v>232</v>
      </c>
      <c r="F43" s="2" t="s">
        <v>69</v>
      </c>
      <c r="G43" s="2" t="s">
        <v>350</v>
      </c>
      <c r="H43" s="2" t="s">
        <v>351</v>
      </c>
      <c r="I43" s="2">
        <v>1</v>
      </c>
      <c r="J43" s="2">
        <v>2</v>
      </c>
      <c r="K43" s="2">
        <v>4</v>
      </c>
      <c r="L43" s="2">
        <v>3</v>
      </c>
      <c r="M43" s="2">
        <v>0</v>
      </c>
      <c r="N43" s="2">
        <v>0</v>
      </c>
      <c r="O43" s="2">
        <v>2</v>
      </c>
      <c r="P43" s="2">
        <v>0</v>
      </c>
      <c r="Q43" s="2">
        <v>1</v>
      </c>
      <c r="R43" s="2">
        <v>0</v>
      </c>
      <c r="S43" s="2">
        <v>0</v>
      </c>
      <c r="T43" s="2">
        <v>0</v>
      </c>
      <c r="U43" s="2">
        <v>1</v>
      </c>
      <c r="V43" s="2">
        <v>0</v>
      </c>
      <c r="W43" s="2">
        <v>0</v>
      </c>
      <c r="X43" s="2">
        <v>0</v>
      </c>
      <c r="Y43" s="2">
        <v>1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2</v>
      </c>
      <c r="AG43" s="2">
        <v>1</v>
      </c>
      <c r="AH43" s="2">
        <v>0</v>
      </c>
      <c r="AI43" s="2">
        <v>0</v>
      </c>
      <c r="AJ43" s="2">
        <v>1</v>
      </c>
      <c r="AK43" s="2">
        <v>1</v>
      </c>
      <c r="AL43" s="2">
        <v>0</v>
      </c>
      <c r="AM43" s="2">
        <v>1</v>
      </c>
      <c r="AN43" s="2">
        <v>0</v>
      </c>
      <c r="AO43" s="2">
        <v>0</v>
      </c>
      <c r="AP43" s="2">
        <v>0</v>
      </c>
      <c r="AQ43" s="2">
        <v>0</v>
      </c>
      <c r="AR43" s="2">
        <v>1</v>
      </c>
      <c r="AS43" s="2">
        <v>0</v>
      </c>
      <c r="AT43" s="2">
        <v>2</v>
      </c>
      <c r="AU43" s="2">
        <v>0</v>
      </c>
      <c r="AV43" s="2">
        <v>1</v>
      </c>
      <c r="AW43" s="2">
        <v>1</v>
      </c>
      <c r="AX43" s="2">
        <v>2</v>
      </c>
      <c r="AY43" s="2" t="s">
        <v>62</v>
      </c>
      <c r="AZ43" s="2">
        <v>1</v>
      </c>
      <c r="BA43" s="2" t="s">
        <v>62</v>
      </c>
      <c r="BB43" s="2">
        <v>1</v>
      </c>
      <c r="BC43" s="2">
        <v>5</v>
      </c>
      <c r="BD43" s="2">
        <v>3</v>
      </c>
      <c r="BE43" s="2">
        <v>2</v>
      </c>
      <c r="BF43" s="2">
        <v>3</v>
      </c>
      <c r="BG43" s="2">
        <v>2</v>
      </c>
      <c r="BH43" s="2">
        <v>5</v>
      </c>
      <c r="BI43" s="14">
        <f>VLOOKUP(H43,'Ecom Item OOS Analysis Report'!G:L,6,0)</f>
        <v>0.99729999999999996</v>
      </c>
      <c r="BJ43" s="17">
        <f t="shared" si="2"/>
        <v>1</v>
      </c>
    </row>
    <row r="44" spans="1:62" ht="15" customHeight="1" x14ac:dyDescent="0.25">
      <c r="A44" s="2" t="s">
        <v>72</v>
      </c>
      <c r="B44" s="2" t="s">
        <v>229</v>
      </c>
      <c r="C44" s="2" t="s">
        <v>230</v>
      </c>
      <c r="D44" s="2" t="s">
        <v>308</v>
      </c>
      <c r="E44" s="2" t="s">
        <v>232</v>
      </c>
      <c r="F44" s="2" t="s">
        <v>354</v>
      </c>
      <c r="G44" s="2" t="s">
        <v>350</v>
      </c>
      <c r="H44" s="2" t="s">
        <v>359</v>
      </c>
      <c r="I44" s="2">
        <v>1</v>
      </c>
      <c r="J44" s="3" t="s">
        <v>62</v>
      </c>
      <c r="K44" s="2">
        <v>1</v>
      </c>
      <c r="L44" s="2">
        <v>2</v>
      </c>
      <c r="M44" s="2">
        <v>1</v>
      </c>
      <c r="N44" s="2">
        <v>1</v>
      </c>
      <c r="O44" s="2">
        <v>1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1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1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1</v>
      </c>
      <c r="AO44" s="2">
        <v>1</v>
      </c>
      <c r="AP44" s="2">
        <v>0</v>
      </c>
      <c r="AQ44" s="2">
        <v>0</v>
      </c>
      <c r="AR44" s="2">
        <v>0</v>
      </c>
      <c r="AS44" s="2">
        <v>0</v>
      </c>
      <c r="AT44" s="2">
        <v>5</v>
      </c>
      <c r="AU44" s="2">
        <v>0</v>
      </c>
      <c r="AV44" s="2">
        <v>2</v>
      </c>
      <c r="AW44" s="2">
        <v>1</v>
      </c>
      <c r="AX44" s="2">
        <v>2</v>
      </c>
      <c r="AY44" s="2">
        <v>3</v>
      </c>
      <c r="AZ44" s="2">
        <v>1</v>
      </c>
      <c r="BA44" s="2">
        <v>5</v>
      </c>
      <c r="BB44" s="2">
        <v>3</v>
      </c>
      <c r="BC44" s="2" t="s">
        <v>62</v>
      </c>
      <c r="BD44" s="2">
        <v>2</v>
      </c>
      <c r="BE44" s="2">
        <v>1</v>
      </c>
      <c r="BF44" s="2">
        <v>1</v>
      </c>
      <c r="BG44" s="2">
        <v>4</v>
      </c>
      <c r="BH44" s="2">
        <v>2</v>
      </c>
      <c r="BI44" s="14">
        <f>VLOOKUP(H44,'Ecom Item OOS Analysis Report'!G:L,6,0)</f>
        <v>0.99729999999999996</v>
      </c>
      <c r="BJ44" s="17">
        <f t="shared" si="2"/>
        <v>0.86</v>
      </c>
    </row>
    <row r="45" spans="1:62" ht="15" customHeight="1" x14ac:dyDescent="0.25">
      <c r="A45" s="2" t="s">
        <v>72</v>
      </c>
      <c r="B45" s="2" t="s">
        <v>229</v>
      </c>
      <c r="C45" s="2" t="s">
        <v>230</v>
      </c>
      <c r="D45" s="2" t="s">
        <v>308</v>
      </c>
      <c r="E45" s="2" t="s">
        <v>232</v>
      </c>
      <c r="F45" s="2" t="s">
        <v>361</v>
      </c>
      <c r="G45" s="2" t="s">
        <v>350</v>
      </c>
      <c r="H45" s="2" t="s">
        <v>366</v>
      </c>
      <c r="I45" s="3" t="s">
        <v>62</v>
      </c>
      <c r="J45" s="3" t="s">
        <v>62</v>
      </c>
      <c r="K45" s="3" t="s">
        <v>62</v>
      </c>
      <c r="L45" s="3" t="s">
        <v>62</v>
      </c>
      <c r="M45" s="3" t="s">
        <v>62</v>
      </c>
      <c r="N45" s="3" t="s">
        <v>62</v>
      </c>
      <c r="O45" s="3" t="s">
        <v>62</v>
      </c>
      <c r="P45" s="3" t="s">
        <v>62</v>
      </c>
      <c r="Q45" s="3" t="s">
        <v>62</v>
      </c>
      <c r="R45" s="3" t="s">
        <v>62</v>
      </c>
      <c r="S45" s="2">
        <v>1</v>
      </c>
      <c r="T45" s="2">
        <v>0</v>
      </c>
      <c r="U45" s="3" t="s">
        <v>62</v>
      </c>
      <c r="V45" s="2">
        <v>3</v>
      </c>
      <c r="W45" s="2">
        <v>0</v>
      </c>
      <c r="X45" s="2">
        <v>0</v>
      </c>
      <c r="Y45" s="2">
        <v>1</v>
      </c>
      <c r="Z45" s="2">
        <v>2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1</v>
      </c>
      <c r="AK45" s="2">
        <v>2</v>
      </c>
      <c r="AL45" s="2">
        <v>0</v>
      </c>
      <c r="AM45" s="2">
        <v>0</v>
      </c>
      <c r="AN45" s="2">
        <v>1</v>
      </c>
      <c r="AO45" s="2">
        <v>0</v>
      </c>
      <c r="AP45" s="2">
        <v>0</v>
      </c>
      <c r="AQ45" s="2">
        <v>0</v>
      </c>
      <c r="AR45" s="2">
        <v>0</v>
      </c>
      <c r="AS45" s="2">
        <v>2</v>
      </c>
      <c r="AT45" s="2">
        <v>0</v>
      </c>
      <c r="AU45" s="2">
        <v>0</v>
      </c>
      <c r="AV45" s="2">
        <v>0</v>
      </c>
      <c r="AW45" s="2" t="s">
        <v>62</v>
      </c>
      <c r="AX45" s="2">
        <v>2</v>
      </c>
      <c r="AY45" s="2">
        <v>1</v>
      </c>
      <c r="AZ45" s="2">
        <v>1</v>
      </c>
      <c r="BA45" s="2">
        <v>1</v>
      </c>
      <c r="BB45" s="2">
        <v>2</v>
      </c>
      <c r="BC45" s="2">
        <v>4</v>
      </c>
      <c r="BD45" s="2">
        <v>1</v>
      </c>
      <c r="BE45" s="2">
        <v>3</v>
      </c>
      <c r="BF45" s="2">
        <v>0</v>
      </c>
      <c r="BG45" s="2">
        <v>1</v>
      </c>
      <c r="BH45" s="2">
        <v>0</v>
      </c>
      <c r="BI45" s="14">
        <f>VLOOKUP(H45,'Ecom Item OOS Analysis Report'!G:L,6,0)</f>
        <v>0.99729999999999996</v>
      </c>
      <c r="BJ45" s="17">
        <f t="shared" si="2"/>
        <v>0.72499999999999998</v>
      </c>
    </row>
    <row r="46" spans="1:62" ht="15" customHeight="1" x14ac:dyDescent="0.25">
      <c r="A46" s="2" t="s">
        <v>72</v>
      </c>
      <c r="B46" s="2" t="s">
        <v>229</v>
      </c>
      <c r="C46" s="2" t="s">
        <v>230</v>
      </c>
      <c r="D46" s="2" t="s">
        <v>316</v>
      </c>
      <c r="E46" s="2" t="s">
        <v>232</v>
      </c>
      <c r="F46" s="2" t="s">
        <v>238</v>
      </c>
      <c r="G46" s="2" t="s">
        <v>317</v>
      </c>
      <c r="H46" s="2" t="s">
        <v>318</v>
      </c>
      <c r="I46" s="2">
        <v>1</v>
      </c>
      <c r="J46" s="3" t="s">
        <v>62</v>
      </c>
      <c r="K46" s="3" t="s">
        <v>62</v>
      </c>
      <c r="L46" s="3" t="s">
        <v>62</v>
      </c>
      <c r="M46" s="2">
        <v>1</v>
      </c>
      <c r="N46" s="2">
        <v>1</v>
      </c>
      <c r="O46" s="2">
        <v>0</v>
      </c>
      <c r="P46" s="3" t="s">
        <v>62</v>
      </c>
      <c r="Q46" s="3" t="s">
        <v>62</v>
      </c>
      <c r="R46" s="3" t="s">
        <v>62</v>
      </c>
      <c r="S46" s="3" t="s">
        <v>62</v>
      </c>
      <c r="T46" s="2">
        <v>1</v>
      </c>
      <c r="U46" s="2">
        <v>0</v>
      </c>
      <c r="V46" s="3" t="s">
        <v>62</v>
      </c>
      <c r="W46" s="3" t="s">
        <v>62</v>
      </c>
      <c r="X46" s="2">
        <v>0</v>
      </c>
      <c r="Y46" s="3" t="s">
        <v>62</v>
      </c>
      <c r="Z46" s="3" t="s">
        <v>62</v>
      </c>
      <c r="AA46" s="3" t="s">
        <v>62</v>
      </c>
      <c r="AB46" s="2">
        <v>1</v>
      </c>
      <c r="AC46" s="2">
        <v>0</v>
      </c>
      <c r="AD46" s="3" t="s">
        <v>62</v>
      </c>
      <c r="AE46" s="2">
        <v>1</v>
      </c>
      <c r="AF46" s="3">
        <v>1</v>
      </c>
      <c r="AG46" s="3" t="s">
        <v>62</v>
      </c>
      <c r="AH46" s="3" t="s">
        <v>62</v>
      </c>
      <c r="AI46" s="2">
        <v>0</v>
      </c>
      <c r="AJ46" s="3" t="s">
        <v>62</v>
      </c>
      <c r="AK46" s="3" t="s">
        <v>62</v>
      </c>
      <c r="AL46" s="3" t="s">
        <v>62</v>
      </c>
      <c r="AM46" s="2">
        <v>1</v>
      </c>
      <c r="AN46" s="2">
        <v>1</v>
      </c>
      <c r="AO46" s="2">
        <v>0</v>
      </c>
      <c r="AP46" s="2">
        <v>0</v>
      </c>
      <c r="AQ46" s="2">
        <v>0</v>
      </c>
      <c r="AR46" s="2">
        <v>1</v>
      </c>
      <c r="AS46" s="2">
        <v>1</v>
      </c>
      <c r="AT46" s="2">
        <v>0</v>
      </c>
      <c r="AU46" s="2">
        <v>0</v>
      </c>
      <c r="AV46" s="2">
        <v>0</v>
      </c>
      <c r="AW46" s="2" t="s">
        <v>62</v>
      </c>
      <c r="AX46" s="2" t="s">
        <v>62</v>
      </c>
      <c r="AY46" s="2" t="s">
        <v>62</v>
      </c>
      <c r="AZ46" s="2" t="s">
        <v>62</v>
      </c>
      <c r="BA46" s="2">
        <v>1</v>
      </c>
      <c r="BB46" s="2">
        <v>1</v>
      </c>
      <c r="BC46" s="2" t="s">
        <v>62</v>
      </c>
      <c r="BD46" s="2" t="s">
        <v>62</v>
      </c>
      <c r="BE46" s="2">
        <v>1</v>
      </c>
      <c r="BF46" s="2">
        <v>1</v>
      </c>
      <c r="BG46" s="2">
        <v>0</v>
      </c>
      <c r="BH46" s="2">
        <v>1</v>
      </c>
      <c r="BI46" s="14">
        <f>VLOOKUP(H46,'Ecom Item OOS Analysis Report'!G:L,6,0)</f>
        <v>0.99729999999999996</v>
      </c>
      <c r="BJ46" s="17">
        <f t="shared" si="2"/>
        <v>0.5714285714285714</v>
      </c>
    </row>
    <row r="47" spans="1:62" ht="15" customHeight="1" x14ac:dyDescent="0.25">
      <c r="A47" s="2" t="s">
        <v>72</v>
      </c>
      <c r="B47" s="2" t="s">
        <v>229</v>
      </c>
      <c r="C47" s="2" t="s">
        <v>230</v>
      </c>
      <c r="D47" s="2" t="s">
        <v>316</v>
      </c>
      <c r="E47" s="2" t="s">
        <v>232</v>
      </c>
      <c r="F47" s="2" t="s">
        <v>69</v>
      </c>
      <c r="G47" s="2" t="s">
        <v>317</v>
      </c>
      <c r="H47" s="2" t="s">
        <v>326</v>
      </c>
      <c r="I47" s="3" t="s">
        <v>62</v>
      </c>
      <c r="J47" s="3" t="s">
        <v>62</v>
      </c>
      <c r="K47" s="2">
        <v>1</v>
      </c>
      <c r="L47" s="2">
        <v>1</v>
      </c>
      <c r="M47" s="2">
        <v>0</v>
      </c>
      <c r="N47" s="3">
        <v>1</v>
      </c>
      <c r="O47" s="2">
        <v>1</v>
      </c>
      <c r="P47" s="2">
        <v>0</v>
      </c>
      <c r="Q47" s="2">
        <v>0</v>
      </c>
      <c r="R47" s="2">
        <v>0</v>
      </c>
      <c r="S47" s="2">
        <v>0</v>
      </c>
      <c r="T47" s="2">
        <v>1</v>
      </c>
      <c r="U47" s="2">
        <v>0</v>
      </c>
      <c r="V47" s="2">
        <v>1</v>
      </c>
      <c r="W47" s="2">
        <v>2</v>
      </c>
      <c r="X47" s="2">
        <v>0</v>
      </c>
      <c r="Y47" s="2">
        <v>0</v>
      </c>
      <c r="Z47" s="2">
        <v>0</v>
      </c>
      <c r="AA47" s="2">
        <v>0</v>
      </c>
      <c r="AB47" s="2">
        <v>1</v>
      </c>
      <c r="AC47" s="2">
        <v>0</v>
      </c>
      <c r="AD47" s="2">
        <v>0</v>
      </c>
      <c r="AE47" s="2">
        <v>0</v>
      </c>
      <c r="AF47" s="2">
        <v>2</v>
      </c>
      <c r="AG47" s="2">
        <v>1</v>
      </c>
      <c r="AH47" s="2">
        <v>0</v>
      </c>
      <c r="AI47" s="2">
        <v>2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1</v>
      </c>
      <c r="AQ47" s="2">
        <v>3</v>
      </c>
      <c r="AR47" s="2">
        <v>8</v>
      </c>
      <c r="AS47" s="2">
        <v>3</v>
      </c>
      <c r="AT47" s="2">
        <v>2</v>
      </c>
      <c r="AU47" s="2">
        <v>3</v>
      </c>
      <c r="AV47" s="2">
        <v>5</v>
      </c>
      <c r="AW47" s="2">
        <v>6</v>
      </c>
      <c r="AX47" s="2">
        <v>3</v>
      </c>
      <c r="AY47" s="2">
        <v>7</v>
      </c>
      <c r="AZ47" s="2">
        <v>10</v>
      </c>
      <c r="BA47" s="2" t="s">
        <v>62</v>
      </c>
      <c r="BB47" s="2">
        <v>14</v>
      </c>
      <c r="BC47" s="2">
        <v>5</v>
      </c>
      <c r="BD47" s="2">
        <v>7</v>
      </c>
      <c r="BE47" s="2">
        <v>9</v>
      </c>
      <c r="BF47" s="2">
        <v>18</v>
      </c>
      <c r="BG47" s="2">
        <v>5</v>
      </c>
      <c r="BH47" s="2">
        <v>4</v>
      </c>
      <c r="BI47" s="14">
        <f>VLOOKUP(H47,'Ecom Item OOS Analysis Report'!G:L,6,0)</f>
        <v>0.99729999999999996</v>
      </c>
      <c r="BJ47" s="17">
        <f t="shared" si="2"/>
        <v>2.5918367346938775</v>
      </c>
    </row>
    <row r="48" spans="1:62" ht="15" customHeight="1" x14ac:dyDescent="0.25">
      <c r="A48" s="2" t="s">
        <v>72</v>
      </c>
      <c r="B48" s="2" t="s">
        <v>229</v>
      </c>
      <c r="C48" s="2" t="s">
        <v>230</v>
      </c>
      <c r="D48" s="2" t="s">
        <v>316</v>
      </c>
      <c r="E48" s="2" t="s">
        <v>232</v>
      </c>
      <c r="F48" s="2" t="s">
        <v>238</v>
      </c>
      <c r="G48" s="2" t="s">
        <v>320</v>
      </c>
      <c r="H48" s="2" t="s">
        <v>321</v>
      </c>
      <c r="I48" s="3" t="s">
        <v>62</v>
      </c>
      <c r="J48" s="2">
        <v>1</v>
      </c>
      <c r="K48" s="2">
        <v>1</v>
      </c>
      <c r="L48" s="2">
        <v>1</v>
      </c>
      <c r="M48" s="3" t="s">
        <v>62</v>
      </c>
      <c r="N48" s="2">
        <v>2</v>
      </c>
      <c r="O48" s="3" t="s">
        <v>62</v>
      </c>
      <c r="P48" s="2">
        <v>1</v>
      </c>
      <c r="Q48" s="2">
        <v>3</v>
      </c>
      <c r="R48" s="2">
        <v>3</v>
      </c>
      <c r="S48" s="2">
        <v>0</v>
      </c>
      <c r="T48" s="3" t="s">
        <v>62</v>
      </c>
      <c r="U48" s="2">
        <v>0</v>
      </c>
      <c r="V48" s="2">
        <v>1</v>
      </c>
      <c r="W48" s="3" t="s">
        <v>62</v>
      </c>
      <c r="X48" s="3" t="s">
        <v>62</v>
      </c>
      <c r="Y48" s="2">
        <v>1</v>
      </c>
      <c r="Z48" s="2">
        <v>0</v>
      </c>
      <c r="AA48" s="3" t="s">
        <v>62</v>
      </c>
      <c r="AB48" s="2">
        <v>0</v>
      </c>
      <c r="AC48" s="3" t="s">
        <v>62</v>
      </c>
      <c r="AD48" s="3" t="s">
        <v>62</v>
      </c>
      <c r="AE48" s="3" t="s">
        <v>62</v>
      </c>
      <c r="AF48" s="3" t="s">
        <v>62</v>
      </c>
      <c r="AG48" s="2">
        <v>2</v>
      </c>
      <c r="AH48" s="2">
        <v>3</v>
      </c>
      <c r="AI48" s="2">
        <v>0</v>
      </c>
      <c r="AJ48" s="2">
        <v>1</v>
      </c>
      <c r="AK48" s="2">
        <v>0</v>
      </c>
      <c r="AL48" s="2">
        <v>0</v>
      </c>
      <c r="AM48" s="2">
        <v>2</v>
      </c>
      <c r="AN48" s="2">
        <v>0</v>
      </c>
      <c r="AO48" s="2">
        <v>0</v>
      </c>
      <c r="AP48" s="2">
        <v>1</v>
      </c>
      <c r="AQ48" s="2">
        <v>1</v>
      </c>
      <c r="AR48" s="2">
        <v>5</v>
      </c>
      <c r="AS48" s="2">
        <v>2</v>
      </c>
      <c r="AT48" s="2">
        <v>1</v>
      </c>
      <c r="AU48" s="2">
        <v>2</v>
      </c>
      <c r="AV48" s="2">
        <v>2</v>
      </c>
      <c r="AW48" s="2">
        <v>2</v>
      </c>
      <c r="AX48" s="2">
        <v>2</v>
      </c>
      <c r="AY48" s="2">
        <v>6</v>
      </c>
      <c r="AZ48" s="2">
        <v>9</v>
      </c>
      <c r="BA48" s="2">
        <v>4</v>
      </c>
      <c r="BB48" s="2">
        <v>4</v>
      </c>
      <c r="BC48" s="2">
        <v>6</v>
      </c>
      <c r="BD48" s="2">
        <v>3</v>
      </c>
      <c r="BE48" s="2">
        <v>3</v>
      </c>
      <c r="BF48" s="2">
        <v>2</v>
      </c>
      <c r="BG48" s="2">
        <v>0</v>
      </c>
      <c r="BH48" s="2">
        <v>4</v>
      </c>
      <c r="BI48" s="14">
        <f>VLOOKUP(H48,'Ecom Item OOS Analysis Report'!G:L,6,0)</f>
        <v>0.99729999999999996</v>
      </c>
      <c r="BJ48" s="17">
        <f t="shared" si="2"/>
        <v>1.975609756097561</v>
      </c>
    </row>
    <row r="49" spans="1:62" ht="15" customHeight="1" x14ac:dyDescent="0.25">
      <c r="A49" s="2" t="s">
        <v>72</v>
      </c>
      <c r="B49" s="2" t="s">
        <v>229</v>
      </c>
      <c r="C49" s="2" t="s">
        <v>230</v>
      </c>
      <c r="D49" s="2" t="s">
        <v>316</v>
      </c>
      <c r="E49" s="2" t="s">
        <v>232</v>
      </c>
      <c r="F49" s="2" t="s">
        <v>69</v>
      </c>
      <c r="G49" s="2" t="s">
        <v>320</v>
      </c>
      <c r="H49" s="2" t="s">
        <v>328</v>
      </c>
      <c r="I49" s="3" t="s">
        <v>62</v>
      </c>
      <c r="J49" s="3">
        <v>5</v>
      </c>
      <c r="K49" s="3" t="s">
        <v>62</v>
      </c>
      <c r="L49" s="2">
        <v>1</v>
      </c>
      <c r="M49" s="2">
        <v>1</v>
      </c>
      <c r="N49" s="2">
        <v>2</v>
      </c>
      <c r="O49" s="2">
        <v>0</v>
      </c>
      <c r="P49" s="2">
        <v>3</v>
      </c>
      <c r="Q49" s="2">
        <v>1</v>
      </c>
      <c r="R49" s="2">
        <v>0</v>
      </c>
      <c r="S49" s="2">
        <v>1</v>
      </c>
      <c r="T49" s="2">
        <v>0</v>
      </c>
      <c r="U49" s="2">
        <v>1</v>
      </c>
      <c r="V49" s="2">
        <v>0</v>
      </c>
      <c r="W49" s="3" t="s">
        <v>62</v>
      </c>
      <c r="X49" s="2">
        <v>2</v>
      </c>
      <c r="Y49" s="3" t="s">
        <v>62</v>
      </c>
      <c r="Z49" s="3" t="s">
        <v>62</v>
      </c>
      <c r="AA49" s="2">
        <v>1</v>
      </c>
      <c r="AB49" s="3" t="s">
        <v>62</v>
      </c>
      <c r="AC49" s="3" t="s">
        <v>62</v>
      </c>
      <c r="AD49" s="3" t="s">
        <v>62</v>
      </c>
      <c r="AE49" s="2">
        <v>0</v>
      </c>
      <c r="AF49" s="2">
        <v>2</v>
      </c>
      <c r="AG49" s="2">
        <v>0</v>
      </c>
      <c r="AH49" s="2">
        <v>0</v>
      </c>
      <c r="AI49" s="2">
        <v>1</v>
      </c>
      <c r="AJ49" s="2">
        <v>1</v>
      </c>
      <c r="AK49" s="2">
        <v>1</v>
      </c>
      <c r="AL49" s="2">
        <v>2</v>
      </c>
      <c r="AM49" s="2">
        <v>0</v>
      </c>
      <c r="AN49" s="2">
        <v>0</v>
      </c>
      <c r="AO49" s="2">
        <v>1</v>
      </c>
      <c r="AP49" s="2">
        <v>0</v>
      </c>
      <c r="AQ49" s="2">
        <v>2</v>
      </c>
      <c r="AR49" s="2">
        <v>2</v>
      </c>
      <c r="AS49" s="2">
        <v>3</v>
      </c>
      <c r="AT49" s="2">
        <v>1</v>
      </c>
      <c r="AU49" s="2">
        <v>1</v>
      </c>
      <c r="AV49" s="2">
        <v>0</v>
      </c>
      <c r="AW49" s="2">
        <v>4</v>
      </c>
      <c r="AX49" s="2" t="s">
        <v>62</v>
      </c>
      <c r="AY49" s="2">
        <v>4</v>
      </c>
      <c r="AZ49" s="2">
        <v>6</v>
      </c>
      <c r="BA49" s="2">
        <v>4</v>
      </c>
      <c r="BB49" s="2">
        <v>7</v>
      </c>
      <c r="BC49" s="2">
        <v>8</v>
      </c>
      <c r="BD49" s="2">
        <v>2</v>
      </c>
      <c r="BE49" s="2">
        <v>4</v>
      </c>
      <c r="BF49" s="2">
        <v>5</v>
      </c>
      <c r="BG49" s="2">
        <v>3</v>
      </c>
      <c r="BH49" s="2">
        <v>2</v>
      </c>
      <c r="BI49" s="14">
        <f>VLOOKUP(H49,'Ecom Item OOS Analysis Report'!G:L,6,0)</f>
        <v>0.99729999999999996</v>
      </c>
      <c r="BJ49" s="17">
        <f t="shared" si="2"/>
        <v>1.9534883720930232</v>
      </c>
    </row>
    <row r="50" spans="1:62" ht="15" customHeight="1" x14ac:dyDescent="0.25">
      <c r="A50" s="2" t="s">
        <v>72</v>
      </c>
      <c r="B50" s="2" t="s">
        <v>229</v>
      </c>
      <c r="C50" s="2" t="s">
        <v>230</v>
      </c>
      <c r="D50" s="2" t="s">
        <v>316</v>
      </c>
      <c r="E50" s="2" t="s">
        <v>232</v>
      </c>
      <c r="F50" s="2" t="s">
        <v>238</v>
      </c>
      <c r="G50" s="2" t="s">
        <v>323</v>
      </c>
      <c r="H50" s="2" t="s">
        <v>324</v>
      </c>
      <c r="I50" s="3" t="s">
        <v>62</v>
      </c>
      <c r="J50" s="2">
        <v>2</v>
      </c>
      <c r="K50" s="2">
        <v>1</v>
      </c>
      <c r="L50" s="2">
        <v>1</v>
      </c>
      <c r="M50" s="2">
        <v>2</v>
      </c>
      <c r="N50" s="2">
        <v>1</v>
      </c>
      <c r="O50" s="2">
        <v>0</v>
      </c>
      <c r="P50" s="2">
        <v>1</v>
      </c>
      <c r="Q50" s="2">
        <v>1</v>
      </c>
      <c r="R50" s="2">
        <v>4</v>
      </c>
      <c r="S50" s="2">
        <v>1</v>
      </c>
      <c r="T50" s="2">
        <v>0</v>
      </c>
      <c r="U50" s="2">
        <v>0</v>
      </c>
      <c r="V50" s="2">
        <v>0</v>
      </c>
      <c r="W50" s="2">
        <v>2</v>
      </c>
      <c r="X50" s="2">
        <v>1</v>
      </c>
      <c r="Y50" s="2">
        <v>1</v>
      </c>
      <c r="Z50" s="2">
        <v>0</v>
      </c>
      <c r="AA50" s="2">
        <v>1</v>
      </c>
      <c r="AB50" s="2">
        <v>1</v>
      </c>
      <c r="AC50" s="2">
        <v>4</v>
      </c>
      <c r="AD50" s="2">
        <v>2</v>
      </c>
      <c r="AE50" s="2">
        <v>0</v>
      </c>
      <c r="AF50" s="2">
        <v>1</v>
      </c>
      <c r="AG50" s="2">
        <v>1</v>
      </c>
      <c r="AH50" s="2">
        <v>0</v>
      </c>
      <c r="AI50" s="2">
        <v>1</v>
      </c>
      <c r="AJ50" s="2">
        <v>0</v>
      </c>
      <c r="AK50" s="2">
        <v>1</v>
      </c>
      <c r="AL50" s="2">
        <v>0</v>
      </c>
      <c r="AM50" s="2">
        <v>0</v>
      </c>
      <c r="AN50" s="2">
        <v>1</v>
      </c>
      <c r="AO50" s="2">
        <v>0</v>
      </c>
      <c r="AP50" s="2">
        <v>3</v>
      </c>
      <c r="AQ50" s="2">
        <v>4</v>
      </c>
      <c r="AR50" s="2">
        <v>7</v>
      </c>
      <c r="AS50" s="2">
        <v>1</v>
      </c>
      <c r="AT50" s="2">
        <v>4</v>
      </c>
      <c r="AU50" s="2">
        <v>0</v>
      </c>
      <c r="AV50" s="2">
        <v>4</v>
      </c>
      <c r="AW50" s="2">
        <v>1</v>
      </c>
      <c r="AX50" s="2">
        <v>4</v>
      </c>
      <c r="AY50" s="2">
        <v>3</v>
      </c>
      <c r="AZ50" s="2">
        <v>2</v>
      </c>
      <c r="BA50" s="2">
        <v>2</v>
      </c>
      <c r="BB50" s="2">
        <v>4</v>
      </c>
      <c r="BC50" s="2">
        <v>3</v>
      </c>
      <c r="BD50" s="2">
        <v>1</v>
      </c>
      <c r="BE50" s="2">
        <v>10</v>
      </c>
      <c r="BF50" s="2">
        <v>1</v>
      </c>
      <c r="BG50" s="2">
        <v>4</v>
      </c>
      <c r="BH50" s="2">
        <v>7</v>
      </c>
      <c r="BI50" s="14">
        <f>VLOOKUP(H50,'Ecom Item OOS Analysis Report'!G:L,6,0)</f>
        <v>0.99729999999999996</v>
      </c>
      <c r="BJ50" s="17">
        <f t="shared" si="2"/>
        <v>1.8823529411764706</v>
      </c>
    </row>
    <row r="51" spans="1:62" ht="15" customHeight="1" x14ac:dyDescent="0.25">
      <c r="A51" s="2" t="s">
        <v>72</v>
      </c>
      <c r="B51" s="2" t="s">
        <v>229</v>
      </c>
      <c r="C51" s="2" t="s">
        <v>230</v>
      </c>
      <c r="D51" s="2" t="s">
        <v>316</v>
      </c>
      <c r="E51" s="2" t="s">
        <v>232</v>
      </c>
      <c r="F51" s="2" t="s">
        <v>69</v>
      </c>
      <c r="G51" s="2" t="s">
        <v>323</v>
      </c>
      <c r="H51" s="2" t="s">
        <v>330</v>
      </c>
      <c r="I51" s="2">
        <v>3</v>
      </c>
      <c r="J51" s="2">
        <v>2</v>
      </c>
      <c r="K51" s="2">
        <v>4</v>
      </c>
      <c r="L51" s="2">
        <v>2</v>
      </c>
      <c r="M51" s="2">
        <v>3</v>
      </c>
      <c r="N51" s="2">
        <v>5</v>
      </c>
      <c r="O51" s="2">
        <v>2</v>
      </c>
      <c r="P51" s="2">
        <v>1</v>
      </c>
      <c r="Q51" s="2">
        <v>4</v>
      </c>
      <c r="R51" s="2">
        <v>3</v>
      </c>
      <c r="S51" s="2">
        <v>3</v>
      </c>
      <c r="T51" s="2">
        <v>1</v>
      </c>
      <c r="U51" s="2">
        <v>2</v>
      </c>
      <c r="V51" s="2">
        <v>1</v>
      </c>
      <c r="W51" s="2">
        <v>2</v>
      </c>
      <c r="X51" s="2">
        <v>2</v>
      </c>
      <c r="Y51" s="2">
        <v>2</v>
      </c>
      <c r="Z51" s="2">
        <v>1</v>
      </c>
      <c r="AA51" s="2">
        <v>0</v>
      </c>
      <c r="AB51" s="2">
        <v>8</v>
      </c>
      <c r="AC51" s="2">
        <v>5</v>
      </c>
      <c r="AD51" s="2">
        <v>4</v>
      </c>
      <c r="AE51" s="2">
        <v>0</v>
      </c>
      <c r="AF51" s="2">
        <v>3</v>
      </c>
      <c r="AG51" s="2">
        <v>1</v>
      </c>
      <c r="AH51" s="2">
        <v>1</v>
      </c>
      <c r="AI51" s="2">
        <v>0</v>
      </c>
      <c r="AJ51" s="2">
        <v>3</v>
      </c>
      <c r="AK51" s="2">
        <v>1</v>
      </c>
      <c r="AL51" s="2">
        <v>2</v>
      </c>
      <c r="AM51" s="2">
        <v>2</v>
      </c>
      <c r="AN51" s="2">
        <v>5</v>
      </c>
      <c r="AO51" s="2">
        <v>2</v>
      </c>
      <c r="AP51" s="2">
        <v>5</v>
      </c>
      <c r="AQ51" s="2">
        <v>2</v>
      </c>
      <c r="AR51" s="2">
        <v>3</v>
      </c>
      <c r="AS51" s="2">
        <v>6</v>
      </c>
      <c r="AT51" s="2">
        <v>2</v>
      </c>
      <c r="AU51" s="2">
        <v>4</v>
      </c>
      <c r="AV51" s="2">
        <v>2</v>
      </c>
      <c r="AW51" s="2">
        <v>4</v>
      </c>
      <c r="AX51" s="2">
        <v>3</v>
      </c>
      <c r="AY51" s="2">
        <v>7</v>
      </c>
      <c r="AZ51" s="2">
        <v>10</v>
      </c>
      <c r="BA51" s="2">
        <v>7</v>
      </c>
      <c r="BB51" s="2">
        <v>12</v>
      </c>
      <c r="BC51" s="2">
        <v>11</v>
      </c>
      <c r="BD51" s="2">
        <v>4</v>
      </c>
      <c r="BE51" s="2">
        <v>2</v>
      </c>
      <c r="BF51" s="2">
        <v>4</v>
      </c>
      <c r="BG51" s="2">
        <v>4</v>
      </c>
      <c r="BH51" s="2">
        <v>2</v>
      </c>
      <c r="BI51" s="14">
        <f>VLOOKUP(H51,'Ecom Item OOS Analysis Report'!G:L,6,0)</f>
        <v>0.99729999999999996</v>
      </c>
      <c r="BJ51" s="17">
        <f t="shared" si="2"/>
        <v>3.3461538461538463</v>
      </c>
    </row>
    <row r="52" spans="1:62" ht="15" customHeight="1" x14ac:dyDescent="0.25">
      <c r="A52" s="2" t="s">
        <v>72</v>
      </c>
      <c r="B52" s="2" t="s">
        <v>229</v>
      </c>
      <c r="C52" s="2" t="s">
        <v>230</v>
      </c>
      <c r="D52" s="2" t="s">
        <v>332</v>
      </c>
      <c r="E52" s="2" t="s">
        <v>232</v>
      </c>
      <c r="F52" s="2" t="s">
        <v>333</v>
      </c>
      <c r="G52" s="2" t="s">
        <v>334</v>
      </c>
      <c r="H52" s="2" t="s">
        <v>335</v>
      </c>
      <c r="I52" s="3" t="s">
        <v>62</v>
      </c>
      <c r="J52" s="2">
        <v>3</v>
      </c>
      <c r="K52" s="2">
        <v>0</v>
      </c>
      <c r="L52" s="2">
        <v>0</v>
      </c>
      <c r="M52" s="2">
        <v>1</v>
      </c>
      <c r="N52" s="2">
        <v>1</v>
      </c>
      <c r="O52" s="2">
        <v>1</v>
      </c>
      <c r="P52" s="2">
        <v>0</v>
      </c>
      <c r="Q52" s="2">
        <v>1</v>
      </c>
      <c r="R52" s="2">
        <v>1</v>
      </c>
      <c r="S52" s="2">
        <v>1</v>
      </c>
      <c r="T52" s="2">
        <v>0</v>
      </c>
      <c r="U52" s="2">
        <v>2</v>
      </c>
      <c r="V52" s="2">
        <v>5</v>
      </c>
      <c r="W52" s="2">
        <v>2</v>
      </c>
      <c r="X52" s="2">
        <v>0</v>
      </c>
      <c r="Y52" s="2">
        <v>0</v>
      </c>
      <c r="Z52" s="2">
        <v>0</v>
      </c>
      <c r="AA52" s="2">
        <v>1</v>
      </c>
      <c r="AB52" s="2">
        <v>2</v>
      </c>
      <c r="AC52" s="2">
        <v>4</v>
      </c>
      <c r="AD52" s="2">
        <v>0</v>
      </c>
      <c r="AE52" s="2">
        <v>0</v>
      </c>
      <c r="AF52" s="2">
        <v>0</v>
      </c>
      <c r="AG52" s="2">
        <v>1</v>
      </c>
      <c r="AH52" s="2">
        <v>0</v>
      </c>
      <c r="AI52" s="2">
        <v>0</v>
      </c>
      <c r="AJ52" s="2">
        <v>0</v>
      </c>
      <c r="AK52" s="2">
        <v>1</v>
      </c>
      <c r="AL52" s="2">
        <v>0</v>
      </c>
      <c r="AM52" s="2">
        <v>0</v>
      </c>
      <c r="AN52" s="2">
        <v>1</v>
      </c>
      <c r="AO52" s="2">
        <v>1</v>
      </c>
      <c r="AP52" s="2">
        <v>4</v>
      </c>
      <c r="AQ52" s="2">
        <v>7</v>
      </c>
      <c r="AR52" s="2">
        <v>2</v>
      </c>
      <c r="AS52" s="2">
        <v>2</v>
      </c>
      <c r="AT52" s="2">
        <v>5</v>
      </c>
      <c r="AU52" s="2">
        <v>3</v>
      </c>
      <c r="AV52" s="2">
        <v>9</v>
      </c>
      <c r="AW52" s="2">
        <v>7</v>
      </c>
      <c r="AX52" s="2">
        <v>2</v>
      </c>
      <c r="AY52" s="2">
        <v>1</v>
      </c>
      <c r="AZ52" s="2">
        <v>8</v>
      </c>
      <c r="BA52" s="2">
        <v>1</v>
      </c>
      <c r="BB52" s="2">
        <v>6</v>
      </c>
      <c r="BC52" s="2">
        <v>12</v>
      </c>
      <c r="BD52" s="2" t="s">
        <v>62</v>
      </c>
      <c r="BE52" s="2">
        <v>3</v>
      </c>
      <c r="BF52" s="2">
        <v>4</v>
      </c>
      <c r="BG52" s="2">
        <v>5</v>
      </c>
      <c r="BH52" s="2">
        <v>1</v>
      </c>
      <c r="BI52" s="14">
        <f>VLOOKUP(H52,'Ecom Item OOS Analysis Report'!G:L,6,0)</f>
        <v>0.99729999999999996</v>
      </c>
      <c r="BJ52" s="17">
        <f t="shared" si="2"/>
        <v>2.2200000000000002</v>
      </c>
    </row>
    <row r="53" spans="1:62" ht="15" customHeight="1" x14ac:dyDescent="0.25">
      <c r="A53" s="2" t="s">
        <v>72</v>
      </c>
      <c r="B53" s="2" t="s">
        <v>229</v>
      </c>
      <c r="C53" s="2" t="s">
        <v>304</v>
      </c>
      <c r="D53" s="2" t="s">
        <v>308</v>
      </c>
      <c r="E53" s="2" t="s">
        <v>232</v>
      </c>
      <c r="F53" s="2" t="s">
        <v>69</v>
      </c>
      <c r="G53" s="2" t="s">
        <v>352</v>
      </c>
      <c r="H53" s="2" t="s">
        <v>353</v>
      </c>
      <c r="I53" s="3" t="s">
        <v>62</v>
      </c>
      <c r="J53" s="3" t="s">
        <v>62</v>
      </c>
      <c r="K53" s="2">
        <v>2</v>
      </c>
      <c r="L53" s="2">
        <v>0</v>
      </c>
      <c r="M53" s="2">
        <v>0</v>
      </c>
      <c r="N53" s="2">
        <v>3</v>
      </c>
      <c r="O53" s="2">
        <v>3</v>
      </c>
      <c r="P53" s="2">
        <v>1</v>
      </c>
      <c r="Q53" s="2">
        <v>2</v>
      </c>
      <c r="R53" s="2">
        <v>6</v>
      </c>
      <c r="S53" s="2">
        <v>8</v>
      </c>
      <c r="T53" s="2">
        <v>0</v>
      </c>
      <c r="U53" s="2">
        <v>2</v>
      </c>
      <c r="V53" s="2">
        <v>1</v>
      </c>
      <c r="W53" s="2">
        <v>0</v>
      </c>
      <c r="X53" s="2">
        <v>0</v>
      </c>
      <c r="Y53" s="2">
        <v>3</v>
      </c>
      <c r="Z53" s="2">
        <v>1</v>
      </c>
      <c r="AA53" s="2">
        <v>0</v>
      </c>
      <c r="AB53" s="2">
        <v>1</v>
      </c>
      <c r="AC53" s="2">
        <v>3</v>
      </c>
      <c r="AD53" s="2">
        <v>0</v>
      </c>
      <c r="AE53" s="2">
        <v>3</v>
      </c>
      <c r="AF53" s="2">
        <v>2</v>
      </c>
      <c r="AG53" s="2">
        <v>1</v>
      </c>
      <c r="AH53" s="3">
        <v>7</v>
      </c>
      <c r="AI53" s="2">
        <v>2</v>
      </c>
      <c r="AJ53" s="2">
        <v>1</v>
      </c>
      <c r="AK53" s="2">
        <v>1</v>
      </c>
      <c r="AL53" s="2">
        <v>1</v>
      </c>
      <c r="AM53" s="2">
        <v>1</v>
      </c>
      <c r="AN53" s="2">
        <v>0</v>
      </c>
      <c r="AO53" s="2">
        <v>1</v>
      </c>
      <c r="AP53" s="2">
        <v>4</v>
      </c>
      <c r="AQ53" s="2">
        <v>1</v>
      </c>
      <c r="AR53" s="2">
        <v>1</v>
      </c>
      <c r="AS53" s="2">
        <v>1</v>
      </c>
      <c r="AT53" s="2">
        <v>1</v>
      </c>
      <c r="AU53" s="2">
        <v>3</v>
      </c>
      <c r="AV53" s="2">
        <v>3</v>
      </c>
      <c r="AW53" s="2">
        <v>2</v>
      </c>
      <c r="AX53" s="2">
        <v>2</v>
      </c>
      <c r="AY53" s="2" t="s">
        <v>62</v>
      </c>
      <c r="AZ53" s="2">
        <v>6</v>
      </c>
      <c r="BA53" s="2">
        <v>3</v>
      </c>
      <c r="BB53" s="2">
        <v>13</v>
      </c>
      <c r="BC53" s="2">
        <v>3</v>
      </c>
      <c r="BD53" s="2">
        <v>2</v>
      </c>
      <c r="BE53" s="2">
        <v>1</v>
      </c>
      <c r="BF53" s="2">
        <v>1</v>
      </c>
      <c r="BG53" s="2">
        <v>0</v>
      </c>
      <c r="BH53" s="2">
        <v>0</v>
      </c>
      <c r="BI53" s="14">
        <f>VLOOKUP(H53,'Ecom Item OOS Analysis Report'!G:L,6,0)</f>
        <v>0.99729999999999996</v>
      </c>
      <c r="BJ53" s="17">
        <f t="shared" si="2"/>
        <v>2.1020408163265305</v>
      </c>
    </row>
    <row r="54" spans="1:62" ht="15" customHeight="1" x14ac:dyDescent="0.25">
      <c r="A54" s="2" t="s">
        <v>72</v>
      </c>
      <c r="B54" s="2" t="s">
        <v>229</v>
      </c>
      <c r="C54" s="2" t="s">
        <v>304</v>
      </c>
      <c r="D54" s="2" t="s">
        <v>308</v>
      </c>
      <c r="E54" s="2" t="s">
        <v>232</v>
      </c>
      <c r="F54" s="2" t="s">
        <v>354</v>
      </c>
      <c r="G54" s="2" t="s">
        <v>352</v>
      </c>
      <c r="H54" s="2" t="s">
        <v>360</v>
      </c>
      <c r="I54" s="3" t="s">
        <v>62</v>
      </c>
      <c r="J54" s="3" t="s">
        <v>62</v>
      </c>
      <c r="K54" s="3" t="s">
        <v>62</v>
      </c>
      <c r="L54" s="3" t="s">
        <v>62</v>
      </c>
      <c r="M54" s="3" t="s">
        <v>62</v>
      </c>
      <c r="N54" s="3" t="s">
        <v>62</v>
      </c>
      <c r="O54" s="2">
        <v>3</v>
      </c>
      <c r="P54" s="2">
        <v>1</v>
      </c>
      <c r="Q54" s="2">
        <v>0</v>
      </c>
      <c r="R54" s="2">
        <v>0</v>
      </c>
      <c r="S54" s="2">
        <v>3</v>
      </c>
      <c r="T54" s="2">
        <v>1</v>
      </c>
      <c r="U54" s="2">
        <v>0</v>
      </c>
      <c r="V54" s="2">
        <v>0</v>
      </c>
      <c r="W54" s="2">
        <v>0</v>
      </c>
      <c r="X54" s="2">
        <v>0</v>
      </c>
      <c r="Y54" s="2">
        <v>1</v>
      </c>
      <c r="Z54" s="2">
        <v>0</v>
      </c>
      <c r="AA54" s="2">
        <v>1</v>
      </c>
      <c r="AB54" s="2">
        <v>2</v>
      </c>
      <c r="AC54" s="2">
        <v>0</v>
      </c>
      <c r="AD54" s="2">
        <v>3</v>
      </c>
      <c r="AE54" s="2">
        <v>0</v>
      </c>
      <c r="AF54" s="2">
        <v>2</v>
      </c>
      <c r="AG54" s="2">
        <v>1</v>
      </c>
      <c r="AH54" s="3">
        <v>3</v>
      </c>
      <c r="AI54" s="2">
        <v>0</v>
      </c>
      <c r="AJ54" s="2">
        <v>5</v>
      </c>
      <c r="AK54" s="2">
        <v>2</v>
      </c>
      <c r="AL54" s="2">
        <v>1</v>
      </c>
      <c r="AM54" s="2">
        <v>1</v>
      </c>
      <c r="AN54" s="2">
        <v>0</v>
      </c>
      <c r="AO54" s="2">
        <v>0</v>
      </c>
      <c r="AP54" s="2">
        <v>0</v>
      </c>
      <c r="AQ54" s="2">
        <v>1</v>
      </c>
      <c r="AR54" s="2">
        <v>3</v>
      </c>
      <c r="AS54" s="2">
        <v>0</v>
      </c>
      <c r="AT54" s="2">
        <v>3</v>
      </c>
      <c r="AU54" s="2">
        <v>3</v>
      </c>
      <c r="AV54" s="2">
        <v>0</v>
      </c>
      <c r="AW54" s="2">
        <v>1</v>
      </c>
      <c r="AX54" s="2">
        <v>4</v>
      </c>
      <c r="AY54" s="2" t="s">
        <v>62</v>
      </c>
      <c r="AZ54" s="2">
        <v>1</v>
      </c>
      <c r="BA54" s="2">
        <v>2</v>
      </c>
      <c r="BB54" s="2">
        <v>3</v>
      </c>
      <c r="BC54" s="2">
        <v>1</v>
      </c>
      <c r="BD54" s="2" t="s">
        <v>62</v>
      </c>
      <c r="BE54" s="2">
        <v>0</v>
      </c>
      <c r="BF54" s="2">
        <v>0</v>
      </c>
      <c r="BG54" s="2">
        <v>0</v>
      </c>
      <c r="BH54" s="2">
        <v>0</v>
      </c>
      <c r="BI54" s="14">
        <f>VLOOKUP(H54,'Ecom Item OOS Analysis Report'!G:L,6,0)</f>
        <v>0.99729999999999996</v>
      </c>
      <c r="BJ54" s="17">
        <f t="shared" si="2"/>
        <v>1.1818181818181819</v>
      </c>
    </row>
    <row r="55" spans="1:62" ht="15" customHeight="1" x14ac:dyDescent="0.25">
      <c r="A55" s="2" t="s">
        <v>72</v>
      </c>
      <c r="B55" s="2" t="s">
        <v>229</v>
      </c>
      <c r="C55" s="2" t="s">
        <v>304</v>
      </c>
      <c r="D55" s="2" t="s">
        <v>308</v>
      </c>
      <c r="E55" s="2" t="s">
        <v>232</v>
      </c>
      <c r="F55" s="2" t="s">
        <v>361</v>
      </c>
      <c r="G55" s="2" t="s">
        <v>352</v>
      </c>
      <c r="H55" s="2" t="s">
        <v>367</v>
      </c>
      <c r="I55" s="3" t="s">
        <v>62</v>
      </c>
      <c r="J55" s="2">
        <v>1</v>
      </c>
      <c r="K55" s="2">
        <v>0</v>
      </c>
      <c r="L55" s="2">
        <v>0</v>
      </c>
      <c r="M55" s="2">
        <v>0</v>
      </c>
      <c r="N55" s="2">
        <v>1</v>
      </c>
      <c r="O55" s="2">
        <v>0</v>
      </c>
      <c r="P55" s="2">
        <v>0</v>
      </c>
      <c r="Q55" s="2">
        <v>0</v>
      </c>
      <c r="R55" s="2">
        <v>0</v>
      </c>
      <c r="S55" s="2">
        <v>5</v>
      </c>
      <c r="T55" s="2">
        <v>0</v>
      </c>
      <c r="U55" s="2">
        <v>0</v>
      </c>
      <c r="V55" s="2">
        <v>2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1</v>
      </c>
      <c r="AC55" s="2">
        <v>1</v>
      </c>
      <c r="AD55" s="2">
        <v>0</v>
      </c>
      <c r="AE55" s="2">
        <v>0</v>
      </c>
      <c r="AF55" s="2">
        <v>0</v>
      </c>
      <c r="AG55" s="2">
        <v>1</v>
      </c>
      <c r="AH55" s="3">
        <v>3</v>
      </c>
      <c r="AI55" s="2">
        <v>1</v>
      </c>
      <c r="AJ55" s="2">
        <v>0</v>
      </c>
      <c r="AK55" s="2">
        <v>1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1</v>
      </c>
      <c r="AT55" s="2">
        <v>5</v>
      </c>
      <c r="AU55" s="2">
        <v>1</v>
      </c>
      <c r="AV55" s="2">
        <v>2</v>
      </c>
      <c r="AW55" s="2">
        <v>2</v>
      </c>
      <c r="AX55" s="2">
        <v>1</v>
      </c>
      <c r="AY55" s="2">
        <v>2</v>
      </c>
      <c r="AZ55" s="2">
        <v>1</v>
      </c>
      <c r="BA55" s="2">
        <v>2</v>
      </c>
      <c r="BB55" s="2">
        <v>1</v>
      </c>
      <c r="BC55" s="2">
        <v>1</v>
      </c>
      <c r="BD55" s="2" t="s">
        <v>62</v>
      </c>
      <c r="BE55" s="2">
        <v>0</v>
      </c>
      <c r="BF55" s="2">
        <v>0</v>
      </c>
      <c r="BG55" s="2">
        <v>0</v>
      </c>
      <c r="BH55" s="2">
        <v>0</v>
      </c>
      <c r="BI55" s="14">
        <f>VLOOKUP(H55,'Ecom Item OOS Analysis Report'!G:L,6,0)</f>
        <v>0.99729999999999996</v>
      </c>
      <c r="BJ55" s="17">
        <f t="shared" si="2"/>
        <v>0.72</v>
      </c>
    </row>
    <row r="56" spans="1:62" ht="15" customHeight="1" x14ac:dyDescent="0.25">
      <c r="A56" s="2" t="s">
        <v>72</v>
      </c>
      <c r="B56" s="2" t="s">
        <v>229</v>
      </c>
      <c r="C56" s="2" t="s">
        <v>304</v>
      </c>
      <c r="D56" s="2" t="s">
        <v>308</v>
      </c>
      <c r="E56" s="2" t="s">
        <v>232</v>
      </c>
      <c r="F56" s="2" t="s">
        <v>69</v>
      </c>
      <c r="G56" s="2" t="s">
        <v>348</v>
      </c>
      <c r="H56" s="2" t="s">
        <v>349</v>
      </c>
      <c r="I56" s="3">
        <v>1</v>
      </c>
      <c r="J56" s="2">
        <v>1</v>
      </c>
      <c r="K56" s="2">
        <v>0</v>
      </c>
      <c r="L56" s="2">
        <v>1</v>
      </c>
      <c r="M56" s="2">
        <v>0</v>
      </c>
      <c r="N56" s="2">
        <v>2</v>
      </c>
      <c r="O56" s="2">
        <v>5</v>
      </c>
      <c r="P56" s="2">
        <v>1</v>
      </c>
      <c r="Q56" s="2">
        <v>0</v>
      </c>
      <c r="R56" s="2">
        <v>6</v>
      </c>
      <c r="S56" s="2">
        <v>1</v>
      </c>
      <c r="T56" s="2">
        <v>1</v>
      </c>
      <c r="U56" s="2">
        <v>0</v>
      </c>
      <c r="V56" s="2">
        <v>2</v>
      </c>
      <c r="W56" s="2">
        <v>0</v>
      </c>
      <c r="X56" s="2">
        <v>1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1</v>
      </c>
      <c r="AF56" s="2">
        <v>0</v>
      </c>
      <c r="AG56" s="2">
        <v>0</v>
      </c>
      <c r="AH56" s="3">
        <v>6</v>
      </c>
      <c r="AI56" s="2">
        <v>0</v>
      </c>
      <c r="AJ56" s="2">
        <v>0</v>
      </c>
      <c r="AK56" s="2">
        <v>2</v>
      </c>
      <c r="AL56" s="2">
        <v>2</v>
      </c>
      <c r="AM56" s="2">
        <v>2</v>
      </c>
      <c r="AN56" s="2">
        <v>4</v>
      </c>
      <c r="AO56" s="2">
        <v>0</v>
      </c>
      <c r="AP56" s="2">
        <v>0</v>
      </c>
      <c r="AQ56" s="2">
        <v>1</v>
      </c>
      <c r="AR56" s="2">
        <v>0</v>
      </c>
      <c r="AS56" s="2">
        <v>0</v>
      </c>
      <c r="AT56" s="2">
        <v>2</v>
      </c>
      <c r="AU56" s="2">
        <v>0</v>
      </c>
      <c r="AV56" s="2">
        <v>1</v>
      </c>
      <c r="AW56" s="2" t="s">
        <v>62</v>
      </c>
      <c r="AX56" s="2" t="s">
        <v>62</v>
      </c>
      <c r="AY56" s="2" t="s">
        <v>62</v>
      </c>
      <c r="AZ56" s="2" t="s">
        <v>62</v>
      </c>
      <c r="BA56" s="2">
        <v>6</v>
      </c>
      <c r="BB56" s="2">
        <v>20</v>
      </c>
      <c r="BC56" s="2">
        <v>5</v>
      </c>
      <c r="BD56" s="2">
        <v>4</v>
      </c>
      <c r="BE56" s="2">
        <v>2</v>
      </c>
      <c r="BF56" s="2">
        <v>4</v>
      </c>
      <c r="BG56" s="2">
        <v>3</v>
      </c>
      <c r="BH56" s="2">
        <v>2</v>
      </c>
      <c r="BI56" s="14">
        <f>VLOOKUP(H56,'Ecom Item OOS Analysis Report'!G:L,6,0)</f>
        <v>0.99729999999999996</v>
      </c>
      <c r="BJ56" s="17">
        <f t="shared" si="2"/>
        <v>1.8541666666666667</v>
      </c>
    </row>
    <row r="57" spans="1:62" ht="15" customHeight="1" x14ac:dyDescent="0.25">
      <c r="A57" s="2" t="s">
        <v>72</v>
      </c>
      <c r="B57" s="2" t="s">
        <v>229</v>
      </c>
      <c r="C57" s="2" t="s">
        <v>304</v>
      </c>
      <c r="D57" s="2" t="s">
        <v>308</v>
      </c>
      <c r="E57" s="2" t="s">
        <v>232</v>
      </c>
      <c r="F57" s="2" t="s">
        <v>354</v>
      </c>
      <c r="G57" s="2" t="s">
        <v>348</v>
      </c>
      <c r="H57" s="2" t="s">
        <v>358</v>
      </c>
      <c r="I57" s="2">
        <v>2</v>
      </c>
      <c r="J57" s="2">
        <v>0</v>
      </c>
      <c r="K57" s="2">
        <v>1</v>
      </c>
      <c r="L57" s="2">
        <v>0</v>
      </c>
      <c r="M57" s="2">
        <v>0</v>
      </c>
      <c r="N57" s="2">
        <v>1</v>
      </c>
      <c r="O57" s="2">
        <v>1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2</v>
      </c>
      <c r="W57" s="2">
        <v>0</v>
      </c>
      <c r="X57" s="2">
        <v>2</v>
      </c>
      <c r="Y57" s="2">
        <v>1</v>
      </c>
      <c r="Z57" s="2">
        <v>0</v>
      </c>
      <c r="AA57" s="2">
        <v>0</v>
      </c>
      <c r="AB57" s="2">
        <v>0</v>
      </c>
      <c r="AC57" s="2">
        <v>1</v>
      </c>
      <c r="AD57" s="2">
        <v>0</v>
      </c>
      <c r="AE57" s="2">
        <v>0</v>
      </c>
      <c r="AF57" s="2">
        <v>0</v>
      </c>
      <c r="AG57" s="2">
        <v>0</v>
      </c>
      <c r="AH57" s="3">
        <v>3</v>
      </c>
      <c r="AI57" s="2">
        <v>0</v>
      </c>
      <c r="AJ57" s="2">
        <v>0</v>
      </c>
      <c r="AK57" s="2">
        <v>2</v>
      </c>
      <c r="AL57" s="2">
        <v>2</v>
      </c>
      <c r="AM57" s="2">
        <v>0</v>
      </c>
      <c r="AN57" s="2">
        <v>0</v>
      </c>
      <c r="AO57" s="2">
        <v>0</v>
      </c>
      <c r="AP57" s="2">
        <v>2</v>
      </c>
      <c r="AQ57" s="2">
        <v>1</v>
      </c>
      <c r="AR57" s="2">
        <v>0</v>
      </c>
      <c r="AS57" s="2">
        <v>3</v>
      </c>
      <c r="AT57" s="2">
        <v>0</v>
      </c>
      <c r="AU57" s="2">
        <v>0</v>
      </c>
      <c r="AV57" s="2">
        <v>0</v>
      </c>
      <c r="AW57" s="2" t="s">
        <v>62</v>
      </c>
      <c r="AX57" s="2">
        <v>1</v>
      </c>
      <c r="AY57" s="2" t="s">
        <v>62</v>
      </c>
      <c r="AZ57" s="2">
        <v>2</v>
      </c>
      <c r="BA57" s="2">
        <v>1</v>
      </c>
      <c r="BB57" s="2">
        <v>2</v>
      </c>
      <c r="BC57" s="2">
        <v>2</v>
      </c>
      <c r="BD57" s="2">
        <v>1</v>
      </c>
      <c r="BE57" s="2">
        <v>0</v>
      </c>
      <c r="BF57" s="2">
        <v>0</v>
      </c>
      <c r="BG57" s="2">
        <v>0</v>
      </c>
      <c r="BH57" s="2">
        <v>1</v>
      </c>
      <c r="BI57" s="14">
        <f>VLOOKUP(H57,'Ecom Item OOS Analysis Report'!G:L,6,0)</f>
        <v>0.99729999999999996</v>
      </c>
      <c r="BJ57" s="17">
        <f t="shared" si="2"/>
        <v>0.68</v>
      </c>
    </row>
    <row r="58" spans="1:62" ht="15" customHeight="1" x14ac:dyDescent="0.25">
      <c r="A58" s="2" t="s">
        <v>72</v>
      </c>
      <c r="B58" s="2" t="s">
        <v>229</v>
      </c>
      <c r="C58" s="2" t="s">
        <v>304</v>
      </c>
      <c r="D58" s="2" t="s">
        <v>308</v>
      </c>
      <c r="E58" s="2" t="s">
        <v>232</v>
      </c>
      <c r="F58" s="2" t="s">
        <v>361</v>
      </c>
      <c r="G58" s="2" t="s">
        <v>348</v>
      </c>
      <c r="H58" s="2" t="s">
        <v>365</v>
      </c>
      <c r="I58" s="2">
        <v>1</v>
      </c>
      <c r="J58" s="2">
        <v>1</v>
      </c>
      <c r="K58" s="2">
        <v>0</v>
      </c>
      <c r="L58" s="2">
        <v>0</v>
      </c>
      <c r="M58" s="2">
        <v>0</v>
      </c>
      <c r="N58" s="2">
        <v>1</v>
      </c>
      <c r="O58" s="2">
        <v>1</v>
      </c>
      <c r="P58" s="2">
        <v>0</v>
      </c>
      <c r="Q58" s="2">
        <v>0</v>
      </c>
      <c r="R58" s="2">
        <v>1</v>
      </c>
      <c r="S58" s="2">
        <v>1</v>
      </c>
      <c r="T58" s="2">
        <v>0</v>
      </c>
      <c r="U58" s="2">
        <v>1</v>
      </c>
      <c r="V58" s="2">
        <v>0</v>
      </c>
      <c r="W58" s="2">
        <v>2</v>
      </c>
      <c r="X58" s="2">
        <v>0</v>
      </c>
      <c r="Y58" s="2">
        <v>1</v>
      </c>
      <c r="Z58" s="2">
        <v>0</v>
      </c>
      <c r="AA58" s="2">
        <v>0</v>
      </c>
      <c r="AB58" s="2">
        <v>1</v>
      </c>
      <c r="AC58" s="2">
        <v>1</v>
      </c>
      <c r="AD58" s="2">
        <v>0</v>
      </c>
      <c r="AE58" s="2">
        <v>0</v>
      </c>
      <c r="AF58" s="2">
        <v>0</v>
      </c>
      <c r="AG58" s="2">
        <v>0</v>
      </c>
      <c r="AH58" s="3">
        <v>1</v>
      </c>
      <c r="AI58" s="2">
        <v>0</v>
      </c>
      <c r="AJ58" s="2">
        <v>1</v>
      </c>
      <c r="AK58" s="2">
        <v>1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2</v>
      </c>
      <c r="AT58" s="2">
        <v>1</v>
      </c>
      <c r="AU58" s="2">
        <v>1</v>
      </c>
      <c r="AV58" s="2">
        <v>1</v>
      </c>
      <c r="AW58" s="2">
        <v>1</v>
      </c>
      <c r="AX58" s="2">
        <v>1</v>
      </c>
      <c r="AY58" s="2">
        <v>1</v>
      </c>
      <c r="AZ58" s="2">
        <v>2</v>
      </c>
      <c r="BA58" s="2">
        <v>5</v>
      </c>
      <c r="BB58" s="2">
        <v>6</v>
      </c>
      <c r="BC58" s="2">
        <v>3</v>
      </c>
      <c r="BD58" s="2" t="s">
        <v>62</v>
      </c>
      <c r="BE58" s="2">
        <v>1</v>
      </c>
      <c r="BF58" s="2">
        <v>1</v>
      </c>
      <c r="BG58" s="2">
        <v>2</v>
      </c>
      <c r="BH58" s="2">
        <v>0</v>
      </c>
      <c r="BI58" s="14">
        <f>VLOOKUP(H58,'Ecom Item OOS Analysis Report'!G:L,6,0)</f>
        <v>0.99729999999999996</v>
      </c>
      <c r="BJ58" s="17">
        <f t="shared" si="2"/>
        <v>0.84313725490196079</v>
      </c>
    </row>
    <row r="59" spans="1:62" ht="15" customHeight="1" x14ac:dyDescent="0.25">
      <c r="A59" s="2" t="s">
        <v>72</v>
      </c>
      <c r="B59" s="2" t="s">
        <v>229</v>
      </c>
      <c r="C59" s="2" t="s">
        <v>304</v>
      </c>
      <c r="D59" s="2" t="s">
        <v>308</v>
      </c>
      <c r="E59" s="2" t="s">
        <v>232</v>
      </c>
      <c r="F59" s="2" t="s">
        <v>69</v>
      </c>
      <c r="G59" s="2" t="s">
        <v>344</v>
      </c>
      <c r="H59" s="2" t="s">
        <v>345</v>
      </c>
      <c r="I59" s="3" t="s">
        <v>62</v>
      </c>
      <c r="J59" s="3" t="s">
        <v>62</v>
      </c>
      <c r="K59" s="3" t="s">
        <v>62</v>
      </c>
      <c r="L59" s="2">
        <v>1</v>
      </c>
      <c r="M59" s="2">
        <v>0</v>
      </c>
      <c r="N59" s="2">
        <v>2</v>
      </c>
      <c r="O59" s="2">
        <v>0</v>
      </c>
      <c r="P59" s="2">
        <v>0</v>
      </c>
      <c r="Q59" s="2">
        <v>2</v>
      </c>
      <c r="R59" s="2">
        <v>0</v>
      </c>
      <c r="S59" s="2">
        <v>2</v>
      </c>
      <c r="T59" s="2">
        <v>0</v>
      </c>
      <c r="U59" s="2">
        <v>3</v>
      </c>
      <c r="V59" s="2">
        <v>1</v>
      </c>
      <c r="W59" s="2">
        <v>3</v>
      </c>
      <c r="X59" s="2">
        <v>3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1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 t="s">
        <v>62</v>
      </c>
      <c r="AX59" s="2">
        <v>3</v>
      </c>
      <c r="AY59" s="2" t="s">
        <v>62</v>
      </c>
      <c r="AZ59" s="2">
        <v>2</v>
      </c>
      <c r="BA59" s="2">
        <v>2</v>
      </c>
      <c r="BB59" s="2">
        <v>1</v>
      </c>
      <c r="BC59" s="2" t="s">
        <v>62</v>
      </c>
      <c r="BD59" s="2" t="s">
        <v>62</v>
      </c>
      <c r="BE59" s="2">
        <v>0</v>
      </c>
      <c r="BF59" s="2">
        <v>0</v>
      </c>
      <c r="BG59" s="2">
        <v>0</v>
      </c>
      <c r="BH59" s="2">
        <v>0</v>
      </c>
      <c r="BI59" s="14">
        <f>VLOOKUP(H59,'Ecom Item OOS Analysis Report'!G:L,6,0)</f>
        <v>0.99729999999999996</v>
      </c>
      <c r="BJ59" s="17">
        <f t="shared" si="2"/>
        <v>0.57777777777777772</v>
      </c>
    </row>
    <row r="60" spans="1:62" ht="15" customHeight="1" x14ac:dyDescent="0.25">
      <c r="A60" s="2" t="s">
        <v>72</v>
      </c>
      <c r="B60" s="2" t="s">
        <v>229</v>
      </c>
      <c r="C60" s="2" t="s">
        <v>304</v>
      </c>
      <c r="D60" s="2" t="s">
        <v>308</v>
      </c>
      <c r="E60" s="2" t="s">
        <v>232</v>
      </c>
      <c r="F60" s="2" t="s">
        <v>354</v>
      </c>
      <c r="G60" s="2" t="s">
        <v>344</v>
      </c>
      <c r="H60" s="2" t="s">
        <v>356</v>
      </c>
      <c r="I60" s="3" t="s">
        <v>62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2</v>
      </c>
      <c r="T60" s="2">
        <v>0</v>
      </c>
      <c r="U60" s="2">
        <v>0</v>
      </c>
      <c r="V60" s="2">
        <v>1</v>
      </c>
      <c r="W60" s="2">
        <v>1</v>
      </c>
      <c r="X60" s="2">
        <v>1</v>
      </c>
      <c r="Y60" s="2">
        <v>1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1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 t="s">
        <v>62</v>
      </c>
      <c r="AX60" s="2" t="s">
        <v>62</v>
      </c>
      <c r="AY60" s="2">
        <v>1</v>
      </c>
      <c r="AZ60" s="2">
        <v>1</v>
      </c>
      <c r="BA60" s="2">
        <v>2</v>
      </c>
      <c r="BB60" s="2">
        <v>3</v>
      </c>
      <c r="BC60" s="2" t="s">
        <v>62</v>
      </c>
      <c r="BD60" s="2" t="s">
        <v>62</v>
      </c>
      <c r="BE60" s="2">
        <v>0</v>
      </c>
      <c r="BF60" s="2">
        <v>0</v>
      </c>
      <c r="BG60" s="2">
        <v>0</v>
      </c>
      <c r="BH60" s="2">
        <v>0</v>
      </c>
      <c r="BI60" s="14">
        <f>VLOOKUP(H60,'Ecom Item OOS Analysis Report'!G:L,6,0)</f>
        <v>0.99729999999999996</v>
      </c>
      <c r="BJ60" s="17">
        <f t="shared" si="2"/>
        <v>0.31914893617021278</v>
      </c>
    </row>
    <row r="61" spans="1:62" ht="15" customHeight="1" x14ac:dyDescent="0.25">
      <c r="A61" s="2" t="s">
        <v>72</v>
      </c>
      <c r="B61" s="2" t="s">
        <v>229</v>
      </c>
      <c r="C61" s="2" t="s">
        <v>304</v>
      </c>
      <c r="D61" s="2" t="s">
        <v>308</v>
      </c>
      <c r="E61" s="2" t="s">
        <v>232</v>
      </c>
      <c r="F61" s="2" t="s">
        <v>361</v>
      </c>
      <c r="G61" s="2" t="s">
        <v>344</v>
      </c>
      <c r="H61" s="2" t="s">
        <v>363</v>
      </c>
      <c r="I61" s="3" t="s">
        <v>62</v>
      </c>
      <c r="J61" s="3" t="s">
        <v>62</v>
      </c>
      <c r="K61" s="3" t="s">
        <v>62</v>
      </c>
      <c r="L61" s="3" t="s">
        <v>62</v>
      </c>
      <c r="M61" s="3" t="s">
        <v>62</v>
      </c>
      <c r="N61" s="3" t="s">
        <v>62</v>
      </c>
      <c r="O61" s="2">
        <v>1</v>
      </c>
      <c r="P61" s="2">
        <v>0</v>
      </c>
      <c r="Q61" s="2">
        <v>0</v>
      </c>
      <c r="R61" s="2">
        <v>1</v>
      </c>
      <c r="S61" s="2">
        <v>0</v>
      </c>
      <c r="T61" s="2">
        <v>0</v>
      </c>
      <c r="U61" s="2">
        <v>2</v>
      </c>
      <c r="V61" s="2">
        <v>1</v>
      </c>
      <c r="W61" s="2">
        <v>0</v>
      </c>
      <c r="X61" s="2">
        <v>0</v>
      </c>
      <c r="Y61" s="2">
        <v>0</v>
      </c>
      <c r="Z61" s="2">
        <v>1</v>
      </c>
      <c r="AA61" s="2">
        <v>0</v>
      </c>
      <c r="AB61" s="2">
        <v>0</v>
      </c>
      <c r="AC61" s="2">
        <v>0</v>
      </c>
      <c r="AD61" s="2">
        <v>0</v>
      </c>
      <c r="AE61" s="2">
        <v>1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1</v>
      </c>
      <c r="AR61" s="2">
        <v>0</v>
      </c>
      <c r="AS61" s="2">
        <v>1</v>
      </c>
      <c r="AT61" s="2">
        <v>0</v>
      </c>
      <c r="AU61" s="2">
        <v>0</v>
      </c>
      <c r="AV61" s="2">
        <v>0</v>
      </c>
      <c r="AW61" s="2" t="s">
        <v>62</v>
      </c>
      <c r="AX61" s="2" t="s">
        <v>62</v>
      </c>
      <c r="AY61" s="2">
        <v>1</v>
      </c>
      <c r="AZ61" s="2" t="s">
        <v>62</v>
      </c>
      <c r="BA61" s="2">
        <v>1</v>
      </c>
      <c r="BB61" s="2">
        <v>2</v>
      </c>
      <c r="BC61" s="2">
        <v>1</v>
      </c>
      <c r="BD61" s="2" t="s">
        <v>62</v>
      </c>
      <c r="BE61" s="2">
        <v>0</v>
      </c>
      <c r="BF61" s="2">
        <v>0</v>
      </c>
      <c r="BG61" s="2">
        <v>0</v>
      </c>
      <c r="BH61" s="2">
        <v>0</v>
      </c>
      <c r="BI61" s="14">
        <f>VLOOKUP(H61,'Ecom Item OOS Analysis Report'!G:L,6,0)</f>
        <v>0.99729999999999996</v>
      </c>
      <c r="BJ61" s="17">
        <f t="shared" si="2"/>
        <v>0.33333333333333331</v>
      </c>
    </row>
    <row r="62" spans="1:62" ht="15" customHeight="1" x14ac:dyDescent="0.25">
      <c r="A62" s="2" t="s">
        <v>72</v>
      </c>
      <c r="B62" s="2" t="s">
        <v>229</v>
      </c>
      <c r="C62" s="2" t="s">
        <v>304</v>
      </c>
      <c r="D62" s="2" t="s">
        <v>316</v>
      </c>
      <c r="E62" s="2" t="s">
        <v>232</v>
      </c>
      <c r="F62" s="2" t="s">
        <v>238</v>
      </c>
      <c r="G62" s="2" t="s">
        <v>317</v>
      </c>
      <c r="H62" s="2" t="s">
        <v>319</v>
      </c>
      <c r="I62" s="3" t="s">
        <v>62</v>
      </c>
      <c r="J62" s="3" t="s">
        <v>62</v>
      </c>
      <c r="K62" s="3" t="s">
        <v>62</v>
      </c>
      <c r="L62" s="2">
        <v>1</v>
      </c>
      <c r="M62" s="2">
        <v>2</v>
      </c>
      <c r="N62" s="2">
        <v>0</v>
      </c>
      <c r="O62" s="2">
        <v>3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1</v>
      </c>
      <c r="Y62" s="2">
        <v>2</v>
      </c>
      <c r="Z62" s="2">
        <v>0</v>
      </c>
      <c r="AA62" s="2">
        <v>1</v>
      </c>
      <c r="AB62" s="2">
        <v>0</v>
      </c>
      <c r="AC62" s="2">
        <v>1</v>
      </c>
      <c r="AD62" s="2">
        <v>1</v>
      </c>
      <c r="AE62" s="2">
        <v>0</v>
      </c>
      <c r="AF62" s="2">
        <v>0</v>
      </c>
      <c r="AG62" s="2">
        <v>3</v>
      </c>
      <c r="AH62" s="3">
        <v>3</v>
      </c>
      <c r="AI62" s="2">
        <v>0</v>
      </c>
      <c r="AJ62" s="2">
        <v>1</v>
      </c>
      <c r="AK62" s="2">
        <v>2</v>
      </c>
      <c r="AL62" s="2">
        <v>0</v>
      </c>
      <c r="AM62" s="2">
        <v>0</v>
      </c>
      <c r="AN62" s="2">
        <v>1</v>
      </c>
      <c r="AO62" s="2">
        <v>0</v>
      </c>
      <c r="AP62" s="2">
        <v>0</v>
      </c>
      <c r="AQ62" s="2">
        <v>1</v>
      </c>
      <c r="AR62" s="2">
        <v>1</v>
      </c>
      <c r="AS62" s="2">
        <v>0</v>
      </c>
      <c r="AT62" s="2">
        <v>1</v>
      </c>
      <c r="AU62" s="2">
        <v>0</v>
      </c>
      <c r="AV62" s="2">
        <v>0</v>
      </c>
      <c r="AW62" s="2">
        <v>1</v>
      </c>
      <c r="AX62" s="2">
        <v>3</v>
      </c>
      <c r="AY62" s="2">
        <v>1</v>
      </c>
      <c r="AZ62" s="2">
        <v>4</v>
      </c>
      <c r="BA62" s="2">
        <v>5</v>
      </c>
      <c r="BB62" s="2">
        <v>5</v>
      </c>
      <c r="BC62" s="2">
        <v>1</v>
      </c>
      <c r="BD62" s="2">
        <v>1</v>
      </c>
      <c r="BE62" s="2">
        <v>3</v>
      </c>
      <c r="BF62" s="2">
        <v>2</v>
      </c>
      <c r="BG62" s="2">
        <v>3</v>
      </c>
      <c r="BH62" s="2">
        <v>0</v>
      </c>
      <c r="BI62" s="14">
        <f>VLOOKUP(H62,'Ecom Item OOS Analysis Report'!G:L,6,0)</f>
        <v>0.99729999999999996</v>
      </c>
      <c r="BJ62" s="17">
        <f t="shared" si="2"/>
        <v>1.1224489795918366</v>
      </c>
    </row>
    <row r="63" spans="1:62" ht="15" customHeight="1" x14ac:dyDescent="0.25">
      <c r="A63" s="2" t="s">
        <v>72</v>
      </c>
      <c r="B63" s="2" t="s">
        <v>229</v>
      </c>
      <c r="C63" s="2" t="s">
        <v>304</v>
      </c>
      <c r="D63" s="2" t="s">
        <v>316</v>
      </c>
      <c r="E63" s="2" t="s">
        <v>232</v>
      </c>
      <c r="F63" s="2" t="s">
        <v>69</v>
      </c>
      <c r="G63" s="2" t="s">
        <v>317</v>
      </c>
      <c r="H63" s="2" t="s">
        <v>327</v>
      </c>
      <c r="I63" s="3" t="s">
        <v>62</v>
      </c>
      <c r="J63" s="3" t="s">
        <v>62</v>
      </c>
      <c r="K63" s="3" t="s">
        <v>62</v>
      </c>
      <c r="L63" s="2">
        <v>1</v>
      </c>
      <c r="M63" s="2">
        <v>0</v>
      </c>
      <c r="N63" s="2">
        <v>2</v>
      </c>
      <c r="O63" s="2">
        <v>2</v>
      </c>
      <c r="P63" s="2">
        <v>0</v>
      </c>
      <c r="Q63" s="2">
        <v>0</v>
      </c>
      <c r="R63" s="2">
        <v>0</v>
      </c>
      <c r="S63" s="2">
        <v>3</v>
      </c>
      <c r="T63" s="2">
        <v>0</v>
      </c>
      <c r="U63" s="2">
        <v>0</v>
      </c>
      <c r="V63" s="2">
        <v>0</v>
      </c>
      <c r="W63" s="2">
        <v>1</v>
      </c>
      <c r="X63" s="2">
        <v>1</v>
      </c>
      <c r="Y63" s="2">
        <v>1</v>
      </c>
      <c r="Z63" s="2">
        <v>0</v>
      </c>
      <c r="AA63" s="2">
        <v>0</v>
      </c>
      <c r="AB63" s="2">
        <v>2</v>
      </c>
      <c r="AC63" s="2">
        <v>1</v>
      </c>
      <c r="AD63" s="2">
        <v>0</v>
      </c>
      <c r="AE63" s="2">
        <v>0</v>
      </c>
      <c r="AF63" s="2">
        <v>3</v>
      </c>
      <c r="AG63" s="2">
        <v>3</v>
      </c>
      <c r="AH63" s="3">
        <v>1</v>
      </c>
      <c r="AI63" s="2">
        <v>0</v>
      </c>
      <c r="AJ63" s="2">
        <v>3</v>
      </c>
      <c r="AK63" s="2">
        <v>2</v>
      </c>
      <c r="AL63" s="2">
        <v>1</v>
      </c>
      <c r="AM63" s="2">
        <v>1</v>
      </c>
      <c r="AN63" s="2">
        <v>0</v>
      </c>
      <c r="AO63" s="2">
        <v>0</v>
      </c>
      <c r="AP63" s="2">
        <v>1</v>
      </c>
      <c r="AQ63" s="2">
        <v>0</v>
      </c>
      <c r="AR63" s="2">
        <v>3</v>
      </c>
      <c r="AS63" s="2">
        <v>2</v>
      </c>
      <c r="AT63" s="2">
        <v>5</v>
      </c>
      <c r="AU63" s="2">
        <v>1</v>
      </c>
      <c r="AV63" s="2">
        <v>0</v>
      </c>
      <c r="AW63" s="2">
        <v>2</v>
      </c>
      <c r="AX63" s="2">
        <v>4</v>
      </c>
      <c r="AY63" s="2">
        <v>1</v>
      </c>
      <c r="AZ63" s="2">
        <v>5</v>
      </c>
      <c r="BA63" s="2">
        <v>7</v>
      </c>
      <c r="BB63" s="2">
        <v>7</v>
      </c>
      <c r="BC63" s="2">
        <v>2</v>
      </c>
      <c r="BD63" s="2">
        <v>1</v>
      </c>
      <c r="BE63" s="2">
        <v>2</v>
      </c>
      <c r="BF63" s="2">
        <v>0</v>
      </c>
      <c r="BG63" s="2">
        <v>1</v>
      </c>
      <c r="BH63" s="2">
        <v>1</v>
      </c>
      <c r="BI63" s="14">
        <f>VLOOKUP(H63,'Ecom Item OOS Analysis Report'!G:L,6,0)</f>
        <v>0.99729999999999996</v>
      </c>
      <c r="BJ63" s="17">
        <f t="shared" si="2"/>
        <v>1.489795918367347</v>
      </c>
    </row>
    <row r="64" spans="1:62" ht="15" customHeight="1" x14ac:dyDescent="0.25">
      <c r="A64" s="2" t="s">
        <v>72</v>
      </c>
      <c r="B64" s="2" t="s">
        <v>229</v>
      </c>
      <c r="C64" s="2" t="s">
        <v>304</v>
      </c>
      <c r="D64" s="2" t="s">
        <v>316</v>
      </c>
      <c r="E64" s="2" t="s">
        <v>232</v>
      </c>
      <c r="F64" s="2" t="s">
        <v>238</v>
      </c>
      <c r="G64" s="2" t="s">
        <v>320</v>
      </c>
      <c r="H64" s="2" t="s">
        <v>322</v>
      </c>
      <c r="I64" s="3" t="s">
        <v>62</v>
      </c>
      <c r="J64" s="2">
        <v>1</v>
      </c>
      <c r="K64" s="2">
        <v>0</v>
      </c>
      <c r="L64" s="2">
        <v>0</v>
      </c>
      <c r="M64" s="2">
        <v>2</v>
      </c>
      <c r="N64" s="2">
        <v>0</v>
      </c>
      <c r="O64" s="2">
        <v>5</v>
      </c>
      <c r="P64" s="2">
        <v>1</v>
      </c>
      <c r="Q64" s="2">
        <v>0</v>
      </c>
      <c r="R64" s="2">
        <v>1</v>
      </c>
      <c r="S64" s="2">
        <v>1</v>
      </c>
      <c r="T64" s="2">
        <v>1</v>
      </c>
      <c r="U64" s="2">
        <v>0</v>
      </c>
      <c r="V64" s="2">
        <v>0</v>
      </c>
      <c r="W64" s="2">
        <v>1</v>
      </c>
      <c r="X64" s="2">
        <v>1</v>
      </c>
      <c r="Y64" s="2">
        <v>0</v>
      </c>
      <c r="Z64" s="2">
        <v>0</v>
      </c>
      <c r="AA64" s="2">
        <v>0</v>
      </c>
      <c r="AB64" s="2">
        <v>1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2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1</v>
      </c>
      <c r="AR64" s="2">
        <v>1</v>
      </c>
      <c r="AS64" s="2">
        <v>2</v>
      </c>
      <c r="AT64" s="2">
        <v>0</v>
      </c>
      <c r="AU64" s="2">
        <v>0</v>
      </c>
      <c r="AV64" s="2">
        <v>0</v>
      </c>
      <c r="AW64" s="2" t="s">
        <v>62</v>
      </c>
      <c r="AX64" s="2">
        <v>2</v>
      </c>
      <c r="AY64" s="2">
        <v>5</v>
      </c>
      <c r="AZ64" s="2">
        <v>8</v>
      </c>
      <c r="BA64" s="2">
        <v>7</v>
      </c>
      <c r="BB64" s="2">
        <v>7</v>
      </c>
      <c r="BC64" s="2">
        <v>1</v>
      </c>
      <c r="BD64" s="2" t="s">
        <v>62</v>
      </c>
      <c r="BE64" s="2">
        <v>1</v>
      </c>
      <c r="BF64" s="2">
        <v>1</v>
      </c>
      <c r="BG64" s="2">
        <v>5</v>
      </c>
      <c r="BH64" s="2">
        <v>3</v>
      </c>
      <c r="BI64" s="14">
        <f>VLOOKUP(H64,'Ecom Item OOS Analysis Report'!G:L,6,0)</f>
        <v>0.99729999999999996</v>
      </c>
      <c r="BJ64" s="17">
        <f t="shared" si="2"/>
        <v>1.2448979591836735</v>
      </c>
    </row>
    <row r="65" spans="1:74" ht="15" customHeight="1" x14ac:dyDescent="0.25">
      <c r="A65" s="2" t="s">
        <v>72</v>
      </c>
      <c r="B65" s="2" t="s">
        <v>229</v>
      </c>
      <c r="C65" s="2" t="s">
        <v>304</v>
      </c>
      <c r="D65" s="2" t="s">
        <v>316</v>
      </c>
      <c r="E65" s="2" t="s">
        <v>232</v>
      </c>
      <c r="F65" s="2" t="s">
        <v>69</v>
      </c>
      <c r="G65" s="2" t="s">
        <v>320</v>
      </c>
      <c r="H65" s="2" t="s">
        <v>329</v>
      </c>
      <c r="I65" s="3" t="s">
        <v>62</v>
      </c>
      <c r="J65" s="3" t="s">
        <v>62</v>
      </c>
      <c r="K65" s="3" t="s">
        <v>62</v>
      </c>
      <c r="L65" s="3" t="s">
        <v>62</v>
      </c>
      <c r="M65" s="3" t="s">
        <v>62</v>
      </c>
      <c r="N65" s="2">
        <v>1</v>
      </c>
      <c r="O65" s="2">
        <v>4</v>
      </c>
      <c r="P65" s="2">
        <v>0</v>
      </c>
      <c r="Q65" s="2">
        <v>0</v>
      </c>
      <c r="R65" s="2">
        <v>2</v>
      </c>
      <c r="S65" s="2">
        <v>2</v>
      </c>
      <c r="T65" s="2">
        <v>0</v>
      </c>
      <c r="U65" s="2">
        <v>0</v>
      </c>
      <c r="V65" s="2">
        <v>0</v>
      </c>
      <c r="W65" s="2">
        <v>2</v>
      </c>
      <c r="X65" s="2">
        <v>3</v>
      </c>
      <c r="Y65" s="2">
        <v>2</v>
      </c>
      <c r="Z65" s="2">
        <v>0</v>
      </c>
      <c r="AA65" s="2">
        <v>0</v>
      </c>
      <c r="AB65" s="2">
        <v>1</v>
      </c>
      <c r="AC65" s="2">
        <v>1</v>
      </c>
      <c r="AD65" s="2">
        <v>0</v>
      </c>
      <c r="AE65" s="2">
        <v>1</v>
      </c>
      <c r="AF65" s="2">
        <v>0</v>
      </c>
      <c r="AG65" s="2">
        <v>1</v>
      </c>
      <c r="AH65" s="3">
        <v>2</v>
      </c>
      <c r="AI65" s="2">
        <v>1</v>
      </c>
      <c r="AJ65" s="2">
        <v>2</v>
      </c>
      <c r="AK65" s="2">
        <v>1</v>
      </c>
      <c r="AL65" s="2">
        <v>0</v>
      </c>
      <c r="AM65" s="2">
        <v>0</v>
      </c>
      <c r="AN65" s="2">
        <v>0</v>
      </c>
      <c r="AO65" s="2">
        <v>0</v>
      </c>
      <c r="AP65" s="2">
        <v>3</v>
      </c>
      <c r="AQ65" s="2">
        <v>2</v>
      </c>
      <c r="AR65" s="2">
        <v>1</v>
      </c>
      <c r="AS65" s="2">
        <v>1</v>
      </c>
      <c r="AT65" s="2">
        <v>3</v>
      </c>
      <c r="AU65" s="2">
        <v>0</v>
      </c>
      <c r="AV65" s="2">
        <v>2</v>
      </c>
      <c r="AW65" s="2" t="s">
        <v>62</v>
      </c>
      <c r="AX65" s="2">
        <v>7</v>
      </c>
      <c r="AY65" s="2" t="s">
        <v>62</v>
      </c>
      <c r="AZ65" s="2">
        <v>7</v>
      </c>
      <c r="BA65" s="2">
        <v>11</v>
      </c>
      <c r="BB65" s="2">
        <v>8</v>
      </c>
      <c r="BC65" s="2">
        <v>1</v>
      </c>
      <c r="BD65" s="2">
        <v>1</v>
      </c>
      <c r="BE65" s="2">
        <v>4</v>
      </c>
      <c r="BF65" s="2">
        <v>2</v>
      </c>
      <c r="BG65" s="2">
        <v>6</v>
      </c>
      <c r="BH65" s="2">
        <v>0</v>
      </c>
      <c r="BI65" s="14">
        <f>VLOOKUP(H65,'Ecom Item OOS Analysis Report'!G:L,6,0)</f>
        <v>0.99729999999999996</v>
      </c>
      <c r="BJ65" s="17">
        <f t="shared" si="2"/>
        <v>1.8888888888888888</v>
      </c>
    </row>
    <row r="66" spans="1:74" ht="15" customHeight="1" x14ac:dyDescent="0.25">
      <c r="A66" s="2" t="s">
        <v>72</v>
      </c>
      <c r="B66" s="2" t="s">
        <v>229</v>
      </c>
      <c r="C66" s="2" t="s">
        <v>304</v>
      </c>
      <c r="D66" s="2" t="s">
        <v>316</v>
      </c>
      <c r="E66" s="2" t="s">
        <v>232</v>
      </c>
      <c r="F66" s="2" t="s">
        <v>238</v>
      </c>
      <c r="G66" s="2" t="s">
        <v>323</v>
      </c>
      <c r="H66" s="2" t="s">
        <v>325</v>
      </c>
      <c r="I66" s="3" t="s">
        <v>62</v>
      </c>
      <c r="J66" s="3" t="s">
        <v>62</v>
      </c>
      <c r="K66" s="3" t="s">
        <v>62</v>
      </c>
      <c r="L66" s="3" t="s">
        <v>62</v>
      </c>
      <c r="M66" s="3">
        <v>2</v>
      </c>
      <c r="N66" s="2">
        <v>3</v>
      </c>
      <c r="O66" s="2">
        <v>4</v>
      </c>
      <c r="P66" s="2">
        <v>0</v>
      </c>
      <c r="Q66" s="2">
        <v>0</v>
      </c>
      <c r="R66" s="2">
        <v>1</v>
      </c>
      <c r="S66" s="2">
        <v>3</v>
      </c>
      <c r="T66" s="2">
        <v>2</v>
      </c>
      <c r="U66" s="2">
        <v>0</v>
      </c>
      <c r="V66" s="2">
        <v>0</v>
      </c>
      <c r="W66" s="2">
        <v>1</v>
      </c>
      <c r="X66" s="2">
        <v>1</v>
      </c>
      <c r="Y66" s="2">
        <v>1</v>
      </c>
      <c r="Z66" s="2">
        <v>0</v>
      </c>
      <c r="AA66" s="2">
        <v>0</v>
      </c>
      <c r="AB66" s="2">
        <v>3</v>
      </c>
      <c r="AC66" s="2">
        <v>1</v>
      </c>
      <c r="AD66" s="2">
        <v>1</v>
      </c>
      <c r="AE66" s="2">
        <v>0</v>
      </c>
      <c r="AF66" s="2">
        <v>0</v>
      </c>
      <c r="AG66" s="2">
        <v>0</v>
      </c>
      <c r="AH66" s="3">
        <v>2</v>
      </c>
      <c r="AI66" s="2">
        <v>0</v>
      </c>
      <c r="AJ66" s="2">
        <v>1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1</v>
      </c>
      <c r="AR66" s="2">
        <v>1</v>
      </c>
      <c r="AS66" s="2">
        <v>1</v>
      </c>
      <c r="AT66" s="2">
        <v>5</v>
      </c>
      <c r="AU66" s="2">
        <v>0</v>
      </c>
      <c r="AV66" s="2">
        <v>0</v>
      </c>
      <c r="AW66" s="2">
        <v>3</v>
      </c>
      <c r="AX66" s="2">
        <v>8</v>
      </c>
      <c r="AY66" s="2">
        <v>8</v>
      </c>
      <c r="AZ66" s="2">
        <v>14</v>
      </c>
      <c r="BA66" s="2">
        <v>11</v>
      </c>
      <c r="BB66" s="2">
        <v>9</v>
      </c>
      <c r="BC66" s="2">
        <v>3</v>
      </c>
      <c r="BD66" s="2" t="s">
        <v>62</v>
      </c>
      <c r="BE66" s="2">
        <v>1</v>
      </c>
      <c r="BF66" s="2">
        <v>2</v>
      </c>
      <c r="BG66" s="2">
        <v>0</v>
      </c>
      <c r="BH66" s="2">
        <v>0</v>
      </c>
      <c r="BI66" s="14">
        <f>VLOOKUP(H66,'Ecom Item OOS Analysis Report'!G:L,6,0)</f>
        <v>0.99729999999999996</v>
      </c>
      <c r="BJ66" s="17">
        <f t="shared" ref="BJ66:BJ69" si="7">AVERAGE(I66:BH66)</f>
        <v>1.9787234042553192</v>
      </c>
    </row>
    <row r="67" spans="1:74" ht="15" customHeight="1" x14ac:dyDescent="0.25">
      <c r="A67" s="2" t="s">
        <v>72</v>
      </c>
      <c r="B67" s="2" t="s">
        <v>229</v>
      </c>
      <c r="C67" s="2" t="s">
        <v>304</v>
      </c>
      <c r="D67" s="2" t="s">
        <v>316</v>
      </c>
      <c r="E67" s="2" t="s">
        <v>232</v>
      </c>
      <c r="F67" s="2" t="s">
        <v>69</v>
      </c>
      <c r="G67" s="2" t="s">
        <v>323</v>
      </c>
      <c r="H67" s="2" t="s">
        <v>331</v>
      </c>
      <c r="I67" s="3" t="s">
        <v>62</v>
      </c>
      <c r="J67" s="2">
        <v>1</v>
      </c>
      <c r="K67" s="2">
        <v>0</v>
      </c>
      <c r="L67" s="2">
        <v>0</v>
      </c>
      <c r="M67" s="2">
        <v>0</v>
      </c>
      <c r="N67" s="2">
        <v>2</v>
      </c>
      <c r="O67" s="2">
        <v>2</v>
      </c>
      <c r="P67" s="2">
        <v>1</v>
      </c>
      <c r="Q67" s="2">
        <v>2</v>
      </c>
      <c r="R67" s="2">
        <v>0</v>
      </c>
      <c r="S67" s="2">
        <v>0</v>
      </c>
      <c r="T67" s="2">
        <v>0</v>
      </c>
      <c r="U67" s="2">
        <v>1</v>
      </c>
      <c r="V67" s="2">
        <v>0</v>
      </c>
      <c r="W67" s="2">
        <v>2</v>
      </c>
      <c r="X67" s="2">
        <v>1</v>
      </c>
      <c r="Y67" s="2">
        <v>1</v>
      </c>
      <c r="Z67" s="2">
        <v>0</v>
      </c>
      <c r="AA67" s="2">
        <v>0</v>
      </c>
      <c r="AB67" s="2">
        <v>0</v>
      </c>
      <c r="AC67" s="2">
        <v>2</v>
      </c>
      <c r="AD67" s="2">
        <v>0</v>
      </c>
      <c r="AE67" s="2">
        <v>1</v>
      </c>
      <c r="AF67" s="2">
        <v>0</v>
      </c>
      <c r="AG67" s="2">
        <v>1</v>
      </c>
      <c r="AH67" s="3">
        <v>1</v>
      </c>
      <c r="AI67" s="2">
        <v>0</v>
      </c>
      <c r="AJ67" s="2">
        <v>1</v>
      </c>
      <c r="AK67" s="2">
        <v>3</v>
      </c>
      <c r="AL67" s="2">
        <v>1</v>
      </c>
      <c r="AM67" s="2">
        <v>2</v>
      </c>
      <c r="AN67" s="2">
        <v>0</v>
      </c>
      <c r="AO67" s="2">
        <v>1</v>
      </c>
      <c r="AP67" s="2">
        <v>0</v>
      </c>
      <c r="AQ67" s="2">
        <v>3</v>
      </c>
      <c r="AR67" s="2">
        <v>4</v>
      </c>
      <c r="AS67" s="2">
        <v>1</v>
      </c>
      <c r="AT67" s="2">
        <v>2</v>
      </c>
      <c r="AU67" s="2">
        <v>0</v>
      </c>
      <c r="AV67" s="2">
        <v>0</v>
      </c>
      <c r="AW67" s="2">
        <v>3</v>
      </c>
      <c r="AX67" s="2">
        <v>2</v>
      </c>
      <c r="AY67" s="2">
        <v>2</v>
      </c>
      <c r="AZ67" s="2">
        <v>3</v>
      </c>
      <c r="BA67" s="2">
        <v>10</v>
      </c>
      <c r="BB67" s="2">
        <v>10</v>
      </c>
      <c r="BC67" s="2">
        <v>2</v>
      </c>
      <c r="BD67" s="2">
        <v>1</v>
      </c>
      <c r="BE67" s="2">
        <v>1</v>
      </c>
      <c r="BF67" s="2">
        <v>3</v>
      </c>
      <c r="BG67" s="2">
        <v>4</v>
      </c>
      <c r="BH67" s="2">
        <v>1</v>
      </c>
      <c r="BI67" s="14">
        <f>VLOOKUP(H67,'Ecom Item OOS Analysis Report'!G:L,6,0)</f>
        <v>0.99729999999999996</v>
      </c>
      <c r="BJ67" s="17">
        <f t="shared" si="7"/>
        <v>1.5294117647058822</v>
      </c>
    </row>
    <row r="68" spans="1:74" ht="15" customHeight="1" x14ac:dyDescent="0.25">
      <c r="A68" s="2" t="s">
        <v>72</v>
      </c>
      <c r="B68" s="2" t="s">
        <v>229</v>
      </c>
      <c r="C68" s="2" t="s">
        <v>304</v>
      </c>
      <c r="D68" s="2" t="s">
        <v>332</v>
      </c>
      <c r="E68" s="2" t="s">
        <v>232</v>
      </c>
      <c r="F68" s="2" t="s">
        <v>333</v>
      </c>
      <c r="G68" s="2" t="s">
        <v>334</v>
      </c>
      <c r="H68" s="2" t="s">
        <v>336</v>
      </c>
      <c r="I68" s="3" t="s">
        <v>62</v>
      </c>
      <c r="J68" s="3" t="s">
        <v>62</v>
      </c>
      <c r="K68" s="3" t="s">
        <v>62</v>
      </c>
      <c r="L68" s="3" t="s">
        <v>62</v>
      </c>
      <c r="M68" s="3" t="s">
        <v>62</v>
      </c>
      <c r="N68" s="2">
        <v>1</v>
      </c>
      <c r="O68" s="2">
        <v>0</v>
      </c>
      <c r="P68" s="2">
        <v>1</v>
      </c>
      <c r="Q68" s="2">
        <v>0</v>
      </c>
      <c r="R68" s="2">
        <v>1</v>
      </c>
      <c r="S68" s="2">
        <v>2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2</v>
      </c>
      <c r="AA68" s="2">
        <v>0</v>
      </c>
      <c r="AB68" s="2">
        <v>2</v>
      </c>
      <c r="AC68" s="2">
        <v>1</v>
      </c>
      <c r="AD68" s="2">
        <v>2</v>
      </c>
      <c r="AE68" s="2">
        <v>5</v>
      </c>
      <c r="AF68" s="2">
        <v>0</v>
      </c>
      <c r="AG68" s="2">
        <v>0</v>
      </c>
      <c r="AH68" s="2">
        <v>0</v>
      </c>
      <c r="AI68" s="2">
        <v>0</v>
      </c>
      <c r="AJ68" s="2">
        <v>1</v>
      </c>
      <c r="AK68" s="2">
        <v>4</v>
      </c>
      <c r="AL68" s="2">
        <v>1</v>
      </c>
      <c r="AM68" s="2">
        <v>0</v>
      </c>
      <c r="AN68" s="2">
        <v>0</v>
      </c>
      <c r="AO68" s="2">
        <v>0</v>
      </c>
      <c r="AP68" s="2">
        <v>0</v>
      </c>
      <c r="AQ68" s="2">
        <v>2</v>
      </c>
      <c r="AR68" s="2">
        <v>0</v>
      </c>
      <c r="AS68" s="2">
        <v>0</v>
      </c>
      <c r="AT68" s="2">
        <v>5</v>
      </c>
      <c r="AU68" s="2">
        <v>2</v>
      </c>
      <c r="AV68" s="2">
        <v>1</v>
      </c>
      <c r="AW68" s="2">
        <v>2</v>
      </c>
      <c r="AX68" s="2">
        <v>6</v>
      </c>
      <c r="AY68" s="2">
        <v>3</v>
      </c>
      <c r="AZ68" s="2">
        <v>2</v>
      </c>
      <c r="BA68" s="2">
        <v>4</v>
      </c>
      <c r="BB68" s="2">
        <v>10</v>
      </c>
      <c r="BC68" s="2">
        <v>2</v>
      </c>
      <c r="BD68" s="2">
        <v>1</v>
      </c>
      <c r="BE68" s="2">
        <v>1</v>
      </c>
      <c r="BF68" s="2">
        <v>0</v>
      </c>
      <c r="BG68" s="2">
        <v>1</v>
      </c>
      <c r="BH68" s="2">
        <v>0</v>
      </c>
      <c r="BI68" s="14">
        <f>VLOOKUP(H68,'Ecom Item OOS Analysis Report'!G:L,6,0)</f>
        <v>0.99729999999999996</v>
      </c>
      <c r="BJ68" s="17">
        <f t="shared" si="7"/>
        <v>1.3829787234042554</v>
      </c>
      <c r="BK68">
        <v>4</v>
      </c>
      <c r="BL68">
        <v>4</v>
      </c>
      <c r="BM68">
        <v>5</v>
      </c>
      <c r="BN68">
        <v>4</v>
      </c>
      <c r="BO68">
        <v>4</v>
      </c>
      <c r="BP68">
        <v>5</v>
      </c>
      <c r="BQ68">
        <v>4</v>
      </c>
      <c r="BR68">
        <v>4</v>
      </c>
      <c r="BS68">
        <v>5</v>
      </c>
      <c r="BT68">
        <v>4</v>
      </c>
      <c r="BU68">
        <v>4</v>
      </c>
      <c r="BV68">
        <v>5</v>
      </c>
    </row>
    <row r="69" spans="1:74" ht="15" customHeight="1" x14ac:dyDescent="0.25">
      <c r="A69" s="20"/>
      <c r="B69" s="20"/>
      <c r="C69" s="20"/>
      <c r="D69" s="20"/>
      <c r="E69" s="20" t="s">
        <v>531</v>
      </c>
      <c r="F69" s="20"/>
      <c r="G69" s="20"/>
      <c r="H69" s="20"/>
      <c r="I69" s="26">
        <f t="shared" ref="I69:AN69" si="8">SUM(I3:I68)</f>
        <v>862</v>
      </c>
      <c r="J69" s="26">
        <f t="shared" si="8"/>
        <v>774</v>
      </c>
      <c r="K69" s="26">
        <f t="shared" si="8"/>
        <v>791</v>
      </c>
      <c r="L69" s="26">
        <f t="shared" si="8"/>
        <v>733.2</v>
      </c>
      <c r="M69" s="26">
        <f t="shared" si="8"/>
        <v>686</v>
      </c>
      <c r="N69" s="26">
        <f t="shared" si="8"/>
        <v>748</v>
      </c>
      <c r="O69" s="26">
        <f t="shared" si="8"/>
        <v>732</v>
      </c>
      <c r="P69" s="26">
        <f t="shared" si="8"/>
        <v>612.4</v>
      </c>
      <c r="Q69" s="26">
        <f t="shared" si="8"/>
        <v>534</v>
      </c>
      <c r="R69" s="26">
        <f t="shared" si="8"/>
        <v>620.6</v>
      </c>
      <c r="S69" s="26">
        <f t="shared" si="8"/>
        <v>547</v>
      </c>
      <c r="T69" s="26">
        <f t="shared" si="8"/>
        <v>566</v>
      </c>
      <c r="U69" s="26">
        <f t="shared" si="8"/>
        <v>624.25</v>
      </c>
      <c r="V69" s="26">
        <f t="shared" si="8"/>
        <v>855.85</v>
      </c>
      <c r="W69" s="26">
        <f t="shared" si="8"/>
        <v>572</v>
      </c>
      <c r="X69" s="26">
        <f t="shared" si="8"/>
        <v>578</v>
      </c>
      <c r="Y69" s="26">
        <f t="shared" si="8"/>
        <v>545.04</v>
      </c>
      <c r="Z69" s="26">
        <f t="shared" si="8"/>
        <v>454</v>
      </c>
      <c r="AA69" s="26">
        <f t="shared" si="8"/>
        <v>474</v>
      </c>
      <c r="AB69" s="26">
        <f t="shared" si="8"/>
        <v>544</v>
      </c>
      <c r="AC69" s="26">
        <f t="shared" si="8"/>
        <v>554</v>
      </c>
      <c r="AD69" s="26">
        <f t="shared" si="8"/>
        <v>485</v>
      </c>
      <c r="AE69" s="26">
        <f t="shared" si="8"/>
        <v>500</v>
      </c>
      <c r="AF69" s="26">
        <f t="shared" si="8"/>
        <v>693.2</v>
      </c>
      <c r="AG69" s="26">
        <f t="shared" si="8"/>
        <v>487</v>
      </c>
      <c r="AH69" s="26">
        <f t="shared" si="8"/>
        <v>554</v>
      </c>
      <c r="AI69" s="26">
        <f t="shared" si="8"/>
        <v>474</v>
      </c>
      <c r="AJ69" s="26">
        <f t="shared" si="8"/>
        <v>547</v>
      </c>
      <c r="AK69" s="26">
        <f t="shared" si="8"/>
        <v>542</v>
      </c>
      <c r="AL69" s="26">
        <f t="shared" si="8"/>
        <v>495</v>
      </c>
      <c r="AM69" s="26">
        <f t="shared" si="8"/>
        <v>530</v>
      </c>
      <c r="AN69" s="26">
        <f t="shared" si="8"/>
        <v>514</v>
      </c>
      <c r="AO69" s="26">
        <f t="shared" ref="AO69:BH69" si="9">SUM(AO3:AO68)</f>
        <v>457</v>
      </c>
      <c r="AP69" s="26">
        <f t="shared" si="9"/>
        <v>484</v>
      </c>
      <c r="AQ69" s="26">
        <f t="shared" si="9"/>
        <v>529</v>
      </c>
      <c r="AR69" s="26">
        <f t="shared" si="9"/>
        <v>529.25</v>
      </c>
      <c r="AS69" s="26">
        <f t="shared" si="9"/>
        <v>642.04999999999995</v>
      </c>
      <c r="AT69" s="26">
        <f t="shared" si="9"/>
        <v>598</v>
      </c>
      <c r="AU69" s="26">
        <f t="shared" si="9"/>
        <v>521</v>
      </c>
      <c r="AV69" s="26">
        <f t="shared" si="9"/>
        <v>565</v>
      </c>
      <c r="AW69" s="26">
        <f t="shared" si="9"/>
        <v>548.71249999999998</v>
      </c>
      <c r="AX69" s="26">
        <f t="shared" si="9"/>
        <v>620.9425</v>
      </c>
      <c r="AY69" s="26">
        <f t="shared" si="9"/>
        <v>596.6</v>
      </c>
      <c r="AZ69" s="26">
        <f t="shared" si="9"/>
        <v>748</v>
      </c>
      <c r="BA69" s="26">
        <f t="shared" si="9"/>
        <v>761</v>
      </c>
      <c r="BB69" s="26">
        <f t="shared" si="9"/>
        <v>908</v>
      </c>
      <c r="BC69" s="26">
        <f t="shared" si="9"/>
        <v>823</v>
      </c>
      <c r="BD69" s="26">
        <f t="shared" si="9"/>
        <v>495.66666666666663</v>
      </c>
      <c r="BE69" s="26">
        <f t="shared" si="9"/>
        <v>602</v>
      </c>
      <c r="BF69" s="26">
        <f t="shared" si="9"/>
        <v>657</v>
      </c>
      <c r="BG69" s="26">
        <f t="shared" si="9"/>
        <v>545</v>
      </c>
      <c r="BH69" s="26">
        <f t="shared" si="9"/>
        <v>524</v>
      </c>
      <c r="BI69" s="14"/>
      <c r="BJ69" s="17">
        <f t="shared" si="7"/>
        <v>603.5338782051283</v>
      </c>
      <c r="BK69" s="19">
        <v>2</v>
      </c>
      <c r="BL69" s="19">
        <v>3</v>
      </c>
      <c r="BM69" s="19">
        <v>4</v>
      </c>
      <c r="BN69" s="19">
        <v>5</v>
      </c>
      <c r="BO69" s="19">
        <v>6</v>
      </c>
      <c r="BP69" s="19">
        <v>7</v>
      </c>
      <c r="BQ69" s="19">
        <v>8</v>
      </c>
      <c r="BR69" s="19">
        <v>9</v>
      </c>
      <c r="BS69" s="19">
        <v>10</v>
      </c>
      <c r="BT69" s="19">
        <v>11</v>
      </c>
      <c r="BU69" s="19">
        <v>12</v>
      </c>
      <c r="BV69" s="19">
        <v>1</v>
      </c>
    </row>
    <row r="70" spans="1:74" ht="15" customHeight="1" x14ac:dyDescent="0.25">
      <c r="A70" s="20"/>
      <c r="B70" s="20"/>
      <c r="C70" s="20"/>
      <c r="D70" s="20"/>
      <c r="E70" s="20" t="s">
        <v>532</v>
      </c>
      <c r="F70" s="20"/>
      <c r="G70" s="20"/>
      <c r="H70" s="20"/>
      <c r="I70" s="46">
        <f t="shared" ref="I70:BG70" si="10">I69/$BJ$69</f>
        <v>1.4282545373650501</v>
      </c>
      <c r="J70" s="46">
        <f t="shared" si="10"/>
        <v>1.2824466495598013</v>
      </c>
      <c r="K70" s="46">
        <f t="shared" si="10"/>
        <v>1.3106140824312698</v>
      </c>
      <c r="L70" s="46">
        <f t="shared" si="10"/>
        <v>1.214844810668277</v>
      </c>
      <c r="M70" s="46">
        <f t="shared" si="10"/>
        <v>1.1366387617545526</v>
      </c>
      <c r="N70" s="46">
        <f t="shared" si="10"/>
        <v>1.2393670463446143</v>
      </c>
      <c r="O70" s="46">
        <f t="shared" si="10"/>
        <v>1.2128565212891145</v>
      </c>
      <c r="P70" s="46">
        <f t="shared" si="10"/>
        <v>1.0146903464992536</v>
      </c>
      <c r="Q70" s="46">
        <f t="shared" si="10"/>
        <v>0.8847887737273048</v>
      </c>
      <c r="R70" s="46">
        <f t="shared" si="10"/>
        <v>1.0282769905901974</v>
      </c>
      <c r="S70" s="46">
        <f t="shared" si="10"/>
        <v>0.90632857533489841</v>
      </c>
      <c r="T70" s="46">
        <f t="shared" si="10"/>
        <v>0.93780982383830436</v>
      </c>
      <c r="U70" s="46">
        <f t="shared" si="10"/>
        <v>1.0343247041184831</v>
      </c>
      <c r="V70" s="46">
        <f t="shared" si="10"/>
        <v>1.4180645542968424</v>
      </c>
      <c r="W70" s="46">
        <f t="shared" si="10"/>
        <v>0.9477512707341168</v>
      </c>
      <c r="X70" s="46">
        <f t="shared" si="10"/>
        <v>0.95769271762992914</v>
      </c>
      <c r="Y70" s="46">
        <f t="shared" si="10"/>
        <v>0.90308103601559953</v>
      </c>
      <c r="Z70" s="46">
        <f t="shared" si="10"/>
        <v>0.75223614844980591</v>
      </c>
      <c r="AA70" s="46">
        <f t="shared" si="10"/>
        <v>0.78537430476918069</v>
      </c>
      <c r="AB70" s="46">
        <f t="shared" si="10"/>
        <v>0.90135785188699213</v>
      </c>
      <c r="AC70" s="46">
        <f t="shared" si="10"/>
        <v>0.91792693004667947</v>
      </c>
      <c r="AD70" s="46">
        <f t="shared" si="10"/>
        <v>0.80360029074483674</v>
      </c>
      <c r="AE70" s="46">
        <f t="shared" si="10"/>
        <v>0.8284539079843678</v>
      </c>
      <c r="AF70" s="46">
        <f t="shared" si="10"/>
        <v>1.1485684980295277</v>
      </c>
      <c r="AG70" s="46">
        <f t="shared" si="10"/>
        <v>0.80691410637677419</v>
      </c>
      <c r="AH70" s="46">
        <f t="shared" si="10"/>
        <v>0.91792693004667947</v>
      </c>
      <c r="AI70" s="46">
        <f t="shared" si="10"/>
        <v>0.78537430476918069</v>
      </c>
      <c r="AJ70" s="46">
        <f t="shared" si="10"/>
        <v>0.90632857533489841</v>
      </c>
      <c r="AK70" s="46">
        <f t="shared" si="10"/>
        <v>0.89804403625505469</v>
      </c>
      <c r="AL70" s="46">
        <f t="shared" si="10"/>
        <v>0.82016936890452408</v>
      </c>
      <c r="AM70" s="46">
        <f t="shared" si="10"/>
        <v>0.87816114246342991</v>
      </c>
      <c r="AN70" s="46">
        <f t="shared" si="10"/>
        <v>0.85165061740793013</v>
      </c>
      <c r="AO70" s="46">
        <f t="shared" si="10"/>
        <v>0.75720687189771219</v>
      </c>
      <c r="AP70" s="46">
        <f t="shared" si="10"/>
        <v>0.80194338292886802</v>
      </c>
      <c r="AQ70" s="46">
        <f t="shared" si="10"/>
        <v>0.87650423464746108</v>
      </c>
      <c r="AR70" s="46">
        <f t="shared" si="10"/>
        <v>0.87691846160145326</v>
      </c>
      <c r="AS70" s="46">
        <f t="shared" si="10"/>
        <v>1.0638176632427265</v>
      </c>
      <c r="AT70" s="46">
        <f t="shared" si="10"/>
        <v>0.99083087394930391</v>
      </c>
      <c r="AU70" s="46">
        <f t="shared" si="10"/>
        <v>0.86324897211971119</v>
      </c>
      <c r="AV70" s="46">
        <f t="shared" si="10"/>
        <v>0.93615291602233563</v>
      </c>
      <c r="AW70" s="46">
        <f t="shared" si="10"/>
        <v>0.90916602996974483</v>
      </c>
      <c r="AX70" s="46">
        <f t="shared" si="10"/>
        <v>1.0288444815171667</v>
      </c>
      <c r="AY70" s="46">
        <f t="shared" si="10"/>
        <v>0.98851120300694773</v>
      </c>
      <c r="AZ70" s="46">
        <f t="shared" si="10"/>
        <v>1.2393670463446143</v>
      </c>
      <c r="BA70" s="46">
        <f t="shared" si="10"/>
        <v>1.2609068479522079</v>
      </c>
      <c r="BB70" s="46">
        <f t="shared" si="10"/>
        <v>1.5044722968996118</v>
      </c>
      <c r="BC70" s="46">
        <f t="shared" si="10"/>
        <v>1.3636351325422693</v>
      </c>
      <c r="BD70" s="46">
        <f t="shared" si="10"/>
        <v>0.82127397411516989</v>
      </c>
      <c r="BE70" s="46">
        <f t="shared" si="10"/>
        <v>0.9974585052131788</v>
      </c>
      <c r="BF70" s="46">
        <f t="shared" si="10"/>
        <v>1.0885884350914592</v>
      </c>
      <c r="BG70" s="46">
        <f t="shared" si="10"/>
        <v>0.90301475970296086</v>
      </c>
      <c r="BH70" s="46">
        <f>BH69/$BJ$69</f>
        <v>0.86821969556761747</v>
      </c>
      <c r="BI70" s="14"/>
      <c r="BJ70" s="17"/>
      <c r="BK70" s="16">
        <f>AVERAGE(J70:M70)</f>
        <v>1.236136076103475</v>
      </c>
      <c r="BL70" s="16">
        <f>AVERAGE(N70:Q70)</f>
        <v>1.0879256719650718</v>
      </c>
      <c r="BM70" s="16">
        <f>AVERAGE(R70:V70)</f>
        <v>1.0649609296357452</v>
      </c>
      <c r="BN70" s="16">
        <f>AVERAGE(W70:Z70)</f>
        <v>0.89019029320736287</v>
      </c>
      <c r="BO70" s="16">
        <f>AVERAGE(AA70:AD70)</f>
        <v>0.85206484436192231</v>
      </c>
      <c r="BP70" s="16">
        <f>AVERAGE(AE70:AI70)</f>
        <v>0.897447549441306</v>
      </c>
      <c r="BQ70" s="16">
        <f>AVERAGE(AJ70:AM70)</f>
        <v>0.87567578073947683</v>
      </c>
      <c r="BR70" s="16">
        <f>AVERAGE(AN70:AQ70)</f>
        <v>0.82182627672049291</v>
      </c>
      <c r="BS70" s="16">
        <f>AVERAGE(AR70:AV70)</f>
        <v>0.94619377738710608</v>
      </c>
      <c r="BT70" s="16">
        <f>AVERAGE(AW70:AZ70)</f>
        <v>1.0414721902096185</v>
      </c>
      <c r="BU70" s="16">
        <f>AVERAGE(BA70:BD70)</f>
        <v>1.2375720628773146</v>
      </c>
      <c r="BV70" s="16">
        <f>AVERAGE(BE70:BH70,I70)</f>
        <v>1.0571071865880532</v>
      </c>
    </row>
    <row r="71" spans="1:74" ht="15" customHeight="1" x14ac:dyDescent="0.25">
      <c r="A71" s="20"/>
      <c r="B71" s="20"/>
      <c r="C71" s="20"/>
      <c r="D71" s="20"/>
      <c r="E71" s="20"/>
      <c r="F71" s="20"/>
      <c r="G71" s="20"/>
      <c r="H71" s="20"/>
      <c r="I71" s="24"/>
      <c r="J71" s="24">
        <f>J69/AVERAGE($J$69:$M$69)</f>
        <v>1.0374639769452449</v>
      </c>
      <c r="K71" s="24">
        <f t="shared" ref="K71:L71" si="11">K69/AVERAGE($J$69:$M$69)</f>
        <v>1.0602506534414584</v>
      </c>
      <c r="L71" s="24">
        <f t="shared" si="11"/>
        <v>0.98277595335433299</v>
      </c>
      <c r="M71" s="24">
        <f>M69/AVERAGE($J$69:$M$69)</f>
        <v>0.91950941625896399</v>
      </c>
      <c r="N71" s="24"/>
      <c r="O71" s="24"/>
      <c r="P71" s="24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4">
        <f>AW69/AVERAGE($AW69:$AZ69)</f>
        <v>0.8729623685743888</v>
      </c>
      <c r="AX71" s="24">
        <f t="shared" ref="AX71:AZ71" si="12">AX69/AVERAGE($AW69:$AZ69)</f>
        <v>0.98787513597467236</v>
      </c>
      <c r="AY71" s="24">
        <f t="shared" si="12"/>
        <v>0.94914795834153654</v>
      </c>
      <c r="AZ71" s="24">
        <f t="shared" si="12"/>
        <v>1.1900145371094022</v>
      </c>
      <c r="BA71" s="24">
        <f>BA69/AVERAGE($BA69:$BD69)</f>
        <v>1.0188552939863886</v>
      </c>
      <c r="BB71" s="24">
        <f>BB69/AVERAGE($BA69:$BD69)</f>
        <v>1.2156643980809998</v>
      </c>
      <c r="BC71" s="24">
        <f t="shared" ref="BC71:BD71" si="13">BC69/AVERAGE($BA69:$BD69)</f>
        <v>1.1018632154412586</v>
      </c>
      <c r="BD71" s="24">
        <f t="shared" si="13"/>
        <v>0.66361709249135337</v>
      </c>
      <c r="BE71" s="23"/>
      <c r="BF71" s="23"/>
      <c r="BG71" s="20"/>
      <c r="BH71" s="20"/>
      <c r="BI71" s="14"/>
      <c r="BJ71" s="17"/>
    </row>
    <row r="72" spans="1:74" ht="15" customHeight="1" x14ac:dyDescent="0.25">
      <c r="A72" s="20"/>
      <c r="B72" s="20"/>
      <c r="C72" s="20"/>
      <c r="D72" s="20"/>
      <c r="E72" s="2" t="s">
        <v>261</v>
      </c>
      <c r="F72" s="20"/>
      <c r="G72" s="20"/>
      <c r="H72" s="20"/>
      <c r="I72" s="26">
        <f t="shared" ref="I72:AN72" si="14">SUM(I3:I9)</f>
        <v>464</v>
      </c>
      <c r="J72" s="26">
        <f t="shared" si="14"/>
        <v>421</v>
      </c>
      <c r="K72" s="26">
        <f t="shared" si="14"/>
        <v>414</v>
      </c>
      <c r="L72" s="26">
        <f t="shared" si="14"/>
        <v>408</v>
      </c>
      <c r="M72" s="26">
        <f t="shared" si="14"/>
        <v>414</v>
      </c>
      <c r="N72" s="26">
        <f t="shared" si="14"/>
        <v>433</v>
      </c>
      <c r="O72" s="26">
        <f t="shared" si="14"/>
        <v>418</v>
      </c>
      <c r="P72" s="26">
        <f t="shared" si="14"/>
        <v>334</v>
      </c>
      <c r="Q72" s="26">
        <f t="shared" si="14"/>
        <v>287</v>
      </c>
      <c r="R72" s="26">
        <f t="shared" si="14"/>
        <v>323</v>
      </c>
      <c r="S72" s="26">
        <f t="shared" si="14"/>
        <v>296</v>
      </c>
      <c r="T72" s="26">
        <f t="shared" si="14"/>
        <v>347</v>
      </c>
      <c r="U72" s="26">
        <f t="shared" si="14"/>
        <v>372.25</v>
      </c>
      <c r="V72" s="26">
        <f t="shared" si="14"/>
        <v>338.85</v>
      </c>
      <c r="W72" s="26">
        <f t="shared" si="14"/>
        <v>333</v>
      </c>
      <c r="X72" s="26">
        <f t="shared" si="14"/>
        <v>346</v>
      </c>
      <c r="Y72" s="26">
        <f t="shared" si="14"/>
        <v>289.03999999999996</v>
      </c>
      <c r="Z72" s="26">
        <f t="shared" si="14"/>
        <v>230</v>
      </c>
      <c r="AA72" s="26">
        <f t="shared" si="14"/>
        <v>268</v>
      </c>
      <c r="AB72" s="26">
        <f t="shared" si="14"/>
        <v>293</v>
      </c>
      <c r="AC72" s="26">
        <f t="shared" si="14"/>
        <v>278</v>
      </c>
      <c r="AD72" s="26">
        <f t="shared" si="14"/>
        <v>283</v>
      </c>
      <c r="AE72" s="26">
        <f t="shared" si="14"/>
        <v>270</v>
      </c>
      <c r="AF72" s="26">
        <f t="shared" si="14"/>
        <v>327.2</v>
      </c>
      <c r="AG72" s="26">
        <f t="shared" si="14"/>
        <v>292</v>
      </c>
      <c r="AH72" s="26">
        <f t="shared" si="14"/>
        <v>283</v>
      </c>
      <c r="AI72" s="26">
        <f t="shared" si="14"/>
        <v>261</v>
      </c>
      <c r="AJ72" s="26">
        <f t="shared" si="14"/>
        <v>263</v>
      </c>
      <c r="AK72" s="26">
        <f t="shared" si="14"/>
        <v>281</v>
      </c>
      <c r="AL72" s="26">
        <f t="shared" si="14"/>
        <v>292</v>
      </c>
      <c r="AM72" s="26">
        <f t="shared" si="14"/>
        <v>297</v>
      </c>
      <c r="AN72" s="26">
        <f t="shared" si="14"/>
        <v>277</v>
      </c>
      <c r="AO72" s="26">
        <f t="shared" ref="AO72:BH72" si="15">SUM(AO3:AO9)</f>
        <v>247</v>
      </c>
      <c r="AP72" s="26">
        <f t="shared" si="15"/>
        <v>221</v>
      </c>
      <c r="AQ72" s="26">
        <f t="shared" si="15"/>
        <v>244</v>
      </c>
      <c r="AR72" s="26">
        <f t="shared" si="15"/>
        <v>257.75</v>
      </c>
      <c r="AS72" s="26">
        <f t="shared" si="15"/>
        <v>277.34999999999997</v>
      </c>
      <c r="AT72" s="26">
        <f t="shared" si="15"/>
        <v>301</v>
      </c>
      <c r="AU72" s="26">
        <f t="shared" si="15"/>
        <v>248</v>
      </c>
      <c r="AV72" s="26">
        <f t="shared" si="15"/>
        <v>261</v>
      </c>
      <c r="AW72" s="26">
        <f t="shared" si="15"/>
        <v>223</v>
      </c>
      <c r="AX72" s="26">
        <f t="shared" si="15"/>
        <v>210</v>
      </c>
      <c r="AY72" s="26">
        <f t="shared" si="15"/>
        <v>238.6</v>
      </c>
      <c r="AZ72" s="26">
        <f t="shared" si="15"/>
        <v>245</v>
      </c>
      <c r="BA72" s="26">
        <f t="shared" si="15"/>
        <v>228</v>
      </c>
      <c r="BB72" s="26">
        <f t="shared" si="15"/>
        <v>270</v>
      </c>
      <c r="BC72" s="26">
        <f t="shared" si="15"/>
        <v>300</v>
      </c>
      <c r="BD72" s="26">
        <f t="shared" si="15"/>
        <v>216.66666666666666</v>
      </c>
      <c r="BE72" s="26">
        <f t="shared" si="15"/>
        <v>207</v>
      </c>
      <c r="BF72" s="26">
        <f t="shared" si="15"/>
        <v>249</v>
      </c>
      <c r="BG72" s="26">
        <f t="shared" si="15"/>
        <v>188</v>
      </c>
      <c r="BH72" s="26">
        <f t="shared" si="15"/>
        <v>159</v>
      </c>
      <c r="BI72" s="14"/>
      <c r="BJ72" s="17">
        <f t="shared" ref="BJ72:BJ73" si="16">AVERAGE(I72:BH72)</f>
        <v>292.78282051282054</v>
      </c>
    </row>
    <row r="73" spans="1:74" ht="15" customHeight="1" x14ac:dyDescent="0.25">
      <c r="A73" s="20"/>
      <c r="B73" s="20"/>
      <c r="C73" s="20"/>
      <c r="D73" s="20"/>
      <c r="E73" s="2" t="s">
        <v>232</v>
      </c>
      <c r="F73" s="20"/>
      <c r="G73" s="20"/>
      <c r="H73" s="20"/>
      <c r="I73" s="26">
        <f t="shared" ref="I73:AN73" si="17">SUM(I10:I68)</f>
        <v>398</v>
      </c>
      <c r="J73" s="26">
        <f t="shared" si="17"/>
        <v>353</v>
      </c>
      <c r="K73" s="26">
        <f t="shared" si="17"/>
        <v>377</v>
      </c>
      <c r="L73" s="26">
        <f t="shared" si="17"/>
        <v>325.2</v>
      </c>
      <c r="M73" s="26">
        <f t="shared" si="17"/>
        <v>272</v>
      </c>
      <c r="N73" s="26">
        <f t="shared" si="17"/>
        <v>315</v>
      </c>
      <c r="O73" s="26">
        <f t="shared" si="17"/>
        <v>314</v>
      </c>
      <c r="P73" s="26">
        <f t="shared" si="17"/>
        <v>278.39999999999998</v>
      </c>
      <c r="Q73" s="26">
        <f t="shared" si="17"/>
        <v>247</v>
      </c>
      <c r="R73" s="26">
        <f t="shared" si="17"/>
        <v>297.60000000000002</v>
      </c>
      <c r="S73" s="26">
        <f t="shared" si="17"/>
        <v>251</v>
      </c>
      <c r="T73" s="26">
        <f t="shared" si="17"/>
        <v>219</v>
      </c>
      <c r="U73" s="26">
        <f t="shared" si="17"/>
        <v>252</v>
      </c>
      <c r="V73" s="26">
        <f t="shared" si="17"/>
        <v>517</v>
      </c>
      <c r="W73" s="26">
        <f t="shared" si="17"/>
        <v>239</v>
      </c>
      <c r="X73" s="26">
        <f t="shared" si="17"/>
        <v>232</v>
      </c>
      <c r="Y73" s="26">
        <f t="shared" si="17"/>
        <v>256</v>
      </c>
      <c r="Z73" s="26">
        <f t="shared" si="17"/>
        <v>224</v>
      </c>
      <c r="AA73" s="26">
        <f t="shared" si="17"/>
        <v>206</v>
      </c>
      <c r="AB73" s="26">
        <f t="shared" si="17"/>
        <v>251</v>
      </c>
      <c r="AC73" s="26">
        <f t="shared" si="17"/>
        <v>276</v>
      </c>
      <c r="AD73" s="26">
        <f t="shared" si="17"/>
        <v>202</v>
      </c>
      <c r="AE73" s="26">
        <f t="shared" si="17"/>
        <v>230</v>
      </c>
      <c r="AF73" s="26">
        <f t="shared" si="17"/>
        <v>366</v>
      </c>
      <c r="AG73" s="26">
        <f t="shared" si="17"/>
        <v>195</v>
      </c>
      <c r="AH73" s="26">
        <f t="shared" si="17"/>
        <v>271</v>
      </c>
      <c r="AI73" s="26">
        <f t="shared" si="17"/>
        <v>213</v>
      </c>
      <c r="AJ73" s="26">
        <f t="shared" si="17"/>
        <v>284</v>
      </c>
      <c r="AK73" s="26">
        <f t="shared" si="17"/>
        <v>261</v>
      </c>
      <c r="AL73" s="26">
        <f t="shared" si="17"/>
        <v>203</v>
      </c>
      <c r="AM73" s="26">
        <f t="shared" si="17"/>
        <v>233</v>
      </c>
      <c r="AN73" s="26">
        <f t="shared" si="17"/>
        <v>237</v>
      </c>
      <c r="AO73" s="26">
        <f t="shared" ref="AO73:BH73" si="18">SUM(AO10:AO68)</f>
        <v>210</v>
      </c>
      <c r="AP73" s="26">
        <f t="shared" si="18"/>
        <v>263</v>
      </c>
      <c r="AQ73" s="26">
        <f t="shared" si="18"/>
        <v>285</v>
      </c>
      <c r="AR73" s="26">
        <f t="shared" si="18"/>
        <v>271.5</v>
      </c>
      <c r="AS73" s="26">
        <f t="shared" si="18"/>
        <v>364.7</v>
      </c>
      <c r="AT73" s="26">
        <f t="shared" si="18"/>
        <v>297</v>
      </c>
      <c r="AU73" s="26">
        <f t="shared" si="18"/>
        <v>273</v>
      </c>
      <c r="AV73" s="26">
        <f t="shared" si="18"/>
        <v>304</v>
      </c>
      <c r="AW73" s="26">
        <f t="shared" si="18"/>
        <v>325.71249999999998</v>
      </c>
      <c r="AX73" s="26">
        <f t="shared" si="18"/>
        <v>410.9425</v>
      </c>
      <c r="AY73" s="26">
        <f t="shared" si="18"/>
        <v>358</v>
      </c>
      <c r="AZ73" s="26">
        <f t="shared" si="18"/>
        <v>503</v>
      </c>
      <c r="BA73" s="26">
        <f t="shared" si="18"/>
        <v>533</v>
      </c>
      <c r="BB73" s="26">
        <f t="shared" si="18"/>
        <v>638</v>
      </c>
      <c r="BC73" s="26">
        <f t="shared" si="18"/>
        <v>523</v>
      </c>
      <c r="BD73" s="26">
        <f t="shared" si="18"/>
        <v>279</v>
      </c>
      <c r="BE73" s="26">
        <f t="shared" si="18"/>
        <v>395</v>
      </c>
      <c r="BF73" s="26">
        <f t="shared" si="18"/>
        <v>408</v>
      </c>
      <c r="BG73" s="26">
        <f t="shared" si="18"/>
        <v>357</v>
      </c>
      <c r="BH73" s="26">
        <f t="shared" si="18"/>
        <v>365</v>
      </c>
      <c r="BI73" s="14"/>
      <c r="BJ73" s="17">
        <f t="shared" si="16"/>
        <v>310.75105769230771</v>
      </c>
    </row>
    <row r="74" spans="1:74" ht="15" customHeight="1" x14ac:dyDescent="0.25">
      <c r="A74" s="20"/>
      <c r="B74" s="20"/>
      <c r="C74" s="20"/>
      <c r="D74" s="20"/>
      <c r="E74" s="2" t="s">
        <v>261</v>
      </c>
      <c r="F74" s="20"/>
      <c r="G74" s="20"/>
      <c r="H74" s="20"/>
      <c r="I74" s="46">
        <f t="shared" ref="I74:BG74" si="19">I72/$BJ$72</f>
        <v>1.5847924382560625</v>
      </c>
      <c r="J74" s="46">
        <f t="shared" si="19"/>
        <v>1.4379258976418154</v>
      </c>
      <c r="K74" s="46">
        <f t="shared" si="19"/>
        <v>1.4140173910301939</v>
      </c>
      <c r="L74" s="46">
        <f t="shared" si="19"/>
        <v>1.3935243853630896</v>
      </c>
      <c r="M74" s="46">
        <f t="shared" si="19"/>
        <v>1.4140173910301939</v>
      </c>
      <c r="N74" s="46">
        <f t="shared" si="19"/>
        <v>1.4789119089760239</v>
      </c>
      <c r="O74" s="46">
        <f t="shared" si="19"/>
        <v>1.4276793948082633</v>
      </c>
      <c r="P74" s="46">
        <f t="shared" si="19"/>
        <v>1.1407773154688037</v>
      </c>
      <c r="Q74" s="46">
        <f t="shared" si="19"/>
        <v>0.980248771076487</v>
      </c>
      <c r="R74" s="46">
        <f t="shared" si="19"/>
        <v>1.1032068050791126</v>
      </c>
      <c r="S74" s="46">
        <f t="shared" si="19"/>
        <v>1.0109882795771434</v>
      </c>
      <c r="T74" s="46">
        <f t="shared" si="19"/>
        <v>1.1851788277475295</v>
      </c>
      <c r="U74" s="46">
        <f t="shared" si="19"/>
        <v>1.2714202265965933</v>
      </c>
      <c r="V74" s="46">
        <f t="shared" si="19"/>
        <v>1.1573424950497131</v>
      </c>
      <c r="W74" s="46">
        <f t="shared" si="19"/>
        <v>1.1373618145242863</v>
      </c>
      <c r="X74" s="46">
        <f t="shared" si="19"/>
        <v>1.1817633268030121</v>
      </c>
      <c r="Y74" s="46">
        <f t="shared" si="19"/>
        <v>0.98721639300330233</v>
      </c>
      <c r="Z74" s="46">
        <f t="shared" si="19"/>
        <v>0.78556521723899653</v>
      </c>
      <c r="AA74" s="46">
        <f t="shared" si="19"/>
        <v>0.91535425313065688</v>
      </c>
      <c r="AB74" s="46">
        <f t="shared" si="19"/>
        <v>1.0007417767435913</v>
      </c>
      <c r="AC74" s="46">
        <f t="shared" si="19"/>
        <v>0.94950926257583057</v>
      </c>
      <c r="AD74" s="46">
        <f t="shared" si="19"/>
        <v>0.96658676729841753</v>
      </c>
      <c r="AE74" s="46">
        <f t="shared" si="19"/>
        <v>0.92218525501969162</v>
      </c>
      <c r="AF74" s="46">
        <f t="shared" si="19"/>
        <v>1.1175519090460855</v>
      </c>
      <c r="AG74" s="46">
        <f t="shared" si="19"/>
        <v>0.99732627579907385</v>
      </c>
      <c r="AH74" s="46">
        <f t="shared" si="19"/>
        <v>0.96658676729841753</v>
      </c>
      <c r="AI74" s="46">
        <f t="shared" si="19"/>
        <v>0.89144574651903519</v>
      </c>
      <c r="AJ74" s="46">
        <f t="shared" si="19"/>
        <v>0.89827674840806992</v>
      </c>
      <c r="AK74" s="46">
        <f t="shared" si="19"/>
        <v>0.95975576540938279</v>
      </c>
      <c r="AL74" s="46">
        <f t="shared" si="19"/>
        <v>0.99732627579907385</v>
      </c>
      <c r="AM74" s="46">
        <f t="shared" si="19"/>
        <v>1.0144037805216608</v>
      </c>
      <c r="AN74" s="46">
        <f t="shared" si="19"/>
        <v>0.9460937616313132</v>
      </c>
      <c r="AO74" s="46">
        <f t="shared" si="19"/>
        <v>0.84362873329579191</v>
      </c>
      <c r="AP74" s="46">
        <f t="shared" si="19"/>
        <v>0.75482570873834021</v>
      </c>
      <c r="AQ74" s="46">
        <f t="shared" si="19"/>
        <v>0.8333822304622398</v>
      </c>
      <c r="AR74" s="46">
        <f t="shared" si="19"/>
        <v>0.88034536844935374</v>
      </c>
      <c r="AS74" s="46">
        <f t="shared" si="19"/>
        <v>0.94728918696189424</v>
      </c>
      <c r="AT74" s="46">
        <f t="shared" si="19"/>
        <v>1.0280657842997303</v>
      </c>
      <c r="AU74" s="46">
        <f t="shared" si="19"/>
        <v>0.84704423424030928</v>
      </c>
      <c r="AV74" s="46">
        <f t="shared" si="19"/>
        <v>0.89144574651903519</v>
      </c>
      <c r="AW74" s="46">
        <f t="shared" si="19"/>
        <v>0.76165671062737494</v>
      </c>
      <c r="AX74" s="46">
        <f t="shared" si="19"/>
        <v>0.71725519834864904</v>
      </c>
      <c r="AY74" s="46">
        <f t="shared" si="19"/>
        <v>0.81493852536184597</v>
      </c>
      <c r="AZ74" s="46">
        <f t="shared" si="19"/>
        <v>0.83679773140675717</v>
      </c>
      <c r="BA74" s="46">
        <f t="shared" si="19"/>
        <v>0.77873421534996179</v>
      </c>
      <c r="BB74" s="46">
        <f t="shared" si="19"/>
        <v>0.92218525501969162</v>
      </c>
      <c r="BC74" s="46">
        <f t="shared" si="19"/>
        <v>1.0246502833552129</v>
      </c>
      <c r="BD74" s="46">
        <f t="shared" si="19"/>
        <v>0.74002520464543153</v>
      </c>
      <c r="BE74" s="46">
        <f t="shared" si="19"/>
        <v>0.70700869551509693</v>
      </c>
      <c r="BF74" s="46">
        <f t="shared" si="19"/>
        <v>0.85045973518482665</v>
      </c>
      <c r="BG74" s="46">
        <f t="shared" si="19"/>
        <v>0.6421141775692667</v>
      </c>
      <c r="BH74" s="46">
        <f>BH72/$BJ$72</f>
        <v>0.54306465017826289</v>
      </c>
      <c r="BI74" s="14"/>
      <c r="BJ74" s="17"/>
      <c r="BK74" s="16">
        <f>AVERAGE(J74:M74)</f>
        <v>1.4148712662663234</v>
      </c>
      <c r="BL74" s="16">
        <f>AVERAGE(N74:Q74)</f>
        <v>1.2569043475823944</v>
      </c>
      <c r="BM74" s="16">
        <f>AVERAGE(R74:V74)</f>
        <v>1.1456273268100183</v>
      </c>
      <c r="BN74" s="16">
        <f>AVERAGE(W74:Z74)</f>
        <v>1.0229766878923994</v>
      </c>
      <c r="BO74" s="16">
        <f>AVERAGE(AA74:AD74)</f>
        <v>0.9580480149371241</v>
      </c>
      <c r="BP74" s="16">
        <f>AVERAGE(AE74:AI74)</f>
        <v>0.97901919073646071</v>
      </c>
      <c r="BQ74" s="16">
        <f>AVERAGE(AJ74:AM74)</f>
        <v>0.96744064253454687</v>
      </c>
      <c r="BR74" s="16">
        <f>AVERAGE(AN74:AQ74)</f>
        <v>0.84448260853192125</v>
      </c>
      <c r="BS74" s="16">
        <f>AVERAGE(AR74:AV74)</f>
        <v>0.91883806409406454</v>
      </c>
      <c r="BT74" s="16">
        <f>AVERAGE(AW74:AZ74)</f>
        <v>0.7826620414361567</v>
      </c>
      <c r="BU74" s="16">
        <f>AVERAGE(BA74:BD74)</f>
        <v>0.86639873959257441</v>
      </c>
      <c r="BV74" s="16">
        <f>AVERAGE(BE74:BH74,I74)</f>
        <v>0.86548793934070312</v>
      </c>
    </row>
    <row r="75" spans="1:74" ht="15" customHeight="1" x14ac:dyDescent="0.25">
      <c r="A75" s="20"/>
      <c r="B75" s="20"/>
      <c r="C75" s="20"/>
      <c r="D75" s="20"/>
      <c r="E75" s="2" t="s">
        <v>232</v>
      </c>
      <c r="F75" s="20"/>
      <c r="G75" s="20"/>
      <c r="H75" s="20"/>
      <c r="I75" s="46">
        <f t="shared" ref="I75:BG75" si="20">I73/$BJ$73</f>
        <v>1.2807679657009645</v>
      </c>
      <c r="J75" s="46">
        <f t="shared" si="20"/>
        <v>1.1359575173176897</v>
      </c>
      <c r="K75" s="46">
        <f t="shared" si="20"/>
        <v>1.2131897564554361</v>
      </c>
      <c r="L75" s="46">
        <f t="shared" si="20"/>
        <v>1.0464968403164665</v>
      </c>
      <c r="M75" s="46">
        <f t="shared" si="20"/>
        <v>0.87529871022779482</v>
      </c>
      <c r="N75" s="46">
        <f t="shared" si="20"/>
        <v>1.0136731386829241</v>
      </c>
      <c r="O75" s="46">
        <f t="shared" si="20"/>
        <v>1.0104551287188515</v>
      </c>
      <c r="P75" s="46">
        <f t="shared" si="20"/>
        <v>0.89589397399786053</v>
      </c>
      <c r="Q75" s="46">
        <f t="shared" si="20"/>
        <v>0.7948484611259754</v>
      </c>
      <c r="R75" s="46">
        <f t="shared" si="20"/>
        <v>0.95767976530805798</v>
      </c>
      <c r="S75" s="46">
        <f t="shared" si="20"/>
        <v>0.80772050098226655</v>
      </c>
      <c r="T75" s="46">
        <f t="shared" si="20"/>
        <v>0.70474418213193779</v>
      </c>
      <c r="U75" s="46">
        <f t="shared" si="20"/>
        <v>0.81093851094633929</v>
      </c>
      <c r="V75" s="46">
        <f t="shared" si="20"/>
        <v>1.6637111514256246</v>
      </c>
      <c r="W75" s="46">
        <f t="shared" si="20"/>
        <v>0.76910438141339321</v>
      </c>
      <c r="X75" s="46">
        <f t="shared" si="20"/>
        <v>0.74657831166488386</v>
      </c>
      <c r="Y75" s="46">
        <f t="shared" si="20"/>
        <v>0.82381055080263044</v>
      </c>
      <c r="Z75" s="46">
        <f t="shared" si="20"/>
        <v>0.72083423195230167</v>
      </c>
      <c r="AA75" s="46">
        <f t="shared" si="20"/>
        <v>0.66291005259899172</v>
      </c>
      <c r="AB75" s="46">
        <f t="shared" si="20"/>
        <v>0.80772050098226655</v>
      </c>
      <c r="AC75" s="46">
        <f t="shared" si="20"/>
        <v>0.88817075008408597</v>
      </c>
      <c r="AD75" s="46">
        <f t="shared" si="20"/>
        <v>0.65003801274270057</v>
      </c>
      <c r="AE75" s="46">
        <f t="shared" si="20"/>
        <v>0.74014229173673829</v>
      </c>
      <c r="AF75" s="46">
        <f t="shared" si="20"/>
        <v>1.1777916468506358</v>
      </c>
      <c r="AG75" s="46">
        <f t="shared" si="20"/>
        <v>0.62751194299419111</v>
      </c>
      <c r="AH75" s="46">
        <f t="shared" si="20"/>
        <v>0.87208070026372209</v>
      </c>
      <c r="AI75" s="46">
        <f t="shared" si="20"/>
        <v>0.68543612234750106</v>
      </c>
      <c r="AJ75" s="46">
        <f t="shared" si="20"/>
        <v>0.91391482979666816</v>
      </c>
      <c r="AK75" s="46">
        <f t="shared" si="20"/>
        <v>0.83990060062299432</v>
      </c>
      <c r="AL75" s="46">
        <f t="shared" si="20"/>
        <v>0.6532560227067733</v>
      </c>
      <c r="AM75" s="46">
        <f t="shared" si="20"/>
        <v>0.7497963216289566</v>
      </c>
      <c r="AN75" s="46">
        <f t="shared" si="20"/>
        <v>0.76266836148524775</v>
      </c>
      <c r="AO75" s="46">
        <f t="shared" si="20"/>
        <v>0.67578209245528276</v>
      </c>
      <c r="AP75" s="46">
        <f t="shared" si="20"/>
        <v>0.8463366205511399</v>
      </c>
      <c r="AQ75" s="46">
        <f t="shared" si="20"/>
        <v>0.91713283976074089</v>
      </c>
      <c r="AR75" s="46">
        <f t="shared" si="20"/>
        <v>0.8736897052457584</v>
      </c>
      <c r="AS75" s="46">
        <f t="shared" si="20"/>
        <v>1.173608233897341</v>
      </c>
      <c r="AT75" s="46">
        <f t="shared" si="20"/>
        <v>0.95574895932961423</v>
      </c>
      <c r="AU75" s="46">
        <f t="shared" si="20"/>
        <v>0.87851672019186755</v>
      </c>
      <c r="AV75" s="46">
        <f t="shared" si="20"/>
        <v>0.97827502907812358</v>
      </c>
      <c r="AW75" s="46">
        <f t="shared" si="20"/>
        <v>1.0481460704230536</v>
      </c>
      <c r="AX75" s="46">
        <f t="shared" si="20"/>
        <v>1.3224170596609763</v>
      </c>
      <c r="AY75" s="46">
        <f t="shared" si="20"/>
        <v>1.1520475671380535</v>
      </c>
      <c r="AZ75" s="46">
        <f t="shared" si="20"/>
        <v>1.618659011928606</v>
      </c>
      <c r="BA75" s="46">
        <f t="shared" si="20"/>
        <v>1.715199310850789</v>
      </c>
      <c r="BB75" s="46">
        <f t="shared" si="20"/>
        <v>2.0530903570784305</v>
      </c>
      <c r="BC75" s="46">
        <f t="shared" si="20"/>
        <v>1.6830192112100615</v>
      </c>
      <c r="BD75" s="46">
        <f t="shared" si="20"/>
        <v>0.89782477997630428</v>
      </c>
      <c r="BE75" s="46">
        <f t="shared" si="20"/>
        <v>1.2711139358087462</v>
      </c>
      <c r="BF75" s="46">
        <f t="shared" si="20"/>
        <v>1.3129480653416923</v>
      </c>
      <c r="BG75" s="46">
        <f t="shared" si="20"/>
        <v>1.1488295571739806</v>
      </c>
      <c r="BH75" s="46">
        <f>BH73/$BJ$73</f>
        <v>1.1745736368865629</v>
      </c>
      <c r="BI75" s="14"/>
      <c r="BJ75" s="17"/>
      <c r="BK75" s="16">
        <f>AVERAGE(J75:M75)</f>
        <v>1.0677357060793469</v>
      </c>
      <c r="BL75" s="16">
        <f>AVERAGE(N75:Q75)</f>
        <v>0.92871767563140284</v>
      </c>
      <c r="BM75" s="16">
        <f>AVERAGE(R75:V75)</f>
        <v>0.98895882215884523</v>
      </c>
      <c r="BN75" s="16">
        <f>AVERAGE(W75:Z75)</f>
        <v>0.76508186895830232</v>
      </c>
      <c r="BO75" s="16">
        <f>AVERAGE(AA75:AD75)</f>
        <v>0.75220982910201117</v>
      </c>
      <c r="BP75" s="16">
        <f>AVERAGE(AE75:AI75)</f>
        <v>0.8205925408385577</v>
      </c>
      <c r="BQ75" s="16">
        <f>AVERAGE(AJ75:AM75)</f>
        <v>0.78921694368884809</v>
      </c>
      <c r="BR75" s="16">
        <f>AVERAGE(AN75:AQ75)</f>
        <v>0.80047997856310282</v>
      </c>
      <c r="BS75" s="16">
        <f>AVERAGE(AR75:AV75)</f>
        <v>0.97196772954854116</v>
      </c>
      <c r="BT75" s="16">
        <f>AVERAGE(AW75:AZ75)</f>
        <v>1.2853174272876724</v>
      </c>
      <c r="BU75" s="16">
        <f>AVERAGE(BA75:BD75)</f>
        <v>1.5872834147788963</v>
      </c>
      <c r="BV75" s="16">
        <f>AVERAGE(BE75:BH75,I75)</f>
        <v>1.2376466321823894</v>
      </c>
    </row>
    <row r="76" spans="1:74" ht="15" customHeigh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4">
        <f>J74/AVERAGE($J$74:$M$74)</f>
        <v>1.0162945081472539</v>
      </c>
      <c r="K76" s="24">
        <f>K74/AVERAGE($J$74:$M$74)</f>
        <v>0.99939649969824973</v>
      </c>
      <c r="L76" s="24">
        <f>L74/AVERAGE($J$74:$M$74)</f>
        <v>0.98491249245624612</v>
      </c>
      <c r="M76" s="24">
        <f>M74/AVERAGE($J$74:$M$74)</f>
        <v>0.99939649969824973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4">
        <f>AW72/AVERAGE($AW72:$AZ72)</f>
        <v>0.97316168448614437</v>
      </c>
      <c r="AX76" s="24">
        <f t="shared" ref="AX76:AZ76" si="21">AX72/AVERAGE($AW72:$AZ72)</f>
        <v>0.91643028583897013</v>
      </c>
      <c r="AY76" s="24">
        <f t="shared" si="21"/>
        <v>1.0412393628627536</v>
      </c>
      <c r="AZ76" s="24">
        <f t="shared" si="21"/>
        <v>1.0691686668121319</v>
      </c>
      <c r="BA76" s="24">
        <f>BA72/AVERAGE($BA72:$BD72)</f>
        <v>0.8988173455978975</v>
      </c>
      <c r="BB76" s="24">
        <f t="shared" ref="BB76:BD76" si="22">BB72/AVERAGE($BA72:$BD72)</f>
        <v>1.0643889618922471</v>
      </c>
      <c r="BC76" s="24">
        <f t="shared" si="22"/>
        <v>1.1826544021024967</v>
      </c>
      <c r="BD76" s="24">
        <f t="shared" si="22"/>
        <v>0.8541392904073587</v>
      </c>
      <c r="BE76" s="23"/>
      <c r="BF76" s="23"/>
      <c r="BG76" s="20"/>
      <c r="BH76" s="20"/>
      <c r="BI76" s="14"/>
      <c r="BJ76" s="17"/>
    </row>
    <row r="77" spans="1:74" ht="15" customHeigh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4">
        <f>J75/AVERAGE($J$75:$M$75)</f>
        <v>1.0638939119951778</v>
      </c>
      <c r="K77" s="24">
        <f t="shared" ref="K77:M77" si="23">K75/AVERAGE($J$75:$M$75)</f>
        <v>1.1362266425557563</v>
      </c>
      <c r="L77" s="24">
        <f t="shared" si="23"/>
        <v>0.98010849909584086</v>
      </c>
      <c r="M77" s="24">
        <f t="shared" si="23"/>
        <v>0.81977094635322478</v>
      </c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4">
        <f>AW73/AVERAGE($AW73:$AZ73)</f>
        <v>0.81547643264659764</v>
      </c>
      <c r="AX77" s="24">
        <f t="shared" ref="AX77:AZ77" si="24">AX73/AVERAGE($AW73:$AZ73)</f>
        <v>1.0288641790624384</v>
      </c>
      <c r="AY77" s="24">
        <f t="shared" si="24"/>
        <v>0.89631365970750887</v>
      </c>
      <c r="AZ77" s="24">
        <f t="shared" si="24"/>
        <v>1.2593457285834551</v>
      </c>
      <c r="BA77" s="24">
        <f>BA73/AVERAGE($BA73:$BD73)</f>
        <v>1.0805879371515459</v>
      </c>
      <c r="BB77" s="24">
        <f t="shared" ref="BB77:BD77" si="25">BB73/AVERAGE($BA73:$BD73)</f>
        <v>1.2934617334009124</v>
      </c>
      <c r="BC77" s="24">
        <f t="shared" si="25"/>
        <v>1.0603142422706537</v>
      </c>
      <c r="BD77" s="24">
        <f t="shared" si="25"/>
        <v>0.56563608717688796</v>
      </c>
      <c r="BE77" s="23"/>
      <c r="BF77" s="23"/>
      <c r="BG77" s="20"/>
      <c r="BH77" s="20"/>
      <c r="BI77" s="14"/>
      <c r="BJ77" s="17"/>
    </row>
    <row r="78" spans="1:74" ht="15" customHeight="1" x14ac:dyDescent="0.25">
      <c r="A78" s="20"/>
      <c r="B78" s="20"/>
      <c r="C78" s="20"/>
      <c r="D78" s="20"/>
      <c r="E78" s="5" t="s">
        <v>232</v>
      </c>
      <c r="F78" s="20"/>
      <c r="G78" s="20"/>
      <c r="H78" s="20"/>
      <c r="I78" s="20"/>
      <c r="J78" s="24"/>
      <c r="K78" s="24"/>
      <c r="L78" s="24"/>
      <c r="M78" s="24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5">
        <f>AW$77*$BT78</f>
        <v>1.1416670057052367</v>
      </c>
      <c r="AX78" s="25">
        <f t="shared" ref="AX78:AZ78" si="26">AX$77*$BT78</f>
        <v>1.4404098506874137</v>
      </c>
      <c r="AY78" s="25">
        <f t="shared" si="26"/>
        <v>1.2548391235905123</v>
      </c>
      <c r="AZ78" s="25">
        <f t="shared" si="26"/>
        <v>1.763084020016837</v>
      </c>
      <c r="BA78" s="25">
        <f>BA$77*$BU78</f>
        <v>1.7289406994424734</v>
      </c>
      <c r="BB78" s="25">
        <f t="shared" ref="BB78:BD78" si="27">BB$77*$BU78</f>
        <v>2.0695387734414599</v>
      </c>
      <c r="BC78" s="25">
        <f t="shared" si="27"/>
        <v>1.6965027876330461</v>
      </c>
      <c r="BD78" s="25">
        <f t="shared" si="27"/>
        <v>0.90501773948302078</v>
      </c>
      <c r="BE78" s="23"/>
      <c r="BF78" s="23"/>
      <c r="BG78" s="20"/>
      <c r="BH78" s="20"/>
      <c r="BI78" s="14"/>
      <c r="BJ78" s="17"/>
      <c r="BK78" s="28">
        <v>1.1000000000000001</v>
      </c>
      <c r="BL78" s="28">
        <v>1</v>
      </c>
      <c r="BM78" s="28">
        <v>1</v>
      </c>
      <c r="BN78" s="28">
        <v>1</v>
      </c>
      <c r="BO78" s="28">
        <v>1</v>
      </c>
      <c r="BP78" s="28">
        <v>1</v>
      </c>
      <c r="BQ78" s="28">
        <v>1</v>
      </c>
      <c r="BR78" s="28">
        <v>1</v>
      </c>
      <c r="BS78" s="28">
        <v>1.1000000000000001</v>
      </c>
      <c r="BT78" s="28">
        <v>1.4</v>
      </c>
      <c r="BU78" s="28">
        <v>1.6</v>
      </c>
      <c r="BV78" s="28">
        <v>1.2</v>
      </c>
    </row>
    <row r="79" spans="1:74" ht="15" customHeight="1" x14ac:dyDescent="0.25">
      <c r="A79" s="20"/>
      <c r="B79" s="20"/>
      <c r="C79" s="20"/>
      <c r="D79" s="20"/>
      <c r="E79" s="2" t="s">
        <v>232</v>
      </c>
      <c r="F79" s="20"/>
      <c r="G79" s="20"/>
      <c r="H79" s="20"/>
      <c r="I79" s="16">
        <f>$BV78</f>
        <v>1.2</v>
      </c>
      <c r="J79" s="16">
        <f>$BK78</f>
        <v>1.1000000000000001</v>
      </c>
      <c r="K79" s="16">
        <f t="shared" ref="K79" si="28">$BK78</f>
        <v>1.1000000000000001</v>
      </c>
      <c r="L79" s="16">
        <f t="shared" ref="L79" si="29">$BK78</f>
        <v>1.1000000000000001</v>
      </c>
      <c r="M79" s="16">
        <f t="shared" ref="M79" si="30">$BK78</f>
        <v>1.1000000000000001</v>
      </c>
      <c r="N79" s="16">
        <f>$BL78</f>
        <v>1</v>
      </c>
      <c r="O79" s="16">
        <f t="shared" ref="O79" si="31">$BL78</f>
        <v>1</v>
      </c>
      <c r="P79" s="16">
        <f t="shared" ref="P79" si="32">$BL78</f>
        <v>1</v>
      </c>
      <c r="Q79" s="16">
        <f t="shared" ref="Q79" si="33">$BL78</f>
        <v>1</v>
      </c>
      <c r="R79" s="16">
        <f>$BM78</f>
        <v>1</v>
      </c>
      <c r="S79" s="16">
        <f t="shared" ref="S79" si="34">$BM78</f>
        <v>1</v>
      </c>
      <c r="T79" s="16">
        <f t="shared" ref="T79" si="35">$BM78</f>
        <v>1</v>
      </c>
      <c r="U79" s="16">
        <f t="shared" ref="U79" si="36">$BM78</f>
        <v>1</v>
      </c>
      <c r="V79" s="16">
        <f>$BM78</f>
        <v>1</v>
      </c>
      <c r="W79" s="16">
        <f>$BN78</f>
        <v>1</v>
      </c>
      <c r="X79" s="16">
        <f t="shared" ref="X79" si="37">$BN78</f>
        <v>1</v>
      </c>
      <c r="Y79" s="16">
        <f t="shared" ref="Y79" si="38">$BN78</f>
        <v>1</v>
      </c>
      <c r="Z79" s="16">
        <v>1.1000000000000001</v>
      </c>
      <c r="AA79" s="16">
        <f t="shared" ref="AA79" si="39">$BO78</f>
        <v>1</v>
      </c>
      <c r="AB79" s="16">
        <f t="shared" ref="AB79" si="40">$BO78</f>
        <v>1</v>
      </c>
      <c r="AC79" s="16">
        <f t="shared" ref="AC79" si="41">$BO78</f>
        <v>1</v>
      </c>
      <c r="AD79" s="16">
        <f>$BO78</f>
        <v>1</v>
      </c>
      <c r="AE79" s="16">
        <v>1.1000000000000001</v>
      </c>
      <c r="AF79" s="16">
        <f t="shared" ref="AF79" si="42">$BP78</f>
        <v>1</v>
      </c>
      <c r="AG79" s="16">
        <f t="shared" ref="AG79" si="43">$BP78</f>
        <v>1</v>
      </c>
      <c r="AH79" s="16">
        <f t="shared" ref="AH79" si="44">$BP78</f>
        <v>1</v>
      </c>
      <c r="AI79" s="16">
        <f>$BP78</f>
        <v>1</v>
      </c>
      <c r="AJ79" s="16">
        <f t="shared" ref="AJ79" si="45">$BQ78</f>
        <v>1</v>
      </c>
      <c r="AK79" s="16">
        <f t="shared" ref="AK79" si="46">$BQ78</f>
        <v>1</v>
      </c>
      <c r="AL79" s="16">
        <f t="shared" ref="AL79" si="47">$BQ78</f>
        <v>1</v>
      </c>
      <c r="AM79" s="16">
        <f>$BQ78</f>
        <v>1</v>
      </c>
      <c r="AN79" s="16">
        <v>1.1000000000000001</v>
      </c>
      <c r="AO79" s="16">
        <f t="shared" ref="AO79" si="48">$BR78</f>
        <v>1</v>
      </c>
      <c r="AP79" s="16">
        <f t="shared" ref="AP79" si="49">$BR78</f>
        <v>1</v>
      </c>
      <c r="AQ79" s="16">
        <f>$BR78</f>
        <v>1</v>
      </c>
      <c r="AR79" s="16">
        <f t="shared" ref="AR79" si="50">$BS78</f>
        <v>1.1000000000000001</v>
      </c>
      <c r="AS79" s="16">
        <f t="shared" ref="AS79" si="51">$BS78</f>
        <v>1.1000000000000001</v>
      </c>
      <c r="AT79" s="16">
        <f t="shared" ref="AT79" si="52">$BS78</f>
        <v>1.1000000000000001</v>
      </c>
      <c r="AU79" s="16">
        <f t="shared" ref="AU79" si="53">$BS78</f>
        <v>1.1000000000000001</v>
      </c>
      <c r="AV79" s="16">
        <f>$BS78</f>
        <v>1.1000000000000001</v>
      </c>
      <c r="AW79" s="25">
        <v>1.1000000000000001</v>
      </c>
      <c r="AX79" s="25">
        <v>1.4</v>
      </c>
      <c r="AY79" s="25">
        <v>1.3</v>
      </c>
      <c r="AZ79" s="25">
        <v>1.8</v>
      </c>
      <c r="BA79" s="25">
        <v>1.7</v>
      </c>
      <c r="BB79" s="25">
        <v>2.1</v>
      </c>
      <c r="BC79" s="25">
        <v>1.7</v>
      </c>
      <c r="BD79" s="25">
        <v>0.9</v>
      </c>
      <c r="BE79" s="16">
        <v>1.1000000000000001</v>
      </c>
      <c r="BF79" s="16">
        <f t="shared" ref="BF79" si="54">$BV78</f>
        <v>1.2</v>
      </c>
      <c r="BG79" s="16">
        <f t="shared" ref="BG79" si="55">$BV78</f>
        <v>1.2</v>
      </c>
      <c r="BH79" s="16">
        <f>$BV78</f>
        <v>1.2</v>
      </c>
      <c r="BI79" s="14"/>
      <c r="BJ79" s="17"/>
    </row>
    <row r="80" spans="1:74" ht="15" customHeigh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4"/>
      <c r="K80" s="24"/>
      <c r="L80" s="24"/>
      <c r="M80" s="24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4"/>
      <c r="AX80" s="24"/>
      <c r="AY80" s="24"/>
      <c r="AZ80" s="24"/>
      <c r="BA80" s="24"/>
      <c r="BB80" s="24"/>
      <c r="BC80" s="24"/>
      <c r="BD80" s="24"/>
      <c r="BE80" s="23"/>
      <c r="BF80" s="23"/>
      <c r="BG80" s="20"/>
      <c r="BH80" s="20"/>
      <c r="BI80" s="14"/>
      <c r="BJ80" s="17"/>
    </row>
    <row r="81" spans="1:74" ht="15" customHeigh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4"/>
      <c r="K81" s="24"/>
      <c r="L81" s="24"/>
      <c r="M81" s="24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4"/>
      <c r="AX81" s="24"/>
      <c r="AY81" s="24"/>
      <c r="AZ81" s="24"/>
      <c r="BA81" s="24"/>
      <c r="BB81" s="24"/>
      <c r="BC81" s="24"/>
      <c r="BD81" s="24"/>
      <c r="BE81" s="23"/>
      <c r="BF81" s="23"/>
      <c r="BG81" s="20"/>
      <c r="BH81" s="20"/>
      <c r="BI81" s="14"/>
      <c r="BJ81" s="17"/>
    </row>
    <row r="82" spans="1:74" x14ac:dyDescent="0.25">
      <c r="I82" s="29"/>
      <c r="J82" s="29"/>
      <c r="K82" s="29"/>
      <c r="L82" s="29" t="s">
        <v>100</v>
      </c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 t="s">
        <v>101</v>
      </c>
      <c r="AA82" s="29"/>
      <c r="AB82" s="29"/>
      <c r="AC82" s="29"/>
      <c r="AD82" s="29"/>
      <c r="AE82" s="29" t="s">
        <v>102</v>
      </c>
      <c r="AF82" s="29"/>
      <c r="AG82" s="29"/>
      <c r="AH82" s="29"/>
      <c r="AI82" s="29"/>
      <c r="AJ82" s="29"/>
      <c r="AK82" s="29"/>
      <c r="AL82" s="29"/>
      <c r="AM82" s="29"/>
      <c r="AN82" s="29" t="s">
        <v>103</v>
      </c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 t="s">
        <v>104</v>
      </c>
      <c r="BF82" s="29"/>
      <c r="BG82" s="29"/>
      <c r="BH82" s="29"/>
    </row>
    <row r="83" spans="1:74" x14ac:dyDescent="0.25">
      <c r="I83" s="30" t="s">
        <v>105</v>
      </c>
      <c r="J83" s="30" t="s">
        <v>106</v>
      </c>
      <c r="K83" s="30" t="s">
        <v>107</v>
      </c>
      <c r="L83" s="31" t="s">
        <v>108</v>
      </c>
      <c r="M83" s="30" t="s">
        <v>109</v>
      </c>
      <c r="N83" s="30" t="s">
        <v>110</v>
      </c>
      <c r="O83" s="30" t="s">
        <v>111</v>
      </c>
      <c r="P83" s="30" t="s">
        <v>112</v>
      </c>
      <c r="Q83" s="30" t="s">
        <v>113</v>
      </c>
      <c r="R83" s="30" t="s">
        <v>114</v>
      </c>
      <c r="S83" s="30" t="s">
        <v>115</v>
      </c>
      <c r="T83" s="30" t="s">
        <v>116</v>
      </c>
      <c r="U83" s="30" t="s">
        <v>117</v>
      </c>
      <c r="V83" s="30" t="s">
        <v>118</v>
      </c>
      <c r="W83" s="30" t="s">
        <v>119</v>
      </c>
      <c r="X83" s="30" t="s">
        <v>120</v>
      </c>
      <c r="Y83" s="30" t="s">
        <v>121</v>
      </c>
      <c r="Z83" s="31" t="s">
        <v>122</v>
      </c>
      <c r="AA83" s="30" t="s">
        <v>123</v>
      </c>
      <c r="AB83" s="30" t="s">
        <v>124</v>
      </c>
      <c r="AC83" s="30" t="s">
        <v>125</v>
      </c>
      <c r="AD83" s="30" t="s">
        <v>126</v>
      </c>
      <c r="AE83" s="32" t="s">
        <v>127</v>
      </c>
      <c r="AF83" s="33" t="s">
        <v>128</v>
      </c>
      <c r="AG83" s="33" t="s">
        <v>129</v>
      </c>
      <c r="AH83" s="33" t="s">
        <v>130</v>
      </c>
      <c r="AI83" s="33" t="s">
        <v>131</v>
      </c>
      <c r="AJ83" s="33" t="s">
        <v>132</v>
      </c>
      <c r="AK83" s="33" t="s">
        <v>133</v>
      </c>
      <c r="AL83" s="33" t="s">
        <v>134</v>
      </c>
      <c r="AM83" s="33" t="s">
        <v>135</v>
      </c>
      <c r="AN83" s="31" t="s">
        <v>136</v>
      </c>
      <c r="AO83" s="30" t="s">
        <v>137</v>
      </c>
      <c r="AP83" s="30" t="s">
        <v>138</v>
      </c>
      <c r="AQ83" s="30" t="s">
        <v>139</v>
      </c>
      <c r="AR83" s="30" t="s">
        <v>140</v>
      </c>
      <c r="AS83" s="30" t="s">
        <v>141</v>
      </c>
      <c r="AT83" s="30" t="s">
        <v>142</v>
      </c>
      <c r="AU83" s="30" t="s">
        <v>143</v>
      </c>
      <c r="AV83" s="30" t="s">
        <v>144</v>
      </c>
      <c r="AW83" s="33" t="s">
        <v>145</v>
      </c>
      <c r="AX83" s="33" t="s">
        <v>146</v>
      </c>
      <c r="AY83" s="33" t="s">
        <v>147</v>
      </c>
      <c r="AZ83" s="33" t="s">
        <v>148</v>
      </c>
      <c r="BA83" s="33" t="s">
        <v>149</v>
      </c>
      <c r="BB83" s="33" t="s">
        <v>150</v>
      </c>
      <c r="BC83" s="33" t="s">
        <v>151</v>
      </c>
      <c r="BD83" s="33" t="s">
        <v>152</v>
      </c>
      <c r="BE83" s="31" t="s">
        <v>153</v>
      </c>
      <c r="BF83" s="30" t="s">
        <v>154</v>
      </c>
      <c r="BG83" s="30" t="s">
        <v>155</v>
      </c>
      <c r="BH83" s="30" t="s">
        <v>156</v>
      </c>
    </row>
    <row r="84" spans="1:74" x14ac:dyDescent="0.25">
      <c r="A84" s="18" t="s">
        <v>94</v>
      </c>
      <c r="I84" s="8">
        <v>44954</v>
      </c>
      <c r="J84" s="9">
        <f>+I84+7</f>
        <v>44961</v>
      </c>
      <c r="K84" s="9">
        <f t="shared" ref="K84:BH84" si="56">+J84+7</f>
        <v>44968</v>
      </c>
      <c r="L84" s="9">
        <f t="shared" si="56"/>
        <v>44975</v>
      </c>
      <c r="M84" s="9">
        <f t="shared" si="56"/>
        <v>44982</v>
      </c>
      <c r="N84" s="9">
        <f t="shared" si="56"/>
        <v>44989</v>
      </c>
      <c r="O84" s="9">
        <f t="shared" si="56"/>
        <v>44996</v>
      </c>
      <c r="P84" s="9">
        <f t="shared" si="56"/>
        <v>45003</v>
      </c>
      <c r="Q84" s="9">
        <f t="shared" si="56"/>
        <v>45010</v>
      </c>
      <c r="R84" s="9">
        <f t="shared" si="56"/>
        <v>45017</v>
      </c>
      <c r="S84" s="9">
        <f t="shared" si="56"/>
        <v>45024</v>
      </c>
      <c r="T84" s="9">
        <f t="shared" si="56"/>
        <v>45031</v>
      </c>
      <c r="U84" s="9">
        <f t="shared" si="56"/>
        <v>45038</v>
      </c>
      <c r="V84" s="9">
        <f t="shared" si="56"/>
        <v>45045</v>
      </c>
      <c r="W84" s="9">
        <f t="shared" si="56"/>
        <v>45052</v>
      </c>
      <c r="X84" s="9">
        <f t="shared" si="56"/>
        <v>45059</v>
      </c>
      <c r="Y84" s="9">
        <f t="shared" si="56"/>
        <v>45066</v>
      </c>
      <c r="Z84" s="9">
        <f t="shared" si="56"/>
        <v>45073</v>
      </c>
      <c r="AA84" s="9">
        <f t="shared" si="56"/>
        <v>45080</v>
      </c>
      <c r="AB84" s="9">
        <f t="shared" si="56"/>
        <v>45087</v>
      </c>
      <c r="AC84" s="9">
        <f t="shared" si="56"/>
        <v>45094</v>
      </c>
      <c r="AD84" s="9">
        <f t="shared" si="56"/>
        <v>45101</v>
      </c>
      <c r="AE84" s="9">
        <f t="shared" si="56"/>
        <v>45108</v>
      </c>
      <c r="AF84" s="9">
        <f t="shared" si="56"/>
        <v>45115</v>
      </c>
      <c r="AG84" s="9">
        <f t="shared" si="56"/>
        <v>45122</v>
      </c>
      <c r="AH84" s="9">
        <f t="shared" si="56"/>
        <v>45129</v>
      </c>
      <c r="AI84" s="9">
        <f t="shared" si="56"/>
        <v>45136</v>
      </c>
      <c r="AJ84" s="9">
        <f t="shared" si="56"/>
        <v>45143</v>
      </c>
      <c r="AK84" s="9">
        <f t="shared" si="56"/>
        <v>45150</v>
      </c>
      <c r="AL84" s="9">
        <f t="shared" si="56"/>
        <v>45157</v>
      </c>
      <c r="AM84" s="9">
        <f t="shared" si="56"/>
        <v>45164</v>
      </c>
      <c r="AN84" s="9">
        <f t="shared" si="56"/>
        <v>45171</v>
      </c>
      <c r="AO84" s="9">
        <f t="shared" si="56"/>
        <v>45178</v>
      </c>
      <c r="AP84" s="9">
        <f t="shared" si="56"/>
        <v>45185</v>
      </c>
      <c r="AQ84" s="9">
        <f t="shared" si="56"/>
        <v>45192</v>
      </c>
      <c r="AR84" s="9">
        <f t="shared" si="56"/>
        <v>45199</v>
      </c>
      <c r="AS84" s="9">
        <f t="shared" si="56"/>
        <v>45206</v>
      </c>
      <c r="AT84" s="9">
        <f t="shared" si="56"/>
        <v>45213</v>
      </c>
      <c r="AU84" s="9">
        <f t="shared" si="56"/>
        <v>45220</v>
      </c>
      <c r="AV84" s="9">
        <f t="shared" si="56"/>
        <v>45227</v>
      </c>
      <c r="AW84" s="9">
        <f t="shared" si="56"/>
        <v>45234</v>
      </c>
      <c r="AX84" s="9">
        <f t="shared" si="56"/>
        <v>45241</v>
      </c>
      <c r="AY84" s="9">
        <f t="shared" si="56"/>
        <v>45248</v>
      </c>
      <c r="AZ84" s="9">
        <f t="shared" si="56"/>
        <v>45255</v>
      </c>
      <c r="BA84" s="9">
        <f t="shared" si="56"/>
        <v>45262</v>
      </c>
      <c r="BB84" s="9">
        <f t="shared" si="56"/>
        <v>45269</v>
      </c>
      <c r="BC84" s="9">
        <f t="shared" si="56"/>
        <v>45276</v>
      </c>
      <c r="BD84" s="9">
        <f t="shared" si="56"/>
        <v>45283</v>
      </c>
      <c r="BE84" s="9">
        <f t="shared" si="56"/>
        <v>45290</v>
      </c>
      <c r="BF84" s="9">
        <f t="shared" si="56"/>
        <v>45297</v>
      </c>
      <c r="BG84" s="9">
        <f t="shared" si="56"/>
        <v>45304</v>
      </c>
      <c r="BH84" s="9">
        <f t="shared" si="56"/>
        <v>45311</v>
      </c>
      <c r="BK84">
        <v>4</v>
      </c>
      <c r="BL84">
        <v>4</v>
      </c>
      <c r="BM84">
        <v>5</v>
      </c>
      <c r="BN84">
        <v>4</v>
      </c>
      <c r="BO84">
        <v>4</v>
      </c>
      <c r="BP84">
        <v>5</v>
      </c>
      <c r="BQ84">
        <v>4</v>
      </c>
      <c r="BR84">
        <v>4</v>
      </c>
      <c r="BS84">
        <v>5</v>
      </c>
      <c r="BT84">
        <v>4</v>
      </c>
      <c r="BU84">
        <v>4</v>
      </c>
      <c r="BV84">
        <v>5</v>
      </c>
    </row>
    <row r="85" spans="1:74" ht="25.5" x14ac:dyDescent="0.25">
      <c r="A85" s="1" t="s">
        <v>0</v>
      </c>
      <c r="B85" s="1" t="s">
        <v>1</v>
      </c>
      <c r="C85" s="1" t="s">
        <v>2</v>
      </c>
      <c r="D85" s="1" t="s">
        <v>3</v>
      </c>
      <c r="E85" s="1" t="s">
        <v>4</v>
      </c>
      <c r="F85" s="1" t="s">
        <v>5</v>
      </c>
      <c r="G85" s="1" t="s">
        <v>6</v>
      </c>
      <c r="H85" s="1" t="s">
        <v>7</v>
      </c>
      <c r="I85" s="1" t="s">
        <v>8</v>
      </c>
      <c r="J85" s="1" t="s">
        <v>9</v>
      </c>
      <c r="K85" s="1" t="s">
        <v>10</v>
      </c>
      <c r="L85" s="1" t="s">
        <v>11</v>
      </c>
      <c r="M85" s="1" t="s">
        <v>12</v>
      </c>
      <c r="N85" s="1" t="s">
        <v>13</v>
      </c>
      <c r="O85" s="1" t="s">
        <v>14</v>
      </c>
      <c r="P85" s="1" t="s">
        <v>15</v>
      </c>
      <c r="Q85" s="1" t="s">
        <v>16</v>
      </c>
      <c r="R85" s="1" t="s">
        <v>17</v>
      </c>
      <c r="S85" s="1" t="s">
        <v>18</v>
      </c>
      <c r="T85" s="1" t="s">
        <v>19</v>
      </c>
      <c r="U85" s="1" t="s">
        <v>20</v>
      </c>
      <c r="V85" s="1" t="s">
        <v>21</v>
      </c>
      <c r="W85" s="1" t="s">
        <v>22</v>
      </c>
      <c r="X85" s="1" t="s">
        <v>23</v>
      </c>
      <c r="Y85" s="1" t="s">
        <v>24</v>
      </c>
      <c r="Z85" s="1" t="s">
        <v>25</v>
      </c>
      <c r="AA85" s="1" t="s">
        <v>26</v>
      </c>
      <c r="AB85" s="1" t="s">
        <v>27</v>
      </c>
      <c r="AC85" s="1" t="s">
        <v>28</v>
      </c>
      <c r="AD85" s="1" t="s">
        <v>29</v>
      </c>
      <c r="AE85" s="1" t="s">
        <v>30</v>
      </c>
      <c r="AF85" s="1" t="s">
        <v>31</v>
      </c>
      <c r="AG85" s="1" t="s">
        <v>32</v>
      </c>
      <c r="AH85" s="1" t="s">
        <v>33</v>
      </c>
      <c r="AI85" s="1" t="s">
        <v>34</v>
      </c>
      <c r="AJ85" s="1" t="s">
        <v>35</v>
      </c>
      <c r="AK85" s="1" t="s">
        <v>36</v>
      </c>
      <c r="AL85" s="1" t="s">
        <v>37</v>
      </c>
      <c r="AM85" s="1" t="s">
        <v>38</v>
      </c>
      <c r="AN85" s="1" t="s">
        <v>39</v>
      </c>
      <c r="AO85" s="1" t="s">
        <v>40</v>
      </c>
      <c r="AP85" s="1" t="s">
        <v>41</v>
      </c>
      <c r="AQ85" s="1" t="s">
        <v>42</v>
      </c>
      <c r="AR85" s="1" t="s">
        <v>43</v>
      </c>
      <c r="AS85" s="1" t="s">
        <v>44</v>
      </c>
      <c r="AT85" s="1" t="s">
        <v>45</v>
      </c>
      <c r="AU85" s="1" t="s">
        <v>46</v>
      </c>
      <c r="AV85" s="1" t="s">
        <v>47</v>
      </c>
      <c r="AW85" s="4" t="s">
        <v>48</v>
      </c>
      <c r="AX85" s="4" t="s">
        <v>49</v>
      </c>
      <c r="AY85" s="4" t="s">
        <v>50</v>
      </c>
      <c r="AZ85" s="4" t="s">
        <v>51</v>
      </c>
      <c r="BA85" s="4" t="s">
        <v>52</v>
      </c>
      <c r="BB85" s="4" t="s">
        <v>53</v>
      </c>
      <c r="BC85" s="4" t="s">
        <v>54</v>
      </c>
      <c r="BD85" s="4" t="s">
        <v>55</v>
      </c>
      <c r="BE85" s="1" t="s">
        <v>56</v>
      </c>
      <c r="BF85" s="1" t="s">
        <v>57</v>
      </c>
      <c r="BG85" s="1" t="s">
        <v>58</v>
      </c>
      <c r="BH85" s="1" t="s">
        <v>59</v>
      </c>
      <c r="BK85" s="19">
        <v>2</v>
      </c>
      <c r="BL85" s="19">
        <v>3</v>
      </c>
      <c r="BM85" s="19">
        <v>4</v>
      </c>
      <c r="BN85" s="19">
        <v>5</v>
      </c>
      <c r="BO85" s="19">
        <v>6</v>
      </c>
      <c r="BP85" s="19">
        <v>7</v>
      </c>
      <c r="BQ85" s="19">
        <v>8</v>
      </c>
      <c r="BR85" s="19">
        <v>9</v>
      </c>
      <c r="BS85" s="19">
        <v>10</v>
      </c>
      <c r="BT85" s="19">
        <v>11</v>
      </c>
      <c r="BU85" s="19">
        <v>12</v>
      </c>
      <c r="BV85" s="19">
        <v>1</v>
      </c>
    </row>
    <row r="86" spans="1:74" ht="15" customHeight="1" x14ac:dyDescent="0.25">
      <c r="A86" s="2" t="s">
        <v>258</v>
      </c>
      <c r="B86" s="2" t="s">
        <v>259</v>
      </c>
      <c r="C86" s="2" t="s">
        <v>230</v>
      </c>
      <c r="D86" s="2" t="s">
        <v>260</v>
      </c>
      <c r="E86" s="2" t="s">
        <v>261</v>
      </c>
      <c r="F86" s="2" t="s">
        <v>70</v>
      </c>
      <c r="G86" s="2" t="s">
        <v>262</v>
      </c>
      <c r="H86" s="2" t="s">
        <v>263</v>
      </c>
      <c r="I86" s="16">
        <f t="shared" ref="I86:AN86" si="57">I3/$BJ3</f>
        <v>1.6134614237126319</v>
      </c>
      <c r="J86" s="16">
        <f t="shared" si="57"/>
        <v>1.660003580165881</v>
      </c>
      <c r="K86" s="16">
        <f t="shared" si="57"/>
        <v>1.4893490065039678</v>
      </c>
      <c r="L86" s="16">
        <f t="shared" si="57"/>
        <v>1.2411241720866399</v>
      </c>
      <c r="M86" s="16">
        <f t="shared" si="57"/>
        <v>1.148039859180142</v>
      </c>
      <c r="N86" s="16">
        <f t="shared" si="57"/>
        <v>1.5514052151083</v>
      </c>
      <c r="O86" s="16">
        <f t="shared" si="57"/>
        <v>2.2805656662092009</v>
      </c>
      <c r="P86" s="16">
        <f t="shared" si="57"/>
        <v>1.3186944328420549</v>
      </c>
      <c r="Q86" s="16">
        <f t="shared" si="57"/>
        <v>1.2876663285398888</v>
      </c>
      <c r="R86" s="16">
        <f t="shared" si="57"/>
        <v>1.1170117548779759</v>
      </c>
      <c r="S86" s="16">
        <f t="shared" si="57"/>
        <v>1.272152276388806</v>
      </c>
      <c r="T86" s="16">
        <f t="shared" si="57"/>
        <v>1.5514052151083</v>
      </c>
      <c r="U86" s="16">
        <f t="shared" si="57"/>
        <v>1.3070588937287426</v>
      </c>
      <c r="V86" s="16">
        <f t="shared" si="57"/>
        <v>1.328778566740259</v>
      </c>
      <c r="W86" s="16">
        <f t="shared" si="57"/>
        <v>1.2876663285398888</v>
      </c>
      <c r="X86" s="16">
        <f t="shared" si="57"/>
        <v>1.2256101199355569</v>
      </c>
      <c r="Y86" s="16">
        <f t="shared" si="57"/>
        <v>0.85327286830956495</v>
      </c>
      <c r="Z86" s="16">
        <f t="shared" si="57"/>
        <v>1.1945820156333908</v>
      </c>
      <c r="AA86" s="16">
        <f t="shared" si="57"/>
        <v>0.71364639894981796</v>
      </c>
      <c r="AB86" s="16">
        <f t="shared" si="57"/>
        <v>1.349722537144221</v>
      </c>
      <c r="AC86" s="16">
        <f t="shared" si="57"/>
        <v>0.85327286830956495</v>
      </c>
      <c r="AD86" s="16">
        <f t="shared" si="57"/>
        <v>1.0239274419714779</v>
      </c>
      <c r="AE86" s="16">
        <f t="shared" si="57"/>
        <v>0.96187123336714597</v>
      </c>
      <c r="AF86" s="16">
        <f t="shared" si="57"/>
        <v>0.95566561250671278</v>
      </c>
      <c r="AG86" s="16">
        <f t="shared" si="57"/>
        <v>1.0394414941225609</v>
      </c>
      <c r="AH86" s="16">
        <f t="shared" si="57"/>
        <v>0.89981502476281394</v>
      </c>
      <c r="AI86" s="16">
        <f t="shared" si="57"/>
        <v>0.83775881615848191</v>
      </c>
      <c r="AJ86" s="16">
        <f t="shared" si="57"/>
        <v>0.88430097261173091</v>
      </c>
      <c r="AK86" s="16">
        <f t="shared" si="57"/>
        <v>0.79121665970523292</v>
      </c>
      <c r="AL86" s="16">
        <f t="shared" si="57"/>
        <v>0.71364639894981796</v>
      </c>
      <c r="AM86" s="16">
        <f t="shared" si="57"/>
        <v>1.08598365057581</v>
      </c>
      <c r="AN86" s="16">
        <f t="shared" si="57"/>
        <v>1.4117787457485529</v>
      </c>
      <c r="AO86" s="16">
        <f t="shared" ref="AO86:BH86" si="58">AO3/$BJ3</f>
        <v>0.88430097261173091</v>
      </c>
      <c r="AP86" s="16">
        <f t="shared" si="58"/>
        <v>0.65159019034548593</v>
      </c>
      <c r="AQ86" s="16">
        <f t="shared" si="58"/>
        <v>0.79121665970523292</v>
      </c>
      <c r="AR86" s="16">
        <f t="shared" si="58"/>
        <v>0.93472164210275066</v>
      </c>
      <c r="AS86" s="16">
        <f t="shared" si="58"/>
        <v>0.79199236231278702</v>
      </c>
      <c r="AT86" s="16">
        <f t="shared" si="58"/>
        <v>0.76018855540306696</v>
      </c>
      <c r="AU86" s="16">
        <f t="shared" si="58"/>
        <v>0.82224476400739899</v>
      </c>
      <c r="AV86" s="16">
        <f t="shared" si="58"/>
        <v>1.054955546273644</v>
      </c>
      <c r="AW86" s="16">
        <f t="shared" si="58"/>
        <v>0.63607613819440301</v>
      </c>
      <c r="AX86" s="16">
        <f t="shared" si="58"/>
        <v>0.66710424249656897</v>
      </c>
      <c r="AY86" s="16">
        <f t="shared" si="58"/>
        <v>0.46542156453248995</v>
      </c>
      <c r="AZ86" s="16">
        <f t="shared" si="58"/>
        <v>0.49644966883465597</v>
      </c>
      <c r="BA86" s="16">
        <f t="shared" si="58"/>
        <v>0.341309147323826</v>
      </c>
      <c r="BB86" s="16">
        <f t="shared" si="58"/>
        <v>0.69813234679873493</v>
      </c>
      <c r="BC86" s="16">
        <f t="shared" si="58"/>
        <v>0.79121665970523292</v>
      </c>
      <c r="BD86" s="16">
        <f t="shared" si="58"/>
        <v>0.44990751238140697</v>
      </c>
      <c r="BE86" s="16">
        <f t="shared" si="58"/>
        <v>0.66710424249656897</v>
      </c>
      <c r="BF86" s="16">
        <f t="shared" si="58"/>
        <v>0.63607613819440301</v>
      </c>
      <c r="BG86" s="16">
        <f t="shared" si="58"/>
        <v>0.65159019034548593</v>
      </c>
      <c r="BH86" s="16">
        <f t="shared" si="58"/>
        <v>0.55850587743898794</v>
      </c>
      <c r="BK86" s="16">
        <f>AVERAGE(J86:M86)</f>
        <v>1.3846291544841578</v>
      </c>
      <c r="BL86" s="16">
        <f>AVERAGE(N86:Q86)</f>
        <v>1.6095829106748609</v>
      </c>
      <c r="BM86" s="16">
        <f>AVERAGE(R86:V86)</f>
        <v>1.3152813413688167</v>
      </c>
      <c r="BN86" s="16">
        <f>AVERAGE(W86:Z86)</f>
        <v>1.1402828331046004</v>
      </c>
      <c r="BO86" s="16">
        <f>AVERAGE(AA86:AD86)</f>
        <v>0.9851423115937703</v>
      </c>
      <c r="BP86" s="16">
        <f>AVERAGE(AE86:AI86)</f>
        <v>0.93891043618354308</v>
      </c>
      <c r="BQ86" s="16">
        <f>AVERAGE(AJ86:AM86)</f>
        <v>0.86878692046064798</v>
      </c>
      <c r="BR86" s="16">
        <f>AVERAGE(AN86:AQ86)</f>
        <v>0.93472164210275066</v>
      </c>
      <c r="BS86" s="16">
        <f>AVERAGE(AR86:AV86)</f>
        <v>0.87282057401992952</v>
      </c>
      <c r="BT86" s="16">
        <f>AVERAGE(AW86:AZ86)</f>
        <v>0.56626290351452946</v>
      </c>
      <c r="BU86" s="16">
        <f>AVERAGE(BA86:BD86)</f>
        <v>0.57014141655230022</v>
      </c>
      <c r="BV86" s="16">
        <f>AVERAGE(BE86:BH86,I86)</f>
        <v>0.82534757443761553</v>
      </c>
    </row>
    <row r="87" spans="1:74" ht="15" customHeight="1" x14ac:dyDescent="0.25">
      <c r="A87" s="2" t="s">
        <v>266</v>
      </c>
      <c r="B87" s="2" t="s">
        <v>259</v>
      </c>
      <c r="C87" s="2" t="s">
        <v>230</v>
      </c>
      <c r="D87" s="2" t="s">
        <v>260</v>
      </c>
      <c r="E87" s="2" t="s">
        <v>261</v>
      </c>
      <c r="F87" s="2" t="s">
        <v>267</v>
      </c>
      <c r="G87" s="2" t="s">
        <v>262</v>
      </c>
      <c r="H87" s="2" t="s">
        <v>268</v>
      </c>
      <c r="I87" s="16">
        <f t="shared" ref="I87:AN87" si="59">I4/$BJ4</f>
        <v>1.7086795287048775</v>
      </c>
      <c r="J87" s="16">
        <f t="shared" si="59"/>
        <v>1.0069004365582312</v>
      </c>
      <c r="K87" s="16">
        <f t="shared" si="59"/>
        <v>1.0984368398817068</v>
      </c>
      <c r="L87" s="16">
        <f t="shared" si="59"/>
        <v>1.342533915410975</v>
      </c>
      <c r="M87" s="16">
        <f t="shared" si="59"/>
        <v>1.3120217809698165</v>
      </c>
      <c r="N87" s="16">
        <f t="shared" si="59"/>
        <v>1.2509975120874994</v>
      </c>
      <c r="O87" s="16">
        <f t="shared" si="59"/>
        <v>1.2509975120874994</v>
      </c>
      <c r="P87" s="16">
        <f t="shared" si="59"/>
        <v>1.5561188564990849</v>
      </c>
      <c r="Q87" s="16">
        <f t="shared" si="59"/>
        <v>0.76280336102896318</v>
      </c>
      <c r="R87" s="16">
        <f t="shared" si="59"/>
        <v>1.3730460498521337</v>
      </c>
      <c r="S87" s="16">
        <f t="shared" si="59"/>
        <v>1.0679247054405483</v>
      </c>
      <c r="T87" s="16">
        <f t="shared" si="59"/>
        <v>1.2509975120874994</v>
      </c>
      <c r="U87" s="16">
        <f t="shared" si="59"/>
        <v>1.6171431253814019</v>
      </c>
      <c r="V87" s="16">
        <f t="shared" si="59"/>
        <v>1.3486363422992069</v>
      </c>
      <c r="W87" s="16">
        <f t="shared" si="59"/>
        <v>1.3120217809698165</v>
      </c>
      <c r="X87" s="16">
        <f t="shared" si="59"/>
        <v>1.4950945876167678</v>
      </c>
      <c r="Y87" s="16">
        <f t="shared" si="59"/>
        <v>1.1606815941416704</v>
      </c>
      <c r="Z87" s="16">
        <f t="shared" si="59"/>
        <v>0.51870628549969489</v>
      </c>
      <c r="AA87" s="16">
        <f t="shared" si="59"/>
        <v>1.1289489743228653</v>
      </c>
      <c r="AB87" s="16">
        <f t="shared" si="59"/>
        <v>0.70177909214664613</v>
      </c>
      <c r="AC87" s="16">
        <f t="shared" si="59"/>
        <v>1.1899732432051824</v>
      </c>
      <c r="AD87" s="16">
        <f t="shared" si="59"/>
        <v>0.76280336102896318</v>
      </c>
      <c r="AE87" s="16">
        <f t="shared" si="59"/>
        <v>1.2204853776463409</v>
      </c>
      <c r="AF87" s="16">
        <f t="shared" si="59"/>
        <v>1.0069004365582312</v>
      </c>
      <c r="AG87" s="16">
        <f t="shared" si="59"/>
        <v>0.88485189879359727</v>
      </c>
      <c r="AH87" s="16">
        <f t="shared" si="59"/>
        <v>0.97638830211707284</v>
      </c>
      <c r="AI87" s="16">
        <f t="shared" si="59"/>
        <v>1.0374125709993898</v>
      </c>
      <c r="AJ87" s="16">
        <f t="shared" si="59"/>
        <v>0.82382762991128022</v>
      </c>
      <c r="AK87" s="16">
        <f t="shared" si="59"/>
        <v>0.70177909214664613</v>
      </c>
      <c r="AL87" s="16">
        <f t="shared" si="59"/>
        <v>1.3730460498521337</v>
      </c>
      <c r="AM87" s="16">
        <f t="shared" si="59"/>
        <v>1.5256067220579264</v>
      </c>
      <c r="AN87" s="16">
        <f t="shared" si="59"/>
        <v>0.61024268882317045</v>
      </c>
      <c r="AO87" s="16">
        <f t="shared" ref="AO87:BH87" si="60">AO4/$BJ4</f>
        <v>1.1289489743228653</v>
      </c>
      <c r="AP87" s="16">
        <f t="shared" si="60"/>
        <v>0.85433976435243875</v>
      </c>
      <c r="AQ87" s="16">
        <f t="shared" si="60"/>
        <v>1.1289489743228653</v>
      </c>
      <c r="AR87" s="16">
        <f t="shared" si="60"/>
        <v>1.0374125709993898</v>
      </c>
      <c r="AS87" s="16">
        <f t="shared" si="60"/>
        <v>1.4950945876167678</v>
      </c>
      <c r="AT87" s="16">
        <f t="shared" si="60"/>
        <v>1.1594611087640239</v>
      </c>
      <c r="AU87" s="16">
        <f t="shared" si="60"/>
        <v>0.57973055438201193</v>
      </c>
      <c r="AV87" s="16">
        <f t="shared" si="60"/>
        <v>0.85433976435243875</v>
      </c>
      <c r="AW87" s="16">
        <f t="shared" si="60"/>
        <v>0.61024268882317045</v>
      </c>
      <c r="AX87" s="16">
        <f t="shared" si="60"/>
        <v>0.54921841994085341</v>
      </c>
      <c r="AY87" s="16">
        <f t="shared" si="60"/>
        <v>1.0679247054405483</v>
      </c>
      <c r="AZ87" s="16">
        <f t="shared" si="60"/>
        <v>0.39665774773506085</v>
      </c>
      <c r="BA87" s="16">
        <f t="shared" si="60"/>
        <v>0.61024268882317045</v>
      </c>
      <c r="BB87" s="16">
        <f t="shared" si="60"/>
        <v>0.4576820166173779</v>
      </c>
      <c r="BC87" s="16">
        <f t="shared" si="60"/>
        <v>0.85433976435243875</v>
      </c>
      <c r="BD87" s="16">
        <f t="shared" si="60"/>
        <v>0.88485189879359727</v>
      </c>
      <c r="BE87" s="16">
        <f t="shared" si="60"/>
        <v>0.39665774773506085</v>
      </c>
      <c r="BF87" s="16">
        <f t="shared" si="60"/>
        <v>0.61024268882317045</v>
      </c>
      <c r="BG87" s="16">
        <f t="shared" si="60"/>
        <v>0.42716988217621937</v>
      </c>
      <c r="BH87" s="16">
        <f t="shared" si="60"/>
        <v>0.51870628549969489</v>
      </c>
      <c r="BK87" s="16">
        <f t="shared" ref="BK87:BK159" si="61">AVERAGE(J87:M87)</f>
        <v>1.1899732432051824</v>
      </c>
      <c r="BL87" s="16">
        <f t="shared" ref="BL87:BL159" si="62">AVERAGE(N87:Q87)</f>
        <v>1.2052293104257616</v>
      </c>
      <c r="BM87" s="16">
        <f t="shared" ref="BM87:BM159" si="63">AVERAGE(R87:V87)</f>
        <v>1.3315495470121579</v>
      </c>
      <c r="BN87" s="16">
        <f t="shared" ref="BN87:BN159" si="64">AVERAGE(W87:Z87)</f>
        <v>1.1216260620569873</v>
      </c>
      <c r="BO87" s="16">
        <f t="shared" ref="BO87:BO159" si="65">AVERAGE(AA87:AD87)</f>
        <v>0.9458761676759142</v>
      </c>
      <c r="BP87" s="16">
        <f t="shared" ref="BP87:BP159" si="66">AVERAGE(AE87:AI87)</f>
        <v>1.0252077172229264</v>
      </c>
      <c r="BQ87" s="16">
        <f t="shared" ref="BQ87:BQ159" si="67">AVERAGE(AJ87:AM87)</f>
        <v>1.1060648734919967</v>
      </c>
      <c r="BR87" s="16">
        <f t="shared" ref="BR87:BR159" si="68">AVERAGE(AN87:AQ87)</f>
        <v>0.93062010045533494</v>
      </c>
      <c r="BS87" s="16">
        <f t="shared" ref="BS87:BS159" si="69">AVERAGE(AR87:AV87)</f>
        <v>1.0252077172229264</v>
      </c>
      <c r="BT87" s="16">
        <f t="shared" ref="BT87:BT159" si="70">AVERAGE(AW87:AZ87)</f>
        <v>0.65601089048490824</v>
      </c>
      <c r="BU87" s="16">
        <f t="shared" ref="BU87:BU159" si="71">AVERAGE(BA87:BD87)</f>
        <v>0.70177909214664602</v>
      </c>
      <c r="BV87" s="16">
        <f t="shared" ref="BV87:BV159" si="72">AVERAGE(BE87:BH87,I87)</f>
        <v>0.73229122658780454</v>
      </c>
    </row>
    <row r="88" spans="1:74" ht="15" customHeight="1" x14ac:dyDescent="0.25">
      <c r="A88" s="2" t="s">
        <v>266</v>
      </c>
      <c r="B88" s="2" t="s">
        <v>259</v>
      </c>
      <c r="C88" s="2" t="s">
        <v>230</v>
      </c>
      <c r="D88" s="2" t="s">
        <v>260</v>
      </c>
      <c r="E88" s="2" t="s">
        <v>261</v>
      </c>
      <c r="F88" s="2" t="s">
        <v>269</v>
      </c>
      <c r="G88" s="2" t="s">
        <v>270</v>
      </c>
      <c r="H88" s="2" t="s">
        <v>271</v>
      </c>
      <c r="I88" s="16">
        <f t="shared" ref="I88:AN88" si="73">I5/$BJ5</f>
        <v>2.1107927411652336</v>
      </c>
      <c r="J88" s="16">
        <f t="shared" si="73"/>
        <v>1.4589302769818526</v>
      </c>
      <c r="K88" s="16">
        <f t="shared" si="73"/>
        <v>1.8935052531041066</v>
      </c>
      <c r="L88" s="16">
        <f t="shared" si="73"/>
        <v>1.8003820439350522</v>
      </c>
      <c r="M88" s="16">
        <f t="shared" si="73"/>
        <v>2.1107927411652336</v>
      </c>
      <c r="N88" s="16">
        <f t="shared" si="73"/>
        <v>2.3901623686723967</v>
      </c>
      <c r="O88" s="16">
        <f t="shared" si="73"/>
        <v>1.3658070678127983</v>
      </c>
      <c r="P88" s="16">
        <f t="shared" si="73"/>
        <v>1.3658070678127983</v>
      </c>
      <c r="Q88" s="16">
        <f t="shared" si="73"/>
        <v>0.74498567335243537</v>
      </c>
      <c r="R88" s="16">
        <f t="shared" si="73"/>
        <v>1.0864374403056349</v>
      </c>
      <c r="S88" s="16">
        <f t="shared" si="73"/>
        <v>0.96227316141356234</v>
      </c>
      <c r="T88" s="16">
        <f t="shared" si="73"/>
        <v>1.4278892072588345</v>
      </c>
      <c r="U88" s="16">
        <f t="shared" si="73"/>
        <v>1.303724928366762</v>
      </c>
      <c r="V88" s="16">
        <f t="shared" si="73"/>
        <v>1.1857688634192931</v>
      </c>
      <c r="W88" s="16">
        <f t="shared" si="73"/>
        <v>1.2726838586437437</v>
      </c>
      <c r="X88" s="16">
        <f t="shared" si="73"/>
        <v>0.96227316141356234</v>
      </c>
      <c r="Y88" s="16">
        <f t="shared" si="73"/>
        <v>1.2106017191977074</v>
      </c>
      <c r="Z88" s="16">
        <f t="shared" si="73"/>
        <v>0.62082139446036277</v>
      </c>
      <c r="AA88" s="16">
        <f t="shared" si="73"/>
        <v>1.303724928366762</v>
      </c>
      <c r="AB88" s="16">
        <f t="shared" si="73"/>
        <v>0.71394460362941725</v>
      </c>
      <c r="AC88" s="16">
        <f t="shared" si="73"/>
        <v>0.68290353390639913</v>
      </c>
      <c r="AD88" s="16">
        <f t="shared" si="73"/>
        <v>0.83810888252148985</v>
      </c>
      <c r="AE88" s="16">
        <f t="shared" si="73"/>
        <v>0.90019102196752609</v>
      </c>
      <c r="AF88" s="16">
        <f t="shared" si="73"/>
        <v>0.9808978032473733</v>
      </c>
      <c r="AG88" s="16">
        <f t="shared" si="73"/>
        <v>1.2106017191977074</v>
      </c>
      <c r="AH88" s="16">
        <f t="shared" si="73"/>
        <v>1.2726838586437437</v>
      </c>
      <c r="AI88" s="16">
        <f t="shared" si="73"/>
        <v>0.90019102196752609</v>
      </c>
      <c r="AJ88" s="16">
        <f t="shared" si="73"/>
        <v>0.80706781279847162</v>
      </c>
      <c r="AK88" s="16">
        <f t="shared" si="73"/>
        <v>0.7760267430754535</v>
      </c>
      <c r="AL88" s="16">
        <f t="shared" si="73"/>
        <v>0.83810888252148985</v>
      </c>
      <c r="AM88" s="16">
        <f t="shared" si="73"/>
        <v>0.74498567335243537</v>
      </c>
      <c r="AN88" s="16">
        <f t="shared" si="73"/>
        <v>1.0243553008595987</v>
      </c>
      <c r="AO88" s="16">
        <f t="shared" ref="AO88:BH88" si="74">AO5/$BJ5</f>
        <v>0.58978032473734465</v>
      </c>
      <c r="AP88" s="16">
        <f t="shared" si="74"/>
        <v>0.68290353390639913</v>
      </c>
      <c r="AQ88" s="16">
        <f t="shared" si="74"/>
        <v>0.80706781279847162</v>
      </c>
      <c r="AR88" s="16">
        <f t="shared" si="74"/>
        <v>0.7760267430754535</v>
      </c>
      <c r="AS88" s="16">
        <f t="shared" si="74"/>
        <v>0.88156638013371513</v>
      </c>
      <c r="AT88" s="16">
        <f t="shared" si="74"/>
        <v>1.0864374403056349</v>
      </c>
      <c r="AU88" s="16">
        <f t="shared" si="74"/>
        <v>1.0553963705826168</v>
      </c>
      <c r="AV88" s="16">
        <f t="shared" si="74"/>
        <v>0.93123209169054422</v>
      </c>
      <c r="AW88" s="16">
        <f t="shared" si="74"/>
        <v>0.55873925501432653</v>
      </c>
      <c r="AX88" s="16">
        <f t="shared" si="74"/>
        <v>0.62082139446036277</v>
      </c>
      <c r="AY88" s="16">
        <f t="shared" si="74"/>
        <v>0.62082139446036277</v>
      </c>
      <c r="AZ88" s="16">
        <f t="shared" si="74"/>
        <v>0.55873925501432653</v>
      </c>
      <c r="BA88" s="16">
        <f t="shared" si="74"/>
        <v>0.55873925501432653</v>
      </c>
      <c r="BB88" s="16">
        <f t="shared" si="74"/>
        <v>0.37249283667621769</v>
      </c>
      <c r="BC88" s="16">
        <f t="shared" si="74"/>
        <v>0.99331423113658046</v>
      </c>
      <c r="BD88" s="16">
        <f t="shared" si="74"/>
        <v>0.55873925501432653</v>
      </c>
      <c r="BE88" s="16">
        <f t="shared" si="74"/>
        <v>0.62082139446036277</v>
      </c>
      <c r="BF88" s="16">
        <f t="shared" si="74"/>
        <v>0.62082139446036277</v>
      </c>
      <c r="BG88" s="16">
        <f t="shared" si="74"/>
        <v>0.46561604584527211</v>
      </c>
      <c r="BH88" s="16">
        <f t="shared" si="74"/>
        <v>0.37249283667621769</v>
      </c>
      <c r="BK88" s="16">
        <f>AVERAGE(J88:M88)</f>
        <v>1.8159025787965613</v>
      </c>
      <c r="BL88" s="16">
        <f t="shared" si="62"/>
        <v>1.4666905444126073</v>
      </c>
      <c r="BM88" s="16">
        <f t="shared" si="63"/>
        <v>1.1932187201528173</v>
      </c>
      <c r="BN88" s="16">
        <f t="shared" si="64"/>
        <v>1.0165950334288441</v>
      </c>
      <c r="BO88" s="16">
        <f t="shared" si="65"/>
        <v>0.88467048710601703</v>
      </c>
      <c r="BP88" s="16">
        <f t="shared" si="66"/>
        <v>1.0529130850047754</v>
      </c>
      <c r="BQ88" s="16">
        <f t="shared" si="67"/>
        <v>0.79154727793696256</v>
      </c>
      <c r="BR88" s="16">
        <f t="shared" si="68"/>
        <v>0.7760267430754535</v>
      </c>
      <c r="BS88" s="16">
        <f t="shared" si="69"/>
        <v>0.94613180515759299</v>
      </c>
      <c r="BT88" s="16">
        <f t="shared" si="70"/>
        <v>0.58978032473734465</v>
      </c>
      <c r="BU88" s="16">
        <f t="shared" si="71"/>
        <v>0.62082139446036277</v>
      </c>
      <c r="BV88" s="16">
        <f t="shared" si="72"/>
        <v>0.83810888252148996</v>
      </c>
    </row>
    <row r="89" spans="1:74" ht="15" customHeight="1" x14ac:dyDescent="0.25">
      <c r="A89" s="2" t="s">
        <v>266</v>
      </c>
      <c r="B89" s="2" t="s">
        <v>259</v>
      </c>
      <c r="C89" s="2" t="s">
        <v>230</v>
      </c>
      <c r="D89" s="2" t="s">
        <v>260</v>
      </c>
      <c r="E89" s="2" t="s">
        <v>261</v>
      </c>
      <c r="F89" s="2" t="s">
        <v>272</v>
      </c>
      <c r="G89" s="2" t="s">
        <v>262</v>
      </c>
      <c r="H89" s="2" t="s">
        <v>273</v>
      </c>
      <c r="I89" s="16">
        <f t="shared" ref="I89:AN89" si="75">I6/$BJ6</f>
        <v>1.9440929483492466</v>
      </c>
      <c r="J89" s="16">
        <f t="shared" si="75"/>
        <v>1.1664557690095478</v>
      </c>
      <c r="K89" s="16">
        <f t="shared" si="75"/>
        <v>1.7048199700908777</v>
      </c>
      <c r="L89" s="16">
        <f t="shared" si="75"/>
        <v>1.9141838260669504</v>
      </c>
      <c r="M89" s="16">
        <f t="shared" si="75"/>
        <v>1.6150926032439894</v>
      </c>
      <c r="N89" s="16">
        <f t="shared" si="75"/>
        <v>1.3758196249856207</v>
      </c>
      <c r="O89" s="16">
        <f t="shared" si="75"/>
        <v>1.2561831358564362</v>
      </c>
      <c r="P89" s="16">
        <f t="shared" si="75"/>
        <v>1.5253652363971011</v>
      </c>
      <c r="Q89" s="16">
        <f t="shared" si="75"/>
        <v>1.1664557690095478</v>
      </c>
      <c r="R89" s="16">
        <f t="shared" si="75"/>
        <v>1.2860922581387324</v>
      </c>
      <c r="S89" s="16">
        <f t="shared" si="75"/>
        <v>1.1365466467272518</v>
      </c>
      <c r="T89" s="16">
        <f t="shared" si="75"/>
        <v>0.89727366846888301</v>
      </c>
      <c r="U89" s="16">
        <f t="shared" si="75"/>
        <v>1.3160013804210284</v>
      </c>
      <c r="V89" s="16">
        <f t="shared" si="75"/>
        <v>1.0647647532497413</v>
      </c>
      <c r="W89" s="16">
        <f t="shared" si="75"/>
        <v>1.0169101575980675</v>
      </c>
      <c r="X89" s="16">
        <f t="shared" si="75"/>
        <v>0.95709191303347518</v>
      </c>
      <c r="Y89" s="16">
        <f t="shared" si="75"/>
        <v>1.4356378695502128</v>
      </c>
      <c r="Z89" s="16">
        <f t="shared" si="75"/>
        <v>0.98700103531577132</v>
      </c>
      <c r="AA89" s="16">
        <f t="shared" si="75"/>
        <v>0.92718279075117915</v>
      </c>
      <c r="AB89" s="16">
        <f t="shared" si="75"/>
        <v>0.83745542390429084</v>
      </c>
      <c r="AC89" s="16">
        <f t="shared" si="75"/>
        <v>1.1066375244449558</v>
      </c>
      <c r="AD89" s="16">
        <f t="shared" si="75"/>
        <v>1.6450017255262857</v>
      </c>
      <c r="AE89" s="16">
        <f t="shared" si="75"/>
        <v>0.89727366846888301</v>
      </c>
      <c r="AF89" s="16">
        <f t="shared" si="75"/>
        <v>2.6020936385597606</v>
      </c>
      <c r="AG89" s="16">
        <f t="shared" si="75"/>
        <v>1.1963648912918441</v>
      </c>
      <c r="AH89" s="16">
        <f t="shared" si="75"/>
        <v>1.2860922581387324</v>
      </c>
      <c r="AI89" s="16">
        <f t="shared" si="75"/>
        <v>1.2262740135741401</v>
      </c>
      <c r="AJ89" s="16">
        <f t="shared" si="75"/>
        <v>1.2262740135741401</v>
      </c>
      <c r="AK89" s="16">
        <f t="shared" si="75"/>
        <v>1.3160013804210284</v>
      </c>
      <c r="AL89" s="16">
        <f t="shared" si="75"/>
        <v>1.1963648912918441</v>
      </c>
      <c r="AM89" s="16">
        <f t="shared" si="75"/>
        <v>0.74772805705740253</v>
      </c>
      <c r="AN89" s="16">
        <f t="shared" si="75"/>
        <v>0.77763717933969867</v>
      </c>
      <c r="AO89" s="16">
        <f t="shared" ref="AO89:BH89" si="76">AO6/$BJ6</f>
        <v>0.5682733233636259</v>
      </c>
      <c r="AP89" s="16">
        <f t="shared" si="76"/>
        <v>0.68790981249281036</v>
      </c>
      <c r="AQ89" s="16">
        <f t="shared" si="76"/>
        <v>0.62809156792821808</v>
      </c>
      <c r="AR89" s="16">
        <f t="shared" si="76"/>
        <v>0.65800069021051422</v>
      </c>
      <c r="AS89" s="16">
        <f t="shared" si="76"/>
        <v>0.59818244564592205</v>
      </c>
      <c r="AT89" s="16">
        <f t="shared" si="76"/>
        <v>0.92718279075117915</v>
      </c>
      <c r="AU89" s="16">
        <f t="shared" si="76"/>
        <v>0.50845507879903373</v>
      </c>
      <c r="AV89" s="16">
        <f t="shared" si="76"/>
        <v>0.83745542390429084</v>
      </c>
      <c r="AW89" s="16">
        <f t="shared" si="76"/>
        <v>0.77763717933969867</v>
      </c>
      <c r="AX89" s="16">
        <f t="shared" si="76"/>
        <v>0.1794547336937766</v>
      </c>
      <c r="AY89" s="16">
        <f t="shared" si="76"/>
        <v>0.35890946738755319</v>
      </c>
      <c r="AZ89" s="16">
        <f t="shared" si="76"/>
        <v>0.8075463016219947</v>
      </c>
      <c r="BA89" s="16">
        <f t="shared" si="76"/>
        <v>0.41872771195214542</v>
      </c>
      <c r="BB89" s="16">
        <f t="shared" si="76"/>
        <v>0.44863683423444151</v>
      </c>
      <c r="BC89" s="16">
        <f t="shared" si="76"/>
        <v>0.47854595651673759</v>
      </c>
      <c r="BD89" s="16">
        <f t="shared" si="76"/>
        <v>0.38881858966984933</v>
      </c>
      <c r="BE89" s="16">
        <f t="shared" si="76"/>
        <v>0.53836420108132976</v>
      </c>
      <c r="BF89" s="16">
        <f t="shared" si="76"/>
        <v>0.5682733233636259</v>
      </c>
      <c r="BG89" s="16">
        <f t="shared" si="76"/>
        <v>0.44863683423444151</v>
      </c>
      <c r="BH89" s="16">
        <f t="shared" si="76"/>
        <v>0.41872771195214542</v>
      </c>
      <c r="BK89" s="16">
        <f t="shared" si="61"/>
        <v>1.6001380421028413</v>
      </c>
      <c r="BL89" s="16">
        <f t="shared" si="62"/>
        <v>1.3309559415621763</v>
      </c>
      <c r="BM89" s="16">
        <f t="shared" si="63"/>
        <v>1.1401357414011275</v>
      </c>
      <c r="BN89" s="16">
        <f t="shared" si="64"/>
        <v>1.0991602438743817</v>
      </c>
      <c r="BO89" s="16">
        <f t="shared" si="65"/>
        <v>1.129069366156678</v>
      </c>
      <c r="BP89" s="16">
        <f t="shared" si="66"/>
        <v>1.4416196940066721</v>
      </c>
      <c r="BQ89" s="16">
        <f t="shared" si="67"/>
        <v>1.1215920855861039</v>
      </c>
      <c r="BR89" s="16">
        <f t="shared" si="68"/>
        <v>0.66547797078108828</v>
      </c>
      <c r="BS89" s="16">
        <f t="shared" si="69"/>
        <v>0.70585528586218804</v>
      </c>
      <c r="BT89" s="16">
        <f t="shared" si="70"/>
        <v>0.53088692051075581</v>
      </c>
      <c r="BU89" s="16">
        <f t="shared" si="71"/>
        <v>0.43368227309329344</v>
      </c>
      <c r="BV89" s="16">
        <f t="shared" si="72"/>
        <v>0.78361900379615779</v>
      </c>
    </row>
    <row r="90" spans="1:74" ht="15" customHeight="1" x14ac:dyDescent="0.25">
      <c r="A90" s="2" t="s">
        <v>266</v>
      </c>
      <c r="B90" s="2" t="s">
        <v>259</v>
      </c>
      <c r="C90" s="2" t="s">
        <v>230</v>
      </c>
      <c r="D90" s="2" t="s">
        <v>260</v>
      </c>
      <c r="E90" s="2" t="s">
        <v>261</v>
      </c>
      <c r="F90" s="2" t="s">
        <v>274</v>
      </c>
      <c r="G90" s="2" t="s">
        <v>262</v>
      </c>
      <c r="H90" s="2" t="s">
        <v>275</v>
      </c>
      <c r="I90" s="16">
        <f t="shared" ref="I90:AN90" si="77">I7/$BJ7</f>
        <v>1.6860393980178636</v>
      </c>
      <c r="J90" s="16">
        <f t="shared" si="77"/>
        <v>1.5269790774501406</v>
      </c>
      <c r="K90" s="16">
        <f t="shared" si="77"/>
        <v>1.813287654472042</v>
      </c>
      <c r="L90" s="16">
        <f t="shared" si="77"/>
        <v>1.2406705004282392</v>
      </c>
      <c r="M90" s="16">
        <f t="shared" si="77"/>
        <v>1.4633549492230513</v>
      </c>
      <c r="N90" s="16">
        <f t="shared" si="77"/>
        <v>1.3361066927688729</v>
      </c>
      <c r="O90" s="16">
        <f t="shared" si="77"/>
        <v>1.3042946286553283</v>
      </c>
      <c r="P90" s="16">
        <f t="shared" si="77"/>
        <v>1.1134222439740609</v>
      </c>
      <c r="Q90" s="16">
        <f t="shared" si="77"/>
        <v>0.31812064113544597</v>
      </c>
      <c r="R90" s="16">
        <f t="shared" si="77"/>
        <v>1.0497981157469716</v>
      </c>
      <c r="S90" s="16">
        <f t="shared" si="77"/>
        <v>1.0497981157469716</v>
      </c>
      <c r="T90" s="16">
        <f t="shared" si="77"/>
        <v>1.2406705004282392</v>
      </c>
      <c r="U90" s="16">
        <f t="shared" si="77"/>
        <v>1.0497981157469716</v>
      </c>
      <c r="V90" s="16">
        <f t="shared" si="77"/>
        <v>1.1134222439740609</v>
      </c>
      <c r="W90" s="16">
        <f t="shared" si="77"/>
        <v>1.0816101798605162</v>
      </c>
      <c r="X90" s="16">
        <f t="shared" si="77"/>
        <v>1.1452343080876055</v>
      </c>
      <c r="Y90" s="16">
        <f t="shared" si="77"/>
        <v>0.85892573106570402</v>
      </c>
      <c r="Z90" s="16">
        <f t="shared" si="77"/>
        <v>0.57261715404380276</v>
      </c>
      <c r="AA90" s="16">
        <f t="shared" si="77"/>
        <v>0.95436192340633785</v>
      </c>
      <c r="AB90" s="16">
        <f t="shared" si="77"/>
        <v>0.89073779517924867</v>
      </c>
      <c r="AC90" s="16">
        <f t="shared" si="77"/>
        <v>1.3997308209959622</v>
      </c>
      <c r="AD90" s="16">
        <f t="shared" si="77"/>
        <v>0.92254985929279321</v>
      </c>
      <c r="AE90" s="16">
        <f t="shared" si="77"/>
        <v>1.2088584363146946</v>
      </c>
      <c r="AF90" s="16">
        <f t="shared" si="77"/>
        <v>1.0625229413923893</v>
      </c>
      <c r="AG90" s="16">
        <f t="shared" si="77"/>
        <v>0.89073779517924867</v>
      </c>
      <c r="AH90" s="16">
        <f t="shared" si="77"/>
        <v>0.89073779517924867</v>
      </c>
      <c r="AI90" s="16">
        <f t="shared" si="77"/>
        <v>0.73167747461152566</v>
      </c>
      <c r="AJ90" s="16">
        <f t="shared" si="77"/>
        <v>0.79530160283861484</v>
      </c>
      <c r="AK90" s="16">
        <f t="shared" si="77"/>
        <v>1.2406705004282392</v>
      </c>
      <c r="AL90" s="16">
        <f t="shared" si="77"/>
        <v>1.5269790774501406</v>
      </c>
      <c r="AM90" s="16">
        <f t="shared" si="77"/>
        <v>0.79530160283861484</v>
      </c>
      <c r="AN90" s="16">
        <f t="shared" si="77"/>
        <v>1.2406705004282392</v>
      </c>
      <c r="AO90" s="16">
        <f t="shared" ref="AO90:BH90" si="78">AO7/$BJ7</f>
        <v>1.3997308209959622</v>
      </c>
      <c r="AP90" s="16">
        <f t="shared" si="78"/>
        <v>1.3679187568824176</v>
      </c>
      <c r="AQ90" s="16">
        <f t="shared" si="78"/>
        <v>0.82711366695215949</v>
      </c>
      <c r="AR90" s="16">
        <f t="shared" si="78"/>
        <v>1.2088584363146946</v>
      </c>
      <c r="AS90" s="16">
        <f t="shared" si="78"/>
        <v>1.0879725926832253</v>
      </c>
      <c r="AT90" s="16">
        <f t="shared" si="78"/>
        <v>0.85892573106570402</v>
      </c>
      <c r="AU90" s="16">
        <f t="shared" si="78"/>
        <v>1.1770463722011499</v>
      </c>
      <c r="AV90" s="16">
        <f t="shared" si="78"/>
        <v>0.82711366695215949</v>
      </c>
      <c r="AW90" s="16">
        <f t="shared" si="78"/>
        <v>0.54080508993025811</v>
      </c>
      <c r="AX90" s="16">
        <f t="shared" si="78"/>
        <v>0.79530160283861484</v>
      </c>
      <c r="AY90" s="16">
        <f t="shared" si="78"/>
        <v>0.7634895387250703</v>
      </c>
      <c r="AZ90" s="16">
        <f t="shared" si="78"/>
        <v>0.73167747461152566</v>
      </c>
      <c r="BA90" s="16">
        <f t="shared" si="78"/>
        <v>0.63624128227089194</v>
      </c>
      <c r="BB90" s="16">
        <f t="shared" si="78"/>
        <v>0.54080508993025811</v>
      </c>
      <c r="BC90" s="16">
        <f t="shared" si="78"/>
        <v>0.82711366695215949</v>
      </c>
      <c r="BD90" s="16">
        <f t="shared" si="78"/>
        <v>0.41355683347607974</v>
      </c>
      <c r="BE90" s="16">
        <f t="shared" si="78"/>
        <v>0.66805334638443647</v>
      </c>
      <c r="BF90" s="16">
        <f t="shared" si="78"/>
        <v>0.82711366695215949</v>
      </c>
      <c r="BG90" s="16">
        <f t="shared" si="78"/>
        <v>0.50899302581671357</v>
      </c>
      <c r="BH90" s="16">
        <f t="shared" si="78"/>
        <v>0.47718096170316893</v>
      </c>
      <c r="BK90" s="16">
        <f t="shared" si="61"/>
        <v>1.5110730453933683</v>
      </c>
      <c r="BL90" s="16">
        <f t="shared" si="62"/>
        <v>1.0179860516334269</v>
      </c>
      <c r="BM90" s="16">
        <f t="shared" si="63"/>
        <v>1.1006974183286427</v>
      </c>
      <c r="BN90" s="16">
        <f t="shared" si="64"/>
        <v>0.91459684326440716</v>
      </c>
      <c r="BO90" s="16">
        <f t="shared" si="65"/>
        <v>1.0418450997185855</v>
      </c>
      <c r="BP90" s="16">
        <f t="shared" si="66"/>
        <v>0.9569068885354215</v>
      </c>
      <c r="BQ90" s="16">
        <f t="shared" si="67"/>
        <v>1.0895631958889023</v>
      </c>
      <c r="BR90" s="16">
        <f t="shared" si="68"/>
        <v>1.2088584363146948</v>
      </c>
      <c r="BS90" s="16">
        <f t="shared" si="69"/>
        <v>1.0319833598433867</v>
      </c>
      <c r="BT90" s="16">
        <f t="shared" si="70"/>
        <v>0.70781842652636717</v>
      </c>
      <c r="BU90" s="16">
        <f t="shared" si="71"/>
        <v>0.6044292181573474</v>
      </c>
      <c r="BV90" s="16">
        <f t="shared" si="72"/>
        <v>0.83347607977486837</v>
      </c>
    </row>
    <row r="91" spans="1:74" ht="15" customHeight="1" x14ac:dyDescent="0.25">
      <c r="A91" s="2" t="s">
        <v>258</v>
      </c>
      <c r="B91" s="2" t="s">
        <v>259</v>
      </c>
      <c r="C91" s="2" t="s">
        <v>230</v>
      </c>
      <c r="D91" s="2" t="s">
        <v>260</v>
      </c>
      <c r="E91" s="2" t="s">
        <v>261</v>
      </c>
      <c r="F91" s="2" t="s">
        <v>264</v>
      </c>
      <c r="G91" s="2" t="s">
        <v>262</v>
      </c>
      <c r="H91" s="2" t="s">
        <v>265</v>
      </c>
      <c r="I91" s="16">
        <f t="shared" ref="I91:AN91" si="79">I8/$BJ8</f>
        <v>1.1012505042355787</v>
      </c>
      <c r="J91" s="16">
        <f t="shared" si="79"/>
        <v>1.6256555062525211</v>
      </c>
      <c r="K91" s="16">
        <f t="shared" si="79"/>
        <v>0.87400833669490374</v>
      </c>
      <c r="L91" s="16">
        <f t="shared" si="79"/>
        <v>1.4858141723813365</v>
      </c>
      <c r="M91" s="16">
        <f t="shared" si="79"/>
        <v>1.4858141723813365</v>
      </c>
      <c r="N91" s="16">
        <f t="shared" si="79"/>
        <v>1.3809331719779481</v>
      </c>
      <c r="O91" s="16">
        <f t="shared" si="79"/>
        <v>0.73416700282371916</v>
      </c>
      <c r="P91" s="16">
        <f t="shared" si="79"/>
        <v>0.17480166733898075</v>
      </c>
      <c r="Q91" s="16">
        <f t="shared" si="79"/>
        <v>1.1012505042355787</v>
      </c>
      <c r="R91" s="16">
        <f t="shared" si="79"/>
        <v>1.0138496705660884</v>
      </c>
      <c r="S91" s="16">
        <f t="shared" si="79"/>
        <v>0.87400833669490374</v>
      </c>
      <c r="T91" s="16">
        <f t="shared" si="79"/>
        <v>1.1362108377033748</v>
      </c>
      <c r="U91" s="16">
        <f t="shared" si="79"/>
        <v>1.5207745058491327</v>
      </c>
      <c r="V91" s="16">
        <f t="shared" si="79"/>
        <v>1.2515799381471022</v>
      </c>
      <c r="W91" s="16">
        <f t="shared" si="79"/>
        <v>1.2061315046389671</v>
      </c>
      <c r="X91" s="16">
        <f t="shared" si="79"/>
        <v>1.5207745058491327</v>
      </c>
      <c r="Y91" s="16">
        <f t="shared" si="79"/>
        <v>1.0313298372999864</v>
      </c>
      <c r="Z91" s="16">
        <f t="shared" si="79"/>
        <v>0.68172650262202494</v>
      </c>
      <c r="AA91" s="16">
        <f t="shared" si="79"/>
        <v>1.0138496705660884</v>
      </c>
      <c r="AB91" s="16">
        <f t="shared" si="79"/>
        <v>1.2061315046389671</v>
      </c>
      <c r="AC91" s="16">
        <f t="shared" si="79"/>
        <v>0.76912733629151531</v>
      </c>
      <c r="AD91" s="16">
        <f t="shared" si="79"/>
        <v>0.8390480032271076</v>
      </c>
      <c r="AE91" s="16">
        <f t="shared" si="79"/>
        <v>0.68172650262202494</v>
      </c>
      <c r="AF91" s="16">
        <f t="shared" si="79"/>
        <v>0.8600242033077854</v>
      </c>
      <c r="AG91" s="16">
        <f t="shared" si="79"/>
        <v>0.94392900363049614</v>
      </c>
      <c r="AH91" s="16">
        <f t="shared" si="79"/>
        <v>1.0662901707677825</v>
      </c>
      <c r="AI91" s="16">
        <f t="shared" si="79"/>
        <v>0.68172650262202494</v>
      </c>
      <c r="AJ91" s="16">
        <f t="shared" si="79"/>
        <v>1.0138496705660884</v>
      </c>
      <c r="AK91" s="16">
        <f t="shared" si="79"/>
        <v>0.96140917036439422</v>
      </c>
      <c r="AL91" s="16">
        <f t="shared" si="79"/>
        <v>0.8390480032271076</v>
      </c>
      <c r="AM91" s="16">
        <f t="shared" si="79"/>
        <v>1.4508538389135404</v>
      </c>
      <c r="AN91" s="16">
        <f t="shared" si="79"/>
        <v>0.71668683608982109</v>
      </c>
      <c r="AO91" s="16">
        <f t="shared" ref="AO91:BH91" si="80">AO8/$BJ8</f>
        <v>0.8390480032271076</v>
      </c>
      <c r="AP91" s="16">
        <f t="shared" si="80"/>
        <v>0.69920666935592302</v>
      </c>
      <c r="AQ91" s="16">
        <f t="shared" si="80"/>
        <v>0.94392900363049614</v>
      </c>
      <c r="AR91" s="16">
        <f t="shared" si="80"/>
        <v>0.92644883689659807</v>
      </c>
      <c r="AS91" s="16">
        <f t="shared" si="80"/>
        <v>1.0662901707677825</v>
      </c>
      <c r="AT91" s="16">
        <f t="shared" si="80"/>
        <v>1.171171171171171</v>
      </c>
      <c r="AU91" s="16">
        <f t="shared" si="80"/>
        <v>0.89148850342880182</v>
      </c>
      <c r="AV91" s="16">
        <f t="shared" si="80"/>
        <v>0.8390480032271076</v>
      </c>
      <c r="AW91" s="16">
        <f t="shared" si="80"/>
        <v>0.82156783649320952</v>
      </c>
      <c r="AX91" s="16">
        <f t="shared" si="80"/>
        <v>0.73416700282371916</v>
      </c>
      <c r="AY91" s="16">
        <f t="shared" si="80"/>
        <v>1.0138496705660884</v>
      </c>
      <c r="AZ91" s="16">
        <f t="shared" si="80"/>
        <v>1.0488100040338846</v>
      </c>
      <c r="BA91" s="16">
        <f t="shared" si="80"/>
        <v>0.89148850342880182</v>
      </c>
      <c r="BB91" s="16">
        <f t="shared" si="80"/>
        <v>1.0837703375016807</v>
      </c>
      <c r="BC91" s="16">
        <f t="shared" si="80"/>
        <v>1.153691004437273</v>
      </c>
      <c r="BD91" s="16">
        <f t="shared" si="80"/>
        <v>1.0313298372999864</v>
      </c>
      <c r="BE91" s="16">
        <f t="shared" si="80"/>
        <v>0.92644883689659807</v>
      </c>
      <c r="BF91" s="16">
        <f t="shared" si="80"/>
        <v>1.3284926717762537</v>
      </c>
      <c r="BG91" s="16">
        <f t="shared" si="80"/>
        <v>0.82156783649320952</v>
      </c>
      <c r="BH91" s="16">
        <f t="shared" si="80"/>
        <v>0.52440500201694229</v>
      </c>
      <c r="BK91" s="16">
        <f>AVERAGE(J91:M91)</f>
        <v>1.3678230469275243</v>
      </c>
      <c r="BL91" s="16">
        <f t="shared" si="62"/>
        <v>0.8477880865940568</v>
      </c>
      <c r="BM91" s="16">
        <f>AVERAGE(R91:V91)</f>
        <v>1.1592846577921203</v>
      </c>
      <c r="BN91" s="16">
        <f t="shared" si="64"/>
        <v>1.1099905876025278</v>
      </c>
      <c r="BO91" s="16">
        <f t="shared" si="65"/>
        <v>0.95703912868091956</v>
      </c>
      <c r="BP91" s="16">
        <f t="shared" si="66"/>
        <v>0.8467392765900229</v>
      </c>
      <c r="BQ91" s="16">
        <f t="shared" si="67"/>
        <v>1.0662901707677825</v>
      </c>
      <c r="BR91" s="16">
        <f t="shared" si="68"/>
        <v>0.79971762807583691</v>
      </c>
      <c r="BS91" s="16">
        <f t="shared" si="69"/>
        <v>0.97888933709829207</v>
      </c>
      <c r="BT91" s="16">
        <f t="shared" si="70"/>
        <v>0.90459862847922534</v>
      </c>
      <c r="BU91" s="16">
        <f t="shared" si="71"/>
        <v>1.0400699206669355</v>
      </c>
      <c r="BV91" s="16">
        <f t="shared" si="72"/>
        <v>0.94043297028371653</v>
      </c>
    </row>
    <row r="92" spans="1:74" ht="15" customHeight="1" x14ac:dyDescent="0.25">
      <c r="A92" s="2"/>
      <c r="B92" s="2"/>
      <c r="C92" s="2"/>
      <c r="D92" s="2"/>
      <c r="E92" s="2"/>
      <c r="F92" s="2"/>
      <c r="G92" s="2"/>
      <c r="H92" s="2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K92" s="21">
        <f>AVERAGE(BK86:BK91)</f>
        <v>1.4782565184849394</v>
      </c>
      <c r="BL92" s="21">
        <f t="shared" ref="BL92:BV92" si="81">AVERAGE(BL86:BL91)</f>
        <v>1.2463721408838149</v>
      </c>
      <c r="BM92" s="21">
        <f t="shared" si="81"/>
        <v>1.2066945710092805</v>
      </c>
      <c r="BN92" s="21">
        <f t="shared" si="81"/>
        <v>1.0670419338886248</v>
      </c>
      <c r="BO92" s="21">
        <f t="shared" si="81"/>
        <v>0.99060709348864739</v>
      </c>
      <c r="BP92" s="21">
        <f t="shared" si="81"/>
        <v>1.0437161829238935</v>
      </c>
      <c r="BQ92" s="21">
        <f t="shared" si="81"/>
        <v>1.0073074206887327</v>
      </c>
      <c r="BR92" s="21">
        <f t="shared" si="81"/>
        <v>0.88590375346752648</v>
      </c>
      <c r="BS92" s="21">
        <f t="shared" si="81"/>
        <v>0.92681467986738586</v>
      </c>
      <c r="BT92" s="21">
        <f>AVERAGE(BT86:BT91)</f>
        <v>0.65922634904218846</v>
      </c>
      <c r="BU92" s="21">
        <f t="shared" si="81"/>
        <v>0.66182055251281424</v>
      </c>
      <c r="BV92" s="21">
        <f t="shared" si="81"/>
        <v>0.82554595623360882</v>
      </c>
    </row>
    <row r="93" spans="1:74" ht="15" customHeight="1" x14ac:dyDescent="0.25">
      <c r="A93" s="2"/>
      <c r="B93" s="5" t="s">
        <v>259</v>
      </c>
      <c r="C93" s="5" t="s">
        <v>230</v>
      </c>
      <c r="D93" s="5" t="s">
        <v>260</v>
      </c>
      <c r="E93" s="5" t="s">
        <v>261</v>
      </c>
      <c r="F93" s="2"/>
      <c r="G93" s="2"/>
      <c r="H93" s="2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25">
        <f>$BT93*AW$71</f>
        <v>1.3094435528615831</v>
      </c>
      <c r="AX93" s="25">
        <f>$BT93*AX$71</f>
        <v>1.4818127039620086</v>
      </c>
      <c r="AY93" s="25">
        <f>$BT93*AY$71</f>
        <v>1.4237219375123047</v>
      </c>
      <c r="AZ93" s="25">
        <f>$BT93*AZ$71</f>
        <v>1.7850218056641034</v>
      </c>
      <c r="BA93" s="25">
        <f>$BU93*BA$71</f>
        <v>1.2226263527836663</v>
      </c>
      <c r="BB93" s="25">
        <f t="shared" ref="BB93:BD93" si="82">$BU93*BB$71</f>
        <v>1.4587972776971998</v>
      </c>
      <c r="BC93" s="25">
        <f t="shared" si="82"/>
        <v>1.3222358585295104</v>
      </c>
      <c r="BD93" s="25">
        <f t="shared" si="82"/>
        <v>0.796340510989624</v>
      </c>
      <c r="BE93" s="16"/>
      <c r="BF93" s="16"/>
      <c r="BG93" s="16"/>
      <c r="BH93" s="16"/>
      <c r="BK93" s="28">
        <v>1.2</v>
      </c>
      <c r="BL93" s="28">
        <v>1.2</v>
      </c>
      <c r="BM93" s="28">
        <v>1.2</v>
      </c>
      <c r="BN93" s="28">
        <v>1.1000000000000001</v>
      </c>
      <c r="BO93" s="28">
        <v>1</v>
      </c>
      <c r="BP93" s="28">
        <v>1</v>
      </c>
      <c r="BQ93" s="28">
        <v>1</v>
      </c>
      <c r="BR93" s="28">
        <v>1</v>
      </c>
      <c r="BS93" s="28">
        <v>1.1000000000000001</v>
      </c>
      <c r="BT93" s="28">
        <v>1.5</v>
      </c>
      <c r="BU93" s="28">
        <v>1.2</v>
      </c>
      <c r="BV93" s="28">
        <v>1.1000000000000001</v>
      </c>
    </row>
    <row r="94" spans="1:74" ht="15" customHeight="1" x14ac:dyDescent="0.25">
      <c r="A94" s="2"/>
      <c r="B94" s="2" t="s">
        <v>259</v>
      </c>
      <c r="C94" s="2" t="s">
        <v>230</v>
      </c>
      <c r="D94" s="2" t="s">
        <v>260</v>
      </c>
      <c r="E94" s="2" t="s">
        <v>261</v>
      </c>
      <c r="F94" s="2"/>
      <c r="G94" s="2"/>
      <c r="H94" s="2"/>
      <c r="I94" s="16">
        <f>$BV93</f>
        <v>1.1000000000000001</v>
      </c>
      <c r="J94" s="16">
        <f>$BK93</f>
        <v>1.2</v>
      </c>
      <c r="K94" s="16">
        <f t="shared" ref="K94:M94" si="83">$BK93</f>
        <v>1.2</v>
      </c>
      <c r="L94" s="16">
        <f t="shared" si="83"/>
        <v>1.2</v>
      </c>
      <c r="M94" s="16">
        <f t="shared" si="83"/>
        <v>1.2</v>
      </c>
      <c r="N94" s="16">
        <f>$BL93</f>
        <v>1.2</v>
      </c>
      <c r="O94" s="16">
        <f t="shared" ref="O94:Q94" si="84">$BL93</f>
        <v>1.2</v>
      </c>
      <c r="P94" s="16">
        <f t="shared" si="84"/>
        <v>1.2</v>
      </c>
      <c r="Q94" s="16">
        <f t="shared" si="84"/>
        <v>1.2</v>
      </c>
      <c r="R94" s="16">
        <f>$BM93</f>
        <v>1.2</v>
      </c>
      <c r="S94" s="16">
        <f t="shared" ref="S94:U94" si="85">$BM93</f>
        <v>1.2</v>
      </c>
      <c r="T94" s="16">
        <f t="shared" si="85"/>
        <v>1.2</v>
      </c>
      <c r="U94" s="16">
        <f t="shared" si="85"/>
        <v>1.2</v>
      </c>
      <c r="V94" s="16">
        <f>$BM93</f>
        <v>1.2</v>
      </c>
      <c r="W94" s="16">
        <f>$BN93</f>
        <v>1.1000000000000001</v>
      </c>
      <c r="X94" s="16">
        <f t="shared" ref="X94:Z94" si="86">$BN93</f>
        <v>1.1000000000000001</v>
      </c>
      <c r="Y94" s="16">
        <f t="shared" si="86"/>
        <v>1.1000000000000001</v>
      </c>
      <c r="Z94" s="16">
        <f t="shared" si="86"/>
        <v>1.1000000000000001</v>
      </c>
      <c r="AA94" s="16">
        <f t="shared" ref="AA94:AC94" si="87">$BO93</f>
        <v>1</v>
      </c>
      <c r="AB94" s="16">
        <f t="shared" si="87"/>
        <v>1</v>
      </c>
      <c r="AC94" s="16">
        <f t="shared" si="87"/>
        <v>1</v>
      </c>
      <c r="AD94" s="16">
        <f>$BO93</f>
        <v>1</v>
      </c>
      <c r="AE94" s="16">
        <v>1.1000000000000001</v>
      </c>
      <c r="AF94" s="16">
        <f t="shared" ref="AF94:AH94" si="88">$BP93</f>
        <v>1</v>
      </c>
      <c r="AG94" s="16">
        <f t="shared" si="88"/>
        <v>1</v>
      </c>
      <c r="AH94" s="16">
        <f t="shared" si="88"/>
        <v>1</v>
      </c>
      <c r="AI94" s="16">
        <f>$BP93</f>
        <v>1</v>
      </c>
      <c r="AJ94" s="16">
        <f t="shared" ref="AJ94:AL94" si="89">$BQ93</f>
        <v>1</v>
      </c>
      <c r="AK94" s="16">
        <f t="shared" si="89"/>
        <v>1</v>
      </c>
      <c r="AL94" s="16">
        <f t="shared" si="89"/>
        <v>1</v>
      </c>
      <c r="AM94" s="16">
        <f>$BQ93</f>
        <v>1</v>
      </c>
      <c r="AN94" s="16">
        <v>1.1000000000000001</v>
      </c>
      <c r="AO94" s="16">
        <f t="shared" ref="AO94:AP94" si="90">$BR93</f>
        <v>1</v>
      </c>
      <c r="AP94" s="16">
        <f t="shared" si="90"/>
        <v>1</v>
      </c>
      <c r="AQ94" s="16">
        <f>$BR93</f>
        <v>1</v>
      </c>
      <c r="AR94" s="16">
        <f t="shared" ref="AR94:AU94" si="91">$BS93</f>
        <v>1.1000000000000001</v>
      </c>
      <c r="AS94" s="16">
        <f t="shared" si="91"/>
        <v>1.1000000000000001</v>
      </c>
      <c r="AT94" s="16">
        <f t="shared" si="91"/>
        <v>1.1000000000000001</v>
      </c>
      <c r="AU94" s="16">
        <f t="shared" si="91"/>
        <v>1.1000000000000001</v>
      </c>
      <c r="AV94" s="16">
        <f>$BS93</f>
        <v>1.1000000000000001</v>
      </c>
      <c r="AW94" s="25">
        <v>1.3</v>
      </c>
      <c r="AX94" s="25">
        <v>1.5</v>
      </c>
      <c r="AY94" s="25">
        <v>1.4</v>
      </c>
      <c r="AZ94" s="25">
        <v>1.9</v>
      </c>
      <c r="BA94" s="25">
        <v>1.2</v>
      </c>
      <c r="BB94" s="25">
        <v>1.5</v>
      </c>
      <c r="BC94" s="25">
        <v>1.3</v>
      </c>
      <c r="BD94" s="25">
        <v>0.8</v>
      </c>
      <c r="BE94" s="16">
        <v>1.1000000000000001</v>
      </c>
      <c r="BF94" s="16">
        <f t="shared" ref="BF94:BG94" si="92">$BV93</f>
        <v>1.1000000000000001</v>
      </c>
      <c r="BG94" s="16">
        <f t="shared" si="92"/>
        <v>1.1000000000000001</v>
      </c>
      <c r="BH94" s="16">
        <f>$BV93</f>
        <v>1.1000000000000001</v>
      </c>
      <c r="BK94" s="16">
        <f>AVERAGE(J94:M94)</f>
        <v>1.2</v>
      </c>
      <c r="BL94" s="16">
        <f t="shared" ref="BL94" si="93">AVERAGE(N94:Q94)</f>
        <v>1.2</v>
      </c>
      <c r="BM94" s="16">
        <f t="shared" ref="BM94" si="94">AVERAGE(R94:V94)</f>
        <v>1.2</v>
      </c>
      <c r="BN94" s="16">
        <f t="shared" ref="BN94" si="95">AVERAGE(W94:Z94)</f>
        <v>1.1000000000000001</v>
      </c>
      <c r="BO94" s="16">
        <f t="shared" ref="BO94" si="96">AVERAGE(AA94:AD94)</f>
        <v>1</v>
      </c>
      <c r="BP94" s="16">
        <f t="shared" ref="BP94" si="97">AVERAGE(AE94:AI94)</f>
        <v>1.02</v>
      </c>
      <c r="BQ94" s="16">
        <f t="shared" ref="BQ94" si="98">AVERAGE(AJ94:AM94)</f>
        <v>1</v>
      </c>
      <c r="BR94" s="16">
        <f t="shared" ref="BR94" si="99">AVERAGE(AN94:AQ94)</f>
        <v>1.0249999999999999</v>
      </c>
      <c r="BS94" s="16">
        <f>AVERAGE(AR94:AV94)</f>
        <v>1.1000000000000001</v>
      </c>
      <c r="BT94" s="16">
        <f t="shared" ref="BT94" si="100">AVERAGE(AW94:AZ94)</f>
        <v>1.5249999999999999</v>
      </c>
      <c r="BU94" s="16">
        <f t="shared" ref="BU94" si="101">AVERAGE(BA94:BD94)</f>
        <v>1.2</v>
      </c>
      <c r="BV94" s="16">
        <f t="shared" ref="BV94" si="102">AVERAGE(BE94:BH94,I94)</f>
        <v>1.1000000000000001</v>
      </c>
    </row>
    <row r="95" spans="1:74" ht="15" customHeight="1" x14ac:dyDescent="0.25">
      <c r="A95" s="2"/>
      <c r="B95" s="2"/>
      <c r="C95" s="2"/>
      <c r="D95" s="2"/>
      <c r="E95" s="2"/>
      <c r="F95" s="2"/>
      <c r="G95" s="2"/>
      <c r="H95" s="2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</row>
    <row r="96" spans="1:74" ht="15" customHeight="1" x14ac:dyDescent="0.25">
      <c r="A96" s="2" t="s">
        <v>266</v>
      </c>
      <c r="B96" s="2" t="s">
        <v>259</v>
      </c>
      <c r="C96" s="2" t="s">
        <v>230</v>
      </c>
      <c r="D96" s="2" t="s">
        <v>276</v>
      </c>
      <c r="E96" s="2" t="s">
        <v>261</v>
      </c>
      <c r="F96" s="2" t="s">
        <v>277</v>
      </c>
      <c r="G96" s="2" t="s">
        <v>278</v>
      </c>
      <c r="H96" s="2" t="s">
        <v>279</v>
      </c>
      <c r="I96" s="16">
        <f t="shared" ref="I96:AN96" si="103">I9/$BJ9</f>
        <v>1.333043316139457</v>
      </c>
      <c r="J96" s="16">
        <f t="shared" si="103"/>
        <v>1.3088061649369214</v>
      </c>
      <c r="K96" s="16">
        <f t="shared" si="103"/>
        <v>1.3815176185445281</v>
      </c>
      <c r="L96" s="16">
        <f t="shared" si="103"/>
        <v>0.92101174569635202</v>
      </c>
      <c r="M96" s="16">
        <f t="shared" si="103"/>
        <v>1.0664346529115656</v>
      </c>
      <c r="N96" s="16">
        <f t="shared" si="103"/>
        <v>1.1633832577217078</v>
      </c>
      <c r="O96" s="16">
        <f t="shared" si="103"/>
        <v>1.4784662233546704</v>
      </c>
      <c r="P96" s="16">
        <f t="shared" si="103"/>
        <v>1.4057547697470636</v>
      </c>
      <c r="Q96" s="16">
        <f t="shared" si="103"/>
        <v>1.0421975017090299</v>
      </c>
      <c r="R96" s="16">
        <f t="shared" si="103"/>
        <v>0.89677459449381647</v>
      </c>
      <c r="S96" s="16">
        <f t="shared" si="103"/>
        <v>0.65440308246846068</v>
      </c>
      <c r="T96" s="16">
        <f t="shared" si="103"/>
        <v>0.63016593126592513</v>
      </c>
      <c r="U96" s="16">
        <f t="shared" si="103"/>
        <v>0.7028773848735318</v>
      </c>
      <c r="V96" s="16">
        <f t="shared" si="103"/>
        <v>0.6931825243925176</v>
      </c>
      <c r="W96" s="16">
        <f t="shared" si="103"/>
        <v>0.7028773848735318</v>
      </c>
      <c r="X96" s="16">
        <f t="shared" si="103"/>
        <v>0.77558883848113858</v>
      </c>
      <c r="Y96" s="16">
        <f t="shared" si="103"/>
        <v>0.55745447765831835</v>
      </c>
      <c r="Z96" s="16">
        <f t="shared" si="103"/>
        <v>0.63016593126592513</v>
      </c>
      <c r="AA96" s="16">
        <f t="shared" si="103"/>
        <v>0.5816916288608539</v>
      </c>
      <c r="AB96" s="16">
        <f t="shared" si="103"/>
        <v>0.84830029208874536</v>
      </c>
      <c r="AC96" s="16">
        <f t="shared" si="103"/>
        <v>0.89677459449381647</v>
      </c>
      <c r="AD96" s="16">
        <f t="shared" si="103"/>
        <v>0.79982598968367413</v>
      </c>
      <c r="AE96" s="16">
        <f t="shared" si="103"/>
        <v>0.77558883848113858</v>
      </c>
      <c r="AF96" s="16">
        <f t="shared" si="103"/>
        <v>0.76104654775961722</v>
      </c>
      <c r="AG96" s="16">
        <f t="shared" si="103"/>
        <v>0.84830029208874536</v>
      </c>
      <c r="AH96" s="16">
        <f t="shared" si="103"/>
        <v>0.48474302405071162</v>
      </c>
      <c r="AI96" s="16">
        <f t="shared" si="103"/>
        <v>0.9937231993039588</v>
      </c>
      <c r="AJ96" s="16">
        <f t="shared" si="103"/>
        <v>0.7028773848735318</v>
      </c>
      <c r="AK96" s="16">
        <f t="shared" si="103"/>
        <v>1.0664346529115656</v>
      </c>
      <c r="AL96" s="16">
        <f t="shared" si="103"/>
        <v>0.92101174569635202</v>
      </c>
      <c r="AM96" s="16">
        <f t="shared" si="103"/>
        <v>0.48474302405071162</v>
      </c>
      <c r="AN96" s="16">
        <f t="shared" si="103"/>
        <v>0.65440308246846068</v>
      </c>
      <c r="AO96" s="16">
        <f t="shared" ref="AO96:BH96" si="104">AO9/$BJ9</f>
        <v>0.55745447765831835</v>
      </c>
      <c r="AP96" s="16">
        <f t="shared" si="104"/>
        <v>0.55745447765831835</v>
      </c>
      <c r="AQ96" s="16">
        <f t="shared" si="104"/>
        <v>0.7028773848735318</v>
      </c>
      <c r="AR96" s="16">
        <f t="shared" si="104"/>
        <v>0.61804735566465729</v>
      </c>
      <c r="AS96" s="16">
        <f t="shared" si="104"/>
        <v>0.81679199552544912</v>
      </c>
      <c r="AT96" s="16">
        <f t="shared" si="104"/>
        <v>1.3088061649369214</v>
      </c>
      <c r="AU96" s="16">
        <f t="shared" si="104"/>
        <v>0.89677459449381647</v>
      </c>
      <c r="AV96" s="16">
        <f t="shared" si="104"/>
        <v>0.79982598968367413</v>
      </c>
      <c r="AW96" s="16">
        <f t="shared" si="104"/>
        <v>1.3088061649369214</v>
      </c>
      <c r="AX96" s="16">
        <f t="shared" si="104"/>
        <v>1.3572804673419925</v>
      </c>
      <c r="AY96" s="16">
        <f t="shared" si="104"/>
        <v>1.4445342116711206</v>
      </c>
      <c r="AZ96" s="16">
        <f t="shared" si="104"/>
        <v>1.7450748865825618</v>
      </c>
      <c r="BA96" s="16">
        <f t="shared" si="104"/>
        <v>2.0116835498104533</v>
      </c>
      <c r="BB96" s="16">
        <f t="shared" si="104"/>
        <v>2.5206637250637005</v>
      </c>
      <c r="BC96" s="16">
        <f t="shared" si="104"/>
        <v>1.9632092474053819</v>
      </c>
      <c r="BD96" s="16">
        <f t="shared" si="104"/>
        <v>1.3492014169411473</v>
      </c>
      <c r="BE96" s="16">
        <f t="shared" si="104"/>
        <v>0.94524889689888769</v>
      </c>
      <c r="BF96" s="16">
        <f t="shared" si="104"/>
        <v>1.1391461065191724</v>
      </c>
      <c r="BG96" s="16">
        <f t="shared" si="104"/>
        <v>0.94524889689888769</v>
      </c>
      <c r="BH96" s="16">
        <f t="shared" si="104"/>
        <v>0.84830029208874536</v>
      </c>
      <c r="BK96" s="16">
        <f t="shared" si="61"/>
        <v>1.1694425455223418</v>
      </c>
      <c r="BL96" s="16">
        <f t="shared" si="62"/>
        <v>1.2724504381331179</v>
      </c>
      <c r="BM96" s="16">
        <f t="shared" si="63"/>
        <v>0.71548070349885029</v>
      </c>
      <c r="BN96" s="16">
        <f t="shared" si="64"/>
        <v>0.66652165806972852</v>
      </c>
      <c r="BO96" s="16">
        <f t="shared" si="65"/>
        <v>0.78164812628177249</v>
      </c>
      <c r="BP96" s="16">
        <f t="shared" si="66"/>
        <v>0.77268038033683428</v>
      </c>
      <c r="BQ96" s="16">
        <f t="shared" si="67"/>
        <v>0.79376670188304033</v>
      </c>
      <c r="BR96" s="16">
        <f t="shared" si="68"/>
        <v>0.61804735566465729</v>
      </c>
      <c r="BS96" s="16">
        <f t="shared" si="69"/>
        <v>0.8880492200609037</v>
      </c>
      <c r="BT96" s="16">
        <f t="shared" si="70"/>
        <v>1.463923932633149</v>
      </c>
      <c r="BU96" s="16">
        <f t="shared" si="71"/>
        <v>1.9611894848051707</v>
      </c>
      <c r="BV96" s="16">
        <f t="shared" si="72"/>
        <v>1.0421975017090301</v>
      </c>
    </row>
    <row r="97" spans="1:74" ht="15" customHeight="1" x14ac:dyDescent="0.25">
      <c r="A97" s="2"/>
      <c r="B97" s="5" t="s">
        <v>259</v>
      </c>
      <c r="C97" s="5" t="s">
        <v>230</v>
      </c>
      <c r="D97" s="5" t="s">
        <v>796</v>
      </c>
      <c r="E97" s="5" t="s">
        <v>261</v>
      </c>
      <c r="F97" s="2"/>
      <c r="G97" s="2"/>
      <c r="H97" s="2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25">
        <f>$BT97*AW$71</f>
        <v>1.3094435528615831</v>
      </c>
      <c r="AX97" s="25">
        <f t="shared" ref="AX97:AZ97" si="105">$BT97*AX$71</f>
        <v>1.4818127039620086</v>
      </c>
      <c r="AY97" s="25">
        <f t="shared" si="105"/>
        <v>1.4237219375123047</v>
      </c>
      <c r="AZ97" s="25">
        <f t="shared" si="105"/>
        <v>1.7850218056641034</v>
      </c>
      <c r="BA97" s="25">
        <f>$BU97*BA$71</f>
        <v>2.0377105879727773</v>
      </c>
      <c r="BB97" s="25">
        <f>$BU97*BB$71</f>
        <v>2.4313287961619996</v>
      </c>
      <c r="BC97" s="25">
        <f>$BU97*BC$71</f>
        <v>2.2037264308825173</v>
      </c>
      <c r="BD97" s="25">
        <f>$BU97*BD$71</f>
        <v>1.3272341849827067</v>
      </c>
      <c r="BE97" s="16"/>
      <c r="BF97" s="16"/>
      <c r="BG97" s="16"/>
      <c r="BH97" s="16"/>
      <c r="BK97" s="28">
        <v>1.3</v>
      </c>
      <c r="BL97" s="28">
        <v>1.3</v>
      </c>
      <c r="BM97" s="28">
        <v>1</v>
      </c>
      <c r="BN97" s="28">
        <v>1</v>
      </c>
      <c r="BO97" s="28">
        <v>1</v>
      </c>
      <c r="BP97" s="28">
        <v>1</v>
      </c>
      <c r="BQ97" s="28">
        <v>1</v>
      </c>
      <c r="BR97" s="28">
        <v>1</v>
      </c>
      <c r="BS97" s="28">
        <v>1.1000000000000001</v>
      </c>
      <c r="BT97" s="28">
        <v>1.5</v>
      </c>
      <c r="BU97" s="28">
        <v>2</v>
      </c>
      <c r="BV97" s="28">
        <v>1.1000000000000001</v>
      </c>
    </row>
    <row r="98" spans="1:74" ht="15" customHeight="1" x14ac:dyDescent="0.25">
      <c r="A98" s="2"/>
      <c r="B98" s="2" t="s">
        <v>259</v>
      </c>
      <c r="C98" s="2" t="s">
        <v>230</v>
      </c>
      <c r="D98" s="2" t="s">
        <v>276</v>
      </c>
      <c r="E98" s="2" t="s">
        <v>261</v>
      </c>
      <c r="F98" s="2"/>
      <c r="G98" s="2"/>
      <c r="H98" s="2"/>
      <c r="I98" s="16">
        <f>$BV97</f>
        <v>1.1000000000000001</v>
      </c>
      <c r="J98" s="16">
        <f>$BK97</f>
        <v>1.3</v>
      </c>
      <c r="K98" s="16">
        <f t="shared" ref="K98" si="106">$BK97</f>
        <v>1.3</v>
      </c>
      <c r="L98" s="16">
        <f t="shared" ref="L98" si="107">$BK97</f>
        <v>1.3</v>
      </c>
      <c r="M98" s="16">
        <f t="shared" ref="M98" si="108">$BK97</f>
        <v>1.3</v>
      </c>
      <c r="N98" s="16">
        <f>$BL97</f>
        <v>1.3</v>
      </c>
      <c r="O98" s="16">
        <f t="shared" ref="O98" si="109">$BL97</f>
        <v>1.3</v>
      </c>
      <c r="P98" s="16">
        <f t="shared" ref="P98" si="110">$BL97</f>
        <v>1.3</v>
      </c>
      <c r="Q98" s="16">
        <f t="shared" ref="Q98" si="111">$BL97</f>
        <v>1.3</v>
      </c>
      <c r="R98" s="16">
        <f>$BM97</f>
        <v>1</v>
      </c>
      <c r="S98" s="16">
        <f t="shared" ref="S98" si="112">$BM97</f>
        <v>1</v>
      </c>
      <c r="T98" s="16">
        <f t="shared" ref="T98" si="113">$BM97</f>
        <v>1</v>
      </c>
      <c r="U98" s="16">
        <f t="shared" ref="U98" si="114">$BM97</f>
        <v>1</v>
      </c>
      <c r="V98" s="16">
        <f>$BM97</f>
        <v>1</v>
      </c>
      <c r="W98" s="16">
        <f>$BN97</f>
        <v>1</v>
      </c>
      <c r="X98" s="16">
        <f t="shared" ref="X98" si="115">$BN97</f>
        <v>1</v>
      </c>
      <c r="Y98" s="16">
        <f t="shared" ref="Y98" si="116">$BN97</f>
        <v>1</v>
      </c>
      <c r="Z98" s="16">
        <v>1.1000000000000001</v>
      </c>
      <c r="AA98" s="16">
        <f t="shared" ref="AA98" si="117">$BO97</f>
        <v>1</v>
      </c>
      <c r="AB98" s="16">
        <f t="shared" ref="AB98" si="118">$BO97</f>
        <v>1</v>
      </c>
      <c r="AC98" s="16">
        <f t="shared" ref="AC98" si="119">$BO97</f>
        <v>1</v>
      </c>
      <c r="AD98" s="16">
        <f>$BO97</f>
        <v>1</v>
      </c>
      <c r="AE98" s="16">
        <v>1.1000000000000001</v>
      </c>
      <c r="AF98" s="16">
        <f t="shared" ref="AF98" si="120">$BP97</f>
        <v>1</v>
      </c>
      <c r="AG98" s="16">
        <f t="shared" ref="AG98" si="121">$BP97</f>
        <v>1</v>
      </c>
      <c r="AH98" s="16">
        <f t="shared" ref="AH98" si="122">$BP97</f>
        <v>1</v>
      </c>
      <c r="AI98" s="16">
        <f>$BP97</f>
        <v>1</v>
      </c>
      <c r="AJ98" s="16">
        <f t="shared" ref="AJ98" si="123">$BQ97</f>
        <v>1</v>
      </c>
      <c r="AK98" s="16">
        <f t="shared" ref="AK98" si="124">$BQ97</f>
        <v>1</v>
      </c>
      <c r="AL98" s="16">
        <f t="shared" ref="AL98" si="125">$BQ97</f>
        <v>1</v>
      </c>
      <c r="AM98" s="16">
        <f>$BQ97</f>
        <v>1</v>
      </c>
      <c r="AN98" s="16">
        <v>1.1000000000000001</v>
      </c>
      <c r="AO98" s="16">
        <f t="shared" ref="AO98" si="126">$BR97</f>
        <v>1</v>
      </c>
      <c r="AP98" s="16">
        <f t="shared" ref="AP98" si="127">$BR97</f>
        <v>1</v>
      </c>
      <c r="AQ98" s="16">
        <f>$BR97</f>
        <v>1</v>
      </c>
      <c r="AR98" s="16">
        <f t="shared" ref="AR98" si="128">$BS97</f>
        <v>1.1000000000000001</v>
      </c>
      <c r="AS98" s="16">
        <f t="shared" ref="AS98" si="129">$BS97</f>
        <v>1.1000000000000001</v>
      </c>
      <c r="AT98" s="16">
        <f t="shared" ref="AT98" si="130">$BS97</f>
        <v>1.1000000000000001</v>
      </c>
      <c r="AU98" s="16">
        <f t="shared" ref="AU98" si="131">$BS97</f>
        <v>1.1000000000000001</v>
      </c>
      <c r="AV98" s="16">
        <f>$BS97</f>
        <v>1.1000000000000001</v>
      </c>
      <c r="AW98" s="25">
        <v>1.3</v>
      </c>
      <c r="AX98" s="25">
        <v>1.5</v>
      </c>
      <c r="AY98" s="25">
        <v>1.4</v>
      </c>
      <c r="AZ98" s="25">
        <v>1.9</v>
      </c>
      <c r="BA98" s="25">
        <v>2</v>
      </c>
      <c r="BB98" s="25">
        <v>2.5</v>
      </c>
      <c r="BC98" s="25">
        <v>2.2000000000000002</v>
      </c>
      <c r="BD98" s="25">
        <v>1.3</v>
      </c>
      <c r="BE98" s="16">
        <v>1.1000000000000001</v>
      </c>
      <c r="BF98" s="16">
        <f>$BV97</f>
        <v>1.1000000000000001</v>
      </c>
      <c r="BG98" s="16">
        <f t="shared" ref="BG98" si="132">$BV97</f>
        <v>1.1000000000000001</v>
      </c>
      <c r="BH98" s="16">
        <f>$BV97</f>
        <v>1.1000000000000001</v>
      </c>
      <c r="BK98" s="16">
        <f t="shared" ref="BK98" si="133">AVERAGE(J98:M98)</f>
        <v>1.3</v>
      </c>
      <c r="BL98" s="16">
        <f t="shared" ref="BL98" si="134">AVERAGE(N98:Q98)</f>
        <v>1.3</v>
      </c>
      <c r="BM98" s="16">
        <f t="shared" ref="BM98" si="135">AVERAGE(R98:V98)</f>
        <v>1</v>
      </c>
      <c r="BN98" s="16">
        <f t="shared" ref="BN98" si="136">AVERAGE(W98:Z98)</f>
        <v>1.0249999999999999</v>
      </c>
      <c r="BO98" s="16">
        <f t="shared" ref="BO98" si="137">AVERAGE(AA98:AD98)</f>
        <v>1</v>
      </c>
      <c r="BP98" s="16">
        <f t="shared" ref="BP98" si="138">AVERAGE(AE98:AI98)</f>
        <v>1.02</v>
      </c>
      <c r="BQ98" s="16">
        <f t="shared" ref="BQ98" si="139">AVERAGE(AJ98:AM98)</f>
        <v>1</v>
      </c>
      <c r="BR98" s="16">
        <f t="shared" ref="BR98" si="140">AVERAGE(AN98:AQ98)</f>
        <v>1.0249999999999999</v>
      </c>
      <c r="BS98" s="16">
        <f>AVERAGE(AR98:AV98)</f>
        <v>1.1000000000000001</v>
      </c>
      <c r="BT98" s="16">
        <f t="shared" ref="BT98" si="141">AVERAGE(AW98:AZ98)</f>
        <v>1.5249999999999999</v>
      </c>
      <c r="BU98" s="16">
        <f t="shared" ref="BU98" si="142">AVERAGE(BA98:BD98)</f>
        <v>2</v>
      </c>
      <c r="BV98" s="16">
        <f t="shared" ref="BV98" si="143">AVERAGE(BE98:BH98,I98)</f>
        <v>1.1000000000000001</v>
      </c>
    </row>
    <row r="99" spans="1:74" ht="15" customHeight="1" x14ac:dyDescent="0.25">
      <c r="A99" s="2"/>
      <c r="B99" s="2"/>
      <c r="C99" s="2"/>
      <c r="D99" s="2"/>
      <c r="E99" s="2"/>
      <c r="F99" s="2"/>
      <c r="G99" s="2"/>
      <c r="H99" s="2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</row>
    <row r="100" spans="1:74" ht="15" customHeight="1" x14ac:dyDescent="0.25">
      <c r="A100" s="2" t="s">
        <v>68</v>
      </c>
      <c r="B100" s="2" t="s">
        <v>229</v>
      </c>
      <c r="C100" s="2" t="s">
        <v>230</v>
      </c>
      <c r="D100" s="2" t="s">
        <v>296</v>
      </c>
      <c r="E100" s="2" t="s">
        <v>232</v>
      </c>
      <c r="F100" s="2" t="s">
        <v>297</v>
      </c>
      <c r="G100" s="2" t="s">
        <v>298</v>
      </c>
      <c r="H100" s="2" t="s">
        <v>299</v>
      </c>
      <c r="I100" s="16">
        <f t="shared" ref="I100:AN100" si="144">I10/$BJ10</f>
        <v>1.2140077821011672</v>
      </c>
      <c r="J100" s="16">
        <f t="shared" si="144"/>
        <v>1.3151750972762646</v>
      </c>
      <c r="K100" s="16">
        <f t="shared" si="144"/>
        <v>1.5175097276264591</v>
      </c>
      <c r="L100" s="16">
        <f t="shared" si="144"/>
        <v>0.91050583657587547</v>
      </c>
      <c r="M100" s="16">
        <f t="shared" si="144"/>
        <v>1.0116731517509727</v>
      </c>
      <c r="N100" s="16">
        <f t="shared" si="144"/>
        <v>0.50583657587548636</v>
      </c>
      <c r="O100" s="16">
        <f t="shared" si="144"/>
        <v>1.2140077821011672</v>
      </c>
      <c r="P100" s="16">
        <f t="shared" si="144"/>
        <v>1.3151750972762646</v>
      </c>
      <c r="Q100" s="16">
        <f t="shared" si="144"/>
        <v>1.3151750972762646</v>
      </c>
      <c r="R100" s="16">
        <f t="shared" si="144"/>
        <v>1.9221789883268481</v>
      </c>
      <c r="S100" s="16">
        <f t="shared" si="144"/>
        <v>1.2140077821011672</v>
      </c>
      <c r="T100" s="16">
        <f t="shared" si="144"/>
        <v>1.2140077821011672</v>
      </c>
      <c r="U100" s="16">
        <f t="shared" si="144"/>
        <v>1.0116731517509727</v>
      </c>
      <c r="V100" s="16">
        <f t="shared" si="144"/>
        <v>0.91050583657587547</v>
      </c>
      <c r="W100" s="16">
        <f t="shared" si="144"/>
        <v>1.9221789883268481</v>
      </c>
      <c r="X100" s="16">
        <f t="shared" si="144"/>
        <v>1.3151750972762646</v>
      </c>
      <c r="Y100" s="16">
        <f t="shared" si="144"/>
        <v>0.91050583657587547</v>
      </c>
      <c r="Z100" s="16">
        <f t="shared" si="144"/>
        <v>0.70817120622568086</v>
      </c>
      <c r="AA100" s="16">
        <f t="shared" si="144"/>
        <v>1.6186770428015564</v>
      </c>
      <c r="AB100" s="16">
        <f t="shared" si="144"/>
        <v>1.5175097276264591</v>
      </c>
      <c r="AC100" s="16">
        <f t="shared" si="144"/>
        <v>0.80933852140077822</v>
      </c>
      <c r="AD100" s="16">
        <f t="shared" si="144"/>
        <v>1.2140077821011672</v>
      </c>
      <c r="AE100" s="16">
        <f t="shared" si="144"/>
        <v>1.1128404669260701</v>
      </c>
      <c r="AF100" s="16">
        <f t="shared" si="144"/>
        <v>1.2140077821011672</v>
      </c>
      <c r="AG100" s="16">
        <f t="shared" si="144"/>
        <v>0.60700389105058361</v>
      </c>
      <c r="AH100" s="16">
        <f t="shared" si="144"/>
        <v>0.40466926070038911</v>
      </c>
      <c r="AI100" s="16">
        <f t="shared" si="144"/>
        <v>1.4163424124513617</v>
      </c>
      <c r="AJ100" s="16">
        <f t="shared" si="144"/>
        <v>0.80933852140077822</v>
      </c>
      <c r="AK100" s="16">
        <f t="shared" si="144"/>
        <v>0.70817120622568086</v>
      </c>
      <c r="AL100" s="16">
        <f t="shared" si="144"/>
        <v>0.20233463035019456</v>
      </c>
      <c r="AM100" s="16">
        <f t="shared" si="144"/>
        <v>0.80933852140077822</v>
      </c>
      <c r="AN100" s="16">
        <f t="shared" si="144"/>
        <v>0.40466926070038911</v>
      </c>
      <c r="AO100" s="16">
        <f t="shared" ref="AO100:BH100" si="145">AO10/$BJ10</f>
        <v>0.70817120622568086</v>
      </c>
      <c r="AP100" s="16">
        <f t="shared" si="145"/>
        <v>0.70817120622568086</v>
      </c>
      <c r="AQ100" s="16">
        <f t="shared" si="145"/>
        <v>0.50583657587548636</v>
      </c>
      <c r="AR100" s="16">
        <f t="shared" si="145"/>
        <v>0.60700389105058361</v>
      </c>
      <c r="AS100" s="16">
        <f t="shared" si="145"/>
        <v>0.50583657587548636</v>
      </c>
      <c r="AT100" s="16">
        <f t="shared" si="145"/>
        <v>0.60700389105058361</v>
      </c>
      <c r="AU100" s="16">
        <f t="shared" si="145"/>
        <v>0.91050583657587547</v>
      </c>
      <c r="AV100" s="16">
        <f t="shared" si="145"/>
        <v>0.70817120622568086</v>
      </c>
      <c r="AW100" s="16">
        <f t="shared" si="145"/>
        <v>0.91050583657587547</v>
      </c>
      <c r="AX100" s="16">
        <f t="shared" si="145"/>
        <v>0.80933852140077822</v>
      </c>
      <c r="AY100" s="16">
        <f t="shared" si="145"/>
        <v>0.30350194552529181</v>
      </c>
      <c r="AZ100" s="16">
        <f t="shared" si="145"/>
        <v>0.40466926070038911</v>
      </c>
      <c r="BA100" s="16">
        <f t="shared" si="145"/>
        <v>1.4163424124513617</v>
      </c>
      <c r="BB100" s="16">
        <f t="shared" si="145"/>
        <v>1.5175097276264591</v>
      </c>
      <c r="BC100" s="16">
        <f t="shared" si="145"/>
        <v>1.9221789883268481</v>
      </c>
      <c r="BD100" s="16">
        <f t="shared" si="145"/>
        <v>0.50583657587548636</v>
      </c>
      <c r="BE100" s="16">
        <f t="shared" si="145"/>
        <v>0.91050583657587547</v>
      </c>
      <c r="BF100" s="16">
        <f t="shared" si="145"/>
        <v>1.2140077821011672</v>
      </c>
      <c r="BG100" s="16">
        <f t="shared" si="145"/>
        <v>1.1128404669260701</v>
      </c>
      <c r="BH100" s="16">
        <f t="shared" si="145"/>
        <v>1.4163424124513617</v>
      </c>
      <c r="BK100" s="16">
        <f t="shared" si="61"/>
        <v>1.1887159533073928</v>
      </c>
      <c r="BL100" s="16">
        <f t="shared" si="62"/>
        <v>1.0875486381322956</v>
      </c>
      <c r="BM100" s="16">
        <f t="shared" si="63"/>
        <v>1.2544747081712062</v>
      </c>
      <c r="BN100" s="16">
        <f t="shared" si="64"/>
        <v>1.2140077821011674</v>
      </c>
      <c r="BO100" s="16">
        <f t="shared" si="65"/>
        <v>1.2898832684824904</v>
      </c>
      <c r="BP100" s="16">
        <f t="shared" si="66"/>
        <v>0.95097276264591424</v>
      </c>
      <c r="BQ100" s="16">
        <f t="shared" si="67"/>
        <v>0.63229571984435795</v>
      </c>
      <c r="BR100" s="16">
        <f t="shared" si="68"/>
        <v>0.58171206225680927</v>
      </c>
      <c r="BS100" s="16">
        <f t="shared" si="69"/>
        <v>0.66770428015564198</v>
      </c>
      <c r="BT100" s="16">
        <f>AVERAGE(AW100:AZ100)</f>
        <v>0.60700389105058361</v>
      </c>
      <c r="BU100" s="16">
        <f t="shared" si="71"/>
        <v>1.3404669260700388</v>
      </c>
      <c r="BV100" s="16">
        <f t="shared" si="72"/>
        <v>1.1735408560311282</v>
      </c>
    </row>
    <row r="101" spans="1:74" ht="15" customHeight="1" x14ac:dyDescent="0.25">
      <c r="A101" s="2" t="s">
        <v>68</v>
      </c>
      <c r="B101" s="2" t="s">
        <v>229</v>
      </c>
      <c r="C101" s="2" t="s">
        <v>230</v>
      </c>
      <c r="D101" s="2" t="s">
        <v>296</v>
      </c>
      <c r="E101" s="2" t="s">
        <v>232</v>
      </c>
      <c r="F101" s="2" t="s">
        <v>297</v>
      </c>
      <c r="G101" s="2" t="s">
        <v>300</v>
      </c>
      <c r="H101" s="2" t="s">
        <v>301</v>
      </c>
      <c r="I101" s="16">
        <f t="shared" ref="I101:AN101" si="146">I11/$BJ11</f>
        <v>1.4897045658012533</v>
      </c>
      <c r="J101" s="16">
        <f t="shared" si="146"/>
        <v>0.93106535362578335</v>
      </c>
      <c r="K101" s="16">
        <f t="shared" si="146"/>
        <v>0.65174574753804837</v>
      </c>
      <c r="L101" s="16">
        <f t="shared" si="146"/>
        <v>0.65174574753804837</v>
      </c>
      <c r="M101" s="16">
        <f t="shared" si="146"/>
        <v>0.74485228290062666</v>
      </c>
      <c r="N101" s="16">
        <f t="shared" si="146"/>
        <v>0.83795881826320506</v>
      </c>
      <c r="O101" s="16">
        <f t="shared" si="146"/>
        <v>0.79140555058191586</v>
      </c>
      <c r="P101" s="16">
        <f t="shared" si="146"/>
        <v>1.6759176365264101</v>
      </c>
      <c r="Q101" s="16">
        <f t="shared" si="146"/>
        <v>0.51208594449418088</v>
      </c>
      <c r="R101" s="16">
        <f t="shared" si="146"/>
        <v>0.51208594449418088</v>
      </c>
      <c r="S101" s="16">
        <f t="shared" si="146"/>
        <v>0.41897940913160253</v>
      </c>
      <c r="T101" s="16">
        <f t="shared" si="146"/>
        <v>0.83795881826320506</v>
      </c>
      <c r="U101" s="16">
        <f t="shared" si="146"/>
        <v>0.93106535362578335</v>
      </c>
      <c r="V101" s="16">
        <f t="shared" si="146"/>
        <v>0.88451208594449426</v>
      </c>
      <c r="W101" s="16">
        <f t="shared" si="146"/>
        <v>0.97761862130707256</v>
      </c>
      <c r="X101" s="16">
        <f t="shared" si="146"/>
        <v>0.60519247985675917</v>
      </c>
      <c r="Y101" s="16">
        <f t="shared" si="146"/>
        <v>1.0241718889883618</v>
      </c>
      <c r="Z101" s="16">
        <f t="shared" si="146"/>
        <v>1.2103849597135183</v>
      </c>
      <c r="AA101" s="16">
        <f t="shared" si="146"/>
        <v>0.79140555058191586</v>
      </c>
      <c r="AB101" s="16">
        <f t="shared" si="146"/>
        <v>0.74485228290062666</v>
      </c>
      <c r="AC101" s="16">
        <f t="shared" si="146"/>
        <v>0.88451208594449426</v>
      </c>
      <c r="AD101" s="16">
        <f t="shared" si="146"/>
        <v>0.51208594449418088</v>
      </c>
      <c r="AE101" s="16">
        <f t="shared" si="146"/>
        <v>0.51208594449418088</v>
      </c>
      <c r="AF101" s="16">
        <f t="shared" si="146"/>
        <v>2.4207699194270367</v>
      </c>
      <c r="AG101" s="16">
        <f t="shared" si="146"/>
        <v>0.79140555058191586</v>
      </c>
      <c r="AH101" s="16">
        <f t="shared" si="146"/>
        <v>0.79140555058191586</v>
      </c>
      <c r="AI101" s="16">
        <f t="shared" si="146"/>
        <v>0.88451208594449426</v>
      </c>
      <c r="AJ101" s="16">
        <f t="shared" si="146"/>
        <v>1.3500447627573859</v>
      </c>
      <c r="AK101" s="16">
        <f t="shared" si="146"/>
        <v>1.4431512981199643</v>
      </c>
      <c r="AL101" s="16">
        <f t="shared" si="146"/>
        <v>0.83795881826320506</v>
      </c>
      <c r="AM101" s="16">
        <f t="shared" si="146"/>
        <v>1.070725156669651</v>
      </c>
      <c r="AN101" s="16">
        <f t="shared" si="146"/>
        <v>1.1638316920322291</v>
      </c>
      <c r="AO101" s="16">
        <f t="shared" ref="AO101:BH101" si="147">AO11/$BJ11</f>
        <v>0.93106535362578335</v>
      </c>
      <c r="AP101" s="16">
        <f t="shared" si="147"/>
        <v>1.4897045658012533</v>
      </c>
      <c r="AQ101" s="16">
        <f t="shared" si="147"/>
        <v>0.97761862130707256</v>
      </c>
      <c r="AR101" s="16">
        <f t="shared" si="147"/>
        <v>0.60519247985675917</v>
      </c>
      <c r="AS101" s="16">
        <f t="shared" si="147"/>
        <v>0.74485228290062666</v>
      </c>
      <c r="AT101" s="16">
        <f t="shared" si="147"/>
        <v>0.65174574753804837</v>
      </c>
      <c r="AU101" s="16">
        <f t="shared" si="147"/>
        <v>1.1638316920322291</v>
      </c>
      <c r="AV101" s="16">
        <f t="shared" si="147"/>
        <v>0.83795881826320506</v>
      </c>
      <c r="AW101" s="16">
        <f t="shared" si="147"/>
        <v>0.83795881826320506</v>
      </c>
      <c r="AX101" s="16">
        <f t="shared" si="147"/>
        <v>0.74485228290062666</v>
      </c>
      <c r="AY101" s="16">
        <f t="shared" si="147"/>
        <v>1.2103849597135183</v>
      </c>
      <c r="AZ101" s="16">
        <f t="shared" si="147"/>
        <v>1.6759176365264101</v>
      </c>
      <c r="BA101" s="16">
        <f t="shared" si="147"/>
        <v>1.5828111011638317</v>
      </c>
      <c r="BB101" s="16">
        <f t="shared" si="147"/>
        <v>1.6759176365264101</v>
      </c>
      <c r="BC101" s="16">
        <f t="shared" si="147"/>
        <v>1.3500447627573859</v>
      </c>
      <c r="BD101" s="16">
        <f t="shared" si="147"/>
        <v>0.88451208594449426</v>
      </c>
      <c r="BE101" s="16">
        <f t="shared" si="147"/>
        <v>1.070725156669651</v>
      </c>
      <c r="BF101" s="16">
        <f t="shared" si="147"/>
        <v>1.2103849597135183</v>
      </c>
      <c r="BG101" s="16">
        <f t="shared" si="147"/>
        <v>1.6759176365264101</v>
      </c>
      <c r="BH101" s="16">
        <f t="shared" si="147"/>
        <v>0.79140555058191586</v>
      </c>
      <c r="BK101" s="16">
        <f t="shared" si="61"/>
        <v>0.74485228290062666</v>
      </c>
      <c r="BL101" s="16">
        <f t="shared" si="62"/>
        <v>0.95434198746642795</v>
      </c>
      <c r="BM101" s="16">
        <f t="shared" si="63"/>
        <v>0.7169203222918531</v>
      </c>
      <c r="BN101" s="16">
        <f t="shared" si="64"/>
        <v>0.95434198746642795</v>
      </c>
      <c r="BO101" s="16">
        <f t="shared" si="65"/>
        <v>0.73321396598030442</v>
      </c>
      <c r="BP101" s="16">
        <f t="shared" si="66"/>
        <v>1.0800358102059087</v>
      </c>
      <c r="BQ101" s="16">
        <f t="shared" si="67"/>
        <v>1.1754700089525516</v>
      </c>
      <c r="BR101" s="16">
        <f t="shared" si="68"/>
        <v>1.1405550581915844</v>
      </c>
      <c r="BS101" s="16">
        <f t="shared" si="69"/>
        <v>0.80071620411817368</v>
      </c>
      <c r="BT101" s="16">
        <f t="shared" si="70"/>
        <v>1.1172784243509402</v>
      </c>
      <c r="BU101" s="16">
        <f t="shared" si="71"/>
        <v>1.3733213965980304</v>
      </c>
      <c r="BV101" s="16">
        <f t="shared" si="72"/>
        <v>1.2476275738585498</v>
      </c>
    </row>
    <row r="102" spans="1:74" ht="15" customHeight="1" x14ac:dyDescent="0.25">
      <c r="A102" s="2"/>
      <c r="B102" s="2"/>
      <c r="C102" s="2"/>
      <c r="D102" s="2"/>
      <c r="E102" s="2"/>
      <c r="F102" s="2"/>
      <c r="G102" s="2"/>
      <c r="H102" s="2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K102" s="21">
        <f>AVERAGE(BK100:BK101)</f>
        <v>0.96678411810400977</v>
      </c>
      <c r="BL102" s="21">
        <f t="shared" ref="BL102:BV102" si="148">AVERAGE(BL100:BL101)</f>
        <v>1.0209453127993617</v>
      </c>
      <c r="BM102" s="21">
        <f t="shared" si="148"/>
        <v>0.98569751523152971</v>
      </c>
      <c r="BN102" s="21">
        <f t="shared" si="148"/>
        <v>1.0841748847837978</v>
      </c>
      <c r="BO102" s="21">
        <f t="shared" si="148"/>
        <v>1.0115486172313974</v>
      </c>
      <c r="BP102" s="21">
        <f t="shared" si="148"/>
        <v>1.0155042864259114</v>
      </c>
      <c r="BQ102" s="21">
        <f t="shared" si="148"/>
        <v>0.90388286439845478</v>
      </c>
      <c r="BR102" s="21">
        <f t="shared" si="148"/>
        <v>0.86113356022419685</v>
      </c>
      <c r="BS102" s="21">
        <f t="shared" si="148"/>
        <v>0.73421024213690789</v>
      </c>
      <c r="BT102" s="21">
        <f>AVERAGE(BT100:BT101)</f>
        <v>0.86214115770076183</v>
      </c>
      <c r="BU102" s="21">
        <f t="shared" si="148"/>
        <v>1.3568941613340346</v>
      </c>
      <c r="BV102" s="21">
        <f t="shared" si="148"/>
        <v>1.2105842149448391</v>
      </c>
    </row>
    <row r="103" spans="1:74" ht="15" customHeight="1" x14ac:dyDescent="0.25">
      <c r="A103" s="2" t="s">
        <v>64</v>
      </c>
      <c r="B103" s="2" t="s">
        <v>229</v>
      </c>
      <c r="C103" s="2" t="s">
        <v>230</v>
      </c>
      <c r="D103" s="2" t="s">
        <v>231</v>
      </c>
      <c r="E103" s="2" t="s">
        <v>232</v>
      </c>
      <c r="F103" s="2" t="s">
        <v>250</v>
      </c>
      <c r="G103" s="2" t="s">
        <v>254</v>
      </c>
      <c r="H103" s="2" t="s">
        <v>255</v>
      </c>
      <c r="I103" s="16">
        <f t="shared" ref="I103:AN103" si="149">I12/$BJ12</f>
        <v>0.67889548926170118</v>
      </c>
      <c r="J103" s="16">
        <f t="shared" si="149"/>
        <v>0.7543283214018901</v>
      </c>
      <c r="K103" s="16">
        <f t="shared" si="149"/>
        <v>1.2069253142430243</v>
      </c>
      <c r="L103" s="16">
        <f t="shared" si="149"/>
        <v>0.9806268178224572</v>
      </c>
      <c r="M103" s="16">
        <f t="shared" si="149"/>
        <v>0.82976115354207913</v>
      </c>
      <c r="N103" s="16">
        <f t="shared" si="149"/>
        <v>0.60346265712151215</v>
      </c>
      <c r="O103" s="16">
        <f t="shared" si="149"/>
        <v>0.15086566428037804</v>
      </c>
      <c r="P103" s="16">
        <f t="shared" si="149"/>
        <v>0.7543283214018901</v>
      </c>
      <c r="Q103" s="16">
        <f t="shared" si="149"/>
        <v>0.52802982498132311</v>
      </c>
      <c r="R103" s="16">
        <f t="shared" si="149"/>
        <v>0.90519398568226817</v>
      </c>
      <c r="S103" s="16">
        <f t="shared" si="149"/>
        <v>0.22629849642056704</v>
      </c>
      <c r="T103" s="16">
        <f t="shared" si="149"/>
        <v>0.67889548926170118</v>
      </c>
      <c r="U103" s="16">
        <f t="shared" si="149"/>
        <v>1.2069253142430243</v>
      </c>
      <c r="V103" s="16">
        <f t="shared" si="149"/>
        <v>0.90519398568226817</v>
      </c>
      <c r="W103" s="16">
        <f t="shared" si="149"/>
        <v>1.0560596499626462</v>
      </c>
      <c r="X103" s="16">
        <f t="shared" si="149"/>
        <v>1.1314924821028352</v>
      </c>
      <c r="Y103" s="16">
        <f t="shared" si="149"/>
        <v>0.67889548926170118</v>
      </c>
      <c r="Z103" s="16">
        <f t="shared" si="149"/>
        <v>0.60346265712151215</v>
      </c>
      <c r="AA103" s="16">
        <f t="shared" si="149"/>
        <v>0.90519398568226817</v>
      </c>
      <c r="AB103" s="16">
        <f t="shared" si="149"/>
        <v>1.3577909785234024</v>
      </c>
      <c r="AC103" s="16">
        <f t="shared" si="149"/>
        <v>0.7543283214018901</v>
      </c>
      <c r="AD103" s="16">
        <f t="shared" si="149"/>
        <v>0.82976115354207913</v>
      </c>
      <c r="AE103" s="16">
        <f t="shared" si="149"/>
        <v>0.90519398568226817</v>
      </c>
      <c r="AF103" s="16">
        <f t="shared" si="149"/>
        <v>2.4892834606262375</v>
      </c>
      <c r="AG103" s="16">
        <f t="shared" si="149"/>
        <v>0.67889548926170118</v>
      </c>
      <c r="AH103" s="16">
        <f t="shared" si="149"/>
        <v>0.9806268178224572</v>
      </c>
      <c r="AI103" s="16">
        <f t="shared" si="149"/>
        <v>0.9806268178224572</v>
      </c>
      <c r="AJ103" s="16">
        <f t="shared" si="149"/>
        <v>0.82976115354207913</v>
      </c>
      <c r="AK103" s="16">
        <f t="shared" si="149"/>
        <v>0.82976115354207913</v>
      </c>
      <c r="AL103" s="16">
        <f t="shared" si="149"/>
        <v>0.9806268178224572</v>
      </c>
      <c r="AM103" s="16">
        <f t="shared" si="149"/>
        <v>0.67889548926170118</v>
      </c>
      <c r="AN103" s="16">
        <f t="shared" si="149"/>
        <v>1.0560596499626462</v>
      </c>
      <c r="AO103" s="16">
        <f t="shared" ref="AO103:BH103" si="150">AO12/$BJ12</f>
        <v>1.0560596499626462</v>
      </c>
      <c r="AP103" s="16">
        <f t="shared" si="150"/>
        <v>1.1314924821028352</v>
      </c>
      <c r="AQ103" s="16">
        <f t="shared" si="150"/>
        <v>1.6595223070841583</v>
      </c>
      <c r="AR103" s="16">
        <f t="shared" si="150"/>
        <v>1.2257835222780715</v>
      </c>
      <c r="AS103" s="16">
        <f t="shared" si="150"/>
        <v>1.1201775572818069</v>
      </c>
      <c r="AT103" s="16">
        <f t="shared" si="150"/>
        <v>0.9806268178224572</v>
      </c>
      <c r="AU103" s="16">
        <f t="shared" si="150"/>
        <v>0.60346265712151215</v>
      </c>
      <c r="AV103" s="16">
        <f t="shared" si="150"/>
        <v>1.2823581463832132</v>
      </c>
      <c r="AW103" s="16">
        <f t="shared" si="150"/>
        <v>0.99665629465224737</v>
      </c>
      <c r="AX103" s="16">
        <f t="shared" si="150"/>
        <v>1.1346983774687933</v>
      </c>
      <c r="AY103" s="16">
        <f t="shared" si="150"/>
        <v>1.2069253142430243</v>
      </c>
      <c r="AZ103" s="16">
        <f t="shared" si="150"/>
        <v>1.5840894749439693</v>
      </c>
      <c r="BA103" s="16">
        <f t="shared" si="150"/>
        <v>1.8858208035047253</v>
      </c>
      <c r="BB103" s="16">
        <f t="shared" si="150"/>
        <v>1.2069253142430243</v>
      </c>
      <c r="BC103" s="16">
        <f t="shared" si="150"/>
        <v>1.5840894749439693</v>
      </c>
      <c r="BD103" s="16">
        <f t="shared" si="150"/>
        <v>0.9806268178224572</v>
      </c>
      <c r="BE103" s="16">
        <f t="shared" si="150"/>
        <v>0.90519398568226817</v>
      </c>
      <c r="BF103" s="16">
        <f t="shared" si="150"/>
        <v>1.4332238106635913</v>
      </c>
      <c r="BG103" s="16">
        <f t="shared" si="150"/>
        <v>0.90519398568226817</v>
      </c>
      <c r="BH103" s="16">
        <f t="shared" si="150"/>
        <v>0.9806268178224572</v>
      </c>
      <c r="BK103" s="16">
        <f t="shared" si="61"/>
        <v>0.94291040175236263</v>
      </c>
      <c r="BL103" s="16">
        <f t="shared" si="62"/>
        <v>0.50917161694627588</v>
      </c>
      <c r="BM103" s="16">
        <f t="shared" si="63"/>
        <v>0.78450145425796569</v>
      </c>
      <c r="BN103" s="16">
        <f t="shared" si="64"/>
        <v>0.8674775696121737</v>
      </c>
      <c r="BO103" s="16">
        <f t="shared" si="65"/>
        <v>0.96176860978740986</v>
      </c>
      <c r="BP103" s="16">
        <f t="shared" si="66"/>
        <v>1.2069253142430241</v>
      </c>
      <c r="BQ103" s="16">
        <f t="shared" si="67"/>
        <v>0.82976115354207913</v>
      </c>
      <c r="BR103" s="16">
        <f t="shared" si="68"/>
        <v>1.2257835222780715</v>
      </c>
      <c r="BS103" s="16">
        <f t="shared" si="69"/>
        <v>1.0424817401774122</v>
      </c>
      <c r="BT103" s="16">
        <f t="shared" si="70"/>
        <v>1.2305923653270086</v>
      </c>
      <c r="BU103" s="16">
        <f t="shared" si="71"/>
        <v>1.4143656026285438</v>
      </c>
      <c r="BV103" s="16">
        <f t="shared" si="72"/>
        <v>0.98062681782245709</v>
      </c>
    </row>
    <row r="104" spans="1:74" ht="15" customHeight="1" x14ac:dyDescent="0.25">
      <c r="A104" s="2" t="s">
        <v>68</v>
      </c>
      <c r="B104" s="2" t="s">
        <v>229</v>
      </c>
      <c r="C104" s="2" t="s">
        <v>230</v>
      </c>
      <c r="D104" s="2" t="s">
        <v>231</v>
      </c>
      <c r="E104" s="2" t="s">
        <v>232</v>
      </c>
      <c r="F104" s="2" t="s">
        <v>67</v>
      </c>
      <c r="G104" s="2" t="s">
        <v>254</v>
      </c>
      <c r="H104" s="2" t="s">
        <v>289</v>
      </c>
      <c r="I104" s="16">
        <f t="shared" ref="I104:AN104" si="151">I13/$BJ13</f>
        <v>2.5242718446601944</v>
      </c>
      <c r="J104" s="16">
        <f t="shared" si="151"/>
        <v>1.0818307905686546</v>
      </c>
      <c r="K104" s="16">
        <f t="shared" si="151"/>
        <v>1.4424410540915396</v>
      </c>
      <c r="L104" s="16">
        <f t="shared" si="151"/>
        <v>1.1539528432732318</v>
      </c>
      <c r="M104" s="16">
        <f t="shared" si="151"/>
        <v>0.36061026352288489</v>
      </c>
      <c r="N104" s="16">
        <f t="shared" si="151"/>
        <v>0.36061026352288489</v>
      </c>
      <c r="O104" s="16">
        <f t="shared" si="151"/>
        <v>1.8030513176144245</v>
      </c>
      <c r="P104" s="16">
        <f t="shared" si="151"/>
        <v>0.36061026352288489</v>
      </c>
      <c r="Q104" s="16">
        <f t="shared" si="151"/>
        <v>1.0818307905686546</v>
      </c>
      <c r="R104" s="16">
        <f t="shared" si="151"/>
        <v>1.4424410540915396</v>
      </c>
      <c r="S104" s="16">
        <f t="shared" si="151"/>
        <v>1.4424410540915396</v>
      </c>
      <c r="T104" s="16">
        <f t="shared" si="151"/>
        <v>0.72122052704576978</v>
      </c>
      <c r="U104" s="16">
        <f t="shared" si="151"/>
        <v>0.36061026352288489</v>
      </c>
      <c r="V104" s="16">
        <f t="shared" si="151"/>
        <v>1.0818307905686546</v>
      </c>
      <c r="W104" s="16">
        <f t="shared" si="151"/>
        <v>0.72122052704576978</v>
      </c>
      <c r="X104" s="16">
        <f t="shared" si="151"/>
        <v>0.72122052704576978</v>
      </c>
      <c r="Y104" s="16">
        <f t="shared" si="151"/>
        <v>0.36061026352288489</v>
      </c>
      <c r="Z104" s="16">
        <f t="shared" si="151"/>
        <v>0.36061026352288489</v>
      </c>
      <c r="AA104" s="16">
        <f t="shared" si="151"/>
        <v>0.72122052704576978</v>
      </c>
      <c r="AB104" s="16">
        <f t="shared" si="151"/>
        <v>1.0818307905686546</v>
      </c>
      <c r="AC104" s="16">
        <f t="shared" si="151"/>
        <v>0.36061026352288489</v>
      </c>
      <c r="AD104" s="16">
        <f t="shared" si="151"/>
        <v>1.8030513176144245</v>
      </c>
      <c r="AE104" s="16">
        <f t="shared" si="151"/>
        <v>0.72122052704576978</v>
      </c>
      <c r="AF104" s="16">
        <f t="shared" si="151"/>
        <v>3.2454923717059638</v>
      </c>
      <c r="AG104" s="16">
        <f t="shared" si="151"/>
        <v>0</v>
      </c>
      <c r="AH104" s="16">
        <f t="shared" si="151"/>
        <v>2.8848821081830791</v>
      </c>
      <c r="AI104" s="16">
        <f t="shared" si="151"/>
        <v>0.72122052704576978</v>
      </c>
      <c r="AJ104" s="16">
        <f t="shared" si="151"/>
        <v>0</v>
      </c>
      <c r="AK104" s="16">
        <f t="shared" si="151"/>
        <v>1.4424410540915396</v>
      </c>
      <c r="AL104" s="16">
        <f t="shared" si="151"/>
        <v>0.36061026352288489</v>
      </c>
      <c r="AM104" s="16">
        <f t="shared" si="151"/>
        <v>0.36061026352288489</v>
      </c>
      <c r="AN104" s="16">
        <f t="shared" si="151"/>
        <v>1.4424410540915396</v>
      </c>
      <c r="AO104" s="16">
        <f t="shared" ref="AO104:BH104" si="152">AO13/$BJ13</f>
        <v>1.4424410540915396</v>
      </c>
      <c r="AP104" s="16">
        <f t="shared" si="152"/>
        <v>0.72122052704576978</v>
      </c>
      <c r="AQ104" s="16">
        <f t="shared" si="152"/>
        <v>0.72122052704576978</v>
      </c>
      <c r="AR104" s="16">
        <f t="shared" si="152"/>
        <v>0.72122052704576978</v>
      </c>
      <c r="AS104" s="16">
        <f t="shared" si="152"/>
        <v>0.72122052704576978</v>
      </c>
      <c r="AT104" s="16">
        <f t="shared" si="152"/>
        <v>0.36061026352288489</v>
      </c>
      <c r="AU104" s="16">
        <f t="shared" si="152"/>
        <v>1.0818307905686546</v>
      </c>
      <c r="AV104" s="16">
        <f t="shared" si="152"/>
        <v>1.8030513176144245</v>
      </c>
      <c r="AW104" s="16">
        <f t="shared" si="152"/>
        <v>0.72122052704576978</v>
      </c>
      <c r="AX104" s="16">
        <f t="shared" si="152"/>
        <v>2.1636615811373092</v>
      </c>
      <c r="AY104" s="16">
        <f t="shared" si="152"/>
        <v>1.0818307905686546</v>
      </c>
      <c r="AZ104" s="16">
        <f t="shared" si="152"/>
        <v>0.36061026352288489</v>
      </c>
      <c r="BA104" s="16">
        <f t="shared" si="152"/>
        <v>0.72122052704576978</v>
      </c>
      <c r="BB104" s="16">
        <f t="shared" si="152"/>
        <v>1.0818307905686546</v>
      </c>
      <c r="BC104" s="16">
        <f t="shared" si="152"/>
        <v>1.0818307905686546</v>
      </c>
      <c r="BD104" s="16">
        <f t="shared" si="152"/>
        <v>2.1636615811373092</v>
      </c>
      <c r="BE104" s="16">
        <f t="shared" si="152"/>
        <v>1.4424410540915396</v>
      </c>
      <c r="BF104" s="16">
        <f t="shared" si="152"/>
        <v>0.36061026352288489</v>
      </c>
      <c r="BG104" s="16">
        <f t="shared" si="152"/>
        <v>0.36061026352288489</v>
      </c>
      <c r="BH104" s="16">
        <f t="shared" si="152"/>
        <v>0.36061026352288489</v>
      </c>
      <c r="BK104" s="16">
        <f t="shared" si="61"/>
        <v>1.0097087378640777</v>
      </c>
      <c r="BL104" s="16">
        <f t="shared" si="62"/>
        <v>0.90152565880721214</v>
      </c>
      <c r="BM104" s="16">
        <f t="shared" si="63"/>
        <v>1.0097087378640777</v>
      </c>
      <c r="BN104" s="16">
        <f t="shared" si="64"/>
        <v>0.5409153952843273</v>
      </c>
      <c r="BO104" s="16">
        <f t="shared" si="65"/>
        <v>0.99167822468793343</v>
      </c>
      <c r="BP104" s="16">
        <f t="shared" si="66"/>
        <v>1.5145631067961165</v>
      </c>
      <c r="BQ104" s="16">
        <f t="shared" si="67"/>
        <v>0.5409153952843273</v>
      </c>
      <c r="BR104" s="16">
        <f t="shared" si="68"/>
        <v>1.0818307905686546</v>
      </c>
      <c r="BS104" s="16">
        <f t="shared" si="69"/>
        <v>0.93758668515950061</v>
      </c>
      <c r="BT104" s="16">
        <f t="shared" si="70"/>
        <v>1.0818307905686546</v>
      </c>
      <c r="BU104" s="16">
        <f t="shared" si="71"/>
        <v>1.262135922330097</v>
      </c>
      <c r="BV104" s="16">
        <f t="shared" si="72"/>
        <v>1.0097087378640777</v>
      </c>
    </row>
    <row r="105" spans="1:74" ht="15" customHeight="1" x14ac:dyDescent="0.25">
      <c r="A105" s="2" t="s">
        <v>68</v>
      </c>
      <c r="B105" s="2" t="s">
        <v>229</v>
      </c>
      <c r="C105" s="2" t="s">
        <v>230</v>
      </c>
      <c r="D105" s="2" t="s">
        <v>231</v>
      </c>
      <c r="E105" s="2" t="s">
        <v>232</v>
      </c>
      <c r="F105" s="2" t="s">
        <v>235</v>
      </c>
      <c r="G105" s="2" t="s">
        <v>254</v>
      </c>
      <c r="H105" s="2" t="s">
        <v>291</v>
      </c>
      <c r="I105" s="16">
        <f t="shared" ref="I105:AN105" si="153">I14/$BJ14</f>
        <v>1.3093525179856116</v>
      </c>
      <c r="J105" s="16">
        <f t="shared" si="153"/>
        <v>2.0575539568345325</v>
      </c>
      <c r="K105" s="16">
        <f t="shared" si="153"/>
        <v>0.93525179856115115</v>
      </c>
      <c r="L105" s="16">
        <f t="shared" si="153"/>
        <v>0.74820143884892087</v>
      </c>
      <c r="M105" s="16">
        <f t="shared" si="153"/>
        <v>0.74820143884892087</v>
      </c>
      <c r="N105" s="16">
        <f t="shared" si="153"/>
        <v>0.18705035971223022</v>
      </c>
      <c r="O105" s="16">
        <f t="shared" si="153"/>
        <v>1.6834532374100721</v>
      </c>
      <c r="P105" s="16">
        <f t="shared" si="153"/>
        <v>2.2446043165467628</v>
      </c>
      <c r="Q105" s="16">
        <f t="shared" si="153"/>
        <v>0.74820143884892087</v>
      </c>
      <c r="R105" s="16">
        <f t="shared" si="153"/>
        <v>1.3093525179856116</v>
      </c>
      <c r="S105" s="16">
        <f t="shared" si="153"/>
        <v>0.93525179856115115</v>
      </c>
      <c r="T105" s="16">
        <f t="shared" si="153"/>
        <v>1.1223021582733814</v>
      </c>
      <c r="U105" s="16">
        <f t="shared" si="153"/>
        <v>1.4964028776978417</v>
      </c>
      <c r="V105" s="16">
        <f t="shared" si="153"/>
        <v>0.37410071942446044</v>
      </c>
      <c r="W105" s="16">
        <f t="shared" si="153"/>
        <v>0.37410071942446044</v>
      </c>
      <c r="X105" s="16">
        <f t="shared" si="153"/>
        <v>0.93525179856115115</v>
      </c>
      <c r="Y105" s="16">
        <f t="shared" si="153"/>
        <v>1.3093525179856116</v>
      </c>
      <c r="Z105" s="16">
        <f t="shared" si="153"/>
        <v>0.93525179856115115</v>
      </c>
      <c r="AA105" s="16">
        <f t="shared" si="153"/>
        <v>0.74820143884892087</v>
      </c>
      <c r="AB105" s="16">
        <f t="shared" si="153"/>
        <v>1.1223021582733814</v>
      </c>
      <c r="AC105" s="16">
        <f t="shared" si="153"/>
        <v>1.1223021582733814</v>
      </c>
      <c r="AD105" s="16">
        <f t="shared" si="153"/>
        <v>0.93525179856115115</v>
      </c>
      <c r="AE105" s="16">
        <f t="shared" si="153"/>
        <v>0.74820143884892087</v>
      </c>
      <c r="AF105" s="16">
        <f t="shared" si="153"/>
        <v>0.56115107913669071</v>
      </c>
      <c r="AG105" s="16">
        <f t="shared" si="153"/>
        <v>0.93525179856115115</v>
      </c>
      <c r="AH105" s="16">
        <f t="shared" si="153"/>
        <v>0.74820143884892087</v>
      </c>
      <c r="AI105" s="16">
        <f t="shared" si="153"/>
        <v>1.6834532374100721</v>
      </c>
      <c r="AJ105" s="16">
        <f t="shared" si="153"/>
        <v>0.93525179856115115</v>
      </c>
      <c r="AK105" s="16">
        <f t="shared" si="153"/>
        <v>0.56115107913669071</v>
      </c>
      <c r="AL105" s="16">
        <f t="shared" si="153"/>
        <v>0.74820143884892087</v>
      </c>
      <c r="AM105" s="16">
        <f t="shared" si="153"/>
        <v>2.4316546762589928</v>
      </c>
      <c r="AN105" s="16">
        <f t="shared" si="153"/>
        <v>0.18705035971223022</v>
      </c>
      <c r="AO105" s="16">
        <f t="shared" ref="AO105:BH105" si="154">AO14/$BJ14</f>
        <v>0.18705035971223022</v>
      </c>
      <c r="AP105" s="16">
        <f t="shared" si="154"/>
        <v>0.37410071942446044</v>
      </c>
      <c r="AQ105" s="16">
        <f t="shared" si="154"/>
        <v>1.3093525179856116</v>
      </c>
      <c r="AR105" s="16">
        <f t="shared" si="154"/>
        <v>0.74820143884892087</v>
      </c>
      <c r="AS105" s="16">
        <f t="shared" si="154"/>
        <v>1.8705035971223023</v>
      </c>
      <c r="AT105" s="16">
        <f t="shared" si="154"/>
        <v>1.3093525179856116</v>
      </c>
      <c r="AU105" s="16">
        <f t="shared" si="154"/>
        <v>0.56115107913669071</v>
      </c>
      <c r="AV105" s="16">
        <f t="shared" si="154"/>
        <v>1.8705035971223023</v>
      </c>
      <c r="AW105" s="16">
        <f t="shared" si="154"/>
        <v>1.1223021582733814</v>
      </c>
      <c r="AX105" s="16">
        <f t="shared" si="154"/>
        <v>1.1223021582733814</v>
      </c>
      <c r="AY105" s="16">
        <f t="shared" si="154"/>
        <v>1.1223021582733814</v>
      </c>
      <c r="AZ105" s="16">
        <f t="shared" si="154"/>
        <v>0.93525179856115115</v>
      </c>
      <c r="BA105" s="16">
        <f t="shared" si="154"/>
        <v>0.74820143884892087</v>
      </c>
      <c r="BB105" s="16">
        <f t="shared" si="154"/>
        <v>1.3093525179856116</v>
      </c>
      <c r="BC105" s="16">
        <f t="shared" si="154"/>
        <v>0.93525179856115115</v>
      </c>
      <c r="BD105" s="16">
        <f t="shared" si="154"/>
        <v>0.37410071942446044</v>
      </c>
      <c r="BE105" s="16">
        <f t="shared" si="154"/>
        <v>0.56115107913669071</v>
      </c>
      <c r="BF105" s="16">
        <f t="shared" si="154"/>
        <v>0.93525179856115115</v>
      </c>
      <c r="BG105" s="16">
        <f t="shared" si="154"/>
        <v>0.93525179856115115</v>
      </c>
      <c r="BH105" s="16">
        <f t="shared" si="154"/>
        <v>0.74820143884892087</v>
      </c>
      <c r="BK105" s="16">
        <f t="shared" si="61"/>
        <v>1.1223021582733812</v>
      </c>
      <c r="BL105" s="16">
        <f t="shared" si="62"/>
        <v>1.2158273381294964</v>
      </c>
      <c r="BM105" s="16">
        <f t="shared" si="63"/>
        <v>1.0474820143884893</v>
      </c>
      <c r="BN105" s="16">
        <f t="shared" si="64"/>
        <v>0.88848920863309355</v>
      </c>
      <c r="BO105" s="16">
        <f t="shared" si="65"/>
        <v>0.98201438848920863</v>
      </c>
      <c r="BP105" s="16">
        <f t="shared" si="66"/>
        <v>0.93525179856115115</v>
      </c>
      <c r="BQ105" s="16">
        <f t="shared" si="67"/>
        <v>1.1690647482014389</v>
      </c>
      <c r="BR105" s="16">
        <f t="shared" si="68"/>
        <v>0.51438848920863312</v>
      </c>
      <c r="BS105" s="16">
        <f t="shared" si="69"/>
        <v>1.2719424460431656</v>
      </c>
      <c r="BT105" s="16">
        <f>AVERAGE(AW105:AZ105)</f>
        <v>1.0755395683453239</v>
      </c>
      <c r="BU105" s="16">
        <f t="shared" si="71"/>
        <v>0.84172661870503596</v>
      </c>
      <c r="BV105" s="16">
        <f t="shared" si="72"/>
        <v>0.89784172661870498</v>
      </c>
    </row>
    <row r="106" spans="1:74" ht="15" customHeight="1" x14ac:dyDescent="0.25">
      <c r="A106" s="2" t="s">
        <v>64</v>
      </c>
      <c r="B106" s="2" t="s">
        <v>229</v>
      </c>
      <c r="C106" s="2" t="s">
        <v>230</v>
      </c>
      <c r="D106" s="2" t="s">
        <v>231</v>
      </c>
      <c r="E106" s="2" t="s">
        <v>232</v>
      </c>
      <c r="F106" s="2" t="s">
        <v>250</v>
      </c>
      <c r="G106" s="2" t="s">
        <v>233</v>
      </c>
      <c r="H106" s="2" t="s">
        <v>251</v>
      </c>
      <c r="I106" s="16">
        <f t="shared" ref="I106:AN106" si="155">I15/$BJ15</f>
        <v>1.7989063720566902</v>
      </c>
      <c r="J106" s="16">
        <f t="shared" si="155"/>
        <v>1.7215340549789833</v>
      </c>
      <c r="K106" s="16">
        <f t="shared" si="155"/>
        <v>1.74087713424841</v>
      </c>
      <c r="L106" s="16">
        <f t="shared" si="155"/>
        <v>1.6828478964401297</v>
      </c>
      <c r="M106" s="16">
        <f t="shared" si="155"/>
        <v>1.3346724695904477</v>
      </c>
      <c r="N106" s="16">
        <f t="shared" si="155"/>
        <v>1.2573001525127405</v>
      </c>
      <c r="O106" s="16">
        <f t="shared" si="155"/>
        <v>1.2379570732433138</v>
      </c>
      <c r="P106" s="16">
        <f t="shared" si="155"/>
        <v>0.81240932931592469</v>
      </c>
      <c r="Q106" s="16">
        <f t="shared" si="155"/>
        <v>0.6383216158910836</v>
      </c>
      <c r="R106" s="16">
        <f t="shared" si="155"/>
        <v>0.76598593906930035</v>
      </c>
      <c r="S106" s="16">
        <f t="shared" si="155"/>
        <v>0.38686158538853554</v>
      </c>
      <c r="T106" s="16">
        <f t="shared" si="155"/>
        <v>0.75438009150764429</v>
      </c>
      <c r="U106" s="16">
        <f t="shared" si="155"/>
        <v>0.6770077744299372</v>
      </c>
      <c r="V106" s="16">
        <f t="shared" si="155"/>
        <v>0.6576646951605104</v>
      </c>
      <c r="W106" s="16">
        <f t="shared" si="155"/>
        <v>0.73503701223821749</v>
      </c>
      <c r="X106" s="16">
        <f t="shared" si="155"/>
        <v>0.83175240858535138</v>
      </c>
      <c r="Y106" s="16">
        <f t="shared" si="155"/>
        <v>0.88978164639363178</v>
      </c>
      <c r="Z106" s="16">
        <f t="shared" si="155"/>
        <v>0.96715396347133886</v>
      </c>
      <c r="AA106" s="16">
        <f t="shared" si="155"/>
        <v>0.54160621954394972</v>
      </c>
      <c r="AB106" s="16">
        <f t="shared" si="155"/>
        <v>1.0638693598184727</v>
      </c>
      <c r="AC106" s="16">
        <f t="shared" si="155"/>
        <v>1.0638693598184727</v>
      </c>
      <c r="AD106" s="16">
        <f t="shared" si="155"/>
        <v>0.92846780493248526</v>
      </c>
      <c r="AE106" s="16">
        <f t="shared" si="155"/>
        <v>1.0058401220101925</v>
      </c>
      <c r="AF106" s="16">
        <f t="shared" si="155"/>
        <v>1.2573001525127405</v>
      </c>
      <c r="AG106" s="16">
        <f t="shared" si="155"/>
        <v>0.73503701223821749</v>
      </c>
      <c r="AH106" s="16">
        <f t="shared" si="155"/>
        <v>0.696350853699364</v>
      </c>
      <c r="AI106" s="16">
        <f t="shared" si="155"/>
        <v>0.6770077744299372</v>
      </c>
      <c r="AJ106" s="16">
        <f t="shared" si="155"/>
        <v>0.92846780493248526</v>
      </c>
      <c r="AK106" s="16">
        <f t="shared" si="155"/>
        <v>0.92846780493248526</v>
      </c>
      <c r="AL106" s="16">
        <f t="shared" si="155"/>
        <v>0.6576646951605104</v>
      </c>
      <c r="AM106" s="16">
        <f t="shared" si="155"/>
        <v>0.92846780493248526</v>
      </c>
      <c r="AN106" s="16">
        <f t="shared" si="155"/>
        <v>0.79306625004649789</v>
      </c>
      <c r="AO106" s="16">
        <f t="shared" ref="AO106:BH106" si="156">AO15/$BJ15</f>
        <v>0.75438009150764429</v>
      </c>
      <c r="AP106" s="16">
        <f t="shared" si="156"/>
        <v>1.0638693598184727</v>
      </c>
      <c r="AQ106" s="16">
        <f t="shared" si="156"/>
        <v>0.92846780493248526</v>
      </c>
      <c r="AR106" s="16">
        <f t="shared" si="156"/>
        <v>0.87043856712420498</v>
      </c>
      <c r="AS106" s="16">
        <f t="shared" si="156"/>
        <v>1.5087601830152886</v>
      </c>
      <c r="AT106" s="16">
        <f t="shared" si="156"/>
        <v>0.85109548785477818</v>
      </c>
      <c r="AU106" s="16">
        <f t="shared" si="156"/>
        <v>1.1412416768961799</v>
      </c>
      <c r="AV106" s="16">
        <f t="shared" si="156"/>
        <v>1.1605847561656066</v>
      </c>
      <c r="AW106" s="16">
        <f t="shared" si="156"/>
        <v>1.1654205259829633</v>
      </c>
      <c r="AX106" s="16">
        <f t="shared" si="156"/>
        <v>1.1886322211062754</v>
      </c>
      <c r="AY106" s="16">
        <f t="shared" si="156"/>
        <v>1.3346724695904477</v>
      </c>
      <c r="AZ106" s="16">
        <f t="shared" si="156"/>
        <v>1.1412416768961799</v>
      </c>
      <c r="BA106" s="16">
        <f t="shared" si="156"/>
        <v>0.6383216158910836</v>
      </c>
      <c r="BB106" s="16">
        <f t="shared" si="156"/>
        <v>0.85109548785477818</v>
      </c>
      <c r="BC106" s="16">
        <f t="shared" si="156"/>
        <v>1.392701707398728</v>
      </c>
      <c r="BD106" s="16">
        <f t="shared" si="156"/>
        <v>0.61897853662165692</v>
      </c>
      <c r="BE106" s="16">
        <f t="shared" si="156"/>
        <v>1.0251832012796191</v>
      </c>
      <c r="BF106" s="16">
        <f t="shared" si="156"/>
        <v>1.3540155488598744</v>
      </c>
      <c r="BG106" s="16">
        <f t="shared" si="156"/>
        <v>0.87043856712420498</v>
      </c>
      <c r="BH106" s="16">
        <f t="shared" si="156"/>
        <v>1.0445262805490461</v>
      </c>
      <c r="BK106" s="16">
        <f t="shared" si="61"/>
        <v>1.6199828888144927</v>
      </c>
      <c r="BL106" s="16">
        <f t="shared" si="62"/>
        <v>0.98649704274076555</v>
      </c>
      <c r="BM106" s="16">
        <f t="shared" si="63"/>
        <v>0.64838001711118554</v>
      </c>
      <c r="BN106" s="16">
        <f t="shared" si="64"/>
        <v>0.85593125767213485</v>
      </c>
      <c r="BO106" s="16">
        <f t="shared" si="65"/>
        <v>0.89945318602834523</v>
      </c>
      <c r="BP106" s="16">
        <f t="shared" si="66"/>
        <v>0.8743071829780904</v>
      </c>
      <c r="BQ106" s="16">
        <f t="shared" si="67"/>
        <v>0.86076702748949163</v>
      </c>
      <c r="BR106" s="16">
        <f t="shared" si="68"/>
        <v>0.88494587657627499</v>
      </c>
      <c r="BS106" s="16">
        <f t="shared" si="69"/>
        <v>1.1064241342112116</v>
      </c>
      <c r="BT106" s="16">
        <f t="shared" si="70"/>
        <v>1.2074917233939666</v>
      </c>
      <c r="BU106" s="16">
        <f t="shared" si="71"/>
        <v>0.87527433694156165</v>
      </c>
      <c r="BV106" s="16">
        <f t="shared" si="72"/>
        <v>1.2186139939738869</v>
      </c>
    </row>
    <row r="107" spans="1:74" ht="15" customHeight="1" x14ac:dyDescent="0.25">
      <c r="A107" s="2" t="s">
        <v>60</v>
      </c>
      <c r="B107" s="2" t="s">
        <v>229</v>
      </c>
      <c r="C107" s="2" t="s">
        <v>230</v>
      </c>
      <c r="D107" s="2" t="s">
        <v>231</v>
      </c>
      <c r="E107" s="2" t="s">
        <v>232</v>
      </c>
      <c r="F107" s="2" t="s">
        <v>67</v>
      </c>
      <c r="G107" s="2" t="s">
        <v>233</v>
      </c>
      <c r="H107" s="2" t="s">
        <v>234</v>
      </c>
      <c r="I107" s="16">
        <f t="shared" ref="I107:AN107" si="157">I16/$BJ16</f>
        <v>0.95121951219512191</v>
      </c>
      <c r="J107" s="16">
        <f t="shared" si="157"/>
        <v>0.1056910569105691</v>
      </c>
      <c r="K107" s="16">
        <f t="shared" si="157"/>
        <v>1.056910569105691</v>
      </c>
      <c r="L107" s="16">
        <f t="shared" si="157"/>
        <v>1.4796747967479675</v>
      </c>
      <c r="M107" s="16">
        <f t="shared" si="157"/>
        <v>0.84552845528455278</v>
      </c>
      <c r="N107" s="16">
        <f t="shared" si="157"/>
        <v>0.73983739837398377</v>
      </c>
      <c r="O107" s="16">
        <f t="shared" si="157"/>
        <v>0.73983739837398377</v>
      </c>
      <c r="P107" s="16">
        <f t="shared" si="157"/>
        <v>1.5853658536585367</v>
      </c>
      <c r="Q107" s="16">
        <f t="shared" si="157"/>
        <v>1.2682926829268293</v>
      </c>
      <c r="R107" s="16">
        <f t="shared" si="157"/>
        <v>1.1626016260162602</v>
      </c>
      <c r="S107" s="16">
        <f t="shared" si="157"/>
        <v>0.84552845528455278</v>
      </c>
      <c r="T107" s="16">
        <f t="shared" si="157"/>
        <v>1.056910569105691</v>
      </c>
      <c r="U107" s="16">
        <f t="shared" si="157"/>
        <v>0.73983739837398377</v>
      </c>
      <c r="V107" s="16">
        <f t="shared" si="157"/>
        <v>0.73983739837398377</v>
      </c>
      <c r="W107" s="16">
        <f t="shared" si="157"/>
        <v>0.52845528455284552</v>
      </c>
      <c r="X107" s="16">
        <f t="shared" si="157"/>
        <v>0.52845528455284552</v>
      </c>
      <c r="Y107" s="16">
        <f t="shared" si="157"/>
        <v>0.42276422764227639</v>
      </c>
      <c r="Z107" s="16">
        <f t="shared" si="157"/>
        <v>0.73983739837398377</v>
      </c>
      <c r="AA107" s="16">
        <f t="shared" si="157"/>
        <v>0.73983739837398377</v>
      </c>
      <c r="AB107" s="16">
        <f t="shared" si="157"/>
        <v>1.1626016260162602</v>
      </c>
      <c r="AC107" s="16">
        <f t="shared" si="157"/>
        <v>0.95121951219512191</v>
      </c>
      <c r="AD107" s="16">
        <f t="shared" si="157"/>
        <v>0.84552845528455278</v>
      </c>
      <c r="AE107" s="16">
        <f t="shared" si="157"/>
        <v>1.056910569105691</v>
      </c>
      <c r="AF107" s="16">
        <f t="shared" si="157"/>
        <v>0.63414634146341464</v>
      </c>
      <c r="AG107" s="16">
        <f t="shared" si="157"/>
        <v>0.95121951219512191</v>
      </c>
      <c r="AH107" s="16">
        <f t="shared" si="157"/>
        <v>1.3739837398373984</v>
      </c>
      <c r="AI107" s="16">
        <f t="shared" si="157"/>
        <v>1.056910569105691</v>
      </c>
      <c r="AJ107" s="16">
        <f t="shared" si="157"/>
        <v>1.5853658536585367</v>
      </c>
      <c r="AK107" s="16">
        <f t="shared" si="157"/>
        <v>1.056910569105691</v>
      </c>
      <c r="AL107" s="16">
        <f t="shared" si="157"/>
        <v>0.84552845528455278</v>
      </c>
      <c r="AM107" s="16">
        <f t="shared" si="157"/>
        <v>1.5853658536585367</v>
      </c>
      <c r="AN107" s="16">
        <f t="shared" si="157"/>
        <v>1.4796747967479675</v>
      </c>
      <c r="AO107" s="16">
        <f t="shared" ref="AO107:BH107" si="158">AO16/$BJ16</f>
        <v>1.4796747967479675</v>
      </c>
      <c r="AP107" s="16">
        <f t="shared" si="158"/>
        <v>0.73983739837398377</v>
      </c>
      <c r="AQ107" s="16">
        <f t="shared" si="158"/>
        <v>1.056910569105691</v>
      </c>
      <c r="AR107" s="16">
        <f t="shared" si="158"/>
        <v>1.4796747967479675</v>
      </c>
      <c r="AS107" s="16">
        <f t="shared" si="158"/>
        <v>1.1626016260162602</v>
      </c>
      <c r="AT107" s="16">
        <f t="shared" si="158"/>
        <v>1.056910569105691</v>
      </c>
      <c r="AU107" s="16">
        <f t="shared" si="158"/>
        <v>0.63414634146341464</v>
      </c>
      <c r="AV107" s="16">
        <f t="shared" si="158"/>
        <v>1.1626016260162602</v>
      </c>
      <c r="AW107" s="16">
        <f t="shared" si="158"/>
        <v>0.84552845528455278</v>
      </c>
      <c r="AX107" s="16">
        <f t="shared" si="158"/>
        <v>0.84552845528455278</v>
      </c>
      <c r="AY107" s="16">
        <f t="shared" si="158"/>
        <v>0.63414634146341464</v>
      </c>
      <c r="AZ107" s="16">
        <f t="shared" si="158"/>
        <v>0.52845528455284552</v>
      </c>
      <c r="BA107" s="16">
        <f t="shared" si="158"/>
        <v>1.5853658536585367</v>
      </c>
      <c r="BB107" s="16">
        <f t="shared" si="158"/>
        <v>1.1626016260162602</v>
      </c>
      <c r="BC107" s="16">
        <f t="shared" si="158"/>
        <v>1.2682926829268293</v>
      </c>
      <c r="BD107" s="16">
        <f t="shared" si="158"/>
        <v>0.95121951219512191</v>
      </c>
      <c r="BE107" s="16">
        <f t="shared" si="158"/>
        <v>1.5853658536585367</v>
      </c>
      <c r="BF107" s="16">
        <f t="shared" si="158"/>
        <v>0.95121951219512191</v>
      </c>
      <c r="BG107" s="16">
        <f t="shared" si="158"/>
        <v>0.52845528455284552</v>
      </c>
      <c r="BH107" s="16">
        <f t="shared" si="158"/>
        <v>1.4796747967479675</v>
      </c>
      <c r="BK107" s="16">
        <f t="shared" si="61"/>
        <v>0.87195121951219523</v>
      </c>
      <c r="BL107" s="16">
        <f t="shared" si="62"/>
        <v>1.0833333333333335</v>
      </c>
      <c r="BM107" s="16">
        <f t="shared" si="63"/>
        <v>0.90894308943089419</v>
      </c>
      <c r="BN107" s="16">
        <f t="shared" si="64"/>
        <v>0.55487804878048774</v>
      </c>
      <c r="BO107" s="16">
        <f t="shared" si="65"/>
        <v>0.92479674796747968</v>
      </c>
      <c r="BP107" s="16">
        <f t="shared" si="66"/>
        <v>1.0146341463414632</v>
      </c>
      <c r="BQ107" s="16">
        <f t="shared" si="67"/>
        <v>1.2682926829268295</v>
      </c>
      <c r="BR107" s="16">
        <f t="shared" si="68"/>
        <v>1.1890243902439024</v>
      </c>
      <c r="BS107" s="16">
        <f t="shared" si="69"/>
        <v>1.0991869918699186</v>
      </c>
      <c r="BT107" s="16">
        <f t="shared" si="70"/>
        <v>0.71341463414634143</v>
      </c>
      <c r="BU107" s="16">
        <f t="shared" si="71"/>
        <v>1.2418699186991871</v>
      </c>
      <c r="BV107" s="16">
        <f t="shared" si="72"/>
        <v>1.0991869918699186</v>
      </c>
    </row>
    <row r="108" spans="1:74" ht="15" customHeight="1" x14ac:dyDescent="0.25">
      <c r="A108" s="2" t="s">
        <v>60</v>
      </c>
      <c r="B108" s="2" t="s">
        <v>229</v>
      </c>
      <c r="C108" s="2" t="s">
        <v>230</v>
      </c>
      <c r="D108" s="2" t="s">
        <v>231</v>
      </c>
      <c r="E108" s="2" t="s">
        <v>232</v>
      </c>
      <c r="F108" s="2" t="s">
        <v>235</v>
      </c>
      <c r="G108" s="2" t="s">
        <v>233</v>
      </c>
      <c r="H108" s="2" t="s">
        <v>236</v>
      </c>
      <c r="I108" s="16">
        <f t="shared" ref="I108:AN108" si="159">I17/$BJ17</f>
        <v>2.4037735849056605</v>
      </c>
      <c r="J108" s="16">
        <f t="shared" si="159"/>
        <v>2.1094339622641511</v>
      </c>
      <c r="K108" s="16">
        <f t="shared" si="159"/>
        <v>1.3735849056603775</v>
      </c>
      <c r="L108" s="16">
        <f t="shared" si="159"/>
        <v>1.618867924528302</v>
      </c>
      <c r="M108" s="16">
        <f t="shared" si="159"/>
        <v>1.2754716981132077</v>
      </c>
      <c r="N108" s="16">
        <f t="shared" si="159"/>
        <v>0.53962264150943395</v>
      </c>
      <c r="O108" s="16">
        <f t="shared" si="159"/>
        <v>0.83396226415094343</v>
      </c>
      <c r="P108" s="16">
        <f t="shared" si="159"/>
        <v>0.98113207547169823</v>
      </c>
      <c r="Q108" s="16">
        <f t="shared" si="159"/>
        <v>0.68679245283018875</v>
      </c>
      <c r="R108" s="16">
        <f t="shared" si="159"/>
        <v>0.93207547169811322</v>
      </c>
      <c r="S108" s="16">
        <f t="shared" si="159"/>
        <v>0.93207547169811322</v>
      </c>
      <c r="T108" s="16">
        <f t="shared" si="159"/>
        <v>0.58867924528301896</v>
      </c>
      <c r="U108" s="16">
        <f t="shared" si="159"/>
        <v>1.030188679245283</v>
      </c>
      <c r="V108" s="16">
        <f t="shared" si="159"/>
        <v>0.88301886792452833</v>
      </c>
      <c r="W108" s="16">
        <f t="shared" si="159"/>
        <v>0.68679245283018875</v>
      </c>
      <c r="X108" s="16">
        <f t="shared" si="159"/>
        <v>0.63773584905660385</v>
      </c>
      <c r="Y108" s="16">
        <f t="shared" si="159"/>
        <v>0.88301886792452833</v>
      </c>
      <c r="Z108" s="16">
        <f t="shared" si="159"/>
        <v>1.1283018867924528</v>
      </c>
      <c r="AA108" s="16">
        <f t="shared" si="159"/>
        <v>0.98113207547169823</v>
      </c>
      <c r="AB108" s="16">
        <f t="shared" si="159"/>
        <v>0.49056603773584911</v>
      </c>
      <c r="AC108" s="16">
        <f t="shared" si="159"/>
        <v>0.83396226415094343</v>
      </c>
      <c r="AD108" s="16">
        <f t="shared" si="159"/>
        <v>1.1773584905660379</v>
      </c>
      <c r="AE108" s="16">
        <f t="shared" si="159"/>
        <v>1.2754716981132077</v>
      </c>
      <c r="AF108" s="16">
        <f t="shared" si="159"/>
        <v>2.2566037735849056</v>
      </c>
      <c r="AG108" s="16">
        <f t="shared" si="159"/>
        <v>0.39245283018867927</v>
      </c>
      <c r="AH108" s="16">
        <f t="shared" si="159"/>
        <v>0.58867924528301896</v>
      </c>
      <c r="AI108" s="16">
        <f t="shared" si="159"/>
        <v>0.68679245283018875</v>
      </c>
      <c r="AJ108" s="16">
        <f t="shared" si="159"/>
        <v>1.1283018867924528</v>
      </c>
      <c r="AK108" s="16">
        <f t="shared" si="159"/>
        <v>0.58867924528301896</v>
      </c>
      <c r="AL108" s="16">
        <f t="shared" si="159"/>
        <v>0.78490566037735854</v>
      </c>
      <c r="AM108" s="16">
        <f t="shared" si="159"/>
        <v>0.49056603773584911</v>
      </c>
      <c r="AN108" s="16">
        <f t="shared" si="159"/>
        <v>1.4716981132075473</v>
      </c>
      <c r="AO108" s="16">
        <f t="shared" ref="AO108:BH108" si="160">AO17/$BJ17</f>
        <v>1.3735849056603775</v>
      </c>
      <c r="AP108" s="16">
        <f t="shared" si="160"/>
        <v>0.68679245283018875</v>
      </c>
      <c r="AQ108" s="16">
        <f t="shared" si="160"/>
        <v>0.63773584905660385</v>
      </c>
      <c r="AR108" s="16">
        <f t="shared" si="160"/>
        <v>0.73584905660377364</v>
      </c>
      <c r="AS108" s="16">
        <f t="shared" si="160"/>
        <v>1.030188679245283</v>
      </c>
      <c r="AT108" s="16">
        <f t="shared" si="160"/>
        <v>0.88301886792452833</v>
      </c>
      <c r="AU108" s="16">
        <f t="shared" si="160"/>
        <v>0.73584905660377364</v>
      </c>
      <c r="AV108" s="16">
        <f t="shared" si="160"/>
        <v>0.88301886792452833</v>
      </c>
      <c r="AW108" s="16">
        <f t="shared" si="160"/>
        <v>0.78490566037735854</v>
      </c>
      <c r="AX108" s="16">
        <f t="shared" si="160"/>
        <v>0.93207547169811322</v>
      </c>
      <c r="AY108" s="16">
        <f t="shared" si="160"/>
        <v>0.93207547169811322</v>
      </c>
      <c r="AZ108" s="16">
        <f t="shared" si="160"/>
        <v>1.5698113207547171</v>
      </c>
      <c r="BA108" s="16">
        <f t="shared" si="160"/>
        <v>1.5207547169811322</v>
      </c>
      <c r="BB108" s="16">
        <f t="shared" si="160"/>
        <v>1.1773584905660379</v>
      </c>
      <c r="BC108" s="16">
        <f t="shared" si="160"/>
        <v>1.0792452830188679</v>
      </c>
      <c r="BD108" s="16">
        <f t="shared" si="160"/>
        <v>0.83396226415094343</v>
      </c>
      <c r="BE108" s="16">
        <f t="shared" si="160"/>
        <v>1.5698113207547171</v>
      </c>
      <c r="BF108" s="16">
        <f t="shared" si="160"/>
        <v>0.78490566037735854</v>
      </c>
      <c r="BG108" s="16">
        <f t="shared" si="160"/>
        <v>0.53962264150943395</v>
      </c>
      <c r="BH108" s="16">
        <f t="shared" si="160"/>
        <v>0.63773584905660385</v>
      </c>
      <c r="BK108" s="16">
        <f t="shared" si="61"/>
        <v>1.5943396226415096</v>
      </c>
      <c r="BL108" s="16">
        <f>AVERAGE(N108:Q108)</f>
        <v>0.7603773584905662</v>
      </c>
      <c r="BM108" s="16">
        <f t="shared" si="63"/>
        <v>0.8732075471698113</v>
      </c>
      <c r="BN108" s="16">
        <f t="shared" si="64"/>
        <v>0.83396226415094343</v>
      </c>
      <c r="BO108" s="16">
        <f t="shared" si="65"/>
        <v>0.87075471698113216</v>
      </c>
      <c r="BP108" s="16">
        <f t="shared" si="66"/>
        <v>1.04</v>
      </c>
      <c r="BQ108" s="16">
        <f t="shared" si="67"/>
        <v>0.74811320754716981</v>
      </c>
      <c r="BR108" s="16">
        <f t="shared" si="68"/>
        <v>1.0424528301886793</v>
      </c>
      <c r="BS108" s="16">
        <f t="shared" si="69"/>
        <v>0.85358490566037726</v>
      </c>
      <c r="BT108" s="16">
        <f t="shared" si="70"/>
        <v>1.0547169811320756</v>
      </c>
      <c r="BU108" s="16">
        <f t="shared" si="71"/>
        <v>1.1528301886792454</v>
      </c>
      <c r="BV108" s="16">
        <f t="shared" si="72"/>
        <v>1.1871698113207549</v>
      </c>
    </row>
    <row r="109" spans="1:74" ht="15" customHeight="1" x14ac:dyDescent="0.25">
      <c r="A109" s="2" t="s">
        <v>64</v>
      </c>
      <c r="B109" s="2" t="s">
        <v>229</v>
      </c>
      <c r="C109" s="2" t="s">
        <v>230</v>
      </c>
      <c r="D109" s="2" t="s">
        <v>231</v>
      </c>
      <c r="E109" s="2" t="s">
        <v>232</v>
      </c>
      <c r="F109" s="2" t="s">
        <v>250</v>
      </c>
      <c r="G109" s="2" t="s">
        <v>252</v>
      </c>
      <c r="H109" s="2" t="s">
        <v>253</v>
      </c>
      <c r="I109" s="16">
        <f t="shared" ref="I109:AN109" si="161">I18/$BJ18</f>
        <v>0.67090590728965083</v>
      </c>
      <c r="J109" s="16">
        <f t="shared" si="161"/>
        <v>1.2459681135379228</v>
      </c>
      <c r="K109" s="16">
        <f t="shared" si="161"/>
        <v>1.6772647682241268</v>
      </c>
      <c r="L109" s="16">
        <f t="shared" si="161"/>
        <v>1.1980462630172335</v>
      </c>
      <c r="M109" s="16">
        <f t="shared" si="161"/>
        <v>0.9105151598930975</v>
      </c>
      <c r="N109" s="16">
        <f t="shared" si="161"/>
        <v>1.1980462630172335</v>
      </c>
      <c r="O109" s="16">
        <f t="shared" si="161"/>
        <v>1.4376555156206803</v>
      </c>
      <c r="P109" s="16">
        <f t="shared" si="161"/>
        <v>0.9105151598930975</v>
      </c>
      <c r="Q109" s="16">
        <f t="shared" si="161"/>
        <v>0.95843701041378682</v>
      </c>
      <c r="R109" s="16">
        <f t="shared" si="161"/>
        <v>1.1980462630172335</v>
      </c>
      <c r="S109" s="16">
        <f t="shared" si="161"/>
        <v>0.4312966546862041</v>
      </c>
      <c r="T109" s="16">
        <f t="shared" si="161"/>
        <v>0.57506220624827209</v>
      </c>
      <c r="U109" s="16">
        <f t="shared" si="161"/>
        <v>0.67090590728965083</v>
      </c>
      <c r="V109" s="16">
        <f t="shared" si="161"/>
        <v>0.2396092526034467</v>
      </c>
      <c r="W109" s="16">
        <f t="shared" si="161"/>
        <v>1.0542807114551656</v>
      </c>
      <c r="X109" s="16">
        <f t="shared" si="161"/>
        <v>1.1501244124965442</v>
      </c>
      <c r="Y109" s="16">
        <f t="shared" si="161"/>
        <v>1.1501244124965442</v>
      </c>
      <c r="Z109" s="16">
        <f t="shared" si="161"/>
        <v>0.76674960833102945</v>
      </c>
      <c r="AA109" s="16">
        <f t="shared" si="161"/>
        <v>0.71882775781034014</v>
      </c>
      <c r="AB109" s="16">
        <f t="shared" si="161"/>
        <v>1.1501244124965442</v>
      </c>
      <c r="AC109" s="16">
        <f t="shared" si="161"/>
        <v>1.2459681135379228</v>
      </c>
      <c r="AD109" s="16">
        <f t="shared" si="161"/>
        <v>0.6229840567689614</v>
      </c>
      <c r="AE109" s="16">
        <f t="shared" si="161"/>
        <v>0.81467145885171877</v>
      </c>
      <c r="AF109" s="16">
        <f t="shared" si="161"/>
        <v>0.6229840567689614</v>
      </c>
      <c r="AG109" s="16">
        <f t="shared" si="161"/>
        <v>0.9105151598930975</v>
      </c>
      <c r="AH109" s="16">
        <f t="shared" si="161"/>
        <v>0.67090590728965083</v>
      </c>
      <c r="AI109" s="16">
        <f t="shared" si="161"/>
        <v>0.71882775781034014</v>
      </c>
      <c r="AJ109" s="16">
        <f t="shared" si="161"/>
        <v>1.0063588609344762</v>
      </c>
      <c r="AK109" s="16">
        <f t="shared" si="161"/>
        <v>0.9105151598930975</v>
      </c>
      <c r="AL109" s="16">
        <f t="shared" si="161"/>
        <v>0.71882775781034014</v>
      </c>
      <c r="AM109" s="16">
        <f t="shared" si="161"/>
        <v>0.67090590728965083</v>
      </c>
      <c r="AN109" s="16">
        <f t="shared" si="161"/>
        <v>0.33545295364482541</v>
      </c>
      <c r="AO109" s="16">
        <f t="shared" ref="AO109:BH109" si="162">AO18/$BJ18</f>
        <v>0.71882775781034014</v>
      </c>
      <c r="AP109" s="16">
        <f t="shared" si="162"/>
        <v>0.71882775781034014</v>
      </c>
      <c r="AQ109" s="16">
        <f t="shared" si="162"/>
        <v>0.95843701041378682</v>
      </c>
      <c r="AR109" s="16">
        <f t="shared" si="162"/>
        <v>0.6828863699198231</v>
      </c>
      <c r="AS109" s="16">
        <f t="shared" si="162"/>
        <v>0.95124873283568345</v>
      </c>
      <c r="AT109" s="16">
        <f t="shared" si="162"/>
        <v>1.0063588609344762</v>
      </c>
      <c r="AU109" s="16">
        <f t="shared" si="162"/>
        <v>1.389733665099991</v>
      </c>
      <c r="AV109" s="16">
        <f t="shared" si="162"/>
        <v>0.86259330937240819</v>
      </c>
      <c r="AW109" s="16">
        <f t="shared" si="162"/>
        <v>1.1022025619758549</v>
      </c>
      <c r="AX109" s="16">
        <f t="shared" si="162"/>
        <v>1.2938899640586121</v>
      </c>
      <c r="AY109" s="16">
        <f t="shared" si="162"/>
        <v>1.1501244124965442</v>
      </c>
      <c r="AZ109" s="16">
        <f t="shared" si="162"/>
        <v>1.7731084692655057</v>
      </c>
      <c r="BA109" s="16">
        <f t="shared" si="162"/>
        <v>1.2938899640586121</v>
      </c>
      <c r="BB109" s="16">
        <f t="shared" si="162"/>
        <v>1.5814210671827482</v>
      </c>
      <c r="BC109" s="16">
        <f t="shared" si="162"/>
        <v>1.3418118145793017</v>
      </c>
      <c r="BD109" s="16">
        <f t="shared" si="162"/>
        <v>1.1022025619758549</v>
      </c>
      <c r="BE109" s="16">
        <f t="shared" si="162"/>
        <v>1.1501244124965442</v>
      </c>
      <c r="BF109" s="16">
        <f t="shared" si="162"/>
        <v>1.2459681135379228</v>
      </c>
      <c r="BG109" s="16">
        <f t="shared" si="162"/>
        <v>1.1980462630172335</v>
      </c>
      <c r="BH109" s="16">
        <f t="shared" si="162"/>
        <v>1.9168740208275736</v>
      </c>
      <c r="BK109" s="16">
        <f t="shared" si="61"/>
        <v>1.2579485761680951</v>
      </c>
      <c r="BL109" s="16">
        <f t="shared" si="62"/>
        <v>1.1261634872361996</v>
      </c>
      <c r="BM109" s="16">
        <f t="shared" si="63"/>
        <v>0.62298405676896151</v>
      </c>
      <c r="BN109" s="16">
        <f t="shared" si="64"/>
        <v>1.0303197861948208</v>
      </c>
      <c r="BO109" s="16">
        <f t="shared" si="65"/>
        <v>0.93447608515344205</v>
      </c>
      <c r="BP109" s="16">
        <f t="shared" si="66"/>
        <v>0.74758086812275371</v>
      </c>
      <c r="BQ109" s="16">
        <f t="shared" si="67"/>
        <v>0.82665192148189126</v>
      </c>
      <c r="BR109" s="16">
        <f t="shared" si="68"/>
        <v>0.6828863699198231</v>
      </c>
      <c r="BS109" s="16">
        <f t="shared" si="69"/>
        <v>0.97856418763247643</v>
      </c>
      <c r="BT109" s="16">
        <f t="shared" si="70"/>
        <v>1.3298313519491294</v>
      </c>
      <c r="BU109" s="16">
        <f t="shared" si="71"/>
        <v>1.3298313519491294</v>
      </c>
      <c r="BV109" s="16">
        <f t="shared" si="72"/>
        <v>1.236383743433785</v>
      </c>
    </row>
    <row r="110" spans="1:74" ht="15" customHeight="1" x14ac:dyDescent="0.25">
      <c r="A110" s="2" t="s">
        <v>68</v>
      </c>
      <c r="B110" s="2" t="s">
        <v>229</v>
      </c>
      <c r="C110" s="2" t="s">
        <v>230</v>
      </c>
      <c r="D110" s="2" t="s">
        <v>231</v>
      </c>
      <c r="E110" s="2" t="s">
        <v>232</v>
      </c>
      <c r="F110" s="2" t="s">
        <v>67</v>
      </c>
      <c r="G110" s="2" t="s">
        <v>252</v>
      </c>
      <c r="H110" s="2" t="s">
        <v>288</v>
      </c>
      <c r="I110" s="16">
        <f t="shared" ref="I110:AN110" si="163">I19/$BJ19</f>
        <v>1.1433597185576077</v>
      </c>
      <c r="J110" s="16">
        <f t="shared" si="163"/>
        <v>0.68601583113456455</v>
      </c>
      <c r="K110" s="16">
        <f t="shared" si="163"/>
        <v>1.3720316622691291</v>
      </c>
      <c r="L110" s="16">
        <f t="shared" si="163"/>
        <v>0.45734388742304305</v>
      </c>
      <c r="M110" s="16">
        <f t="shared" si="163"/>
        <v>0.68601583113456455</v>
      </c>
      <c r="N110" s="16">
        <f t="shared" si="163"/>
        <v>1.1433597185576077</v>
      </c>
      <c r="O110" s="16">
        <f t="shared" si="163"/>
        <v>0.68601583113456455</v>
      </c>
      <c r="P110" s="16">
        <f t="shared" si="163"/>
        <v>0.77748460861917312</v>
      </c>
      <c r="Q110" s="16">
        <f t="shared" si="163"/>
        <v>0.22867194371152152</v>
      </c>
      <c r="R110" s="16">
        <f t="shared" si="163"/>
        <v>1.1433597185576077</v>
      </c>
      <c r="S110" s="16">
        <f t="shared" si="163"/>
        <v>0.22867194371152152</v>
      </c>
      <c r="T110" s="16">
        <f t="shared" si="163"/>
        <v>1.1433597185576077</v>
      </c>
      <c r="U110" s="16">
        <f t="shared" si="163"/>
        <v>1.1433597185576077</v>
      </c>
      <c r="V110" s="16">
        <f t="shared" si="163"/>
        <v>2.0580474934036936</v>
      </c>
      <c r="W110" s="16">
        <f t="shared" si="163"/>
        <v>1.8293755496921722</v>
      </c>
      <c r="X110" s="16">
        <f t="shared" si="163"/>
        <v>0.22867194371152152</v>
      </c>
      <c r="Y110" s="16">
        <f t="shared" si="163"/>
        <v>0.45734388742304305</v>
      </c>
      <c r="Z110" s="16">
        <f t="shared" si="163"/>
        <v>0.45734388742304305</v>
      </c>
      <c r="AA110" s="16">
        <f t="shared" si="163"/>
        <v>0.9146877748460861</v>
      </c>
      <c r="AB110" s="16">
        <f t="shared" si="163"/>
        <v>0.22867194371152152</v>
      </c>
      <c r="AC110" s="16">
        <f t="shared" si="163"/>
        <v>0.45734388742304305</v>
      </c>
      <c r="AD110" s="16">
        <f t="shared" si="163"/>
        <v>0.45734388742304305</v>
      </c>
      <c r="AE110" s="16">
        <f t="shared" si="163"/>
        <v>0</v>
      </c>
      <c r="AF110" s="16">
        <f t="shared" si="163"/>
        <v>1.6007036059806508</v>
      </c>
      <c r="AG110" s="16">
        <f t="shared" si="163"/>
        <v>1.1433597185576077</v>
      </c>
      <c r="AH110" s="16">
        <f t="shared" si="163"/>
        <v>1.6007036059806508</v>
      </c>
      <c r="AI110" s="16">
        <f t="shared" si="163"/>
        <v>0.45734388742304305</v>
      </c>
      <c r="AJ110" s="16">
        <f t="shared" si="163"/>
        <v>1.3720316622691291</v>
      </c>
      <c r="AK110" s="16">
        <f t="shared" si="163"/>
        <v>0.9146877748460861</v>
      </c>
      <c r="AL110" s="16">
        <f t="shared" si="163"/>
        <v>0.9146877748460861</v>
      </c>
      <c r="AM110" s="16">
        <f t="shared" si="163"/>
        <v>0.9146877748460861</v>
      </c>
      <c r="AN110" s="16">
        <f t="shared" si="163"/>
        <v>0</v>
      </c>
      <c r="AO110" s="16">
        <f t="shared" ref="AO110:BH110" si="164">AO19/$BJ19</f>
        <v>1.1433597185576077</v>
      </c>
      <c r="AP110" s="16">
        <f t="shared" si="164"/>
        <v>2.2867194371152153</v>
      </c>
      <c r="AQ110" s="16">
        <f t="shared" si="164"/>
        <v>0.45734388742304305</v>
      </c>
      <c r="AR110" s="16">
        <f t="shared" si="164"/>
        <v>0.68601583113456455</v>
      </c>
      <c r="AS110" s="16">
        <f t="shared" si="164"/>
        <v>3.2014072119613015</v>
      </c>
      <c r="AT110" s="16">
        <f t="shared" si="164"/>
        <v>0.9146877748460861</v>
      </c>
      <c r="AU110" s="16">
        <f t="shared" si="164"/>
        <v>1.3720316622691291</v>
      </c>
      <c r="AV110" s="16">
        <f t="shared" si="164"/>
        <v>1.3720316622691291</v>
      </c>
      <c r="AW110" s="16">
        <f t="shared" si="164"/>
        <v>0.68601583113456455</v>
      </c>
      <c r="AX110" s="16">
        <f t="shared" si="164"/>
        <v>0.9146877748460861</v>
      </c>
      <c r="AY110" s="16">
        <f t="shared" si="164"/>
        <v>1.1433597185576077</v>
      </c>
      <c r="AZ110" s="16">
        <f t="shared" si="164"/>
        <v>1.3720316622691291</v>
      </c>
      <c r="BA110" s="16">
        <f t="shared" si="164"/>
        <v>1.3720316622691291</v>
      </c>
      <c r="BB110" s="16">
        <f t="shared" si="164"/>
        <v>1.3720316622691291</v>
      </c>
      <c r="BC110" s="16">
        <f t="shared" si="164"/>
        <v>1.3720316622691291</v>
      </c>
      <c r="BD110" s="16">
        <f t="shared" si="164"/>
        <v>0.22867194371152152</v>
      </c>
      <c r="BE110" s="16">
        <f t="shared" si="164"/>
        <v>1.3720316622691291</v>
      </c>
      <c r="BF110" s="16">
        <f t="shared" si="164"/>
        <v>1.1433597185576077</v>
      </c>
      <c r="BG110" s="16">
        <f t="shared" si="164"/>
        <v>0.9146877748460861</v>
      </c>
      <c r="BH110" s="16">
        <f t="shared" si="164"/>
        <v>1.8293755496921722</v>
      </c>
      <c r="BK110" s="16">
        <f t="shared" si="61"/>
        <v>0.80035180299032527</v>
      </c>
      <c r="BL110" s="16">
        <f t="shared" si="62"/>
        <v>0.7088830255057168</v>
      </c>
      <c r="BM110" s="16">
        <f t="shared" si="63"/>
        <v>1.1433597185576077</v>
      </c>
      <c r="BN110" s="16">
        <f t="shared" si="64"/>
        <v>0.74318381706244485</v>
      </c>
      <c r="BO110" s="16">
        <f t="shared" si="65"/>
        <v>0.51451187335092341</v>
      </c>
      <c r="BP110" s="16">
        <f t="shared" si="66"/>
        <v>0.9604221635883905</v>
      </c>
      <c r="BQ110" s="16">
        <f t="shared" si="67"/>
        <v>1.0290237467018468</v>
      </c>
      <c r="BR110" s="16">
        <f t="shared" si="68"/>
        <v>0.97185576077396651</v>
      </c>
      <c r="BS110" s="16">
        <f t="shared" si="69"/>
        <v>1.5092348284960422</v>
      </c>
      <c r="BT110" s="16">
        <f t="shared" si="70"/>
        <v>1.0290237467018468</v>
      </c>
      <c r="BU110" s="16">
        <f t="shared" si="71"/>
        <v>1.0861917326297272</v>
      </c>
      <c r="BV110" s="16">
        <f t="shared" si="72"/>
        <v>1.2805628847845205</v>
      </c>
    </row>
    <row r="111" spans="1:74" ht="15" customHeight="1" x14ac:dyDescent="0.25">
      <c r="A111" s="2" t="s">
        <v>68</v>
      </c>
      <c r="B111" s="2" t="s">
        <v>229</v>
      </c>
      <c r="C111" s="2" t="s">
        <v>230</v>
      </c>
      <c r="D111" s="2" t="s">
        <v>231</v>
      </c>
      <c r="E111" s="2" t="s">
        <v>232</v>
      </c>
      <c r="F111" s="2" t="s">
        <v>235</v>
      </c>
      <c r="G111" s="2" t="s">
        <v>252</v>
      </c>
      <c r="H111" s="2" t="s">
        <v>290</v>
      </c>
      <c r="I111" s="16">
        <f t="shared" ref="I111:AN111" si="165">I20/$BJ20</f>
        <v>1.6519174041297935</v>
      </c>
      <c r="J111" s="16">
        <f t="shared" si="165"/>
        <v>1.415929203539823</v>
      </c>
      <c r="K111" s="16">
        <f t="shared" si="165"/>
        <v>1.5339233038348083</v>
      </c>
      <c r="L111" s="16">
        <f t="shared" si="165"/>
        <v>0.94395280235988199</v>
      </c>
      <c r="M111" s="16">
        <f t="shared" si="165"/>
        <v>0.58997050147492625</v>
      </c>
      <c r="N111" s="16">
        <f t="shared" si="165"/>
        <v>0.11799410029498525</v>
      </c>
      <c r="O111" s="16">
        <f t="shared" si="165"/>
        <v>0.2359882005899705</v>
      </c>
      <c r="P111" s="16">
        <f t="shared" si="165"/>
        <v>1.1799410029498525</v>
      </c>
      <c r="Q111" s="16">
        <f t="shared" si="165"/>
        <v>1.1799410029498525</v>
      </c>
      <c r="R111" s="16">
        <f t="shared" si="165"/>
        <v>0.35398230088495575</v>
      </c>
      <c r="S111" s="16">
        <f t="shared" si="165"/>
        <v>0.82595870206489674</v>
      </c>
      <c r="T111" s="16">
        <f t="shared" si="165"/>
        <v>0.35398230088495575</v>
      </c>
      <c r="U111" s="16">
        <f t="shared" si="165"/>
        <v>0.471976401179941</v>
      </c>
      <c r="V111" s="16">
        <f t="shared" si="165"/>
        <v>0.35398230088495575</v>
      </c>
      <c r="W111" s="16">
        <f t="shared" si="165"/>
        <v>0</v>
      </c>
      <c r="X111" s="16">
        <f t="shared" si="165"/>
        <v>0.2359882005899705</v>
      </c>
      <c r="Y111" s="16">
        <f t="shared" si="165"/>
        <v>0.82595870206489674</v>
      </c>
      <c r="Z111" s="16">
        <f t="shared" si="165"/>
        <v>0.471976401179941</v>
      </c>
      <c r="AA111" s="16">
        <f t="shared" si="165"/>
        <v>0.471976401179941</v>
      </c>
      <c r="AB111" s="16">
        <f t="shared" si="165"/>
        <v>0.35398230088495575</v>
      </c>
      <c r="AC111" s="16">
        <f t="shared" si="165"/>
        <v>0.58997050147492625</v>
      </c>
      <c r="AD111" s="16">
        <f t="shared" si="165"/>
        <v>0.35398230088495575</v>
      </c>
      <c r="AE111" s="16">
        <f t="shared" si="165"/>
        <v>0.2359882005899705</v>
      </c>
      <c r="AF111" s="16">
        <f t="shared" si="165"/>
        <v>1.887905604719764</v>
      </c>
      <c r="AG111" s="16">
        <f t="shared" si="165"/>
        <v>0.94395280235988199</v>
      </c>
      <c r="AH111" s="16">
        <f t="shared" si="165"/>
        <v>1.0619469026548674</v>
      </c>
      <c r="AI111" s="16">
        <f t="shared" si="165"/>
        <v>1.1799410029498525</v>
      </c>
      <c r="AJ111" s="16">
        <f t="shared" si="165"/>
        <v>0.82595870206489674</v>
      </c>
      <c r="AK111" s="16">
        <f t="shared" si="165"/>
        <v>0.58997050147492625</v>
      </c>
      <c r="AL111" s="16">
        <f t="shared" si="165"/>
        <v>0.2359882005899705</v>
      </c>
      <c r="AM111" s="16">
        <f t="shared" si="165"/>
        <v>0.82595870206489674</v>
      </c>
      <c r="AN111" s="16">
        <f t="shared" si="165"/>
        <v>0.70796460176991149</v>
      </c>
      <c r="AO111" s="16">
        <f t="shared" ref="AO111:BH111" si="166">AO20/$BJ20</f>
        <v>0.82595870206489674</v>
      </c>
      <c r="AP111" s="16">
        <f t="shared" si="166"/>
        <v>0.70796460176991149</v>
      </c>
      <c r="AQ111" s="16">
        <f t="shared" si="166"/>
        <v>1.6519174041297935</v>
      </c>
      <c r="AR111" s="16">
        <f t="shared" si="166"/>
        <v>1.2979351032448379</v>
      </c>
      <c r="AS111" s="16">
        <f t="shared" si="166"/>
        <v>3.0678466076696167</v>
      </c>
      <c r="AT111" s="16">
        <f t="shared" si="166"/>
        <v>0.94395280235988199</v>
      </c>
      <c r="AU111" s="16">
        <f t="shared" si="166"/>
        <v>1.6519174041297935</v>
      </c>
      <c r="AV111" s="16">
        <f t="shared" si="166"/>
        <v>1.5339233038348083</v>
      </c>
      <c r="AW111" s="16">
        <f t="shared" si="166"/>
        <v>1.7994100294985251</v>
      </c>
      <c r="AX111" s="16">
        <f t="shared" si="166"/>
        <v>1.4690265486725664</v>
      </c>
      <c r="AY111" s="16">
        <f t="shared" si="166"/>
        <v>1.5339233038348083</v>
      </c>
      <c r="AZ111" s="16">
        <f t="shared" si="166"/>
        <v>0.82595870206489674</v>
      </c>
      <c r="BA111" s="16">
        <f t="shared" si="166"/>
        <v>2.0058997050147496</v>
      </c>
      <c r="BB111" s="16">
        <f t="shared" si="166"/>
        <v>1.1799410029498525</v>
      </c>
      <c r="BC111" s="16">
        <f t="shared" si="166"/>
        <v>2.359882005899705</v>
      </c>
      <c r="BD111" s="16">
        <f t="shared" si="166"/>
        <v>1.1799410029498525</v>
      </c>
      <c r="BE111" s="16">
        <f t="shared" si="166"/>
        <v>1.5339233038348083</v>
      </c>
      <c r="BF111" s="16">
        <f t="shared" si="166"/>
        <v>1.2979351032448379</v>
      </c>
      <c r="BG111" s="16">
        <f t="shared" si="166"/>
        <v>0.70796460176991149</v>
      </c>
      <c r="BH111" s="16">
        <f t="shared" si="166"/>
        <v>1.415929203539823</v>
      </c>
      <c r="BK111" s="16">
        <f t="shared" si="61"/>
        <v>1.1209439528023599</v>
      </c>
      <c r="BL111" s="16">
        <f t="shared" si="62"/>
        <v>0.67846607669616521</v>
      </c>
      <c r="BM111" s="16">
        <f t="shared" si="63"/>
        <v>0.471976401179941</v>
      </c>
      <c r="BN111" s="16">
        <f t="shared" si="64"/>
        <v>0.38348082595870203</v>
      </c>
      <c r="BO111" s="16">
        <f t="shared" si="65"/>
        <v>0.44247787610619471</v>
      </c>
      <c r="BP111" s="16">
        <f t="shared" si="66"/>
        <v>1.0619469026548671</v>
      </c>
      <c r="BQ111" s="16">
        <f t="shared" si="67"/>
        <v>0.61946902654867253</v>
      </c>
      <c r="BR111" s="16">
        <f t="shared" si="68"/>
        <v>0.97345132743362828</v>
      </c>
      <c r="BS111" s="16">
        <f t="shared" si="69"/>
        <v>1.6991150442477878</v>
      </c>
      <c r="BT111" s="16">
        <f t="shared" si="70"/>
        <v>1.4070796460176993</v>
      </c>
      <c r="BU111" s="16">
        <f t="shared" si="71"/>
        <v>1.68141592920354</v>
      </c>
      <c r="BV111" s="16">
        <f t="shared" si="72"/>
        <v>1.321533923303835</v>
      </c>
    </row>
    <row r="112" spans="1:74" ht="15" customHeight="1" x14ac:dyDescent="0.25">
      <c r="A112" s="2" t="s">
        <v>68</v>
      </c>
      <c r="B112" s="2" t="s">
        <v>229</v>
      </c>
      <c r="C112" s="2" t="s">
        <v>230</v>
      </c>
      <c r="D112" s="2" t="s">
        <v>231</v>
      </c>
      <c r="E112" s="2" t="s">
        <v>232</v>
      </c>
      <c r="F112" s="2" t="s">
        <v>250</v>
      </c>
      <c r="G112" s="2" t="s">
        <v>286</v>
      </c>
      <c r="H112" s="2" t="s">
        <v>287</v>
      </c>
      <c r="I112" s="16">
        <f t="shared" ref="I112:AN112" si="167">I21/$BJ21</f>
        <v>1.0985915492957745</v>
      </c>
      <c r="J112" s="16">
        <f t="shared" si="167"/>
        <v>0.73239436619718312</v>
      </c>
      <c r="K112" s="16">
        <f t="shared" si="167"/>
        <v>1.4647887323943662</v>
      </c>
      <c r="L112" s="16">
        <f t="shared" si="167"/>
        <v>2.197183098591549</v>
      </c>
      <c r="M112" s="16">
        <f t="shared" si="167"/>
        <v>1.4647887323943662</v>
      </c>
      <c r="N112" s="16">
        <f t="shared" si="167"/>
        <v>1.0985915492957745</v>
      </c>
      <c r="O112" s="16">
        <f t="shared" si="167"/>
        <v>0.73239436619718312</v>
      </c>
      <c r="P112" s="16">
        <f t="shared" si="167"/>
        <v>2.563380281690141</v>
      </c>
      <c r="Q112" s="16">
        <f t="shared" si="167"/>
        <v>1.8309859154929577</v>
      </c>
      <c r="R112" s="16">
        <f t="shared" si="167"/>
        <v>0.73239436619718312</v>
      </c>
      <c r="S112" s="16">
        <f t="shared" si="167"/>
        <v>0.36619718309859156</v>
      </c>
      <c r="T112" s="16">
        <f t="shared" si="167"/>
        <v>1.0985915492957745</v>
      </c>
      <c r="U112" s="16">
        <f t="shared" si="167"/>
        <v>1.0985915492957745</v>
      </c>
      <c r="V112" s="16">
        <f t="shared" si="167"/>
        <v>1.0985915492957745</v>
      </c>
      <c r="W112" s="16">
        <f t="shared" si="167"/>
        <v>1.4647887323943662</v>
      </c>
      <c r="X112" s="16">
        <f t="shared" si="167"/>
        <v>0</v>
      </c>
      <c r="Y112" s="16">
        <f t="shared" si="167"/>
        <v>0.36619718309859156</v>
      </c>
      <c r="Z112" s="16">
        <f t="shared" si="167"/>
        <v>0</v>
      </c>
      <c r="AA112" s="16">
        <f t="shared" si="167"/>
        <v>1.4647887323943662</v>
      </c>
      <c r="AB112" s="16">
        <f t="shared" si="167"/>
        <v>0</v>
      </c>
      <c r="AC112" s="16">
        <f t="shared" si="167"/>
        <v>1.8309859154929577</v>
      </c>
      <c r="AD112" s="16">
        <f t="shared" si="167"/>
        <v>1.4647887323943662</v>
      </c>
      <c r="AE112" s="16">
        <f t="shared" si="167"/>
        <v>1.0985915492957745</v>
      </c>
      <c r="AF112" s="16">
        <f t="shared" si="167"/>
        <v>1.4647887323943662</v>
      </c>
      <c r="AG112" s="16">
        <f t="shared" si="167"/>
        <v>0.73239436619718312</v>
      </c>
      <c r="AH112" s="16">
        <f t="shared" si="167"/>
        <v>1.4647887323943662</v>
      </c>
      <c r="AI112" s="16">
        <f t="shared" si="167"/>
        <v>1.0985915492957745</v>
      </c>
      <c r="AJ112" s="16">
        <f t="shared" si="167"/>
        <v>0.36619718309859156</v>
      </c>
      <c r="AK112" s="16">
        <f t="shared" si="167"/>
        <v>0</v>
      </c>
      <c r="AL112" s="16">
        <f t="shared" si="167"/>
        <v>1.0985915492957745</v>
      </c>
      <c r="AM112" s="16">
        <f t="shared" si="167"/>
        <v>1.0985915492957745</v>
      </c>
      <c r="AN112" s="16">
        <f t="shared" si="167"/>
        <v>0.73239436619718312</v>
      </c>
      <c r="AO112" s="16">
        <f t="shared" ref="AO112:BH112" si="168">AO21/$BJ21</f>
        <v>0.73239436619718312</v>
      </c>
      <c r="AP112" s="16">
        <f t="shared" si="168"/>
        <v>0.36619718309859156</v>
      </c>
      <c r="AQ112" s="16">
        <f t="shared" si="168"/>
        <v>0.73239436619718312</v>
      </c>
      <c r="AR112" s="16">
        <f t="shared" si="168"/>
        <v>0.73239436619718312</v>
      </c>
      <c r="AS112" s="16">
        <f t="shared" si="168"/>
        <v>2.197183098591549</v>
      </c>
      <c r="AT112" s="16">
        <f t="shared" si="168"/>
        <v>1.0985915492957745</v>
      </c>
      <c r="AU112" s="16">
        <f t="shared" si="168"/>
        <v>0.36619718309859156</v>
      </c>
      <c r="AV112" s="16">
        <f t="shared" si="168"/>
        <v>1.0985915492957745</v>
      </c>
      <c r="AW112" s="16">
        <f t="shared" si="168"/>
        <v>0.36619718309859156</v>
      </c>
      <c r="AX112" s="16">
        <f t="shared" si="168"/>
        <v>1.4647887323943662</v>
      </c>
      <c r="AY112" s="16">
        <f t="shared" si="168"/>
        <v>0.73239436619718312</v>
      </c>
      <c r="AZ112" s="16">
        <f t="shared" si="168"/>
        <v>0.73239436619718312</v>
      </c>
      <c r="BA112" s="16">
        <f t="shared" si="168"/>
        <v>1.0985915492957745</v>
      </c>
      <c r="BB112" s="16">
        <f t="shared" si="168"/>
        <v>0.73239436619718312</v>
      </c>
      <c r="BC112" s="16">
        <f t="shared" si="168"/>
        <v>0.73239436619718312</v>
      </c>
      <c r="BD112" s="16">
        <f t="shared" si="168"/>
        <v>0.36619718309859156</v>
      </c>
      <c r="BE112" s="16">
        <f t="shared" si="168"/>
        <v>1.0985915492957745</v>
      </c>
      <c r="BF112" s="16">
        <f t="shared" si="168"/>
        <v>2.9295774647887325</v>
      </c>
      <c r="BG112" s="16">
        <f t="shared" si="168"/>
        <v>0.73239436619718312</v>
      </c>
      <c r="BH112" s="16">
        <f t="shared" si="168"/>
        <v>0.36619718309859156</v>
      </c>
      <c r="BK112" s="16">
        <f t="shared" si="61"/>
        <v>1.464788732394366</v>
      </c>
      <c r="BL112" s="16">
        <f t="shared" si="62"/>
        <v>1.556338028169014</v>
      </c>
      <c r="BM112" s="16">
        <f t="shared" si="63"/>
        <v>0.87887323943661966</v>
      </c>
      <c r="BN112" s="16">
        <f t="shared" si="64"/>
        <v>0.45774647887323944</v>
      </c>
      <c r="BO112" s="16">
        <f t="shared" si="65"/>
        <v>1.1901408450704225</v>
      </c>
      <c r="BP112" s="16">
        <f t="shared" si="66"/>
        <v>1.1718309859154927</v>
      </c>
      <c r="BQ112" s="16">
        <f t="shared" si="67"/>
        <v>0.64084507042253513</v>
      </c>
      <c r="BR112" s="16">
        <f t="shared" si="68"/>
        <v>0.64084507042253525</v>
      </c>
      <c r="BS112" s="16">
        <f t="shared" si="69"/>
        <v>1.0985915492957745</v>
      </c>
      <c r="BT112" s="16">
        <f t="shared" si="70"/>
        <v>0.823943661971831</v>
      </c>
      <c r="BU112" s="16">
        <f t="shared" si="71"/>
        <v>0.73239436619718301</v>
      </c>
      <c r="BV112" s="16">
        <f t="shared" si="72"/>
        <v>1.2450704225352112</v>
      </c>
    </row>
    <row r="113" spans="1:74" ht="15" customHeight="1" x14ac:dyDescent="0.25">
      <c r="A113" s="2"/>
      <c r="B113" s="2"/>
      <c r="C113" s="2"/>
      <c r="D113" s="2"/>
      <c r="E113" s="2"/>
      <c r="F113" s="2"/>
      <c r="G113" s="2"/>
      <c r="H113" s="2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K113" s="21">
        <f>AVERAGE(BK103:BK112)</f>
        <v>1.1805228093213167</v>
      </c>
      <c r="BL113" s="21">
        <f t="shared" ref="BL113:BV113" si="169">AVERAGE(BL103:BL112)</f>
        <v>0.95265829660547452</v>
      </c>
      <c r="BM113" s="21">
        <f t="shared" si="169"/>
        <v>0.83894162761655555</v>
      </c>
      <c r="BN113" s="21">
        <f t="shared" si="169"/>
        <v>0.71563846522223673</v>
      </c>
      <c r="BO113" s="21">
        <f t="shared" si="169"/>
        <v>0.87120725536224908</v>
      </c>
      <c r="BP113" s="21">
        <f t="shared" si="169"/>
        <v>1.052746246920135</v>
      </c>
      <c r="BQ113" s="21">
        <f t="shared" si="169"/>
        <v>0.85329039801462814</v>
      </c>
      <c r="BR113" s="21">
        <f t="shared" si="169"/>
        <v>0.92074644276141682</v>
      </c>
      <c r="BS113" s="21">
        <f t="shared" si="169"/>
        <v>1.1596712512793668</v>
      </c>
      <c r="BT113" s="21">
        <f t="shared" si="169"/>
        <v>1.095346446955388</v>
      </c>
      <c r="BU113" s="21">
        <f t="shared" si="169"/>
        <v>1.1618035967963252</v>
      </c>
      <c r="BV113" s="21">
        <f t="shared" si="169"/>
        <v>1.1476699053527153</v>
      </c>
    </row>
    <row r="114" spans="1:74" ht="15" customHeight="1" x14ac:dyDescent="0.25">
      <c r="A114" s="2" t="s">
        <v>60</v>
      </c>
      <c r="B114" s="2" t="s">
        <v>229</v>
      </c>
      <c r="C114" s="2" t="s">
        <v>230</v>
      </c>
      <c r="D114" s="2" t="s">
        <v>237</v>
      </c>
      <c r="E114" s="2" t="s">
        <v>232</v>
      </c>
      <c r="F114" s="2" t="s">
        <v>238</v>
      </c>
      <c r="G114" s="2" t="s">
        <v>239</v>
      </c>
      <c r="H114" s="2" t="s">
        <v>240</v>
      </c>
      <c r="I114" s="16">
        <f t="shared" ref="I114:AN114" si="170">I22/$BJ22</f>
        <v>0.6172106824925816</v>
      </c>
      <c r="J114" s="16">
        <f t="shared" si="170"/>
        <v>0.4629080118694362</v>
      </c>
      <c r="K114" s="16">
        <f t="shared" si="170"/>
        <v>0.771513353115727</v>
      </c>
      <c r="L114" s="16">
        <f t="shared" si="170"/>
        <v>0.4629080118694362</v>
      </c>
      <c r="M114" s="16">
        <f t="shared" si="170"/>
        <v>0.4629080118694362</v>
      </c>
      <c r="N114" s="16">
        <f t="shared" si="170"/>
        <v>0.6172106824925816</v>
      </c>
      <c r="O114" s="16">
        <f t="shared" si="170"/>
        <v>0.3086053412462908</v>
      </c>
      <c r="P114" s="16">
        <f t="shared" si="170"/>
        <v>0.9258160237388724</v>
      </c>
      <c r="Q114" s="16">
        <f t="shared" si="170"/>
        <v>1.2344213649851632</v>
      </c>
      <c r="R114" s="16">
        <f t="shared" si="170"/>
        <v>0.9258160237388724</v>
      </c>
      <c r="S114" s="16">
        <f t="shared" si="170"/>
        <v>0.771513353115727</v>
      </c>
      <c r="T114" s="16">
        <f t="shared" si="170"/>
        <v>0.4629080118694362</v>
      </c>
      <c r="U114" s="16">
        <f t="shared" si="170"/>
        <v>0.4629080118694362</v>
      </c>
      <c r="V114" s="16">
        <f t="shared" si="170"/>
        <v>0.9258160237388724</v>
      </c>
      <c r="W114" s="16">
        <f t="shared" si="170"/>
        <v>0.3086053412462908</v>
      </c>
      <c r="X114" s="16">
        <f t="shared" si="170"/>
        <v>1.0801186943620178</v>
      </c>
      <c r="Y114" s="16">
        <f t="shared" si="170"/>
        <v>1.8516320474777448</v>
      </c>
      <c r="Z114" s="16">
        <f t="shared" si="170"/>
        <v>0.771513353115727</v>
      </c>
      <c r="AA114" s="16">
        <f t="shared" si="170"/>
        <v>1.2344213649851632</v>
      </c>
      <c r="AB114" s="16">
        <f t="shared" si="170"/>
        <v>0.4629080118694362</v>
      </c>
      <c r="AC114" s="16">
        <f t="shared" si="170"/>
        <v>1.6973293768545994</v>
      </c>
      <c r="AD114" s="16">
        <f t="shared" si="170"/>
        <v>0.6172106824925816</v>
      </c>
      <c r="AE114" s="16">
        <f t="shared" si="170"/>
        <v>1.2344213649851632</v>
      </c>
      <c r="AF114" s="16">
        <f t="shared" si="170"/>
        <v>0.4629080118694362</v>
      </c>
      <c r="AG114" s="16">
        <f t="shared" si="170"/>
        <v>1.0801186943620178</v>
      </c>
      <c r="AH114" s="16">
        <f t="shared" si="170"/>
        <v>1.543026706231454</v>
      </c>
      <c r="AI114" s="16">
        <f t="shared" si="170"/>
        <v>0.4629080118694362</v>
      </c>
      <c r="AJ114" s="16">
        <f t="shared" si="170"/>
        <v>1.3887240356083086</v>
      </c>
      <c r="AK114" s="16">
        <f t="shared" si="170"/>
        <v>0.6172106824925816</v>
      </c>
      <c r="AL114" s="16">
        <f t="shared" si="170"/>
        <v>0.771513353115727</v>
      </c>
      <c r="AM114" s="16">
        <f t="shared" si="170"/>
        <v>0.771513353115727</v>
      </c>
      <c r="AN114" s="16">
        <f t="shared" si="170"/>
        <v>0.4629080118694362</v>
      </c>
      <c r="AO114" s="16">
        <f t="shared" ref="AO114:BH114" si="171">AO22/$BJ22</f>
        <v>0.771513353115727</v>
      </c>
      <c r="AP114" s="16">
        <f t="shared" si="171"/>
        <v>0.6172106824925816</v>
      </c>
      <c r="AQ114" s="16">
        <f t="shared" si="171"/>
        <v>0.771513353115727</v>
      </c>
      <c r="AR114" s="16">
        <f t="shared" si="171"/>
        <v>0.9258160237388724</v>
      </c>
      <c r="AS114" s="16">
        <f t="shared" si="171"/>
        <v>1.0801186943620178</v>
      </c>
      <c r="AT114" s="16">
        <f t="shared" si="171"/>
        <v>1.2344213649851632</v>
      </c>
      <c r="AU114" s="16">
        <f t="shared" si="171"/>
        <v>0.6172106824925816</v>
      </c>
      <c r="AV114" s="16">
        <f t="shared" si="171"/>
        <v>0.4629080118694362</v>
      </c>
      <c r="AW114" s="16">
        <f t="shared" si="171"/>
        <v>0.4629080118694362</v>
      </c>
      <c r="AX114" s="16">
        <f t="shared" si="171"/>
        <v>1.543026706231454</v>
      </c>
      <c r="AY114" s="16">
        <f t="shared" si="171"/>
        <v>0.9258160237388724</v>
      </c>
      <c r="AZ114" s="16">
        <f t="shared" si="171"/>
        <v>2.0059347181008902</v>
      </c>
      <c r="BA114" s="16">
        <f t="shared" si="171"/>
        <v>1.2344213649851632</v>
      </c>
      <c r="BB114" s="16">
        <f t="shared" si="171"/>
        <v>3.857566765578635</v>
      </c>
      <c r="BC114" s="16">
        <f t="shared" si="171"/>
        <v>2.7774480712166172</v>
      </c>
      <c r="BD114" s="16">
        <f t="shared" si="171"/>
        <v>0.6172106824925816</v>
      </c>
      <c r="BE114" s="16">
        <f t="shared" si="171"/>
        <v>1.3887240356083086</v>
      </c>
      <c r="BF114" s="16">
        <f t="shared" si="171"/>
        <v>2.314540059347181</v>
      </c>
      <c r="BG114" s="16">
        <f t="shared" si="171"/>
        <v>1.8516320474777448</v>
      </c>
      <c r="BH114" s="16">
        <f t="shared" si="171"/>
        <v>0.3086053412462908</v>
      </c>
      <c r="BK114" s="16">
        <f t="shared" si="61"/>
        <v>0.5400593471810089</v>
      </c>
      <c r="BL114" s="16">
        <f t="shared" si="62"/>
        <v>0.771513353115727</v>
      </c>
      <c r="BM114" s="16">
        <f t="shared" si="63"/>
        <v>0.70979228486646884</v>
      </c>
      <c r="BN114" s="16">
        <f t="shared" si="64"/>
        <v>1.0029673590504451</v>
      </c>
      <c r="BO114" s="16">
        <f t="shared" si="65"/>
        <v>1.0029673590504451</v>
      </c>
      <c r="BP114" s="16">
        <f t="shared" si="66"/>
        <v>0.95667655786350136</v>
      </c>
      <c r="BQ114" s="16">
        <f t="shared" si="67"/>
        <v>0.88724035608308605</v>
      </c>
      <c r="BR114" s="16">
        <f t="shared" si="68"/>
        <v>0.65578635014836795</v>
      </c>
      <c r="BS114" s="16">
        <f t="shared" si="69"/>
        <v>0.86409495548961424</v>
      </c>
      <c r="BT114" s="16">
        <f t="shared" si="70"/>
        <v>1.2344213649851632</v>
      </c>
      <c r="BU114" s="16">
        <f t="shared" si="71"/>
        <v>2.1216617210682491</v>
      </c>
      <c r="BV114" s="16">
        <f t="shared" si="72"/>
        <v>1.2961424332344214</v>
      </c>
    </row>
    <row r="115" spans="1:74" ht="15" customHeight="1" x14ac:dyDescent="0.25">
      <c r="A115" s="2" t="s">
        <v>64</v>
      </c>
      <c r="B115" s="2" t="s">
        <v>229</v>
      </c>
      <c r="C115" s="2" t="s">
        <v>230</v>
      </c>
      <c r="D115" s="2" t="s">
        <v>237</v>
      </c>
      <c r="E115" s="2" t="s">
        <v>232</v>
      </c>
      <c r="F115" s="2" t="s">
        <v>238</v>
      </c>
      <c r="G115" s="2" t="s">
        <v>245</v>
      </c>
      <c r="H115" s="2" t="s">
        <v>256</v>
      </c>
      <c r="I115" s="16">
        <f t="shared" ref="I115:AN115" si="172">I23/$BJ23</f>
        <v>1.04</v>
      </c>
      <c r="J115" s="16">
        <f t="shared" si="172"/>
        <v>0.52</v>
      </c>
      <c r="K115" s="16">
        <f t="shared" si="172"/>
        <v>0.89142857142857146</v>
      </c>
      <c r="L115" s="16">
        <f t="shared" si="172"/>
        <v>0.66857142857142859</v>
      </c>
      <c r="M115" s="16">
        <f t="shared" si="172"/>
        <v>0.52</v>
      </c>
      <c r="N115" s="16">
        <f t="shared" si="172"/>
        <v>0.81714285714285717</v>
      </c>
      <c r="O115" s="16">
        <f t="shared" si="172"/>
        <v>0.37142857142857144</v>
      </c>
      <c r="P115" s="16">
        <f t="shared" si="172"/>
        <v>0.44571428571428573</v>
      </c>
      <c r="Q115" s="16">
        <f t="shared" si="172"/>
        <v>0.74285714285714288</v>
      </c>
      <c r="R115" s="16">
        <f t="shared" si="172"/>
        <v>0.66857142857142859</v>
      </c>
      <c r="S115" s="16">
        <f t="shared" si="172"/>
        <v>0.89142857142857146</v>
      </c>
      <c r="T115" s="16">
        <f t="shared" si="172"/>
        <v>0.37142857142857144</v>
      </c>
      <c r="U115" s="16">
        <f t="shared" si="172"/>
        <v>0.52</v>
      </c>
      <c r="V115" s="16">
        <f t="shared" si="172"/>
        <v>0.96571428571428575</v>
      </c>
      <c r="W115" s="16">
        <f t="shared" si="172"/>
        <v>0.59428571428571431</v>
      </c>
      <c r="X115" s="16">
        <f t="shared" si="172"/>
        <v>0.66857142857142859</v>
      </c>
      <c r="Y115" s="16">
        <f t="shared" si="172"/>
        <v>1.04</v>
      </c>
      <c r="Z115" s="16">
        <f t="shared" si="172"/>
        <v>0.81714285714285717</v>
      </c>
      <c r="AA115" s="16">
        <f t="shared" si="172"/>
        <v>0.44571428571428573</v>
      </c>
      <c r="AB115" s="16">
        <f t="shared" si="172"/>
        <v>0.74285714285714288</v>
      </c>
      <c r="AC115" s="16">
        <f t="shared" si="172"/>
        <v>1.1142857142857143</v>
      </c>
      <c r="AD115" s="16">
        <f t="shared" si="172"/>
        <v>0.59428571428571431</v>
      </c>
      <c r="AE115" s="16">
        <f t="shared" si="172"/>
        <v>1.04</v>
      </c>
      <c r="AF115" s="16">
        <f t="shared" si="172"/>
        <v>1.3371428571428572</v>
      </c>
      <c r="AG115" s="16">
        <f t="shared" si="172"/>
        <v>0.74285714285714288</v>
      </c>
      <c r="AH115" s="16">
        <f t="shared" si="172"/>
        <v>1.1142857142857143</v>
      </c>
      <c r="AI115" s="16">
        <f t="shared" si="172"/>
        <v>0.59428571428571431</v>
      </c>
      <c r="AJ115" s="16">
        <f t="shared" si="172"/>
        <v>1.1142857142857143</v>
      </c>
      <c r="AK115" s="16">
        <f t="shared" si="172"/>
        <v>0.96571428571428575</v>
      </c>
      <c r="AL115" s="16">
        <f t="shared" si="172"/>
        <v>1.04</v>
      </c>
      <c r="AM115" s="16">
        <f t="shared" si="172"/>
        <v>0.66857142857142859</v>
      </c>
      <c r="AN115" s="16">
        <f t="shared" si="172"/>
        <v>1.4857142857142858</v>
      </c>
      <c r="AO115" s="16">
        <f t="shared" ref="AO115:BH115" si="173">AO23/$BJ23</f>
        <v>0.37142857142857144</v>
      </c>
      <c r="AP115" s="16">
        <f t="shared" si="173"/>
        <v>1.1142857142857143</v>
      </c>
      <c r="AQ115" s="16">
        <f t="shared" si="173"/>
        <v>1.6342857142857143</v>
      </c>
      <c r="AR115" s="16">
        <f t="shared" si="173"/>
        <v>1.6342857142857143</v>
      </c>
      <c r="AS115" s="16">
        <f t="shared" si="173"/>
        <v>2.5257142857142858</v>
      </c>
      <c r="AT115" s="16">
        <f t="shared" si="173"/>
        <v>0.59428571428571431</v>
      </c>
      <c r="AU115" s="16">
        <f t="shared" si="173"/>
        <v>0.59428571428571431</v>
      </c>
      <c r="AV115" s="16">
        <f t="shared" si="173"/>
        <v>0.81714285714285717</v>
      </c>
      <c r="AW115" s="16">
        <f t="shared" si="173"/>
        <v>0.66857142857142859</v>
      </c>
      <c r="AX115" s="16">
        <f t="shared" si="173"/>
        <v>1.4857142857142858</v>
      </c>
      <c r="AY115" s="16">
        <f t="shared" si="173"/>
        <v>1.1885714285714286</v>
      </c>
      <c r="AZ115" s="16">
        <f t="shared" si="173"/>
        <v>2.2285714285714286</v>
      </c>
      <c r="BA115" s="16">
        <f t="shared" si="173"/>
        <v>1.4114285714285715</v>
      </c>
      <c r="BB115" s="16">
        <f t="shared" si="173"/>
        <v>2.2285714285714286</v>
      </c>
      <c r="BC115" s="16">
        <f t="shared" si="173"/>
        <v>1.7828571428571429</v>
      </c>
      <c r="BD115" s="16">
        <f t="shared" si="173"/>
        <v>1.2628571428571429</v>
      </c>
      <c r="BE115" s="16">
        <f t="shared" si="173"/>
        <v>1.56</v>
      </c>
      <c r="BF115" s="16">
        <f t="shared" si="173"/>
        <v>1.1885714285714286</v>
      </c>
      <c r="BG115" s="16">
        <f t="shared" si="173"/>
        <v>1.3371428571428572</v>
      </c>
      <c r="BH115" s="16">
        <f t="shared" si="173"/>
        <v>0.81714285714285717</v>
      </c>
      <c r="BK115" s="16">
        <f t="shared" si="61"/>
        <v>0.65</v>
      </c>
      <c r="BL115" s="16">
        <f t="shared" si="62"/>
        <v>0.59428571428571431</v>
      </c>
      <c r="BM115" s="16">
        <f t="shared" si="63"/>
        <v>0.6834285714285715</v>
      </c>
      <c r="BN115" s="16">
        <f t="shared" si="64"/>
        <v>0.78</v>
      </c>
      <c r="BO115" s="16">
        <f t="shared" si="65"/>
        <v>0.72428571428571431</v>
      </c>
      <c r="BP115" s="16">
        <f t="shared" si="66"/>
        <v>0.96571428571428586</v>
      </c>
      <c r="BQ115" s="16">
        <f t="shared" si="67"/>
        <v>0.94714285714285718</v>
      </c>
      <c r="BR115" s="16">
        <f t="shared" si="68"/>
        <v>1.1514285714285715</v>
      </c>
      <c r="BS115" s="16">
        <f t="shared" si="69"/>
        <v>1.2331428571428571</v>
      </c>
      <c r="BT115" s="16">
        <f t="shared" si="70"/>
        <v>1.3928571428571428</v>
      </c>
      <c r="BU115" s="16">
        <f t="shared" si="71"/>
        <v>1.6714285714285717</v>
      </c>
      <c r="BV115" s="16">
        <f t="shared" si="72"/>
        <v>1.1885714285714284</v>
      </c>
    </row>
    <row r="116" spans="1:74" ht="15" customHeight="1" x14ac:dyDescent="0.25">
      <c r="A116" s="2" t="s">
        <v>68</v>
      </c>
      <c r="B116" s="2" t="s">
        <v>229</v>
      </c>
      <c r="C116" s="2" t="s">
        <v>230</v>
      </c>
      <c r="D116" s="2" t="s">
        <v>241</v>
      </c>
      <c r="E116" s="2" t="s">
        <v>232</v>
      </c>
      <c r="F116" s="2" t="s">
        <v>71</v>
      </c>
      <c r="G116" s="2" t="s">
        <v>247</v>
      </c>
      <c r="H116" s="2" t="s">
        <v>293</v>
      </c>
      <c r="I116" s="16">
        <f t="shared" ref="I116:AN116" si="174">I24/$BJ24</f>
        <v>1.1024734982332156</v>
      </c>
      <c r="J116" s="16">
        <f t="shared" si="174"/>
        <v>1.1024734982332156</v>
      </c>
      <c r="K116" s="16">
        <f t="shared" si="174"/>
        <v>1.1024734982332156</v>
      </c>
      <c r="L116" s="16">
        <f t="shared" si="174"/>
        <v>0.73498233215547704</v>
      </c>
      <c r="M116" s="16">
        <f t="shared" si="174"/>
        <v>2.0212014134275615</v>
      </c>
      <c r="N116" s="16">
        <f t="shared" si="174"/>
        <v>0.73498233215547704</v>
      </c>
      <c r="O116" s="16">
        <f t="shared" si="174"/>
        <v>1.1024734982332156</v>
      </c>
      <c r="P116" s="16">
        <f t="shared" si="174"/>
        <v>1.2862190812720848</v>
      </c>
      <c r="Q116" s="16">
        <f t="shared" si="174"/>
        <v>2.3886925795053005</v>
      </c>
      <c r="R116" s="16">
        <f t="shared" si="174"/>
        <v>0.5512367491166078</v>
      </c>
      <c r="S116" s="16">
        <f t="shared" si="174"/>
        <v>1.1024734982332156</v>
      </c>
      <c r="T116" s="16">
        <f t="shared" si="174"/>
        <v>0.73498233215547704</v>
      </c>
      <c r="U116" s="16">
        <f t="shared" si="174"/>
        <v>1.1024734982332156</v>
      </c>
      <c r="V116" s="16">
        <f t="shared" si="174"/>
        <v>4.0424028268551231</v>
      </c>
      <c r="W116" s="16">
        <f t="shared" si="174"/>
        <v>0.5512367491166078</v>
      </c>
      <c r="X116" s="16">
        <f t="shared" si="174"/>
        <v>0.91872791519434627</v>
      </c>
      <c r="Y116" s="16">
        <f t="shared" si="174"/>
        <v>0.36749116607773852</v>
      </c>
      <c r="Z116" s="16">
        <f t="shared" si="174"/>
        <v>0.18374558303886926</v>
      </c>
      <c r="AA116" s="16">
        <f t="shared" si="174"/>
        <v>0.5512367491166078</v>
      </c>
      <c r="AB116" s="16">
        <f t="shared" si="174"/>
        <v>0.91872791519434627</v>
      </c>
      <c r="AC116" s="16">
        <f t="shared" si="174"/>
        <v>0.5512367491166078</v>
      </c>
      <c r="AD116" s="16">
        <f t="shared" si="174"/>
        <v>0.5512367491166078</v>
      </c>
      <c r="AE116" s="16">
        <f t="shared" si="174"/>
        <v>1.1024734982332156</v>
      </c>
      <c r="AF116" s="16">
        <f t="shared" si="174"/>
        <v>0.36749116607773852</v>
      </c>
      <c r="AG116" s="16">
        <f t="shared" si="174"/>
        <v>1.1024734982332156</v>
      </c>
      <c r="AH116" s="16">
        <f t="shared" si="174"/>
        <v>0.91872791519434627</v>
      </c>
      <c r="AI116" s="16">
        <f t="shared" si="174"/>
        <v>0.73498233215547704</v>
      </c>
      <c r="AJ116" s="16">
        <f t="shared" si="174"/>
        <v>0</v>
      </c>
      <c r="AK116" s="16">
        <f t="shared" si="174"/>
        <v>1.1024734982332156</v>
      </c>
      <c r="AL116" s="16">
        <f t="shared" si="174"/>
        <v>0.5512367491166078</v>
      </c>
      <c r="AM116" s="16">
        <f t="shared" si="174"/>
        <v>1.4699646643109541</v>
      </c>
      <c r="AN116" s="16">
        <f t="shared" si="174"/>
        <v>0.73498233215547704</v>
      </c>
      <c r="AO116" s="16">
        <f t="shared" ref="AO116:BH116" si="175">AO24/$BJ24</f>
        <v>0.91872791519434627</v>
      </c>
      <c r="AP116" s="16">
        <f t="shared" si="175"/>
        <v>1.1024734982332156</v>
      </c>
      <c r="AQ116" s="16">
        <f t="shared" si="175"/>
        <v>1.1024734982332156</v>
      </c>
      <c r="AR116" s="16">
        <f t="shared" si="175"/>
        <v>0.73498233215547704</v>
      </c>
      <c r="AS116" s="16">
        <f t="shared" si="175"/>
        <v>1.4699646643109541</v>
      </c>
      <c r="AT116" s="16">
        <f t="shared" si="175"/>
        <v>0.91872791519434627</v>
      </c>
      <c r="AU116" s="16">
        <f t="shared" si="175"/>
        <v>0.36749116607773852</v>
      </c>
      <c r="AV116" s="16">
        <f t="shared" si="175"/>
        <v>0</v>
      </c>
      <c r="AW116" s="16">
        <f t="shared" si="175"/>
        <v>0.5512367491166078</v>
      </c>
      <c r="AX116" s="16">
        <f t="shared" si="175"/>
        <v>0.18374558303886926</v>
      </c>
      <c r="AY116" s="16">
        <f t="shared" si="175"/>
        <v>0.36749116607773852</v>
      </c>
      <c r="AZ116" s="16">
        <f t="shared" si="175"/>
        <v>0.91872791519434627</v>
      </c>
      <c r="BA116" s="16">
        <f t="shared" si="175"/>
        <v>1.4699646643109541</v>
      </c>
      <c r="BB116" s="16">
        <f t="shared" si="175"/>
        <v>2.7561837455830389</v>
      </c>
      <c r="BC116" s="16">
        <f t="shared" si="175"/>
        <v>0.73498233215547704</v>
      </c>
      <c r="BD116" s="16">
        <f t="shared" si="175"/>
        <v>1.1024734982332156</v>
      </c>
      <c r="BE116" s="16">
        <f t="shared" si="175"/>
        <v>0.73498233215547704</v>
      </c>
      <c r="BF116" s="16">
        <f t="shared" si="175"/>
        <v>1.8374558303886925</v>
      </c>
      <c r="BG116" s="16">
        <f t="shared" si="175"/>
        <v>1.1024734982332156</v>
      </c>
      <c r="BH116" s="16">
        <f t="shared" si="175"/>
        <v>1.8374558303886925</v>
      </c>
      <c r="BK116" s="16">
        <f t="shared" si="61"/>
        <v>1.2402826855123674</v>
      </c>
      <c r="BL116" s="16">
        <f t="shared" si="62"/>
        <v>1.3780918727915195</v>
      </c>
      <c r="BM116" s="16">
        <f t="shared" si="63"/>
        <v>1.5067137809187279</v>
      </c>
      <c r="BN116" s="16">
        <f t="shared" si="64"/>
        <v>0.5053003533568905</v>
      </c>
      <c r="BO116" s="16">
        <f t="shared" si="65"/>
        <v>0.64310954063604242</v>
      </c>
      <c r="BP116" s="16">
        <f t="shared" si="66"/>
        <v>0.84522968197879855</v>
      </c>
      <c r="BQ116" s="16">
        <f t="shared" si="67"/>
        <v>0.78091872791519434</v>
      </c>
      <c r="BR116" s="16">
        <f t="shared" si="68"/>
        <v>0.96466431095406358</v>
      </c>
      <c r="BS116" s="16">
        <f t="shared" si="69"/>
        <v>0.69823321554770312</v>
      </c>
      <c r="BT116" s="16">
        <f t="shared" si="70"/>
        <v>0.5053003533568905</v>
      </c>
      <c r="BU116" s="16">
        <f t="shared" si="71"/>
        <v>1.5159010600706713</v>
      </c>
      <c r="BV116" s="16">
        <f t="shared" si="72"/>
        <v>1.3229681978798586</v>
      </c>
    </row>
    <row r="117" spans="1:74" ht="15" customHeight="1" x14ac:dyDescent="0.25">
      <c r="A117" s="2" t="s">
        <v>60</v>
      </c>
      <c r="B117" s="2" t="s">
        <v>229</v>
      </c>
      <c r="C117" s="2" t="s">
        <v>230</v>
      </c>
      <c r="D117" s="2" t="s">
        <v>241</v>
      </c>
      <c r="E117" s="2" t="s">
        <v>232</v>
      </c>
      <c r="F117" s="2" t="s">
        <v>69</v>
      </c>
      <c r="G117" s="2" t="s">
        <v>247</v>
      </c>
      <c r="H117" s="2" t="s">
        <v>248</v>
      </c>
      <c r="I117" s="16">
        <f t="shared" ref="I117:AN117" si="176">I25/$BJ25</f>
        <v>3.689189189189189</v>
      </c>
      <c r="J117" s="16">
        <f t="shared" si="176"/>
        <v>0.8783783783783784</v>
      </c>
      <c r="K117" s="16">
        <f t="shared" si="176"/>
        <v>0.52702702702702697</v>
      </c>
      <c r="L117" s="16">
        <f t="shared" si="176"/>
        <v>0.35135135135135132</v>
      </c>
      <c r="M117" s="16">
        <f t="shared" si="176"/>
        <v>1.5810810810810809</v>
      </c>
      <c r="N117" s="16">
        <f t="shared" si="176"/>
        <v>2.8108108108108105</v>
      </c>
      <c r="O117" s="16">
        <f t="shared" si="176"/>
        <v>0.8783783783783784</v>
      </c>
      <c r="P117" s="16">
        <f t="shared" si="176"/>
        <v>0.35135135135135132</v>
      </c>
      <c r="Q117" s="16">
        <f t="shared" si="176"/>
        <v>0</v>
      </c>
      <c r="R117" s="16">
        <f t="shared" si="176"/>
        <v>0.35135135135135132</v>
      </c>
      <c r="S117" s="16">
        <f t="shared" si="176"/>
        <v>0.70270270270270263</v>
      </c>
      <c r="T117" s="16">
        <f t="shared" si="176"/>
        <v>0.35135135135135132</v>
      </c>
      <c r="U117" s="16">
        <f t="shared" si="176"/>
        <v>0.52702702702702697</v>
      </c>
      <c r="V117" s="16">
        <f t="shared" si="176"/>
        <v>0.8783783783783784</v>
      </c>
      <c r="W117" s="16">
        <f t="shared" si="176"/>
        <v>0.17567567567567566</v>
      </c>
      <c r="X117" s="16">
        <f t="shared" si="176"/>
        <v>1.0540540540540539</v>
      </c>
      <c r="Y117" s="16">
        <f t="shared" si="176"/>
        <v>0.70270270270270263</v>
      </c>
      <c r="Z117" s="16">
        <f t="shared" si="176"/>
        <v>1.0540540540540539</v>
      </c>
      <c r="AA117" s="16">
        <f t="shared" si="176"/>
        <v>0.35135135135135132</v>
      </c>
      <c r="AB117" s="16">
        <f t="shared" si="176"/>
        <v>1.0540540540540539</v>
      </c>
      <c r="AC117" s="16">
        <f t="shared" si="176"/>
        <v>0.70270270270270263</v>
      </c>
      <c r="AD117" s="16">
        <f t="shared" si="176"/>
        <v>0.70270270270270263</v>
      </c>
      <c r="AE117" s="16">
        <f t="shared" si="176"/>
        <v>1.0540540540540539</v>
      </c>
      <c r="AF117" s="16">
        <f t="shared" si="176"/>
        <v>1.5810810810810809</v>
      </c>
      <c r="AG117" s="16">
        <f t="shared" si="176"/>
        <v>0.52702702702702697</v>
      </c>
      <c r="AH117" s="16">
        <f t="shared" si="176"/>
        <v>1.7567567567567568</v>
      </c>
      <c r="AI117" s="16">
        <f t="shared" si="176"/>
        <v>0</v>
      </c>
      <c r="AJ117" s="16">
        <f t="shared" si="176"/>
        <v>1.4054054054054053</v>
      </c>
      <c r="AK117" s="16">
        <f t="shared" si="176"/>
        <v>1.5810810810810809</v>
      </c>
      <c r="AL117" s="16">
        <f t="shared" si="176"/>
        <v>0.8783783783783784</v>
      </c>
      <c r="AM117" s="16">
        <f t="shared" si="176"/>
        <v>0.35135135135135132</v>
      </c>
      <c r="AN117" s="16">
        <f t="shared" si="176"/>
        <v>0.70270270270270263</v>
      </c>
      <c r="AO117" s="16">
        <f t="shared" ref="AO117:BH117" si="177">AO25/$BJ25</f>
        <v>0.17567567567567566</v>
      </c>
      <c r="AP117" s="16">
        <f t="shared" si="177"/>
        <v>0.35135135135135132</v>
      </c>
      <c r="AQ117" s="16">
        <f t="shared" si="177"/>
        <v>0.17567567567567566</v>
      </c>
      <c r="AR117" s="16">
        <f t="shared" si="177"/>
        <v>0.35135135135135132</v>
      </c>
      <c r="AS117" s="16">
        <f t="shared" si="177"/>
        <v>0.70270270270270263</v>
      </c>
      <c r="AT117" s="16">
        <f t="shared" si="177"/>
        <v>0.70270270270270263</v>
      </c>
      <c r="AU117" s="16">
        <f t="shared" si="177"/>
        <v>0.35135135135135132</v>
      </c>
      <c r="AV117" s="16">
        <f t="shared" si="177"/>
        <v>0.70270270270270263</v>
      </c>
      <c r="AW117" s="16">
        <f t="shared" si="177"/>
        <v>0.35135135135135132</v>
      </c>
      <c r="AX117" s="16">
        <f t="shared" si="177"/>
        <v>1.4054054054054053</v>
      </c>
      <c r="AY117" s="16">
        <f t="shared" si="177"/>
        <v>1.4054054054054053</v>
      </c>
      <c r="AZ117" s="16">
        <f t="shared" si="177"/>
        <v>1.4054054054054053</v>
      </c>
      <c r="BA117" s="16">
        <f t="shared" si="177"/>
        <v>1.4054054054054053</v>
      </c>
      <c r="BB117" s="16">
        <f t="shared" si="177"/>
        <v>2.1081081081081079</v>
      </c>
      <c r="BC117" s="16">
        <f t="shared" si="177"/>
        <v>2.1081081081081079</v>
      </c>
      <c r="BD117" s="16">
        <f t="shared" si="177"/>
        <v>0.52702702702702697</v>
      </c>
      <c r="BE117" s="16">
        <f t="shared" si="177"/>
        <v>1.7567567567567568</v>
      </c>
      <c r="BF117" s="16">
        <f t="shared" si="177"/>
        <v>1.9324324324324325</v>
      </c>
      <c r="BG117" s="16">
        <f t="shared" si="177"/>
        <v>2.1081081081081079</v>
      </c>
      <c r="BH117" s="16">
        <f t="shared" si="177"/>
        <v>2.4594594594594592</v>
      </c>
      <c r="BK117" s="16">
        <f t="shared" si="61"/>
        <v>0.83445945945945943</v>
      </c>
      <c r="BL117" s="16">
        <f t="shared" si="62"/>
        <v>1.0101351351351351</v>
      </c>
      <c r="BM117" s="16">
        <f t="shared" si="63"/>
        <v>0.56216216216216208</v>
      </c>
      <c r="BN117" s="16">
        <f t="shared" si="64"/>
        <v>0.74662162162162149</v>
      </c>
      <c r="BO117" s="16">
        <f t="shared" si="65"/>
        <v>0.70270270270270263</v>
      </c>
      <c r="BP117" s="16">
        <f t="shared" si="66"/>
        <v>0.98378378378378384</v>
      </c>
      <c r="BQ117" s="16">
        <f t="shared" si="67"/>
        <v>1.0540540540540539</v>
      </c>
      <c r="BR117" s="16">
        <f t="shared" si="68"/>
        <v>0.35135135135135132</v>
      </c>
      <c r="BS117" s="16">
        <f t="shared" si="69"/>
        <v>0.56216216216216208</v>
      </c>
      <c r="BT117" s="16">
        <f t="shared" si="70"/>
        <v>1.1418918918918917</v>
      </c>
      <c r="BU117" s="16">
        <f t="shared" si="71"/>
        <v>1.5371621621621621</v>
      </c>
      <c r="BV117" s="16">
        <f t="shared" si="72"/>
        <v>2.3891891891891892</v>
      </c>
    </row>
    <row r="118" spans="1:74" ht="15" customHeight="1" x14ac:dyDescent="0.25">
      <c r="A118" s="2" t="s">
        <v>60</v>
      </c>
      <c r="B118" s="2" t="s">
        <v>229</v>
      </c>
      <c r="C118" s="2" t="s">
        <v>230</v>
      </c>
      <c r="D118" s="2" t="s">
        <v>241</v>
      </c>
      <c r="E118" s="2" t="s">
        <v>232</v>
      </c>
      <c r="F118" s="2" t="s">
        <v>226</v>
      </c>
      <c r="G118" s="2" t="s">
        <v>239</v>
      </c>
      <c r="H118" s="2" t="s">
        <v>244</v>
      </c>
      <c r="I118" s="16">
        <f t="shared" ref="I118:AN118" si="178">I26/$BJ26</f>
        <v>1.8645418326693228</v>
      </c>
      <c r="J118" s="16">
        <f t="shared" si="178"/>
        <v>2.6932270916334664</v>
      </c>
      <c r="K118" s="16">
        <f t="shared" si="178"/>
        <v>1.2430278884462151</v>
      </c>
      <c r="L118" s="16">
        <f t="shared" si="178"/>
        <v>1.6573705179282869</v>
      </c>
      <c r="M118" s="16">
        <f t="shared" si="178"/>
        <v>0.82868525896414347</v>
      </c>
      <c r="N118" s="16">
        <f t="shared" si="178"/>
        <v>2.6932270916334664</v>
      </c>
      <c r="O118" s="16">
        <f t="shared" si="178"/>
        <v>2.6932270916334664</v>
      </c>
      <c r="P118" s="16">
        <f t="shared" si="178"/>
        <v>1.6573705179282869</v>
      </c>
      <c r="Q118" s="16">
        <f t="shared" si="178"/>
        <v>1.6573705179282869</v>
      </c>
      <c r="R118" s="16">
        <f t="shared" si="178"/>
        <v>1.8645418326693228</v>
      </c>
      <c r="S118" s="16">
        <f t="shared" si="178"/>
        <v>0.62151394422310757</v>
      </c>
      <c r="T118" s="16">
        <f t="shared" si="178"/>
        <v>0.62151394422310757</v>
      </c>
      <c r="U118" s="16">
        <f t="shared" si="178"/>
        <v>0.41434262948207173</v>
      </c>
      <c r="V118" s="16">
        <f t="shared" si="178"/>
        <v>2.6932270916334664</v>
      </c>
      <c r="W118" s="16">
        <f t="shared" si="178"/>
        <v>1.0358565737051793</v>
      </c>
      <c r="X118" s="16">
        <f t="shared" si="178"/>
        <v>0.82868525896414347</v>
      </c>
      <c r="Y118" s="16">
        <f t="shared" si="178"/>
        <v>1.2430278884462151</v>
      </c>
      <c r="Z118" s="16">
        <f t="shared" si="178"/>
        <v>1.450199203187251</v>
      </c>
      <c r="AA118" s="16">
        <f t="shared" si="178"/>
        <v>1.0358565737051793</v>
      </c>
      <c r="AB118" s="16">
        <f t="shared" si="178"/>
        <v>1.2430278884462151</v>
      </c>
      <c r="AC118" s="16">
        <f t="shared" si="178"/>
        <v>0.82868525896414347</v>
      </c>
      <c r="AD118" s="16">
        <f t="shared" si="178"/>
        <v>0.41434262948207173</v>
      </c>
      <c r="AE118" s="16">
        <f t="shared" si="178"/>
        <v>0.41434262948207173</v>
      </c>
      <c r="AF118" s="16">
        <f t="shared" si="178"/>
        <v>0.62151394422310757</v>
      </c>
      <c r="AG118" s="16">
        <f t="shared" si="178"/>
        <v>1.0358565737051793</v>
      </c>
      <c r="AH118" s="16">
        <f t="shared" si="178"/>
        <v>0.62151394422310757</v>
      </c>
      <c r="AI118" s="16">
        <f t="shared" si="178"/>
        <v>0</v>
      </c>
      <c r="AJ118" s="16">
        <f t="shared" si="178"/>
        <v>0.82868525896414347</v>
      </c>
      <c r="AK118" s="16">
        <f t="shared" si="178"/>
        <v>0.41434262948207173</v>
      </c>
      <c r="AL118" s="16">
        <f t="shared" si="178"/>
        <v>0</v>
      </c>
      <c r="AM118" s="16">
        <f t="shared" si="178"/>
        <v>0.41434262948207173</v>
      </c>
      <c r="AN118" s="16">
        <f t="shared" si="178"/>
        <v>0.62151394422310757</v>
      </c>
      <c r="AO118" s="16">
        <f t="shared" ref="AO118:BH118" si="179">AO26/$BJ26</f>
        <v>0.20717131474103587</v>
      </c>
      <c r="AP118" s="16">
        <f t="shared" si="179"/>
        <v>0</v>
      </c>
      <c r="AQ118" s="16">
        <f t="shared" si="179"/>
        <v>0</v>
      </c>
      <c r="AR118" s="16">
        <f t="shared" si="179"/>
        <v>0.20717131474103587</v>
      </c>
      <c r="AS118" s="16">
        <f t="shared" si="179"/>
        <v>0.41434262948207173</v>
      </c>
      <c r="AT118" s="16">
        <f t="shared" si="179"/>
        <v>0.41434262948207173</v>
      </c>
      <c r="AU118" s="16">
        <f t="shared" si="179"/>
        <v>0.62151394422310757</v>
      </c>
      <c r="AV118" s="16">
        <f t="shared" si="179"/>
        <v>0.20717131474103587</v>
      </c>
      <c r="AW118" s="16">
        <f t="shared" si="179"/>
        <v>0.20717131474103587</v>
      </c>
      <c r="AX118" s="16">
        <f t="shared" si="179"/>
        <v>1.0358565737051793</v>
      </c>
      <c r="AY118" s="16">
        <f t="shared" si="179"/>
        <v>1.2430278884462151</v>
      </c>
      <c r="AZ118" s="16">
        <f t="shared" si="179"/>
        <v>1.2430278884462151</v>
      </c>
      <c r="BA118" s="16">
        <f t="shared" si="179"/>
        <v>1.450199203187251</v>
      </c>
      <c r="BB118" s="16">
        <f t="shared" si="179"/>
        <v>3.3147410358565739</v>
      </c>
      <c r="BC118" s="16">
        <f t="shared" si="179"/>
        <v>0.82868525896414347</v>
      </c>
      <c r="BD118" s="16">
        <f t="shared" si="179"/>
        <v>0.82868525896414347</v>
      </c>
      <c r="BE118" s="16">
        <f t="shared" si="179"/>
        <v>1.2430278884462151</v>
      </c>
      <c r="BF118" s="16">
        <f t="shared" si="179"/>
        <v>0.62151394422310757</v>
      </c>
      <c r="BG118" s="16">
        <f t="shared" si="179"/>
        <v>1.2430278884462151</v>
      </c>
      <c r="BH118" s="16">
        <f t="shared" si="179"/>
        <v>0.41434262948207173</v>
      </c>
      <c r="BK118" s="16">
        <f t="shared" si="61"/>
        <v>1.605577689243028</v>
      </c>
      <c r="BL118" s="16">
        <f t="shared" si="62"/>
        <v>2.1752988047808768</v>
      </c>
      <c r="BM118" s="16">
        <f t="shared" si="63"/>
        <v>1.2430278884462151</v>
      </c>
      <c r="BN118" s="16">
        <f t="shared" si="64"/>
        <v>1.1394422310756971</v>
      </c>
      <c r="BO118" s="16">
        <f t="shared" si="65"/>
        <v>0.88047808764940239</v>
      </c>
      <c r="BP118" s="16">
        <f t="shared" si="66"/>
        <v>0.53864541832669321</v>
      </c>
      <c r="BQ118" s="16">
        <f t="shared" si="67"/>
        <v>0.41434262948207173</v>
      </c>
      <c r="BR118" s="16">
        <f t="shared" si="68"/>
        <v>0.20717131474103587</v>
      </c>
      <c r="BS118" s="16">
        <f t="shared" si="69"/>
        <v>0.3729083665338645</v>
      </c>
      <c r="BT118" s="16">
        <f t="shared" si="70"/>
        <v>0.93227091633466141</v>
      </c>
      <c r="BU118" s="16">
        <f t="shared" si="71"/>
        <v>1.605577689243028</v>
      </c>
      <c r="BV118" s="16">
        <f t="shared" si="72"/>
        <v>1.0772908366533867</v>
      </c>
    </row>
    <row r="119" spans="1:74" ht="15" customHeight="1" x14ac:dyDescent="0.25">
      <c r="A119" s="2" t="s">
        <v>60</v>
      </c>
      <c r="B119" s="2" t="s">
        <v>229</v>
      </c>
      <c r="C119" s="2" t="s">
        <v>230</v>
      </c>
      <c r="D119" s="2" t="s">
        <v>241</v>
      </c>
      <c r="E119" s="2" t="s">
        <v>232</v>
      </c>
      <c r="F119" s="2" t="s">
        <v>226</v>
      </c>
      <c r="G119" s="2" t="s">
        <v>245</v>
      </c>
      <c r="H119" s="2" t="s">
        <v>246</v>
      </c>
      <c r="I119" s="16">
        <f t="shared" ref="I119:AN119" si="180">I27/$BJ27</f>
        <v>0.69102990033222589</v>
      </c>
      <c r="J119" s="16">
        <f t="shared" si="180"/>
        <v>1.7275747508305648</v>
      </c>
      <c r="K119" s="16">
        <f t="shared" si="180"/>
        <v>1.3820598006644518</v>
      </c>
      <c r="L119" s="16">
        <f t="shared" si="180"/>
        <v>1.2093023255813953</v>
      </c>
      <c r="M119" s="16">
        <f t="shared" si="180"/>
        <v>1.3820598006644518</v>
      </c>
      <c r="N119" s="16">
        <f t="shared" si="180"/>
        <v>1.9003322259136213</v>
      </c>
      <c r="O119" s="16">
        <f t="shared" si="180"/>
        <v>0.69102990033222589</v>
      </c>
      <c r="P119" s="16">
        <f t="shared" si="180"/>
        <v>0.5182724252491695</v>
      </c>
      <c r="Q119" s="16">
        <f t="shared" si="180"/>
        <v>0.5182724252491695</v>
      </c>
      <c r="R119" s="16">
        <f t="shared" si="180"/>
        <v>1.9003322259136213</v>
      </c>
      <c r="S119" s="16">
        <f t="shared" si="180"/>
        <v>1.3820598006644518</v>
      </c>
      <c r="T119" s="16">
        <f t="shared" si="180"/>
        <v>0.86378737541528239</v>
      </c>
      <c r="U119" s="16">
        <f t="shared" si="180"/>
        <v>0.17275747508305647</v>
      </c>
      <c r="V119" s="16">
        <f t="shared" si="180"/>
        <v>2.9368770764119603</v>
      </c>
      <c r="W119" s="16">
        <f t="shared" si="180"/>
        <v>0.34551495016611294</v>
      </c>
      <c r="X119" s="16">
        <f t="shared" si="180"/>
        <v>1.2093023255813953</v>
      </c>
      <c r="Y119" s="16">
        <f t="shared" si="180"/>
        <v>1.3820598006644518</v>
      </c>
      <c r="Z119" s="16">
        <f t="shared" si="180"/>
        <v>0.5182724252491695</v>
      </c>
      <c r="AA119" s="16">
        <f t="shared" si="180"/>
        <v>1.036544850498339</v>
      </c>
      <c r="AB119" s="16">
        <f t="shared" si="180"/>
        <v>0.69102990033222589</v>
      </c>
      <c r="AC119" s="16">
        <f t="shared" si="180"/>
        <v>1.5548172757475083</v>
      </c>
      <c r="AD119" s="16">
        <f t="shared" si="180"/>
        <v>0.5182724252491695</v>
      </c>
      <c r="AE119" s="16">
        <f t="shared" si="180"/>
        <v>0.69102990033222589</v>
      </c>
      <c r="AF119" s="16">
        <f t="shared" si="180"/>
        <v>0.69102990033222589</v>
      </c>
      <c r="AG119" s="16">
        <f t="shared" si="180"/>
        <v>0.69102990033222589</v>
      </c>
      <c r="AH119" s="16">
        <f t="shared" si="180"/>
        <v>1.3820598006644518</v>
      </c>
      <c r="AI119" s="16">
        <f t="shared" si="180"/>
        <v>0.69102990033222589</v>
      </c>
      <c r="AJ119" s="16">
        <f t="shared" si="180"/>
        <v>0.17275747508305647</v>
      </c>
      <c r="AK119" s="16">
        <f t="shared" si="180"/>
        <v>0.69102990033222589</v>
      </c>
      <c r="AL119" s="16">
        <f t="shared" si="180"/>
        <v>1.2093023255813953</v>
      </c>
      <c r="AM119" s="16">
        <f t="shared" si="180"/>
        <v>0.69102990033222589</v>
      </c>
      <c r="AN119" s="16">
        <f t="shared" si="180"/>
        <v>0.34551495016611294</v>
      </c>
      <c r="AO119" s="16">
        <f t="shared" ref="AO119:BH119" si="181">AO27/$BJ27</f>
        <v>0.17275747508305647</v>
      </c>
      <c r="AP119" s="16">
        <f t="shared" si="181"/>
        <v>0.5182724252491695</v>
      </c>
      <c r="AQ119" s="16">
        <f t="shared" si="181"/>
        <v>0.34551495016611294</v>
      </c>
      <c r="AR119" s="16">
        <f t="shared" si="181"/>
        <v>1.036544850498339</v>
      </c>
      <c r="AS119" s="16">
        <f t="shared" si="181"/>
        <v>0.5182724252491695</v>
      </c>
      <c r="AT119" s="16">
        <f t="shared" si="181"/>
        <v>0.86378737541528239</v>
      </c>
      <c r="AU119" s="16">
        <f t="shared" si="181"/>
        <v>0.17275747508305647</v>
      </c>
      <c r="AV119" s="16">
        <f t="shared" si="181"/>
        <v>0.69102990033222589</v>
      </c>
      <c r="AW119" s="16">
        <f t="shared" si="181"/>
        <v>0.69102990033222589</v>
      </c>
      <c r="AX119" s="16">
        <f t="shared" si="181"/>
        <v>1.3820598006644518</v>
      </c>
      <c r="AY119" s="16">
        <f t="shared" si="181"/>
        <v>0.86378737541528239</v>
      </c>
      <c r="AZ119" s="16">
        <f t="shared" si="181"/>
        <v>2.2458471760797343</v>
      </c>
      <c r="BA119" s="16">
        <f t="shared" si="181"/>
        <v>3.1096345514950166</v>
      </c>
      <c r="BB119" s="16">
        <f t="shared" si="181"/>
        <v>1.5548172757475083</v>
      </c>
      <c r="BC119" s="16">
        <f t="shared" si="181"/>
        <v>2.9368770764119603</v>
      </c>
      <c r="BD119" s="16">
        <f t="shared" si="181"/>
        <v>0.5182724252491695</v>
      </c>
      <c r="BE119" s="16">
        <f t="shared" si="181"/>
        <v>1.2093023255813953</v>
      </c>
      <c r="BF119" s="16">
        <f t="shared" si="181"/>
        <v>0.34551495016611294</v>
      </c>
      <c r="BG119" s="16">
        <f t="shared" si="181"/>
        <v>0.69102990033222589</v>
      </c>
      <c r="BH119" s="16">
        <f t="shared" si="181"/>
        <v>0.34551495016611294</v>
      </c>
      <c r="BK119" s="16">
        <f t="shared" si="61"/>
        <v>1.4252491694352161</v>
      </c>
      <c r="BL119" s="16">
        <f t="shared" si="62"/>
        <v>0.90697674418604657</v>
      </c>
      <c r="BM119" s="16">
        <f t="shared" si="63"/>
        <v>1.4511627906976743</v>
      </c>
      <c r="BN119" s="16">
        <f t="shared" si="64"/>
        <v>0.8637873754152825</v>
      </c>
      <c r="BO119" s="16">
        <f t="shared" si="65"/>
        <v>0.95016611295681064</v>
      </c>
      <c r="BP119" s="16">
        <f t="shared" si="66"/>
        <v>0.82923588039867102</v>
      </c>
      <c r="BQ119" s="16">
        <f t="shared" si="67"/>
        <v>0.69102990033222589</v>
      </c>
      <c r="BR119" s="16">
        <f t="shared" si="68"/>
        <v>0.345514950166113</v>
      </c>
      <c r="BS119" s="16">
        <f t="shared" si="69"/>
        <v>0.65647840531561463</v>
      </c>
      <c r="BT119" s="16">
        <f t="shared" si="70"/>
        <v>1.2956810631229234</v>
      </c>
      <c r="BU119" s="16">
        <f t="shared" si="71"/>
        <v>2.0299003322259135</v>
      </c>
      <c r="BV119" s="16">
        <f t="shared" si="72"/>
        <v>0.65647840531561463</v>
      </c>
    </row>
    <row r="120" spans="1:74" ht="15" customHeight="1" x14ac:dyDescent="0.25">
      <c r="A120" s="2" t="s">
        <v>68</v>
      </c>
      <c r="B120" s="2" t="s">
        <v>229</v>
      </c>
      <c r="C120" s="2" t="s">
        <v>230</v>
      </c>
      <c r="D120" s="2" t="s">
        <v>241</v>
      </c>
      <c r="E120" s="2" t="s">
        <v>232</v>
      </c>
      <c r="F120" s="2" t="s">
        <v>71</v>
      </c>
      <c r="G120" s="2" t="s">
        <v>245</v>
      </c>
      <c r="H120" s="2" t="s">
        <v>294</v>
      </c>
      <c r="I120" s="16">
        <f t="shared" ref="I120:AN120" si="182">I28/$BJ28</f>
        <v>1.8439716312056738</v>
      </c>
      <c r="J120" s="16">
        <f t="shared" si="182"/>
        <v>0.55319148936170215</v>
      </c>
      <c r="K120" s="16">
        <f t="shared" si="182"/>
        <v>2.9503546099290778</v>
      </c>
      <c r="L120" s="16">
        <f t="shared" si="182"/>
        <v>1.2907801418439715</v>
      </c>
      <c r="M120" s="16">
        <f t="shared" si="182"/>
        <v>0.92198581560283688</v>
      </c>
      <c r="N120" s="16">
        <f t="shared" si="182"/>
        <v>0.92198581560283688</v>
      </c>
      <c r="O120" s="16">
        <f t="shared" si="182"/>
        <v>0.55319148936170215</v>
      </c>
      <c r="P120" s="16">
        <f t="shared" si="182"/>
        <v>0.18439716312056736</v>
      </c>
      <c r="Q120" s="16">
        <f t="shared" si="182"/>
        <v>1.6595744680851063</v>
      </c>
      <c r="R120" s="16">
        <f t="shared" si="182"/>
        <v>1.6595744680851063</v>
      </c>
      <c r="S120" s="16">
        <f t="shared" si="182"/>
        <v>0.92198581560283688</v>
      </c>
      <c r="T120" s="16">
        <f t="shared" si="182"/>
        <v>2.0283687943262412</v>
      </c>
      <c r="U120" s="16">
        <f t="shared" si="182"/>
        <v>2.0283687943262412</v>
      </c>
      <c r="V120" s="16">
        <f t="shared" si="182"/>
        <v>11.24822695035461</v>
      </c>
      <c r="W120" s="16">
        <f t="shared" si="182"/>
        <v>0.18439716312056736</v>
      </c>
      <c r="X120" s="16">
        <f t="shared" si="182"/>
        <v>0</v>
      </c>
      <c r="Y120" s="16">
        <f t="shared" si="182"/>
        <v>0.36879432624113473</v>
      </c>
      <c r="Z120" s="16">
        <f t="shared" si="182"/>
        <v>0.18439716312056736</v>
      </c>
      <c r="AA120" s="16">
        <f t="shared" si="182"/>
        <v>1.4751773049645389</v>
      </c>
      <c r="AB120" s="16">
        <f t="shared" si="182"/>
        <v>1.1063829787234043</v>
      </c>
      <c r="AC120" s="16">
        <f t="shared" si="182"/>
        <v>1.6595744680851063</v>
      </c>
      <c r="AD120" s="16">
        <f t="shared" si="182"/>
        <v>0.55319148936170215</v>
      </c>
      <c r="AE120" s="16">
        <f t="shared" si="182"/>
        <v>0.36879432624113473</v>
      </c>
      <c r="AF120" s="16">
        <f t="shared" si="182"/>
        <v>1.2907801418439715</v>
      </c>
      <c r="AG120" s="16">
        <f t="shared" si="182"/>
        <v>0.18439716312056736</v>
      </c>
      <c r="AH120" s="16">
        <f t="shared" si="182"/>
        <v>0.55319148936170215</v>
      </c>
      <c r="AI120" s="16">
        <f t="shared" si="182"/>
        <v>0.92198581560283688</v>
      </c>
      <c r="AJ120" s="16">
        <f t="shared" si="182"/>
        <v>0</v>
      </c>
      <c r="AK120" s="16">
        <f t="shared" si="182"/>
        <v>0.18439716312056736</v>
      </c>
      <c r="AL120" s="16">
        <f t="shared" si="182"/>
        <v>0.18439716312056736</v>
      </c>
      <c r="AM120" s="16">
        <f t="shared" si="182"/>
        <v>0</v>
      </c>
      <c r="AN120" s="16">
        <f t="shared" si="182"/>
        <v>0</v>
      </c>
      <c r="AO120" s="16">
        <f t="shared" ref="AO120:BH120" si="183">AO28/$BJ28</f>
        <v>0</v>
      </c>
      <c r="AP120" s="16">
        <f t="shared" si="183"/>
        <v>0</v>
      </c>
      <c r="AQ120" s="16">
        <f t="shared" si="183"/>
        <v>0</v>
      </c>
      <c r="AR120" s="16">
        <f t="shared" si="183"/>
        <v>0</v>
      </c>
      <c r="AS120" s="16">
        <f t="shared" si="183"/>
        <v>1.1063829787234043</v>
      </c>
      <c r="AT120" s="16">
        <f t="shared" si="183"/>
        <v>0.36879432624113473</v>
      </c>
      <c r="AU120" s="16">
        <f t="shared" si="183"/>
        <v>0</v>
      </c>
      <c r="AV120" s="16">
        <f t="shared" si="183"/>
        <v>0.55319148936170215</v>
      </c>
      <c r="AW120" s="16">
        <f t="shared" si="183"/>
        <v>1.2907801418439715</v>
      </c>
      <c r="AX120" s="16">
        <f t="shared" si="183"/>
        <v>1.2907801418439715</v>
      </c>
      <c r="AY120" s="16">
        <f t="shared" si="183"/>
        <v>0.92198581560283688</v>
      </c>
      <c r="AZ120" s="16">
        <f t="shared" si="183"/>
        <v>0.92198581560283688</v>
      </c>
      <c r="BA120" s="16">
        <f t="shared" si="183"/>
        <v>1.1063829787234043</v>
      </c>
      <c r="BB120" s="16">
        <f t="shared" si="183"/>
        <v>1.6595744680851063</v>
      </c>
      <c r="BC120" s="16">
        <f t="shared" si="183"/>
        <v>1.1063829787234043</v>
      </c>
      <c r="BD120" s="16">
        <f t="shared" si="183"/>
        <v>1.1063829787234043</v>
      </c>
      <c r="BE120" s="16">
        <f t="shared" si="183"/>
        <v>0.55319148936170215</v>
      </c>
      <c r="BF120" s="16">
        <f t="shared" si="183"/>
        <v>0.36879432624113473</v>
      </c>
      <c r="BG120" s="16">
        <f t="shared" si="183"/>
        <v>0.36879432624113473</v>
      </c>
      <c r="BH120" s="16">
        <f t="shared" si="183"/>
        <v>1.2907801418439715</v>
      </c>
      <c r="BK120" s="16">
        <f t="shared" si="61"/>
        <v>1.4290780141843971</v>
      </c>
      <c r="BL120" s="16">
        <f t="shared" si="62"/>
        <v>0.82978723404255317</v>
      </c>
      <c r="BM120" s="16">
        <f t="shared" si="63"/>
        <v>3.5773049645390076</v>
      </c>
      <c r="BN120" s="16">
        <f t="shared" si="64"/>
        <v>0.18439716312056736</v>
      </c>
      <c r="BO120" s="16">
        <f t="shared" si="65"/>
        <v>1.198581560283688</v>
      </c>
      <c r="BP120" s="16">
        <f t="shared" si="66"/>
        <v>0.66382978723404251</v>
      </c>
      <c r="BQ120" s="16">
        <f t="shared" si="67"/>
        <v>9.2198581560283682E-2</v>
      </c>
      <c r="BR120" s="16">
        <f t="shared" si="68"/>
        <v>0</v>
      </c>
      <c r="BS120" s="16">
        <f t="shared" si="69"/>
        <v>0.40567375886524826</v>
      </c>
      <c r="BT120" s="16">
        <f t="shared" si="70"/>
        <v>1.1063829787234043</v>
      </c>
      <c r="BU120" s="16">
        <f t="shared" si="71"/>
        <v>1.2446808510638299</v>
      </c>
      <c r="BV120" s="16">
        <f t="shared" si="72"/>
        <v>0.88510638297872324</v>
      </c>
    </row>
    <row r="121" spans="1:74" ht="15" customHeight="1" x14ac:dyDescent="0.25">
      <c r="A121" s="2" t="s">
        <v>60</v>
      </c>
      <c r="B121" s="2" t="s">
        <v>229</v>
      </c>
      <c r="C121" s="2" t="s">
        <v>230</v>
      </c>
      <c r="D121" s="2" t="s">
        <v>241</v>
      </c>
      <c r="E121" s="2" t="s">
        <v>232</v>
      </c>
      <c r="F121" s="2" t="s">
        <v>69</v>
      </c>
      <c r="G121" s="2" t="s">
        <v>245</v>
      </c>
      <c r="H121" s="2" t="s">
        <v>249</v>
      </c>
      <c r="I121" s="16">
        <f t="shared" ref="I121:AN121" si="184">I29/$BJ29</f>
        <v>1.265486725663717</v>
      </c>
      <c r="J121" s="16">
        <f t="shared" si="184"/>
        <v>1.265486725663717</v>
      </c>
      <c r="K121" s="16">
        <f t="shared" si="184"/>
        <v>0.80530973451327437</v>
      </c>
      <c r="L121" s="16">
        <f t="shared" si="184"/>
        <v>0.5752212389380531</v>
      </c>
      <c r="M121" s="16">
        <f t="shared" si="184"/>
        <v>0.92035398230088505</v>
      </c>
      <c r="N121" s="16">
        <f t="shared" si="184"/>
        <v>1.265486725663717</v>
      </c>
      <c r="O121" s="16">
        <f t="shared" si="184"/>
        <v>1.4955752212389382</v>
      </c>
      <c r="P121" s="16">
        <f t="shared" si="184"/>
        <v>1.265486725663717</v>
      </c>
      <c r="Q121" s="16">
        <f t="shared" si="184"/>
        <v>1.4955752212389382</v>
      </c>
      <c r="R121" s="16">
        <f t="shared" si="184"/>
        <v>1.265486725663717</v>
      </c>
      <c r="S121" s="16">
        <f t="shared" si="184"/>
        <v>1.1504424778761062</v>
      </c>
      <c r="T121" s="16">
        <f t="shared" si="184"/>
        <v>1.0353982300884956</v>
      </c>
      <c r="U121" s="16">
        <f t="shared" si="184"/>
        <v>1.1504424778761062</v>
      </c>
      <c r="V121" s="16">
        <f t="shared" si="184"/>
        <v>1.7256637168141595</v>
      </c>
      <c r="W121" s="16">
        <f t="shared" si="184"/>
        <v>0.92035398230088505</v>
      </c>
      <c r="X121" s="16">
        <f t="shared" si="184"/>
        <v>1.0353982300884956</v>
      </c>
      <c r="Y121" s="16">
        <f t="shared" si="184"/>
        <v>1.3805309734513276</v>
      </c>
      <c r="Z121" s="16">
        <f t="shared" si="184"/>
        <v>1.265486725663717</v>
      </c>
      <c r="AA121" s="16">
        <f t="shared" si="184"/>
        <v>0.69026548672566379</v>
      </c>
      <c r="AB121" s="16">
        <f t="shared" si="184"/>
        <v>0.80530973451327437</v>
      </c>
      <c r="AC121" s="16">
        <f t="shared" si="184"/>
        <v>0.92035398230088505</v>
      </c>
      <c r="AD121" s="16">
        <f t="shared" si="184"/>
        <v>0.23008849557522126</v>
      </c>
      <c r="AE121" s="16">
        <f t="shared" si="184"/>
        <v>0.3451327433628319</v>
      </c>
      <c r="AF121" s="16">
        <f t="shared" si="184"/>
        <v>0.3451327433628319</v>
      </c>
      <c r="AG121" s="16">
        <f t="shared" si="184"/>
        <v>0.69026548672566379</v>
      </c>
      <c r="AH121" s="16">
        <f t="shared" si="184"/>
        <v>0.80530973451327437</v>
      </c>
      <c r="AI121" s="16">
        <f t="shared" si="184"/>
        <v>0.69026548672566379</v>
      </c>
      <c r="AJ121" s="16">
        <f t="shared" si="184"/>
        <v>0.3451327433628319</v>
      </c>
      <c r="AK121" s="16">
        <f t="shared" si="184"/>
        <v>1.1504424778761062</v>
      </c>
      <c r="AL121" s="16">
        <f t="shared" si="184"/>
        <v>0.69026548672566379</v>
      </c>
      <c r="AM121" s="16">
        <f t="shared" si="184"/>
        <v>0.69026548672566379</v>
      </c>
      <c r="AN121" s="16">
        <f t="shared" si="184"/>
        <v>0.5752212389380531</v>
      </c>
      <c r="AO121" s="16">
        <f t="shared" ref="AO121:BH121" si="185">AO29/$BJ29</f>
        <v>1.0353982300884956</v>
      </c>
      <c r="AP121" s="16">
        <f t="shared" si="185"/>
        <v>0.92035398230088505</v>
      </c>
      <c r="AQ121" s="16">
        <f t="shared" si="185"/>
        <v>0.69026548672566379</v>
      </c>
      <c r="AR121" s="16">
        <f t="shared" si="185"/>
        <v>1.0353982300884956</v>
      </c>
      <c r="AS121" s="16">
        <f t="shared" si="185"/>
        <v>0.5752212389380531</v>
      </c>
      <c r="AT121" s="16">
        <f t="shared" si="185"/>
        <v>1.3805309734513276</v>
      </c>
      <c r="AU121" s="16">
        <f t="shared" si="185"/>
        <v>0.46017699115044253</v>
      </c>
      <c r="AV121" s="16">
        <f t="shared" si="185"/>
        <v>0.3451327433628319</v>
      </c>
      <c r="AW121" s="16">
        <f t="shared" si="185"/>
        <v>1.4955752212389382</v>
      </c>
      <c r="AX121" s="16">
        <f t="shared" si="185"/>
        <v>1.3805309734513276</v>
      </c>
      <c r="AY121" s="16">
        <f t="shared" si="185"/>
        <v>0.5752212389380531</v>
      </c>
      <c r="AZ121" s="16">
        <f t="shared" si="185"/>
        <v>1.1504424778761062</v>
      </c>
      <c r="BA121" s="16">
        <f t="shared" si="185"/>
        <v>3.2212389380530975</v>
      </c>
      <c r="BB121" s="16">
        <f t="shared" si="185"/>
        <v>1.265486725663717</v>
      </c>
      <c r="BC121" s="16">
        <f t="shared" si="185"/>
        <v>2.0707964601769913</v>
      </c>
      <c r="BD121" s="16">
        <f t="shared" si="185"/>
        <v>0.46017699115044253</v>
      </c>
      <c r="BE121" s="16">
        <f t="shared" si="185"/>
        <v>1.6106194690265487</v>
      </c>
      <c r="BF121" s="16">
        <f t="shared" si="185"/>
        <v>0.92035398230088505</v>
      </c>
      <c r="BG121" s="16">
        <f t="shared" si="185"/>
        <v>0.46017699115044253</v>
      </c>
      <c r="BH121" s="16">
        <f t="shared" si="185"/>
        <v>0.69026548672566379</v>
      </c>
      <c r="BK121" s="16">
        <f t="shared" si="61"/>
        <v>0.89159292035398241</v>
      </c>
      <c r="BL121" s="16">
        <f t="shared" si="62"/>
        <v>1.3805309734513276</v>
      </c>
      <c r="BM121" s="16">
        <f t="shared" si="63"/>
        <v>1.2654867256637168</v>
      </c>
      <c r="BN121" s="16">
        <f t="shared" si="64"/>
        <v>1.1504424778761062</v>
      </c>
      <c r="BO121" s="16">
        <f t="shared" si="65"/>
        <v>0.66150442477876115</v>
      </c>
      <c r="BP121" s="16">
        <f t="shared" si="66"/>
        <v>0.5752212389380531</v>
      </c>
      <c r="BQ121" s="16">
        <f t="shared" si="67"/>
        <v>0.71902654867256643</v>
      </c>
      <c r="BR121" s="16">
        <f t="shared" si="68"/>
        <v>0.80530973451327437</v>
      </c>
      <c r="BS121" s="16">
        <f t="shared" si="69"/>
        <v>0.7592920353982302</v>
      </c>
      <c r="BT121" s="16">
        <f t="shared" si="70"/>
        <v>1.1504424778761062</v>
      </c>
      <c r="BU121" s="16">
        <f t="shared" si="71"/>
        <v>1.7544247787610621</v>
      </c>
      <c r="BV121" s="16">
        <f t="shared" si="72"/>
        <v>0.98938053097345136</v>
      </c>
    </row>
    <row r="122" spans="1:74" ht="15" customHeight="1" x14ac:dyDescent="0.25">
      <c r="A122" s="2" t="s">
        <v>68</v>
      </c>
      <c r="B122" s="2" t="s">
        <v>229</v>
      </c>
      <c r="C122" s="2" t="s">
        <v>230</v>
      </c>
      <c r="D122" s="2" t="s">
        <v>241</v>
      </c>
      <c r="E122" s="2" t="s">
        <v>232</v>
      </c>
      <c r="F122" s="2" t="s">
        <v>71</v>
      </c>
      <c r="G122" s="2" t="s">
        <v>242</v>
      </c>
      <c r="H122" s="2" t="s">
        <v>295</v>
      </c>
      <c r="I122" s="16">
        <f t="shared" ref="I122:AN122" si="186">I30/$BJ30</f>
        <v>1.8407079646017701</v>
      </c>
      <c r="J122" s="16">
        <f t="shared" si="186"/>
        <v>0.46017699115044253</v>
      </c>
      <c r="K122" s="16">
        <f t="shared" si="186"/>
        <v>1.6106194690265487</v>
      </c>
      <c r="L122" s="16">
        <f t="shared" si="186"/>
        <v>0.23008849557522126</v>
      </c>
      <c r="M122" s="16">
        <f t="shared" si="186"/>
        <v>1.6106194690265487</v>
      </c>
      <c r="N122" s="16">
        <f t="shared" si="186"/>
        <v>1.3805309734513276</v>
      </c>
      <c r="O122" s="16">
        <f t="shared" si="186"/>
        <v>0.92035398230088505</v>
      </c>
      <c r="P122" s="16">
        <f t="shared" si="186"/>
        <v>1.1504424778761062</v>
      </c>
      <c r="Q122" s="16">
        <f t="shared" si="186"/>
        <v>0.92035398230088505</v>
      </c>
      <c r="R122" s="16">
        <f t="shared" si="186"/>
        <v>1.3805309734513276</v>
      </c>
      <c r="S122" s="16">
        <f t="shared" si="186"/>
        <v>0.92035398230088505</v>
      </c>
      <c r="T122" s="16">
        <f t="shared" si="186"/>
        <v>0.92035398230088505</v>
      </c>
      <c r="U122" s="16">
        <f t="shared" si="186"/>
        <v>1.3805309734513276</v>
      </c>
      <c r="V122" s="16">
        <f t="shared" si="186"/>
        <v>0.46017699115044253</v>
      </c>
      <c r="W122" s="16">
        <f t="shared" si="186"/>
        <v>0.23008849557522126</v>
      </c>
      <c r="X122" s="16">
        <f t="shared" si="186"/>
        <v>0.69026548672566379</v>
      </c>
      <c r="Y122" s="16">
        <f t="shared" si="186"/>
        <v>1.6106194690265487</v>
      </c>
      <c r="Z122" s="16">
        <f t="shared" si="186"/>
        <v>1.3805309734513276</v>
      </c>
      <c r="AA122" s="16">
        <f t="shared" si="186"/>
        <v>0.92035398230088505</v>
      </c>
      <c r="AB122" s="16">
        <f t="shared" si="186"/>
        <v>0.92035398230088505</v>
      </c>
      <c r="AC122" s="16">
        <f t="shared" si="186"/>
        <v>0.69026548672566379</v>
      </c>
      <c r="AD122" s="16">
        <f t="shared" si="186"/>
        <v>0.23008849557522126</v>
      </c>
      <c r="AE122" s="16">
        <f t="shared" si="186"/>
        <v>0.46017699115044253</v>
      </c>
      <c r="AF122" s="16">
        <f t="shared" si="186"/>
        <v>2.7610619469026552</v>
      </c>
      <c r="AG122" s="16">
        <f t="shared" si="186"/>
        <v>0.46017699115044253</v>
      </c>
      <c r="AH122" s="16">
        <f t="shared" si="186"/>
        <v>1.3805309734513276</v>
      </c>
      <c r="AI122" s="16">
        <f t="shared" si="186"/>
        <v>0.92035398230088505</v>
      </c>
      <c r="AJ122" s="16">
        <f t="shared" si="186"/>
        <v>0.46017699115044253</v>
      </c>
      <c r="AK122" s="16">
        <f t="shared" si="186"/>
        <v>0.92035398230088505</v>
      </c>
      <c r="AL122" s="16">
        <f t="shared" si="186"/>
        <v>0.92035398230088505</v>
      </c>
      <c r="AM122" s="16">
        <f t="shared" si="186"/>
        <v>1.3805309734513276</v>
      </c>
      <c r="AN122" s="16">
        <f t="shared" si="186"/>
        <v>0.69026548672566379</v>
      </c>
      <c r="AO122" s="16">
        <f t="shared" ref="AO122:BH122" si="187">AO30/$BJ30</f>
        <v>0.92035398230088505</v>
      </c>
      <c r="AP122" s="16">
        <f t="shared" si="187"/>
        <v>0.69026548672566379</v>
      </c>
      <c r="AQ122" s="16">
        <f t="shared" si="187"/>
        <v>0.92035398230088505</v>
      </c>
      <c r="AR122" s="16">
        <f t="shared" si="187"/>
        <v>0.69026548672566379</v>
      </c>
      <c r="AS122" s="16">
        <f t="shared" si="187"/>
        <v>0.23008849557522126</v>
      </c>
      <c r="AT122" s="16">
        <f t="shared" si="187"/>
        <v>0.69026548672566379</v>
      </c>
      <c r="AU122" s="16">
        <f t="shared" si="187"/>
        <v>0</v>
      </c>
      <c r="AV122" s="16">
        <f t="shared" si="187"/>
        <v>1.8407079646017701</v>
      </c>
      <c r="AW122" s="16">
        <f t="shared" si="187"/>
        <v>0.46017699115044253</v>
      </c>
      <c r="AX122" s="16">
        <f t="shared" si="187"/>
        <v>0.92035398230088505</v>
      </c>
      <c r="AY122" s="16">
        <f t="shared" si="187"/>
        <v>0.46017699115044253</v>
      </c>
      <c r="AZ122" s="16">
        <f t="shared" si="187"/>
        <v>1.8407079646017701</v>
      </c>
      <c r="BA122" s="16">
        <f t="shared" si="187"/>
        <v>0.92035398230088505</v>
      </c>
      <c r="BB122" s="16">
        <f t="shared" si="187"/>
        <v>1.1504424778761062</v>
      </c>
      <c r="BC122" s="16">
        <f t="shared" si="187"/>
        <v>1.6106194690265487</v>
      </c>
      <c r="BD122" s="16">
        <f t="shared" si="187"/>
        <v>1.3805309734513276</v>
      </c>
      <c r="BE122" s="16">
        <f t="shared" si="187"/>
        <v>1.6106194690265487</v>
      </c>
      <c r="BF122" s="16">
        <f t="shared" si="187"/>
        <v>0.46017699115044253</v>
      </c>
      <c r="BG122" s="16">
        <f t="shared" si="187"/>
        <v>1.6106194690265487</v>
      </c>
      <c r="BH122" s="16">
        <f t="shared" si="187"/>
        <v>1.3805309734513276</v>
      </c>
      <c r="BK122" s="16">
        <f t="shared" si="61"/>
        <v>0.97787610619469034</v>
      </c>
      <c r="BL122" s="16">
        <f t="shared" si="62"/>
        <v>1.0929203539823009</v>
      </c>
      <c r="BM122" s="16">
        <f t="shared" si="63"/>
        <v>1.0123893805309734</v>
      </c>
      <c r="BN122" s="16">
        <f t="shared" si="64"/>
        <v>0.97787610619469034</v>
      </c>
      <c r="BO122" s="16">
        <f t="shared" si="65"/>
        <v>0.69026548672566379</v>
      </c>
      <c r="BP122" s="16">
        <f t="shared" si="66"/>
        <v>1.1964601769911507</v>
      </c>
      <c r="BQ122" s="16">
        <f t="shared" si="67"/>
        <v>0.92035398230088505</v>
      </c>
      <c r="BR122" s="16">
        <f t="shared" si="68"/>
        <v>0.80530973451327448</v>
      </c>
      <c r="BS122" s="16">
        <f t="shared" si="69"/>
        <v>0.69026548672566379</v>
      </c>
      <c r="BT122" s="16">
        <f t="shared" si="70"/>
        <v>0.92035398230088505</v>
      </c>
      <c r="BU122" s="16">
        <f t="shared" si="71"/>
        <v>1.265486725663717</v>
      </c>
      <c r="BV122" s="16">
        <f t="shared" si="72"/>
        <v>1.3805309734513276</v>
      </c>
    </row>
    <row r="123" spans="1:74" ht="15" customHeight="1" x14ac:dyDescent="0.25">
      <c r="A123" s="2" t="s">
        <v>64</v>
      </c>
      <c r="B123" s="2" t="s">
        <v>229</v>
      </c>
      <c r="C123" s="2" t="s">
        <v>230</v>
      </c>
      <c r="D123" s="2" t="s">
        <v>241</v>
      </c>
      <c r="E123" s="2" t="s">
        <v>232</v>
      </c>
      <c r="F123" s="2" t="s">
        <v>69</v>
      </c>
      <c r="G123" s="2" t="s">
        <v>242</v>
      </c>
      <c r="H123" s="2" t="s">
        <v>257</v>
      </c>
      <c r="I123" s="16">
        <f t="shared" ref="I123:AN123" si="188">I31/$BJ31</f>
        <v>0.44130127298444127</v>
      </c>
      <c r="J123" s="16">
        <f t="shared" si="188"/>
        <v>0.66195190947666194</v>
      </c>
      <c r="K123" s="16">
        <f t="shared" si="188"/>
        <v>1.3239038189533239</v>
      </c>
      <c r="L123" s="16">
        <f t="shared" si="188"/>
        <v>0.73550212164073547</v>
      </c>
      <c r="M123" s="16">
        <f t="shared" si="188"/>
        <v>0.2942008486562942</v>
      </c>
      <c r="N123" s="16">
        <f t="shared" si="188"/>
        <v>1.3974540311173973</v>
      </c>
      <c r="O123" s="16">
        <f t="shared" si="188"/>
        <v>1.4710042432814709</v>
      </c>
      <c r="P123" s="16">
        <f t="shared" si="188"/>
        <v>0.51485148514851486</v>
      </c>
      <c r="Q123" s="16">
        <f t="shared" si="188"/>
        <v>0.22065063649222064</v>
      </c>
      <c r="R123" s="16">
        <f t="shared" si="188"/>
        <v>0.66195190947666194</v>
      </c>
      <c r="S123" s="16">
        <f t="shared" si="188"/>
        <v>1.1032531824611032</v>
      </c>
      <c r="T123" s="16">
        <f t="shared" si="188"/>
        <v>0.51485148514851486</v>
      </c>
      <c r="U123" s="16">
        <f t="shared" si="188"/>
        <v>1.3239038189533239</v>
      </c>
      <c r="V123" s="16">
        <f t="shared" si="188"/>
        <v>11.62093352192362</v>
      </c>
      <c r="W123" s="16">
        <f t="shared" si="188"/>
        <v>0.2942008486562942</v>
      </c>
      <c r="X123" s="16">
        <f t="shared" si="188"/>
        <v>0.51485148514851486</v>
      </c>
      <c r="Y123" s="16">
        <f t="shared" si="188"/>
        <v>0.2942008486562942</v>
      </c>
      <c r="Z123" s="16">
        <f t="shared" si="188"/>
        <v>0.22065063649222064</v>
      </c>
      <c r="AA123" s="16">
        <f t="shared" si="188"/>
        <v>0.1471004243281471</v>
      </c>
      <c r="AB123" s="16">
        <f t="shared" si="188"/>
        <v>0.22065063649222064</v>
      </c>
      <c r="AC123" s="16">
        <f t="shared" si="188"/>
        <v>0.80905233380480901</v>
      </c>
      <c r="AD123" s="16">
        <f t="shared" si="188"/>
        <v>0.1471004243281471</v>
      </c>
      <c r="AE123" s="16">
        <f t="shared" si="188"/>
        <v>0.44130127298444127</v>
      </c>
      <c r="AF123" s="16">
        <f t="shared" si="188"/>
        <v>0.22065063649222064</v>
      </c>
      <c r="AG123" s="16">
        <f t="shared" si="188"/>
        <v>0.1471004243281471</v>
      </c>
      <c r="AH123" s="16">
        <f t="shared" si="188"/>
        <v>0.1471004243281471</v>
      </c>
      <c r="AI123" s="16">
        <f t="shared" si="188"/>
        <v>0.51485148514851486</v>
      </c>
      <c r="AJ123" s="16">
        <f t="shared" si="188"/>
        <v>0.44130127298444127</v>
      </c>
      <c r="AK123" s="16">
        <f t="shared" si="188"/>
        <v>0.36775106082036774</v>
      </c>
      <c r="AL123" s="16">
        <f t="shared" si="188"/>
        <v>0.1471004243281471</v>
      </c>
      <c r="AM123" s="16">
        <f t="shared" si="188"/>
        <v>0.22065063649222064</v>
      </c>
      <c r="AN123" s="16">
        <f t="shared" si="188"/>
        <v>0.2942008486562942</v>
      </c>
      <c r="AO123" s="16">
        <f t="shared" ref="AO123:BH123" si="189">AO31/$BJ31</f>
        <v>0.1471004243281471</v>
      </c>
      <c r="AP123" s="16">
        <f t="shared" si="189"/>
        <v>0.44130127298444127</v>
      </c>
      <c r="AQ123" s="16">
        <f t="shared" si="189"/>
        <v>0.5884016973125884</v>
      </c>
      <c r="AR123" s="16">
        <f t="shared" si="189"/>
        <v>0.44130127298444127</v>
      </c>
      <c r="AS123" s="16">
        <f t="shared" si="189"/>
        <v>0.22065063649222064</v>
      </c>
      <c r="AT123" s="16">
        <f t="shared" si="189"/>
        <v>0.36775106082036774</v>
      </c>
      <c r="AU123" s="16">
        <f t="shared" si="189"/>
        <v>0.36775106082036774</v>
      </c>
      <c r="AV123" s="16">
        <f t="shared" si="189"/>
        <v>0.5884016973125884</v>
      </c>
      <c r="AW123" s="16">
        <f t="shared" si="189"/>
        <v>0.66195190947666194</v>
      </c>
      <c r="AX123" s="16">
        <f t="shared" si="189"/>
        <v>1.4710042432814709</v>
      </c>
      <c r="AY123" s="16">
        <f t="shared" si="189"/>
        <v>1.5445544554455446</v>
      </c>
      <c r="AZ123" s="16">
        <f t="shared" si="189"/>
        <v>1.9123055162659122</v>
      </c>
      <c r="BA123" s="16">
        <f t="shared" si="189"/>
        <v>2.7213578500707212</v>
      </c>
      <c r="BB123" s="16">
        <f t="shared" si="189"/>
        <v>3.0155586987270153</v>
      </c>
      <c r="BC123" s="16">
        <f t="shared" si="189"/>
        <v>3.3833097595473833</v>
      </c>
      <c r="BD123" s="16">
        <f t="shared" si="189"/>
        <v>0.80905233380480901</v>
      </c>
      <c r="BE123" s="16">
        <f t="shared" si="189"/>
        <v>1.1768033946251768</v>
      </c>
      <c r="BF123" s="16">
        <f t="shared" si="189"/>
        <v>1.5445544554455446</v>
      </c>
      <c r="BG123" s="16">
        <f t="shared" si="189"/>
        <v>1.0297029702970297</v>
      </c>
      <c r="BH123" s="16">
        <f t="shared" si="189"/>
        <v>1.6916548797736917</v>
      </c>
      <c r="BK123" s="16">
        <f t="shared" si="61"/>
        <v>0.75388967468175383</v>
      </c>
      <c r="BL123" s="16">
        <f t="shared" si="62"/>
        <v>0.90099009900990101</v>
      </c>
      <c r="BM123" s="16">
        <f t="shared" si="63"/>
        <v>3.0449787835926445</v>
      </c>
      <c r="BN123" s="16">
        <f t="shared" si="64"/>
        <v>0.33097595473833097</v>
      </c>
      <c r="BO123" s="16">
        <f t="shared" si="65"/>
        <v>0.33097595473833097</v>
      </c>
      <c r="BP123" s="16">
        <f t="shared" si="66"/>
        <v>0.2942008486562942</v>
      </c>
      <c r="BQ123" s="16">
        <f t="shared" si="67"/>
        <v>0.2942008486562942</v>
      </c>
      <c r="BR123" s="16">
        <f t="shared" si="68"/>
        <v>0.36775106082036779</v>
      </c>
      <c r="BS123" s="16">
        <f t="shared" si="69"/>
        <v>0.39717114568599721</v>
      </c>
      <c r="BT123" s="16">
        <f t="shared" si="70"/>
        <v>1.3974540311173973</v>
      </c>
      <c r="BU123" s="16">
        <f t="shared" si="71"/>
        <v>2.4823196605374824</v>
      </c>
      <c r="BV123" s="16">
        <f t="shared" si="72"/>
        <v>1.176803394625177</v>
      </c>
    </row>
    <row r="124" spans="1:74" ht="15" customHeight="1" x14ac:dyDescent="0.25">
      <c r="A124" s="2" t="s">
        <v>60</v>
      </c>
      <c r="B124" s="2" t="s">
        <v>229</v>
      </c>
      <c r="C124" s="2" t="s">
        <v>230</v>
      </c>
      <c r="D124" s="2" t="s">
        <v>241</v>
      </c>
      <c r="E124" s="2" t="s">
        <v>232</v>
      </c>
      <c r="F124" s="2" t="s">
        <v>238</v>
      </c>
      <c r="G124" s="2" t="s">
        <v>242</v>
      </c>
      <c r="H124" s="2" t="s">
        <v>243</v>
      </c>
      <c r="I124" s="16">
        <f t="shared" ref="I124:AN124" si="190">I32/$BJ32</f>
        <v>1.8264462809917354</v>
      </c>
      <c r="J124" s="16">
        <f t="shared" si="190"/>
        <v>1.6115702479338843</v>
      </c>
      <c r="K124" s="16">
        <f t="shared" si="190"/>
        <v>1.8264462809917354</v>
      </c>
      <c r="L124" s="16">
        <f t="shared" si="190"/>
        <v>1.7190082644628097</v>
      </c>
      <c r="M124" s="16">
        <f t="shared" si="190"/>
        <v>0.32231404958677684</v>
      </c>
      <c r="N124" s="16">
        <f t="shared" si="190"/>
        <v>1.0743801652892562</v>
      </c>
      <c r="O124" s="16">
        <f t="shared" si="190"/>
        <v>2.0413223140495864</v>
      </c>
      <c r="P124" s="16">
        <f t="shared" si="190"/>
        <v>0.53719008264462809</v>
      </c>
      <c r="Q124" s="16">
        <f t="shared" si="190"/>
        <v>1.2892561983471074</v>
      </c>
      <c r="R124" s="16">
        <f t="shared" si="190"/>
        <v>2.5785123966942147</v>
      </c>
      <c r="S124" s="16">
        <f t="shared" si="190"/>
        <v>2.5785123966942147</v>
      </c>
      <c r="T124" s="16">
        <f t="shared" si="190"/>
        <v>1.5041322314049586</v>
      </c>
      <c r="U124" s="16">
        <f t="shared" si="190"/>
        <v>0.64462809917355368</v>
      </c>
      <c r="V124" s="16">
        <f t="shared" si="190"/>
        <v>1.3966942148760328</v>
      </c>
      <c r="W124" s="16">
        <f t="shared" si="190"/>
        <v>1.3966942148760328</v>
      </c>
      <c r="X124" s="16">
        <f t="shared" si="190"/>
        <v>0.96694214876033047</v>
      </c>
      <c r="Y124" s="16">
        <f t="shared" si="190"/>
        <v>0.32231404958677684</v>
      </c>
      <c r="Z124" s="16">
        <f t="shared" si="190"/>
        <v>0.42975206611570244</v>
      </c>
      <c r="AA124" s="16">
        <f t="shared" si="190"/>
        <v>0.64462809917355368</v>
      </c>
      <c r="AB124" s="16">
        <f t="shared" si="190"/>
        <v>0.21487603305785122</v>
      </c>
      <c r="AC124" s="16">
        <f t="shared" si="190"/>
        <v>0.42975206611570244</v>
      </c>
      <c r="AD124" s="16">
        <f t="shared" si="190"/>
        <v>0.64462809917355368</v>
      </c>
      <c r="AE124" s="16">
        <f t="shared" si="190"/>
        <v>0.64462809917355368</v>
      </c>
      <c r="AF124" s="16">
        <f t="shared" si="190"/>
        <v>0.10743801652892561</v>
      </c>
      <c r="AG124" s="16">
        <f t="shared" si="190"/>
        <v>0.21487603305785122</v>
      </c>
      <c r="AH124" s="16">
        <f t="shared" si="190"/>
        <v>1.9338842975206609</v>
      </c>
      <c r="AI124" s="16">
        <f t="shared" si="190"/>
        <v>0.32231404958677684</v>
      </c>
      <c r="AJ124" s="16">
        <f t="shared" si="190"/>
        <v>1.0743801652892562</v>
      </c>
      <c r="AK124" s="16">
        <f t="shared" si="190"/>
        <v>0.42975206611570244</v>
      </c>
      <c r="AL124" s="16">
        <f t="shared" si="190"/>
        <v>0.53719008264462809</v>
      </c>
      <c r="AM124" s="16">
        <f t="shared" si="190"/>
        <v>0.32231404958677684</v>
      </c>
      <c r="AN124" s="16">
        <f t="shared" si="190"/>
        <v>0.85950413223140487</v>
      </c>
      <c r="AO124" s="16">
        <f t="shared" ref="AO124:BH124" si="191">AO32/$BJ32</f>
        <v>0.32231404958677684</v>
      </c>
      <c r="AP124" s="16">
        <f t="shared" si="191"/>
        <v>0.32231404958677684</v>
      </c>
      <c r="AQ124" s="16">
        <f t="shared" si="191"/>
        <v>1.0743801652892562</v>
      </c>
      <c r="AR124" s="16">
        <f t="shared" si="191"/>
        <v>0.32231404958677684</v>
      </c>
      <c r="AS124" s="16">
        <f t="shared" si="191"/>
        <v>0.75206611570247928</v>
      </c>
      <c r="AT124" s="16">
        <f t="shared" si="191"/>
        <v>1.6115702479338843</v>
      </c>
      <c r="AU124" s="16">
        <f t="shared" si="191"/>
        <v>0.64462809917355368</v>
      </c>
      <c r="AV124" s="16">
        <f t="shared" si="191"/>
        <v>1.6115702479338843</v>
      </c>
      <c r="AW124" s="16">
        <f t="shared" si="191"/>
        <v>0.53719008264462809</v>
      </c>
      <c r="AX124" s="16">
        <f t="shared" si="191"/>
        <v>1.6115702479338843</v>
      </c>
      <c r="AY124" s="16">
        <f t="shared" si="191"/>
        <v>0.85950413223140487</v>
      </c>
      <c r="AZ124" s="16">
        <f t="shared" si="191"/>
        <v>1.7190082644628097</v>
      </c>
      <c r="BA124" s="16">
        <f t="shared" si="191"/>
        <v>2.4710743801652892</v>
      </c>
      <c r="BB124" s="16">
        <f t="shared" si="191"/>
        <v>2.6859504132231402</v>
      </c>
      <c r="BC124" s="16">
        <f t="shared" si="191"/>
        <v>0.64462809917355368</v>
      </c>
      <c r="BD124" s="16">
        <f t="shared" si="191"/>
        <v>0.21487603305785122</v>
      </c>
      <c r="BE124" s="16">
        <f t="shared" si="191"/>
        <v>0.42975206611570244</v>
      </c>
      <c r="BF124" s="16">
        <f t="shared" si="191"/>
        <v>0.42975206611570244</v>
      </c>
      <c r="BG124" s="16">
        <f t="shared" si="191"/>
        <v>0.85950413223140487</v>
      </c>
      <c r="BH124" s="16">
        <f t="shared" si="191"/>
        <v>0.42975206611570244</v>
      </c>
      <c r="BK124" s="16">
        <f t="shared" si="61"/>
        <v>1.3698347107438016</v>
      </c>
      <c r="BL124" s="16">
        <f t="shared" si="62"/>
        <v>1.2355371900826446</v>
      </c>
      <c r="BM124" s="16">
        <f t="shared" si="63"/>
        <v>1.7404958677685951</v>
      </c>
      <c r="BN124" s="16">
        <f t="shared" si="64"/>
        <v>0.77892561983471065</v>
      </c>
      <c r="BO124" s="16">
        <f t="shared" si="65"/>
        <v>0.48347107438016523</v>
      </c>
      <c r="BP124" s="16">
        <f t="shared" si="66"/>
        <v>0.64462809917355357</v>
      </c>
      <c r="BQ124" s="16">
        <f t="shared" si="67"/>
        <v>0.59090909090909083</v>
      </c>
      <c r="BR124" s="16">
        <f t="shared" si="68"/>
        <v>0.64462809917355368</v>
      </c>
      <c r="BS124" s="16">
        <f t="shared" si="69"/>
        <v>0.98842975206611572</v>
      </c>
      <c r="BT124" s="16">
        <f t="shared" si="70"/>
        <v>1.1818181818181817</v>
      </c>
      <c r="BU124" s="16">
        <f t="shared" si="71"/>
        <v>1.5041322314049586</v>
      </c>
      <c r="BV124" s="16">
        <f t="shared" si="72"/>
        <v>0.79504132231404956</v>
      </c>
    </row>
    <row r="125" spans="1:74" ht="15" customHeight="1" x14ac:dyDescent="0.25">
      <c r="A125" s="2" t="s">
        <v>68</v>
      </c>
      <c r="B125" s="2" t="s">
        <v>229</v>
      </c>
      <c r="C125" s="2" t="s">
        <v>230</v>
      </c>
      <c r="D125" s="2" t="s">
        <v>241</v>
      </c>
      <c r="E125" s="2" t="s">
        <v>232</v>
      </c>
      <c r="F125" s="2" t="s">
        <v>226</v>
      </c>
      <c r="G125" s="2" t="s">
        <v>242</v>
      </c>
      <c r="H125" s="2" t="s">
        <v>292</v>
      </c>
      <c r="I125" s="16">
        <f t="shared" ref="I125:AN125" si="192">I33/$BJ33</f>
        <v>0.39694656488549618</v>
      </c>
      <c r="J125" s="16">
        <f t="shared" si="192"/>
        <v>0</v>
      </c>
      <c r="K125" s="16">
        <f t="shared" si="192"/>
        <v>1.9847328244274809</v>
      </c>
      <c r="L125" s="16">
        <f t="shared" si="192"/>
        <v>1.5877862595419847</v>
      </c>
      <c r="M125" s="16">
        <f t="shared" si="192"/>
        <v>0.79389312977099236</v>
      </c>
      <c r="N125" s="16">
        <f t="shared" si="192"/>
        <v>0.79389312977099236</v>
      </c>
      <c r="O125" s="16">
        <f t="shared" si="192"/>
        <v>0.79389312977099236</v>
      </c>
      <c r="P125" s="16">
        <f t="shared" si="192"/>
        <v>1.9847328244274809</v>
      </c>
      <c r="Q125" s="16">
        <f t="shared" si="192"/>
        <v>1.1908396946564885</v>
      </c>
      <c r="R125" s="16">
        <f t="shared" si="192"/>
        <v>1.9847328244274809</v>
      </c>
      <c r="S125" s="16">
        <f t="shared" si="192"/>
        <v>2.3816793893129771</v>
      </c>
      <c r="T125" s="16">
        <f t="shared" si="192"/>
        <v>1.9847328244274809</v>
      </c>
      <c r="U125" s="16">
        <f t="shared" si="192"/>
        <v>1.1908396946564885</v>
      </c>
      <c r="V125" s="16">
        <f t="shared" si="192"/>
        <v>3.9694656488549618</v>
      </c>
      <c r="W125" s="16">
        <f t="shared" si="192"/>
        <v>0</v>
      </c>
      <c r="X125" s="16">
        <f t="shared" si="192"/>
        <v>0</v>
      </c>
      <c r="Y125" s="16">
        <f t="shared" si="192"/>
        <v>1.5877862595419847</v>
      </c>
      <c r="Z125" s="16">
        <f t="shared" si="192"/>
        <v>1.1908396946564885</v>
      </c>
      <c r="AA125" s="16">
        <f t="shared" si="192"/>
        <v>0.39694656488549618</v>
      </c>
      <c r="AB125" s="16">
        <f t="shared" si="192"/>
        <v>0.39694656488549618</v>
      </c>
      <c r="AC125" s="16">
        <f t="shared" si="192"/>
        <v>0.79389312977099236</v>
      </c>
      <c r="AD125" s="16">
        <f t="shared" si="192"/>
        <v>0</v>
      </c>
      <c r="AE125" s="16">
        <f t="shared" si="192"/>
        <v>0.39694656488549618</v>
      </c>
      <c r="AF125" s="16">
        <f t="shared" si="192"/>
        <v>2.3816793893129771</v>
      </c>
      <c r="AG125" s="16">
        <f t="shared" si="192"/>
        <v>0.39694656488549618</v>
      </c>
      <c r="AH125" s="16">
        <f t="shared" si="192"/>
        <v>1.1908396946564885</v>
      </c>
      <c r="AI125" s="16">
        <f t="shared" si="192"/>
        <v>0.39694656488549618</v>
      </c>
      <c r="AJ125" s="16">
        <f t="shared" si="192"/>
        <v>0</v>
      </c>
      <c r="AK125" s="16">
        <f t="shared" si="192"/>
        <v>0.39694656488549618</v>
      </c>
      <c r="AL125" s="16">
        <f t="shared" si="192"/>
        <v>0</v>
      </c>
      <c r="AM125" s="16">
        <f t="shared" si="192"/>
        <v>0</v>
      </c>
      <c r="AN125" s="16">
        <f t="shared" si="192"/>
        <v>0</v>
      </c>
      <c r="AO125" s="16">
        <f t="shared" ref="AO125:BH125" si="193">AO33/$BJ33</f>
        <v>0</v>
      </c>
      <c r="AP125" s="16">
        <f t="shared" si="193"/>
        <v>0.79389312977099236</v>
      </c>
      <c r="AQ125" s="16">
        <f t="shared" si="193"/>
        <v>0.39694656488549618</v>
      </c>
      <c r="AR125" s="16">
        <f t="shared" si="193"/>
        <v>1.9847328244274809</v>
      </c>
      <c r="AS125" s="16">
        <f t="shared" si="193"/>
        <v>0.39694656488549618</v>
      </c>
      <c r="AT125" s="16">
        <f t="shared" si="193"/>
        <v>1.1908396946564885</v>
      </c>
      <c r="AU125" s="16">
        <f t="shared" si="193"/>
        <v>0.79389312977099236</v>
      </c>
      <c r="AV125" s="16">
        <f t="shared" si="193"/>
        <v>0.79389312977099236</v>
      </c>
      <c r="AW125" s="16">
        <f t="shared" si="193"/>
        <v>0.79389312977099236</v>
      </c>
      <c r="AX125" s="16">
        <f t="shared" si="193"/>
        <v>0.79389312977099236</v>
      </c>
      <c r="AY125" s="16">
        <f t="shared" si="193"/>
        <v>1.1908396946564885</v>
      </c>
      <c r="AZ125" s="16">
        <f t="shared" si="193"/>
        <v>2.3816793893129771</v>
      </c>
      <c r="BA125" s="16">
        <f t="shared" si="193"/>
        <v>2.7786259541984735</v>
      </c>
      <c r="BB125" s="16">
        <f t="shared" si="193"/>
        <v>4.7633587786259541</v>
      </c>
      <c r="BC125" s="16">
        <f t="shared" si="193"/>
        <v>0.79389312977099236</v>
      </c>
      <c r="BD125" s="16">
        <f t="shared" si="193"/>
        <v>0.79389312977099236</v>
      </c>
      <c r="BE125" s="16">
        <f t="shared" si="193"/>
        <v>0</v>
      </c>
      <c r="BF125" s="16">
        <f t="shared" si="193"/>
        <v>0</v>
      </c>
      <c r="BG125" s="16">
        <f t="shared" si="193"/>
        <v>0.39694656488549618</v>
      </c>
      <c r="BH125" s="16">
        <f t="shared" si="193"/>
        <v>0.39694656488549618</v>
      </c>
      <c r="BK125" s="16">
        <f t="shared" si="61"/>
        <v>1.0916030534351147</v>
      </c>
      <c r="BL125" s="16">
        <f t="shared" si="62"/>
        <v>1.1908396946564885</v>
      </c>
      <c r="BM125" s="16">
        <f t="shared" si="63"/>
        <v>2.3022900763358778</v>
      </c>
      <c r="BN125" s="16">
        <f t="shared" si="64"/>
        <v>0.69465648854961826</v>
      </c>
      <c r="BO125" s="16">
        <f t="shared" si="65"/>
        <v>0.39694656488549618</v>
      </c>
      <c r="BP125" s="16">
        <f t="shared" si="66"/>
        <v>0.95267175572519081</v>
      </c>
      <c r="BQ125" s="16">
        <f t="shared" si="67"/>
        <v>9.9236641221374045E-2</v>
      </c>
      <c r="BR125" s="16">
        <f t="shared" si="68"/>
        <v>0.29770992366412213</v>
      </c>
      <c r="BS125" s="16">
        <f t="shared" si="69"/>
        <v>1.0320610687022902</v>
      </c>
      <c r="BT125" s="16">
        <f t="shared" si="70"/>
        <v>1.2900763358778624</v>
      </c>
      <c r="BU125" s="16">
        <f t="shared" si="71"/>
        <v>2.2824427480916034</v>
      </c>
      <c r="BV125" s="16">
        <f t="shared" si="72"/>
        <v>0.2381679389312977</v>
      </c>
    </row>
    <row r="126" spans="1:74" ht="15" customHeight="1" x14ac:dyDescent="0.25">
      <c r="A126" s="2"/>
      <c r="B126" s="2"/>
      <c r="C126" s="2"/>
      <c r="D126" s="2"/>
      <c r="E126" s="2"/>
      <c r="F126" s="2"/>
      <c r="G126" s="2"/>
      <c r="H126" s="2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K126" s="21">
        <f>AVERAGE(BK114:BK125)</f>
        <v>1.0674585692020682</v>
      </c>
      <c r="BL126" s="21">
        <f t="shared" ref="BL126:BV126" si="194">AVERAGE(BL114:BL125)</f>
        <v>1.122242264126686</v>
      </c>
      <c r="BM126" s="21">
        <f t="shared" si="194"/>
        <v>1.5916027730792195</v>
      </c>
      <c r="BN126" s="21">
        <f t="shared" si="194"/>
        <v>0.76294939590282995</v>
      </c>
      <c r="BO126" s="21">
        <f t="shared" si="194"/>
        <v>0.72212121525610184</v>
      </c>
      <c r="BP126" s="21">
        <f t="shared" si="194"/>
        <v>0.78719145956533498</v>
      </c>
      <c r="BQ126" s="21">
        <f t="shared" si="194"/>
        <v>0.62422118486083189</v>
      </c>
      <c r="BR126" s="21">
        <f t="shared" si="194"/>
        <v>0.54971878345617464</v>
      </c>
      <c r="BS126" s="21">
        <f t="shared" si="194"/>
        <v>0.72165943413628009</v>
      </c>
      <c r="BT126" s="21">
        <f t="shared" si="194"/>
        <v>1.1290792266885425</v>
      </c>
      <c r="BU126" s="21">
        <f t="shared" si="194"/>
        <v>1.7512598776434374</v>
      </c>
      <c r="BV126" s="21">
        <f t="shared" si="194"/>
        <v>1.116305919509827</v>
      </c>
    </row>
    <row r="127" spans="1:74" ht="15" customHeight="1" x14ac:dyDescent="0.25">
      <c r="A127" s="2" t="s">
        <v>284</v>
      </c>
      <c r="B127" s="2" t="s">
        <v>229</v>
      </c>
      <c r="C127" s="2" t="s">
        <v>230</v>
      </c>
      <c r="D127" s="2" t="s">
        <v>280</v>
      </c>
      <c r="E127" s="2" t="s">
        <v>232</v>
      </c>
      <c r="F127" s="2" t="s">
        <v>281</v>
      </c>
      <c r="G127" s="2" t="s">
        <v>239</v>
      </c>
      <c r="H127" s="2" t="s">
        <v>285</v>
      </c>
      <c r="I127" s="16">
        <f t="shared" ref="I127:AN127" si="195">I34/$BJ34</f>
        <v>2.84375</v>
      </c>
      <c r="J127" s="16">
        <f t="shared" si="195"/>
        <v>0</v>
      </c>
      <c r="K127" s="16">
        <f t="shared" si="195"/>
        <v>0.8125</v>
      </c>
      <c r="L127" s="16">
        <f t="shared" si="195"/>
        <v>0.8125</v>
      </c>
      <c r="M127" s="16">
        <f t="shared" si="195"/>
        <v>1.21875</v>
      </c>
      <c r="N127" s="16">
        <f t="shared" si="195"/>
        <v>2.4375</v>
      </c>
      <c r="O127" s="16">
        <f t="shared" si="195"/>
        <v>0</v>
      </c>
      <c r="P127" s="16">
        <f t="shared" si="195"/>
        <v>0.8125</v>
      </c>
      <c r="Q127" s="16">
        <f t="shared" si="195"/>
        <v>0.40625</v>
      </c>
      <c r="R127" s="16">
        <f t="shared" si="195"/>
        <v>0</v>
      </c>
      <c r="S127" s="16">
        <f t="shared" si="195"/>
        <v>0.8125</v>
      </c>
      <c r="T127" s="16">
        <f t="shared" si="195"/>
        <v>0</v>
      </c>
      <c r="U127" s="16">
        <f t="shared" si="195"/>
        <v>3.25</v>
      </c>
      <c r="V127" s="16">
        <f t="shared" si="195"/>
        <v>5.28125</v>
      </c>
      <c r="W127" s="16">
        <f t="shared" si="195"/>
        <v>2.03125</v>
      </c>
      <c r="X127" s="16">
        <f t="shared" si="195"/>
        <v>1.625</v>
      </c>
      <c r="Y127" s="16">
        <f t="shared" si="195"/>
        <v>1.625</v>
      </c>
      <c r="Z127" s="16">
        <f t="shared" si="195"/>
        <v>0.40625</v>
      </c>
      <c r="AA127" s="16">
        <f t="shared" si="195"/>
        <v>1.21875</v>
      </c>
      <c r="AB127" s="16">
        <f t="shared" si="195"/>
        <v>0</v>
      </c>
      <c r="AC127" s="16">
        <f t="shared" si="195"/>
        <v>0.40625</v>
      </c>
      <c r="AD127" s="16">
        <f t="shared" si="195"/>
        <v>0.40625</v>
      </c>
      <c r="AE127" s="16">
        <f t="shared" si="195"/>
        <v>0</v>
      </c>
      <c r="AF127" s="16">
        <f t="shared" si="195"/>
        <v>0</v>
      </c>
      <c r="AG127" s="16">
        <f t="shared" si="195"/>
        <v>0</v>
      </c>
      <c r="AH127" s="16">
        <f t="shared" si="195"/>
        <v>0.40625</v>
      </c>
      <c r="AI127" s="16">
        <f t="shared" si="195"/>
        <v>0.8125</v>
      </c>
      <c r="AJ127" s="16">
        <f t="shared" si="195"/>
        <v>1.21875</v>
      </c>
      <c r="AK127" s="16">
        <f t="shared" si="195"/>
        <v>1.21875</v>
      </c>
      <c r="AL127" s="16">
        <f t="shared" si="195"/>
        <v>2.03125</v>
      </c>
      <c r="AM127" s="16">
        <f t="shared" si="195"/>
        <v>0</v>
      </c>
      <c r="AN127" s="16">
        <f t="shared" si="195"/>
        <v>0.40625</v>
      </c>
      <c r="AO127" s="16">
        <f t="shared" ref="AO127:BH127" si="196">AO34/$BJ34</f>
        <v>0.40625</v>
      </c>
      <c r="AP127" s="16">
        <f t="shared" si="196"/>
        <v>1.625</v>
      </c>
      <c r="AQ127" s="16">
        <f t="shared" si="196"/>
        <v>1.21875</v>
      </c>
      <c r="AR127" s="16">
        <f t="shared" si="196"/>
        <v>0</v>
      </c>
      <c r="AS127" s="16">
        <f t="shared" si="196"/>
        <v>1.21875</v>
      </c>
      <c r="AT127" s="16">
        <f t="shared" si="196"/>
        <v>0</v>
      </c>
      <c r="AU127" s="16">
        <f t="shared" si="196"/>
        <v>0.40625</v>
      </c>
      <c r="AV127" s="16">
        <f t="shared" si="196"/>
        <v>0.8125</v>
      </c>
      <c r="AW127" s="16">
        <f t="shared" si="196"/>
        <v>0.40625</v>
      </c>
      <c r="AX127" s="16">
        <f t="shared" si="196"/>
        <v>0.40625</v>
      </c>
      <c r="AY127" s="16">
        <f t="shared" si="196"/>
        <v>0.8125</v>
      </c>
      <c r="AZ127" s="16">
        <f t="shared" si="196"/>
        <v>1.625</v>
      </c>
      <c r="BA127" s="16">
        <f t="shared" si="196"/>
        <v>0.40625</v>
      </c>
      <c r="BB127" s="16">
        <f t="shared" si="196"/>
        <v>4.46875</v>
      </c>
      <c r="BC127" s="16">
        <f t="shared" si="196"/>
        <v>0.40625</v>
      </c>
      <c r="BD127" s="16">
        <f t="shared" si="196"/>
        <v>1.625</v>
      </c>
      <c r="BE127" s="16">
        <f t="shared" si="196"/>
        <v>1.21875</v>
      </c>
      <c r="BF127" s="16">
        <f t="shared" si="196"/>
        <v>0</v>
      </c>
      <c r="BG127" s="16">
        <f t="shared" si="196"/>
        <v>1.21875</v>
      </c>
      <c r="BH127" s="16">
        <f t="shared" si="196"/>
        <v>1.21875</v>
      </c>
      <c r="BK127" s="16">
        <f t="shared" si="61"/>
        <v>0.7109375</v>
      </c>
      <c r="BL127" s="16">
        <f t="shared" si="62"/>
        <v>0.9140625</v>
      </c>
      <c r="BM127" s="16">
        <f t="shared" si="63"/>
        <v>1.8687499999999999</v>
      </c>
      <c r="BN127" s="16">
        <f t="shared" si="64"/>
        <v>1.421875</v>
      </c>
      <c r="BO127" s="16">
        <f t="shared" si="65"/>
        <v>0.5078125</v>
      </c>
      <c r="BP127" s="16">
        <f t="shared" si="66"/>
        <v>0.24374999999999999</v>
      </c>
      <c r="BQ127" s="16">
        <f t="shared" si="67"/>
        <v>1.1171875</v>
      </c>
      <c r="BR127" s="16">
        <f t="shared" si="68"/>
        <v>0.9140625</v>
      </c>
      <c r="BS127" s="16">
        <f t="shared" si="69"/>
        <v>0.48749999999999999</v>
      </c>
      <c r="BT127" s="16">
        <f t="shared" si="70"/>
        <v>0.8125</v>
      </c>
      <c r="BU127" s="16">
        <f t="shared" si="71"/>
        <v>1.7265625</v>
      </c>
      <c r="BV127" s="16">
        <f t="shared" si="72"/>
        <v>1.3</v>
      </c>
    </row>
    <row r="128" spans="1:74" ht="15" customHeight="1" x14ac:dyDescent="0.25">
      <c r="A128" s="2" t="s">
        <v>266</v>
      </c>
      <c r="B128" s="2" t="s">
        <v>229</v>
      </c>
      <c r="C128" s="2" t="s">
        <v>230</v>
      </c>
      <c r="D128" s="2" t="s">
        <v>280</v>
      </c>
      <c r="E128" s="2" t="s">
        <v>232</v>
      </c>
      <c r="F128" s="2" t="s">
        <v>281</v>
      </c>
      <c r="G128" s="2" t="s">
        <v>245</v>
      </c>
      <c r="H128" s="2" t="s">
        <v>282</v>
      </c>
      <c r="I128" s="16">
        <f t="shared" ref="I128:AN128" si="197">I35/$BJ35</f>
        <v>0.8</v>
      </c>
      <c r="J128" s="16">
        <f t="shared" si="197"/>
        <v>1.0666666666666667</v>
      </c>
      <c r="K128" s="16">
        <f t="shared" si="197"/>
        <v>0.26666666666666666</v>
      </c>
      <c r="L128" s="16">
        <f t="shared" si="197"/>
        <v>1.0666666666666667</v>
      </c>
      <c r="M128" s="16">
        <f t="shared" si="197"/>
        <v>0.8</v>
      </c>
      <c r="N128" s="16">
        <f t="shared" si="197"/>
        <v>0.8</v>
      </c>
      <c r="O128" s="16">
        <f t="shared" si="197"/>
        <v>0.26666666666666666</v>
      </c>
      <c r="P128" s="16">
        <f t="shared" si="197"/>
        <v>1.0666666666666667</v>
      </c>
      <c r="Q128" s="16">
        <f t="shared" si="197"/>
        <v>0.26666666666666666</v>
      </c>
      <c r="R128" s="16">
        <f t="shared" si="197"/>
        <v>0.26666666666666666</v>
      </c>
      <c r="S128" s="16">
        <f t="shared" si="197"/>
        <v>0.26666666666666666</v>
      </c>
      <c r="T128" s="16">
        <f t="shared" si="197"/>
        <v>0.8</v>
      </c>
      <c r="U128" s="16">
        <f t="shared" si="197"/>
        <v>1.0666666666666667</v>
      </c>
      <c r="V128" s="16">
        <f t="shared" si="197"/>
        <v>1.6</v>
      </c>
      <c r="W128" s="16">
        <f t="shared" si="197"/>
        <v>1.3333333333333333</v>
      </c>
      <c r="X128" s="16">
        <f t="shared" si="197"/>
        <v>0.26666666666666666</v>
      </c>
      <c r="Y128" s="16">
        <f t="shared" si="197"/>
        <v>0.26666666666666666</v>
      </c>
      <c r="Z128" s="16">
        <f t="shared" si="197"/>
        <v>0.26666666666666666</v>
      </c>
      <c r="AA128" s="16">
        <f t="shared" si="197"/>
        <v>0.53333333333333333</v>
      </c>
      <c r="AB128" s="16">
        <f t="shared" si="197"/>
        <v>0.26666666666666666</v>
      </c>
      <c r="AC128" s="16">
        <f t="shared" si="197"/>
        <v>0.26666666666666666</v>
      </c>
      <c r="AD128" s="16">
        <f t="shared" si="197"/>
        <v>0.26666666666666666</v>
      </c>
      <c r="AE128" s="16">
        <f t="shared" si="197"/>
        <v>0.8</v>
      </c>
      <c r="AF128" s="16">
        <f t="shared" si="197"/>
        <v>1.3333333333333333</v>
      </c>
      <c r="AG128" s="16">
        <f t="shared" si="197"/>
        <v>0.26666666666666666</v>
      </c>
      <c r="AH128" s="16">
        <f t="shared" si="197"/>
        <v>0</v>
      </c>
      <c r="AI128" s="16">
        <f t="shared" si="197"/>
        <v>1.0666666666666667</v>
      </c>
      <c r="AJ128" s="16">
        <f t="shared" si="197"/>
        <v>0.53333333333333333</v>
      </c>
      <c r="AK128" s="16">
        <f t="shared" si="197"/>
        <v>0.8</v>
      </c>
      <c r="AL128" s="16">
        <f t="shared" si="197"/>
        <v>1.6</v>
      </c>
      <c r="AM128" s="16">
        <f t="shared" si="197"/>
        <v>2.1333333333333333</v>
      </c>
      <c r="AN128" s="16">
        <f t="shared" si="197"/>
        <v>1.0666666666666667</v>
      </c>
      <c r="AO128" s="16">
        <f t="shared" ref="AO128:BH128" si="198">AO35/$BJ35</f>
        <v>1.3333333333333333</v>
      </c>
      <c r="AP128" s="16">
        <f t="shared" si="198"/>
        <v>1.8666666666666667</v>
      </c>
      <c r="AQ128" s="16">
        <f t="shared" si="198"/>
        <v>0.8</v>
      </c>
      <c r="AR128" s="16">
        <f t="shared" si="198"/>
        <v>1.8666666666666667</v>
      </c>
      <c r="AS128" s="16">
        <f t="shared" si="198"/>
        <v>3.7333333333333334</v>
      </c>
      <c r="AT128" s="16">
        <f t="shared" si="198"/>
        <v>0.53333333333333333</v>
      </c>
      <c r="AU128" s="16">
        <f t="shared" si="198"/>
        <v>0</v>
      </c>
      <c r="AV128" s="16">
        <f t="shared" si="198"/>
        <v>0.53333333333333333</v>
      </c>
      <c r="AW128" s="16">
        <f t="shared" si="198"/>
        <v>2.1333333333333333</v>
      </c>
      <c r="AX128" s="16">
        <f t="shared" si="198"/>
        <v>1.0666666666666667</v>
      </c>
      <c r="AY128" s="16">
        <f t="shared" si="198"/>
        <v>0.8</v>
      </c>
      <c r="AZ128" s="16">
        <f t="shared" si="198"/>
        <v>0.8</v>
      </c>
      <c r="BA128" s="16">
        <f t="shared" si="198"/>
        <v>2.6666666666666665</v>
      </c>
      <c r="BB128" s="16">
        <f t="shared" si="198"/>
        <v>3.2</v>
      </c>
      <c r="BC128" s="16">
        <f t="shared" si="198"/>
        <v>1.8666666666666667</v>
      </c>
      <c r="BD128" s="16">
        <f t="shared" si="198"/>
        <v>1.6</v>
      </c>
      <c r="BE128" s="16">
        <f t="shared" si="198"/>
        <v>0.53333333333333333</v>
      </c>
      <c r="BF128" s="16">
        <f t="shared" si="198"/>
        <v>1.6</v>
      </c>
      <c r="BG128" s="16">
        <f t="shared" si="198"/>
        <v>0.53333333333333333</v>
      </c>
      <c r="BH128" s="16">
        <f t="shared" si="198"/>
        <v>1.0666666666666667</v>
      </c>
      <c r="BK128" s="16">
        <f t="shared" si="61"/>
        <v>0.8</v>
      </c>
      <c r="BL128" s="16">
        <f t="shared" si="62"/>
        <v>0.6</v>
      </c>
      <c r="BM128" s="16">
        <f t="shared" si="63"/>
        <v>0.8</v>
      </c>
      <c r="BN128" s="16">
        <f t="shared" si="64"/>
        <v>0.53333333333333333</v>
      </c>
      <c r="BO128" s="16">
        <f t="shared" si="65"/>
        <v>0.33333333333333331</v>
      </c>
      <c r="BP128" s="16">
        <f t="shared" si="66"/>
        <v>0.69333333333333336</v>
      </c>
      <c r="BQ128" s="16">
        <f t="shared" si="67"/>
        <v>1.2666666666666666</v>
      </c>
      <c r="BR128" s="16">
        <f t="shared" si="68"/>
        <v>1.2666666666666666</v>
      </c>
      <c r="BS128" s="16">
        <f t="shared" si="69"/>
        <v>1.3333333333333333</v>
      </c>
      <c r="BT128" s="16">
        <f t="shared" si="70"/>
        <v>1.2</v>
      </c>
      <c r="BU128" s="16">
        <f t="shared" si="71"/>
        <v>2.3333333333333335</v>
      </c>
      <c r="BV128" s="16">
        <f t="shared" si="72"/>
        <v>0.90666666666666662</v>
      </c>
    </row>
    <row r="129" spans="1:74" ht="15" customHeight="1" x14ac:dyDescent="0.25">
      <c r="A129" s="2" t="s">
        <v>266</v>
      </c>
      <c r="B129" s="2" t="s">
        <v>229</v>
      </c>
      <c r="C129" s="2" t="s">
        <v>230</v>
      </c>
      <c r="D129" s="2" t="s">
        <v>280</v>
      </c>
      <c r="E129" s="2" t="s">
        <v>232</v>
      </c>
      <c r="F129" s="2" t="s">
        <v>281</v>
      </c>
      <c r="G129" s="2" t="s">
        <v>242</v>
      </c>
      <c r="H129" s="2" t="s">
        <v>283</v>
      </c>
      <c r="I129" s="16">
        <f t="shared" ref="I129:AE129" si="199">I36/$BJ36</f>
        <v>2.7363184079601992</v>
      </c>
      <c r="J129" s="16">
        <f t="shared" si="199"/>
        <v>2.7363184079601992</v>
      </c>
      <c r="K129" s="16">
        <f t="shared" si="199"/>
        <v>0.99502487562189068</v>
      </c>
      <c r="L129" s="16">
        <f t="shared" si="199"/>
        <v>0.74626865671641796</v>
      </c>
      <c r="M129" s="16">
        <f t="shared" si="199"/>
        <v>0.49751243781094534</v>
      </c>
      <c r="N129" s="16">
        <f t="shared" si="199"/>
        <v>1.9900497512437814</v>
      </c>
      <c r="O129" s="16">
        <f t="shared" si="199"/>
        <v>1.4925373134328359</v>
      </c>
      <c r="P129" s="16">
        <f t="shared" si="199"/>
        <v>1.2437810945273633</v>
      </c>
      <c r="Q129" s="16">
        <f t="shared" si="199"/>
        <v>1.9900497512437814</v>
      </c>
      <c r="R129" s="16">
        <f t="shared" si="199"/>
        <v>0.74626865671641796</v>
      </c>
      <c r="S129" s="16">
        <f t="shared" si="199"/>
        <v>1.2437810945273633</v>
      </c>
      <c r="T129" s="16">
        <f t="shared" si="199"/>
        <v>0.74626865671641796</v>
      </c>
      <c r="U129" s="16">
        <f t="shared" si="199"/>
        <v>0.74626865671641796</v>
      </c>
      <c r="V129" s="16">
        <f t="shared" si="199"/>
        <v>2.9850746268656718</v>
      </c>
      <c r="W129" s="16">
        <f t="shared" si="199"/>
        <v>0.74626865671641796</v>
      </c>
      <c r="X129" s="16">
        <f t="shared" si="199"/>
        <v>0.74626865671641796</v>
      </c>
      <c r="Y129" s="16">
        <f t="shared" si="199"/>
        <v>0.24875621890547267</v>
      </c>
      <c r="Z129" s="16">
        <f t="shared" si="199"/>
        <v>0.74626865671641796</v>
      </c>
      <c r="AA129" s="16">
        <f t="shared" si="199"/>
        <v>0.74626865671641796</v>
      </c>
      <c r="AB129" s="16">
        <f t="shared" si="199"/>
        <v>0.74626865671641796</v>
      </c>
      <c r="AC129" s="16">
        <f t="shared" si="199"/>
        <v>0</v>
      </c>
      <c r="AD129" s="16">
        <f t="shared" si="199"/>
        <v>0.49751243781094534</v>
      </c>
      <c r="AE129" s="16">
        <f t="shared" si="199"/>
        <v>0.49751243781094534</v>
      </c>
      <c r="AF129" s="16"/>
      <c r="AG129" s="16"/>
      <c r="AH129" s="16"/>
      <c r="AI129" s="16">
        <f t="shared" ref="AI129:BH129" si="200">AI36/$BJ36</f>
        <v>1.2437810945273633</v>
      </c>
      <c r="AJ129" s="16">
        <f t="shared" si="200"/>
        <v>0.49751243781094534</v>
      </c>
      <c r="AK129" s="16">
        <f t="shared" si="200"/>
        <v>0.24875621890547267</v>
      </c>
      <c r="AL129" s="16">
        <f t="shared" si="200"/>
        <v>0.49751243781094534</v>
      </c>
      <c r="AM129" s="16">
        <f t="shared" si="200"/>
        <v>0.99502487562189068</v>
      </c>
      <c r="AN129" s="16">
        <f t="shared" si="200"/>
        <v>0.74626865671641796</v>
      </c>
      <c r="AO129" s="16">
        <f t="shared" si="200"/>
        <v>0.49751243781094534</v>
      </c>
      <c r="AP129" s="16">
        <f t="shared" si="200"/>
        <v>0.24875621890547267</v>
      </c>
      <c r="AQ129" s="16">
        <f t="shared" si="200"/>
        <v>0.24875621890547267</v>
      </c>
      <c r="AR129" s="16">
        <f t="shared" si="200"/>
        <v>0.49751243781094534</v>
      </c>
      <c r="AS129" s="16">
        <f t="shared" si="200"/>
        <v>0.49751243781094534</v>
      </c>
      <c r="AT129" s="16">
        <f t="shared" si="200"/>
        <v>1.9900497512437814</v>
      </c>
      <c r="AU129" s="16">
        <f t="shared" si="200"/>
        <v>0.49751243781094534</v>
      </c>
      <c r="AV129" s="16">
        <f t="shared" si="200"/>
        <v>0.49751243781094534</v>
      </c>
      <c r="AW129" s="16">
        <f t="shared" si="200"/>
        <v>0.74626865671641796</v>
      </c>
      <c r="AX129" s="16">
        <f t="shared" si="200"/>
        <v>1.2437810945273633</v>
      </c>
      <c r="AY129" s="16">
        <f t="shared" si="200"/>
        <v>1.2437810945273633</v>
      </c>
      <c r="AZ129" s="16">
        <f t="shared" si="200"/>
        <v>0.49751243781094534</v>
      </c>
      <c r="BA129" s="16">
        <f t="shared" si="200"/>
        <v>0.74626865671641796</v>
      </c>
      <c r="BB129" s="16">
        <f t="shared" si="200"/>
        <v>2.7363184079601992</v>
      </c>
      <c r="BC129" s="16">
        <f t="shared" si="200"/>
        <v>1.7412935323383087</v>
      </c>
      <c r="BD129" s="16">
        <f t="shared" si="200"/>
        <v>0.74626865671641796</v>
      </c>
      <c r="BE129" s="16">
        <f t="shared" si="200"/>
        <v>0</v>
      </c>
      <c r="BF129" s="16">
        <f t="shared" si="200"/>
        <v>0.99502487562189068</v>
      </c>
      <c r="BG129" s="16">
        <f t="shared" si="200"/>
        <v>1.7412935323383087</v>
      </c>
      <c r="BH129" s="16">
        <f t="shared" si="200"/>
        <v>2.4875621890547266</v>
      </c>
      <c r="BK129" s="16">
        <f t="shared" si="61"/>
        <v>1.2437810945273633</v>
      </c>
      <c r="BL129" s="16">
        <f t="shared" si="62"/>
        <v>1.6791044776119404</v>
      </c>
      <c r="BM129" s="16">
        <f t="shared" si="63"/>
        <v>1.2935323383084578</v>
      </c>
      <c r="BN129" s="16">
        <f t="shared" si="64"/>
        <v>0.62189054726368165</v>
      </c>
      <c r="BO129" s="16">
        <f t="shared" si="65"/>
        <v>0.49751243781094534</v>
      </c>
      <c r="BP129" s="16">
        <f>AVERAGE(AE129:AI129)</f>
        <v>0.87064676616915437</v>
      </c>
      <c r="BQ129" s="16">
        <f t="shared" si="67"/>
        <v>0.55970149253731361</v>
      </c>
      <c r="BR129" s="16">
        <f t="shared" si="68"/>
        <v>0.43532338308457713</v>
      </c>
      <c r="BS129" s="16">
        <f t="shared" si="69"/>
        <v>0.79601990049751259</v>
      </c>
      <c r="BT129" s="16">
        <f t="shared" si="70"/>
        <v>0.93283582089552253</v>
      </c>
      <c r="BU129" s="16">
        <f t="shared" si="71"/>
        <v>1.4925373134328359</v>
      </c>
      <c r="BV129" s="16">
        <f t="shared" si="72"/>
        <v>1.5920398009950252</v>
      </c>
    </row>
    <row r="130" spans="1:74" ht="15" customHeight="1" x14ac:dyDescent="0.25">
      <c r="A130" s="2"/>
      <c r="B130" s="2"/>
      <c r="C130" s="2"/>
      <c r="D130" s="2"/>
      <c r="E130" s="2"/>
      <c r="F130" s="2"/>
      <c r="G130" s="2"/>
      <c r="H130" s="2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K130" s="21">
        <f>AVERAGE(BK127:BK129)</f>
        <v>0.91823953150912108</v>
      </c>
      <c r="BL130" s="21">
        <f t="shared" ref="BL130:BV130" si="201">AVERAGE(BL127:BL129)</f>
        <v>1.0643889925373136</v>
      </c>
      <c r="BM130" s="21">
        <f t="shared" si="201"/>
        <v>1.3207607794361527</v>
      </c>
      <c r="BN130" s="21">
        <f t="shared" si="201"/>
        <v>0.85903296019900488</v>
      </c>
      <c r="BO130" s="21">
        <f t="shared" si="201"/>
        <v>0.44621942371475959</v>
      </c>
      <c r="BP130" s="21">
        <f t="shared" si="201"/>
        <v>0.60257669983416262</v>
      </c>
      <c r="BQ130" s="21">
        <f t="shared" si="201"/>
        <v>0.98118521973466011</v>
      </c>
      <c r="BR130" s="21">
        <f t="shared" si="201"/>
        <v>0.87201751658374793</v>
      </c>
      <c r="BS130" s="21">
        <f t="shared" si="201"/>
        <v>0.87228441127694867</v>
      </c>
      <c r="BT130" s="21">
        <f t="shared" si="201"/>
        <v>0.98177860696517427</v>
      </c>
      <c r="BU130" s="21">
        <f t="shared" si="201"/>
        <v>1.8508110489220566</v>
      </c>
      <c r="BV130" s="21">
        <f t="shared" si="201"/>
        <v>1.2662354892205638</v>
      </c>
    </row>
    <row r="131" spans="1:74" ht="15" hidden="1" customHeight="1" x14ac:dyDescent="0.25">
      <c r="A131" s="2" t="s">
        <v>72</v>
      </c>
      <c r="B131" s="2" t="s">
        <v>229</v>
      </c>
      <c r="C131" s="2" t="s">
        <v>230</v>
      </c>
      <c r="D131" s="2" t="s">
        <v>308</v>
      </c>
      <c r="E131" s="2" t="s">
        <v>232</v>
      </c>
      <c r="F131" s="2" t="s">
        <v>69</v>
      </c>
      <c r="G131" s="2" t="s">
        <v>346</v>
      </c>
      <c r="H131" s="2" t="s">
        <v>347</v>
      </c>
      <c r="I131" s="16">
        <f t="shared" ref="I131:AN131" si="202">I37/$BJ37</f>
        <v>0.75187969924812026</v>
      </c>
      <c r="J131" s="16">
        <f t="shared" si="202"/>
        <v>0</v>
      </c>
      <c r="K131" s="16">
        <f t="shared" si="202"/>
        <v>0.75187969924812026</v>
      </c>
      <c r="L131" s="16">
        <f t="shared" si="202"/>
        <v>0.37593984962406013</v>
      </c>
      <c r="M131" s="16">
        <f t="shared" si="202"/>
        <v>0</v>
      </c>
      <c r="N131" s="16">
        <f t="shared" si="202"/>
        <v>0.37593984962406013</v>
      </c>
      <c r="O131" s="16">
        <f t="shared" si="202"/>
        <v>0</v>
      </c>
      <c r="P131" s="16">
        <f t="shared" si="202"/>
        <v>0</v>
      </c>
      <c r="Q131" s="16">
        <f t="shared" si="202"/>
        <v>0</v>
      </c>
      <c r="R131" s="16">
        <f t="shared" si="202"/>
        <v>0</v>
      </c>
      <c r="S131" s="16">
        <f t="shared" si="202"/>
        <v>0</v>
      </c>
      <c r="T131" s="16">
        <f t="shared" si="202"/>
        <v>0</v>
      </c>
      <c r="U131" s="16">
        <f t="shared" si="202"/>
        <v>0</v>
      </c>
      <c r="V131" s="16">
        <f t="shared" si="202"/>
        <v>0</v>
      </c>
      <c r="W131" s="16">
        <f t="shared" si="202"/>
        <v>0</v>
      </c>
      <c r="X131" s="16">
        <f t="shared" si="202"/>
        <v>0</v>
      </c>
      <c r="Y131" s="16">
        <f t="shared" si="202"/>
        <v>0</v>
      </c>
      <c r="Z131" s="16">
        <f t="shared" si="202"/>
        <v>0</v>
      </c>
      <c r="AA131" s="16">
        <f t="shared" si="202"/>
        <v>0</v>
      </c>
      <c r="AB131" s="16">
        <f t="shared" si="202"/>
        <v>0</v>
      </c>
      <c r="AC131" s="16">
        <f t="shared" si="202"/>
        <v>0.37593984962406013</v>
      </c>
      <c r="AD131" s="16">
        <f t="shared" si="202"/>
        <v>0.37593984962406013</v>
      </c>
      <c r="AE131" s="16">
        <f t="shared" si="202"/>
        <v>0</v>
      </c>
      <c r="AF131" s="16">
        <f t="shared" si="202"/>
        <v>0</v>
      </c>
      <c r="AG131" s="16">
        <f t="shared" si="202"/>
        <v>0</v>
      </c>
      <c r="AH131" s="16">
        <f t="shared" si="202"/>
        <v>0</v>
      </c>
      <c r="AI131" s="16">
        <f t="shared" si="202"/>
        <v>0</v>
      </c>
      <c r="AJ131" s="16">
        <f t="shared" si="202"/>
        <v>0</v>
      </c>
      <c r="AK131" s="16">
        <f t="shared" si="202"/>
        <v>0</v>
      </c>
      <c r="AL131" s="16">
        <f t="shared" si="202"/>
        <v>0.75187969924812026</v>
      </c>
      <c r="AM131" s="16">
        <f t="shared" si="202"/>
        <v>0.37593984962406013</v>
      </c>
      <c r="AN131" s="16">
        <f t="shared" si="202"/>
        <v>0</v>
      </c>
      <c r="AO131" s="16">
        <f t="shared" ref="AO131:BH131" si="203">AO37/$BJ37</f>
        <v>0</v>
      </c>
      <c r="AP131" s="16">
        <f t="shared" si="203"/>
        <v>1.1278195488721805</v>
      </c>
      <c r="AQ131" s="16">
        <f t="shared" si="203"/>
        <v>2.255639097744361</v>
      </c>
      <c r="AR131" s="16">
        <f t="shared" si="203"/>
        <v>0.75187969924812026</v>
      </c>
      <c r="AS131" s="16">
        <f t="shared" si="203"/>
        <v>0.75187969924812026</v>
      </c>
      <c r="AT131" s="16">
        <f t="shared" si="203"/>
        <v>1.8796992481203008</v>
      </c>
      <c r="AU131" s="16">
        <f t="shared" si="203"/>
        <v>6.3909774436090219</v>
      </c>
      <c r="AV131" s="16">
        <f t="shared" si="203"/>
        <v>2.255639097744361</v>
      </c>
      <c r="AW131" s="16">
        <f t="shared" si="203"/>
        <v>13.157894736842104</v>
      </c>
      <c r="AX131" s="16">
        <f t="shared" si="203"/>
        <v>11.278195488721805</v>
      </c>
      <c r="AY131" s="16">
        <f t="shared" si="203"/>
        <v>1.1278195488721805</v>
      </c>
      <c r="AZ131" s="16">
        <f t="shared" si="203"/>
        <v>0.37593984962406013</v>
      </c>
      <c r="BA131" s="16">
        <f t="shared" si="203"/>
        <v>0.75187969924812026</v>
      </c>
      <c r="BB131" s="16">
        <f t="shared" si="203"/>
        <v>0.75187969924812026</v>
      </c>
      <c r="BC131" s="16" t="e">
        <f t="shared" si="203"/>
        <v>#VALUE!</v>
      </c>
      <c r="BD131" s="16" t="e">
        <f t="shared" si="203"/>
        <v>#VALUE!</v>
      </c>
      <c r="BE131" s="16">
        <f t="shared" si="203"/>
        <v>0.37593984962406013</v>
      </c>
      <c r="BF131" s="16">
        <f t="shared" si="203"/>
        <v>0.75187969924812026</v>
      </c>
      <c r="BG131" s="16">
        <f t="shared" si="203"/>
        <v>0.37593984962406013</v>
      </c>
      <c r="BH131" s="16">
        <f t="shared" si="203"/>
        <v>1.5037593984962405</v>
      </c>
      <c r="BK131" s="16">
        <f t="shared" si="61"/>
        <v>0.28195488721804507</v>
      </c>
      <c r="BL131" s="16">
        <f t="shared" si="62"/>
        <v>9.3984962406015032E-2</v>
      </c>
      <c r="BM131" s="16">
        <f t="shared" si="63"/>
        <v>0</v>
      </c>
      <c r="BN131" s="16">
        <f t="shared" si="64"/>
        <v>0</v>
      </c>
      <c r="BO131" s="16">
        <f t="shared" si="65"/>
        <v>0.18796992481203006</v>
      </c>
      <c r="BP131" s="16">
        <f t="shared" si="66"/>
        <v>0</v>
      </c>
      <c r="BQ131" s="16">
        <f t="shared" si="67"/>
        <v>0.28195488721804507</v>
      </c>
      <c r="BR131" s="16">
        <f t="shared" si="68"/>
        <v>0.84586466165413543</v>
      </c>
      <c r="BS131" s="16">
        <f t="shared" si="69"/>
        <v>2.4060150375939848</v>
      </c>
      <c r="BT131" s="16">
        <f t="shared" si="70"/>
        <v>6.4849624060150379</v>
      </c>
      <c r="BU131" s="16" t="e">
        <f t="shared" si="71"/>
        <v>#VALUE!</v>
      </c>
      <c r="BV131" s="16">
        <f t="shared" si="72"/>
        <v>0.75187969924812026</v>
      </c>
    </row>
    <row r="132" spans="1:74" ht="15" hidden="1" customHeight="1" x14ac:dyDescent="0.25">
      <c r="A132" s="2" t="s">
        <v>72</v>
      </c>
      <c r="B132" s="2" t="s">
        <v>229</v>
      </c>
      <c r="C132" s="2" t="s">
        <v>230</v>
      </c>
      <c r="D132" s="2" t="s">
        <v>308</v>
      </c>
      <c r="E132" s="2" t="s">
        <v>232</v>
      </c>
      <c r="F132" s="2" t="s">
        <v>354</v>
      </c>
      <c r="G132" s="2" t="s">
        <v>346</v>
      </c>
      <c r="H132" s="2" t="s">
        <v>357</v>
      </c>
      <c r="I132" s="16" t="e">
        <f t="shared" ref="I132:AN132" si="204">I38/$BJ38</f>
        <v>#VALUE!</v>
      </c>
      <c r="J132" s="16" t="e">
        <f t="shared" si="204"/>
        <v>#VALUE!</v>
      </c>
      <c r="K132" s="16">
        <f t="shared" si="204"/>
        <v>0.44444444444444442</v>
      </c>
      <c r="L132" s="16">
        <f t="shared" si="204"/>
        <v>0.44444444444444442</v>
      </c>
      <c r="M132" s="16" t="e">
        <f t="shared" si="204"/>
        <v>#VALUE!</v>
      </c>
      <c r="N132" s="16" t="e">
        <f t="shared" si="204"/>
        <v>#VALUE!</v>
      </c>
      <c r="O132" s="16">
        <f t="shared" si="204"/>
        <v>0</v>
      </c>
      <c r="P132" s="16">
        <f t="shared" si="204"/>
        <v>0.44444444444444442</v>
      </c>
      <c r="Q132" s="16" t="e">
        <f t="shared" si="204"/>
        <v>#VALUE!</v>
      </c>
      <c r="R132" s="16" t="e">
        <f t="shared" si="204"/>
        <v>#VALUE!</v>
      </c>
      <c r="S132" s="16">
        <f t="shared" si="204"/>
        <v>0.88888888888888884</v>
      </c>
      <c r="T132" s="16">
        <f t="shared" si="204"/>
        <v>0.44444444444444442</v>
      </c>
      <c r="U132" s="16" t="e">
        <f t="shared" si="204"/>
        <v>#VALUE!</v>
      </c>
      <c r="V132" s="16">
        <f t="shared" si="204"/>
        <v>0.88888888888888884</v>
      </c>
      <c r="W132" s="16">
        <f t="shared" si="204"/>
        <v>0.44444444444444442</v>
      </c>
      <c r="X132" s="16">
        <f t="shared" si="204"/>
        <v>0</v>
      </c>
      <c r="Y132" s="16">
        <f t="shared" si="204"/>
        <v>0</v>
      </c>
      <c r="Z132" s="16">
        <f t="shared" si="204"/>
        <v>0.88888888888888884</v>
      </c>
      <c r="AA132" s="16">
        <f t="shared" si="204"/>
        <v>0.44444444444444442</v>
      </c>
      <c r="AB132" s="16">
        <f t="shared" si="204"/>
        <v>0</v>
      </c>
      <c r="AC132" s="16">
        <f t="shared" si="204"/>
        <v>0</v>
      </c>
      <c r="AD132" s="16">
        <f t="shared" si="204"/>
        <v>0</v>
      </c>
      <c r="AE132" s="16">
        <f t="shared" si="204"/>
        <v>0</v>
      </c>
      <c r="AF132" s="16">
        <f t="shared" si="204"/>
        <v>0.88888888888888884</v>
      </c>
      <c r="AG132" s="16">
        <f t="shared" si="204"/>
        <v>0.44444444444444442</v>
      </c>
      <c r="AH132" s="16">
        <f t="shared" si="204"/>
        <v>0.44444444444444442</v>
      </c>
      <c r="AI132" s="16">
        <f t="shared" si="204"/>
        <v>0</v>
      </c>
      <c r="AJ132" s="16">
        <f t="shared" si="204"/>
        <v>0.44444444444444442</v>
      </c>
      <c r="AK132" s="16">
        <f t="shared" si="204"/>
        <v>0.44444444444444442</v>
      </c>
      <c r="AL132" s="16">
        <f t="shared" si="204"/>
        <v>0</v>
      </c>
      <c r="AM132" s="16">
        <f t="shared" si="204"/>
        <v>0</v>
      </c>
      <c r="AN132" s="16">
        <f t="shared" si="204"/>
        <v>0.44444444444444442</v>
      </c>
      <c r="AO132" s="16">
        <f t="shared" ref="AO132:BH132" si="205">AO38/$BJ38</f>
        <v>0</v>
      </c>
      <c r="AP132" s="16">
        <f t="shared" si="205"/>
        <v>0.88888888888888884</v>
      </c>
      <c r="AQ132" s="16">
        <f t="shared" si="205"/>
        <v>0.44444444444444442</v>
      </c>
      <c r="AR132" s="16">
        <f t="shared" si="205"/>
        <v>0.44444444444444442</v>
      </c>
      <c r="AS132" s="16">
        <f t="shared" si="205"/>
        <v>0.44444444444444442</v>
      </c>
      <c r="AT132" s="16">
        <f t="shared" si="205"/>
        <v>0.44444444444444442</v>
      </c>
      <c r="AU132" s="16">
        <f t="shared" si="205"/>
        <v>0.88888888888888884</v>
      </c>
      <c r="AV132" s="16">
        <f t="shared" si="205"/>
        <v>0.44444444444444442</v>
      </c>
      <c r="AW132" s="16" t="e">
        <f t="shared" si="205"/>
        <v>#VALUE!</v>
      </c>
      <c r="AX132" s="16">
        <f t="shared" si="205"/>
        <v>0.88888888888888884</v>
      </c>
      <c r="AY132" s="16">
        <f t="shared" si="205"/>
        <v>2.6666666666666665</v>
      </c>
      <c r="AZ132" s="16">
        <f t="shared" si="205"/>
        <v>3.5555555555555554</v>
      </c>
      <c r="BA132" s="16">
        <f t="shared" si="205"/>
        <v>4</v>
      </c>
      <c r="BB132" s="16">
        <f t="shared" si="205"/>
        <v>2.2222222222222223</v>
      </c>
      <c r="BC132" s="16">
        <f t="shared" si="205"/>
        <v>0.88888888888888884</v>
      </c>
      <c r="BD132" s="16">
        <f t="shared" si="205"/>
        <v>0.88888888888888884</v>
      </c>
      <c r="BE132" s="16">
        <f t="shared" si="205"/>
        <v>2.2222222222222223</v>
      </c>
      <c r="BF132" s="16">
        <f t="shared" si="205"/>
        <v>6.666666666666667</v>
      </c>
      <c r="BG132" s="16">
        <f t="shared" si="205"/>
        <v>3.5555555555555554</v>
      </c>
      <c r="BH132" s="16">
        <f t="shared" si="205"/>
        <v>4</v>
      </c>
      <c r="BK132" s="16" t="e">
        <f t="shared" si="61"/>
        <v>#VALUE!</v>
      </c>
      <c r="BL132" s="16" t="e">
        <f t="shared" si="62"/>
        <v>#VALUE!</v>
      </c>
      <c r="BM132" s="16" t="e">
        <f t="shared" si="63"/>
        <v>#VALUE!</v>
      </c>
      <c r="BN132" s="16">
        <f t="shared" si="64"/>
        <v>0.33333333333333331</v>
      </c>
      <c r="BO132" s="16">
        <f t="shared" si="65"/>
        <v>0.1111111111111111</v>
      </c>
      <c r="BP132" s="16">
        <f t="shared" si="66"/>
        <v>0.35555555555555551</v>
      </c>
      <c r="BQ132" s="16">
        <f t="shared" si="67"/>
        <v>0.22222222222222221</v>
      </c>
      <c r="BR132" s="16">
        <f t="shared" si="68"/>
        <v>0.44444444444444442</v>
      </c>
      <c r="BS132" s="16">
        <f t="shared" si="69"/>
        <v>0.53333333333333344</v>
      </c>
      <c r="BT132" s="16" t="e">
        <f t="shared" si="70"/>
        <v>#VALUE!</v>
      </c>
      <c r="BU132" s="16">
        <f t="shared" si="71"/>
        <v>2</v>
      </c>
      <c r="BV132" s="16" t="e">
        <f t="shared" si="72"/>
        <v>#VALUE!</v>
      </c>
    </row>
    <row r="133" spans="1:74" ht="15" hidden="1" customHeight="1" x14ac:dyDescent="0.25">
      <c r="A133" s="2" t="s">
        <v>72</v>
      </c>
      <c r="B133" s="2" t="s">
        <v>229</v>
      </c>
      <c r="C133" s="2" t="s">
        <v>230</v>
      </c>
      <c r="D133" s="2" t="s">
        <v>308</v>
      </c>
      <c r="E133" s="2" t="s">
        <v>232</v>
      </c>
      <c r="F133" s="2" t="s">
        <v>361</v>
      </c>
      <c r="G133" s="2" t="s">
        <v>346</v>
      </c>
      <c r="H133" s="2" t="s">
        <v>364</v>
      </c>
      <c r="I133" s="16" t="e">
        <f t="shared" ref="I133:AN133" si="206">I39/$BJ39</f>
        <v>#VALUE!</v>
      </c>
      <c r="J133" s="16" t="e">
        <f t="shared" si="206"/>
        <v>#VALUE!</v>
      </c>
      <c r="K133" s="16">
        <f t="shared" si="206"/>
        <v>0.67272727272727273</v>
      </c>
      <c r="L133" s="16">
        <f t="shared" si="206"/>
        <v>0.67272727272727273</v>
      </c>
      <c r="M133" s="16">
        <f t="shared" si="206"/>
        <v>0.67272727272727273</v>
      </c>
      <c r="N133" s="16" t="e">
        <f t="shared" si="206"/>
        <v>#VALUE!</v>
      </c>
      <c r="O133" s="16">
        <f t="shared" si="206"/>
        <v>0</v>
      </c>
      <c r="P133" s="16" t="e">
        <f t="shared" si="206"/>
        <v>#VALUE!</v>
      </c>
      <c r="Q133" s="16" t="e">
        <f t="shared" si="206"/>
        <v>#VALUE!</v>
      </c>
      <c r="R133" s="16">
        <f t="shared" si="206"/>
        <v>0.67272727272727273</v>
      </c>
      <c r="S133" s="16">
        <f t="shared" si="206"/>
        <v>0.67272727272727273</v>
      </c>
      <c r="T133" s="16" t="e">
        <f t="shared" si="206"/>
        <v>#VALUE!</v>
      </c>
      <c r="U133" s="16" t="e">
        <f t="shared" si="206"/>
        <v>#VALUE!</v>
      </c>
      <c r="V133" s="16">
        <f t="shared" si="206"/>
        <v>1.3454545454545455</v>
      </c>
      <c r="W133" s="16">
        <f t="shared" si="206"/>
        <v>2.6909090909090909</v>
      </c>
      <c r="X133" s="16">
        <f t="shared" si="206"/>
        <v>1.3454545454545455</v>
      </c>
      <c r="Y133" s="16">
        <f t="shared" si="206"/>
        <v>0</v>
      </c>
      <c r="Z133" s="16">
        <f t="shared" si="206"/>
        <v>0</v>
      </c>
      <c r="AA133" s="16">
        <f t="shared" si="206"/>
        <v>0.67272727272727273</v>
      </c>
      <c r="AB133" s="16" t="e">
        <f t="shared" si="206"/>
        <v>#VALUE!</v>
      </c>
      <c r="AC133" s="16" t="e">
        <f t="shared" si="206"/>
        <v>#VALUE!</v>
      </c>
      <c r="AD133" s="16" t="e">
        <f t="shared" si="206"/>
        <v>#VALUE!</v>
      </c>
      <c r="AE133" s="16" t="e">
        <f t="shared" si="206"/>
        <v>#VALUE!</v>
      </c>
      <c r="AF133" s="16" t="e">
        <f t="shared" si="206"/>
        <v>#VALUE!</v>
      </c>
      <c r="AG133" s="16" t="e">
        <f t="shared" si="206"/>
        <v>#VALUE!</v>
      </c>
      <c r="AH133" s="16" t="e">
        <f t="shared" si="206"/>
        <v>#VALUE!</v>
      </c>
      <c r="AI133" s="16">
        <f t="shared" si="206"/>
        <v>0</v>
      </c>
      <c r="AJ133" s="16">
        <f t="shared" si="206"/>
        <v>0.67272727272727273</v>
      </c>
      <c r="AK133" s="16">
        <f t="shared" si="206"/>
        <v>2.6909090909090909</v>
      </c>
      <c r="AL133" s="16">
        <f t="shared" si="206"/>
        <v>0</v>
      </c>
      <c r="AM133" s="16">
        <f t="shared" si="206"/>
        <v>0</v>
      </c>
      <c r="AN133" s="16">
        <f t="shared" si="206"/>
        <v>0</v>
      </c>
      <c r="AO133" s="16">
        <f t="shared" ref="AO133:BH133" si="207">AO39/$BJ39</f>
        <v>0</v>
      </c>
      <c r="AP133" s="16">
        <f t="shared" si="207"/>
        <v>0.67272727272727273</v>
      </c>
      <c r="AQ133" s="16">
        <f t="shared" si="207"/>
        <v>0.67272727272727273</v>
      </c>
      <c r="AR133" s="16">
        <f t="shared" si="207"/>
        <v>0</v>
      </c>
      <c r="AS133" s="16">
        <f t="shared" si="207"/>
        <v>0.67272727272727273</v>
      </c>
      <c r="AT133" s="16">
        <f t="shared" si="207"/>
        <v>0.67272727272727273</v>
      </c>
      <c r="AU133" s="16">
        <f t="shared" si="207"/>
        <v>0.67272727272727273</v>
      </c>
      <c r="AV133" s="16">
        <f t="shared" si="207"/>
        <v>0.67272727272727273</v>
      </c>
      <c r="AW133" s="16" t="e">
        <f t="shared" si="207"/>
        <v>#VALUE!</v>
      </c>
      <c r="AX133" s="16">
        <f t="shared" si="207"/>
        <v>0.67272727272727273</v>
      </c>
      <c r="AY133" s="16">
        <f t="shared" si="207"/>
        <v>0.67272727272727273</v>
      </c>
      <c r="AZ133" s="16">
        <f t="shared" si="207"/>
        <v>2.0181818181818181</v>
      </c>
      <c r="BA133" s="16">
        <f t="shared" si="207"/>
        <v>3.3636363636363638</v>
      </c>
      <c r="BB133" s="16">
        <f t="shared" si="207"/>
        <v>3.3636363636363638</v>
      </c>
      <c r="BC133" s="16">
        <f t="shared" si="207"/>
        <v>3.3636363636363638</v>
      </c>
      <c r="BD133" s="16">
        <f t="shared" si="207"/>
        <v>2.0181818181818181</v>
      </c>
      <c r="BE133" s="16">
        <f t="shared" si="207"/>
        <v>1.3454545454545455</v>
      </c>
      <c r="BF133" s="16">
        <f t="shared" si="207"/>
        <v>2.0181818181818181</v>
      </c>
      <c r="BG133" s="16">
        <f t="shared" si="207"/>
        <v>0.67272727272727273</v>
      </c>
      <c r="BH133" s="16">
        <f t="shared" si="207"/>
        <v>0.67272727272727273</v>
      </c>
      <c r="BK133" s="16" t="e">
        <f t="shared" si="61"/>
        <v>#VALUE!</v>
      </c>
      <c r="BL133" s="16" t="e">
        <f t="shared" si="62"/>
        <v>#VALUE!</v>
      </c>
      <c r="BM133" s="16" t="e">
        <f t="shared" si="63"/>
        <v>#VALUE!</v>
      </c>
      <c r="BN133" s="16">
        <f t="shared" si="64"/>
        <v>1.009090909090909</v>
      </c>
      <c r="BO133" s="16" t="e">
        <f t="shared" si="65"/>
        <v>#VALUE!</v>
      </c>
      <c r="BP133" s="16" t="e">
        <f t="shared" si="66"/>
        <v>#VALUE!</v>
      </c>
      <c r="BQ133" s="16">
        <f t="shared" si="67"/>
        <v>0.84090909090909094</v>
      </c>
      <c r="BR133" s="16">
        <f t="shared" si="68"/>
        <v>0.33636363636363636</v>
      </c>
      <c r="BS133" s="16">
        <f t="shared" si="69"/>
        <v>0.53818181818181821</v>
      </c>
      <c r="BT133" s="16" t="e">
        <f t="shared" si="70"/>
        <v>#VALUE!</v>
      </c>
      <c r="BU133" s="16">
        <f t="shared" si="71"/>
        <v>3.0272727272727273</v>
      </c>
      <c r="BV133" s="16" t="e">
        <f t="shared" si="72"/>
        <v>#VALUE!</v>
      </c>
    </row>
    <row r="134" spans="1:74" ht="15" hidden="1" customHeight="1" x14ac:dyDescent="0.25">
      <c r="A134" s="2" t="s">
        <v>68</v>
      </c>
      <c r="B134" s="2" t="s">
        <v>229</v>
      </c>
      <c r="C134" s="2" t="s">
        <v>230</v>
      </c>
      <c r="D134" s="2" t="s">
        <v>308</v>
      </c>
      <c r="E134" s="2" t="s">
        <v>232</v>
      </c>
      <c r="F134" s="2" t="s">
        <v>69</v>
      </c>
      <c r="G134" s="2" t="s">
        <v>309</v>
      </c>
      <c r="H134" s="2" t="s">
        <v>310</v>
      </c>
      <c r="I134" s="16" t="e">
        <f t="shared" ref="I134:AN134" si="208">I40/$BJ40</f>
        <v>#VALUE!</v>
      </c>
      <c r="J134" s="16" t="e">
        <f t="shared" si="208"/>
        <v>#VALUE!</v>
      </c>
      <c r="K134" s="16">
        <f t="shared" si="208"/>
        <v>0.31386861313868614</v>
      </c>
      <c r="L134" s="16">
        <f t="shared" si="208"/>
        <v>0.62773722627737227</v>
      </c>
      <c r="M134" s="16">
        <f t="shared" si="208"/>
        <v>0.31386861313868614</v>
      </c>
      <c r="N134" s="16">
        <f t="shared" si="208"/>
        <v>0.31386861313868614</v>
      </c>
      <c r="O134" s="16">
        <f t="shared" si="208"/>
        <v>0</v>
      </c>
      <c r="P134" s="16" t="e">
        <f t="shared" si="208"/>
        <v>#VALUE!</v>
      </c>
      <c r="Q134" s="16" t="e">
        <f t="shared" si="208"/>
        <v>#VALUE!</v>
      </c>
      <c r="R134" s="16" t="e">
        <f t="shared" si="208"/>
        <v>#VALUE!</v>
      </c>
      <c r="S134" s="16" t="e">
        <f t="shared" si="208"/>
        <v>#VALUE!</v>
      </c>
      <c r="T134" s="16" t="e">
        <f t="shared" si="208"/>
        <v>#VALUE!</v>
      </c>
      <c r="U134" s="16">
        <f t="shared" si="208"/>
        <v>0.31386861313868614</v>
      </c>
      <c r="V134" s="16">
        <f t="shared" si="208"/>
        <v>0.31386861313868614</v>
      </c>
      <c r="W134" s="16">
        <f t="shared" si="208"/>
        <v>0.31386861313868614</v>
      </c>
      <c r="X134" s="16">
        <f t="shared" si="208"/>
        <v>0</v>
      </c>
      <c r="Y134" s="16">
        <f t="shared" si="208"/>
        <v>0</v>
      </c>
      <c r="Z134" s="16">
        <f t="shared" si="208"/>
        <v>0</v>
      </c>
      <c r="AA134" s="16">
        <f t="shared" si="208"/>
        <v>0</v>
      </c>
      <c r="AB134" s="16">
        <f t="shared" si="208"/>
        <v>0.31386861313868614</v>
      </c>
      <c r="AC134" s="16">
        <f t="shared" si="208"/>
        <v>0</v>
      </c>
      <c r="AD134" s="16">
        <f t="shared" si="208"/>
        <v>0</v>
      </c>
      <c r="AE134" s="16">
        <f t="shared" si="208"/>
        <v>0.62773722627737227</v>
      </c>
      <c r="AF134" s="16">
        <f t="shared" si="208"/>
        <v>0.62773722627737227</v>
      </c>
      <c r="AG134" s="16">
        <f t="shared" si="208"/>
        <v>0</v>
      </c>
      <c r="AH134" s="16">
        <f t="shared" si="208"/>
        <v>0.31386861313868614</v>
      </c>
      <c r="AI134" s="16">
        <f t="shared" si="208"/>
        <v>0.94160583941605847</v>
      </c>
      <c r="AJ134" s="16">
        <f t="shared" si="208"/>
        <v>5.0218978102189782</v>
      </c>
      <c r="AK134" s="16">
        <f t="shared" si="208"/>
        <v>0.62773722627737227</v>
      </c>
      <c r="AL134" s="16">
        <f t="shared" si="208"/>
        <v>0.94160583941605847</v>
      </c>
      <c r="AM134" s="16">
        <f t="shared" si="208"/>
        <v>1.2554744525547445</v>
      </c>
      <c r="AN134" s="16">
        <f t="shared" si="208"/>
        <v>2.5109489051094891</v>
      </c>
      <c r="AO134" s="16">
        <f t="shared" ref="AO134:BH134" si="209">AO40/$BJ40</f>
        <v>0.62773722627737227</v>
      </c>
      <c r="AP134" s="16">
        <f t="shared" si="209"/>
        <v>0.62773722627737227</v>
      </c>
      <c r="AQ134" s="16">
        <f t="shared" si="209"/>
        <v>0.94160583941605847</v>
      </c>
      <c r="AR134" s="16">
        <f t="shared" si="209"/>
        <v>0.62773722627737227</v>
      </c>
      <c r="AS134" s="16">
        <f t="shared" si="209"/>
        <v>0</v>
      </c>
      <c r="AT134" s="16">
        <f t="shared" si="209"/>
        <v>0.62773722627737227</v>
      </c>
      <c r="AU134" s="16">
        <f t="shared" si="209"/>
        <v>1.5693430656934306</v>
      </c>
      <c r="AV134" s="16">
        <f t="shared" si="209"/>
        <v>1.5693430656934306</v>
      </c>
      <c r="AW134" s="16" t="e">
        <f t="shared" si="209"/>
        <v>#VALUE!</v>
      </c>
      <c r="AX134" s="16">
        <f t="shared" si="209"/>
        <v>0.94160583941605847</v>
      </c>
      <c r="AY134" s="16" t="e">
        <f t="shared" si="209"/>
        <v>#VALUE!</v>
      </c>
      <c r="AZ134" s="16">
        <f t="shared" si="209"/>
        <v>3.1386861313868613</v>
      </c>
      <c r="BA134" s="16">
        <f t="shared" si="209"/>
        <v>1.2554744525547445</v>
      </c>
      <c r="BB134" s="16">
        <f t="shared" si="209"/>
        <v>1.5693430656934306</v>
      </c>
      <c r="BC134" s="16">
        <f t="shared" si="209"/>
        <v>0.62773722627737227</v>
      </c>
      <c r="BD134" s="16">
        <f t="shared" si="209"/>
        <v>1.8832116788321169</v>
      </c>
      <c r="BE134" s="16">
        <f t="shared" si="209"/>
        <v>3.1386861313868613</v>
      </c>
      <c r="BF134" s="16">
        <f t="shared" si="209"/>
        <v>3.4525547445255476</v>
      </c>
      <c r="BG134" s="16">
        <f t="shared" si="209"/>
        <v>1.5693430656934306</v>
      </c>
      <c r="BH134" s="16">
        <f t="shared" si="209"/>
        <v>3.1386861313868613</v>
      </c>
      <c r="BK134" s="16" t="e">
        <f t="shared" si="61"/>
        <v>#VALUE!</v>
      </c>
      <c r="BL134" s="16" t="e">
        <f t="shared" si="62"/>
        <v>#VALUE!</v>
      </c>
      <c r="BM134" s="16" t="e">
        <f t="shared" si="63"/>
        <v>#VALUE!</v>
      </c>
      <c r="BN134" s="16">
        <f t="shared" si="64"/>
        <v>7.8467153284671534E-2</v>
      </c>
      <c r="BO134" s="16">
        <f t="shared" si="65"/>
        <v>7.8467153284671534E-2</v>
      </c>
      <c r="BP134" s="16">
        <f t="shared" si="66"/>
        <v>0.50218978102189782</v>
      </c>
      <c r="BQ134" s="16">
        <f t="shared" si="67"/>
        <v>1.9616788321167884</v>
      </c>
      <c r="BR134" s="16">
        <f t="shared" si="68"/>
        <v>1.1770072992700729</v>
      </c>
      <c r="BS134" s="16">
        <f t="shared" si="69"/>
        <v>0.87883211678832107</v>
      </c>
      <c r="BT134" s="16" t="e">
        <f t="shared" si="70"/>
        <v>#VALUE!</v>
      </c>
      <c r="BU134" s="16">
        <f t="shared" si="71"/>
        <v>1.3339416058394162</v>
      </c>
      <c r="BV134" s="16" t="e">
        <f t="shared" si="72"/>
        <v>#VALUE!</v>
      </c>
    </row>
    <row r="135" spans="1:74" ht="15" hidden="1" customHeight="1" x14ac:dyDescent="0.25">
      <c r="A135" s="2" t="s">
        <v>72</v>
      </c>
      <c r="B135" s="2" t="s">
        <v>229</v>
      </c>
      <c r="C135" s="2" t="s">
        <v>230</v>
      </c>
      <c r="D135" s="2" t="s">
        <v>308</v>
      </c>
      <c r="E135" s="2" t="s">
        <v>232</v>
      </c>
      <c r="F135" s="2" t="s">
        <v>354</v>
      </c>
      <c r="G135" s="2" t="s">
        <v>309</v>
      </c>
      <c r="H135" s="2" t="s">
        <v>355</v>
      </c>
      <c r="I135" s="16" t="e">
        <f t="shared" ref="I135:AN135" si="210">I41/$BJ41</f>
        <v>#VALUE!</v>
      </c>
      <c r="J135" s="16" t="e">
        <f t="shared" si="210"/>
        <v>#VALUE!</v>
      </c>
      <c r="K135" s="16" t="e">
        <f t="shared" si="210"/>
        <v>#VALUE!</v>
      </c>
      <c r="L135" s="16" t="e">
        <f t="shared" si="210"/>
        <v>#VALUE!</v>
      </c>
      <c r="M135" s="16" t="e">
        <f t="shared" si="210"/>
        <v>#VALUE!</v>
      </c>
      <c r="N135" s="16" t="e">
        <f t="shared" si="210"/>
        <v>#VALUE!</v>
      </c>
      <c r="O135" s="16" t="e">
        <f t="shared" si="210"/>
        <v>#VALUE!</v>
      </c>
      <c r="P135" s="16" t="e">
        <f t="shared" si="210"/>
        <v>#VALUE!</v>
      </c>
      <c r="Q135" s="16" t="e">
        <f t="shared" si="210"/>
        <v>#VALUE!</v>
      </c>
      <c r="R135" s="16">
        <f t="shared" si="210"/>
        <v>0.31067961165048541</v>
      </c>
      <c r="S135" s="16" t="e">
        <f t="shared" si="210"/>
        <v>#VALUE!</v>
      </c>
      <c r="T135" s="16" t="e">
        <f t="shared" si="210"/>
        <v>#VALUE!</v>
      </c>
      <c r="U135" s="16" t="e">
        <f t="shared" si="210"/>
        <v>#VALUE!</v>
      </c>
      <c r="V135" s="16" t="e">
        <f t="shared" si="210"/>
        <v>#VALUE!</v>
      </c>
      <c r="W135" s="16">
        <f t="shared" si="210"/>
        <v>0.31067961165048541</v>
      </c>
      <c r="X135" s="16" t="e">
        <f t="shared" si="210"/>
        <v>#VALUE!</v>
      </c>
      <c r="Y135" s="16">
        <f t="shared" si="210"/>
        <v>0.31067961165048541</v>
      </c>
      <c r="Z135" s="16">
        <f t="shared" si="210"/>
        <v>0</v>
      </c>
      <c r="AA135" s="16">
        <f t="shared" si="210"/>
        <v>0.31067961165048541</v>
      </c>
      <c r="AB135" s="16" t="e">
        <f t="shared" si="210"/>
        <v>#VALUE!</v>
      </c>
      <c r="AC135" s="16" t="e">
        <f t="shared" si="210"/>
        <v>#VALUE!</v>
      </c>
      <c r="AD135" s="16" t="e">
        <f t="shared" si="210"/>
        <v>#VALUE!</v>
      </c>
      <c r="AE135" s="16" t="e">
        <f t="shared" si="210"/>
        <v>#VALUE!</v>
      </c>
      <c r="AF135" s="16">
        <f t="shared" si="210"/>
        <v>0.62135922330097082</v>
      </c>
      <c r="AG135" s="16" t="e">
        <f t="shared" si="210"/>
        <v>#VALUE!</v>
      </c>
      <c r="AH135" s="16">
        <f t="shared" si="210"/>
        <v>0.31067961165048541</v>
      </c>
      <c r="AI135" s="16">
        <f t="shared" si="210"/>
        <v>0</v>
      </c>
      <c r="AJ135" s="16">
        <f t="shared" si="210"/>
        <v>0.31067961165048541</v>
      </c>
      <c r="AK135" s="16">
        <f t="shared" si="210"/>
        <v>0.31067961165048541</v>
      </c>
      <c r="AL135" s="16">
        <f t="shared" si="210"/>
        <v>0</v>
      </c>
      <c r="AM135" s="16">
        <f t="shared" si="210"/>
        <v>0</v>
      </c>
      <c r="AN135" s="16">
        <f t="shared" si="210"/>
        <v>0.31067961165048541</v>
      </c>
      <c r="AO135" s="16">
        <f t="shared" ref="AO135:BH135" si="211">AO41/$BJ41</f>
        <v>0.31067961165048541</v>
      </c>
      <c r="AP135" s="16">
        <f t="shared" si="211"/>
        <v>0</v>
      </c>
      <c r="AQ135" s="16">
        <f t="shared" si="211"/>
        <v>0.62135922330097082</v>
      </c>
      <c r="AR135" s="16">
        <f t="shared" si="211"/>
        <v>0.31067961165048541</v>
      </c>
      <c r="AS135" s="16">
        <f t="shared" si="211"/>
        <v>0</v>
      </c>
      <c r="AT135" s="16">
        <f t="shared" si="211"/>
        <v>0.62135922330097082</v>
      </c>
      <c r="AU135" s="16">
        <f t="shared" si="211"/>
        <v>1.2427184466019416</v>
      </c>
      <c r="AV135" s="16">
        <f t="shared" si="211"/>
        <v>0</v>
      </c>
      <c r="AW135" s="16">
        <f t="shared" si="211"/>
        <v>0.31067961165048541</v>
      </c>
      <c r="AX135" s="16">
        <f t="shared" si="211"/>
        <v>0.62135922330097082</v>
      </c>
      <c r="AY135" s="16" t="e">
        <f t="shared" si="211"/>
        <v>#VALUE!</v>
      </c>
      <c r="AZ135" s="16">
        <f t="shared" si="211"/>
        <v>1.5533980582524272</v>
      </c>
      <c r="BA135" s="16">
        <f t="shared" si="211"/>
        <v>0.93203883495145634</v>
      </c>
      <c r="BB135" s="16">
        <f t="shared" si="211"/>
        <v>2.796116504854369</v>
      </c>
      <c r="BC135" s="16">
        <f t="shared" si="211"/>
        <v>3.4174757281553396</v>
      </c>
      <c r="BD135" s="16">
        <f t="shared" si="211"/>
        <v>2.4854368932038833</v>
      </c>
      <c r="BE135" s="16">
        <f t="shared" si="211"/>
        <v>4.9708737864077666</v>
      </c>
      <c r="BF135" s="16">
        <f t="shared" si="211"/>
        <v>2.4854368932038833</v>
      </c>
      <c r="BG135" s="16">
        <f t="shared" si="211"/>
        <v>4.349514563106796</v>
      </c>
      <c r="BH135" s="16">
        <f t="shared" si="211"/>
        <v>1.8640776699029127</v>
      </c>
      <c r="BK135" s="16" t="e">
        <f t="shared" si="61"/>
        <v>#VALUE!</v>
      </c>
      <c r="BL135" s="16" t="e">
        <f t="shared" si="62"/>
        <v>#VALUE!</v>
      </c>
      <c r="BM135" s="16" t="e">
        <f t="shared" si="63"/>
        <v>#VALUE!</v>
      </c>
      <c r="BN135" s="16" t="e">
        <f t="shared" si="64"/>
        <v>#VALUE!</v>
      </c>
      <c r="BO135" s="16" t="e">
        <f t="shared" si="65"/>
        <v>#VALUE!</v>
      </c>
      <c r="BP135" s="16" t="e">
        <f t="shared" si="66"/>
        <v>#VALUE!</v>
      </c>
      <c r="BQ135" s="16">
        <f t="shared" si="67"/>
        <v>0.1553398058252427</v>
      </c>
      <c r="BR135" s="16">
        <f t="shared" si="68"/>
        <v>0.31067961165048541</v>
      </c>
      <c r="BS135" s="16">
        <f t="shared" si="69"/>
        <v>0.43495145631067961</v>
      </c>
      <c r="BT135" s="16" t="e">
        <f t="shared" si="70"/>
        <v>#VALUE!</v>
      </c>
      <c r="BU135" s="16">
        <f t="shared" si="71"/>
        <v>2.407766990291262</v>
      </c>
      <c r="BV135" s="16" t="e">
        <f t="shared" si="72"/>
        <v>#VALUE!</v>
      </c>
    </row>
    <row r="136" spans="1:74" ht="15" hidden="1" customHeight="1" x14ac:dyDescent="0.25">
      <c r="A136" s="2" t="s">
        <v>72</v>
      </c>
      <c r="B136" s="2" t="s">
        <v>229</v>
      </c>
      <c r="C136" s="2" t="s">
        <v>230</v>
      </c>
      <c r="D136" s="2" t="s">
        <v>308</v>
      </c>
      <c r="E136" s="2" t="s">
        <v>232</v>
      </c>
      <c r="F136" s="2" t="s">
        <v>361</v>
      </c>
      <c r="G136" s="2" t="s">
        <v>309</v>
      </c>
      <c r="H136" s="2" t="s">
        <v>362</v>
      </c>
      <c r="I136" s="16" t="e">
        <f t="shared" ref="I136:AN136" si="212">I42/$BJ42</f>
        <v>#VALUE!</v>
      </c>
      <c r="J136" s="16" t="e">
        <f t="shared" si="212"/>
        <v>#VALUE!</v>
      </c>
      <c r="K136" s="16" t="e">
        <f t="shared" si="212"/>
        <v>#VALUE!</v>
      </c>
      <c r="L136" s="16">
        <f t="shared" si="212"/>
        <v>1.1914893617021276</v>
      </c>
      <c r="M136" s="16">
        <f t="shared" si="212"/>
        <v>0</v>
      </c>
      <c r="N136" s="16">
        <f t="shared" si="212"/>
        <v>0.5957446808510638</v>
      </c>
      <c r="O136" s="16" t="e">
        <f t="shared" si="212"/>
        <v>#VALUE!</v>
      </c>
      <c r="P136" s="16" t="e">
        <f t="shared" si="212"/>
        <v>#VALUE!</v>
      </c>
      <c r="Q136" s="16" t="e">
        <f t="shared" si="212"/>
        <v>#VALUE!</v>
      </c>
      <c r="R136" s="16" t="e">
        <f t="shared" si="212"/>
        <v>#VALUE!</v>
      </c>
      <c r="S136" s="16" t="e">
        <f t="shared" si="212"/>
        <v>#VALUE!</v>
      </c>
      <c r="T136" s="16">
        <f t="shared" si="212"/>
        <v>0.5957446808510638</v>
      </c>
      <c r="U136" s="16">
        <f t="shared" si="212"/>
        <v>0.5957446808510638</v>
      </c>
      <c r="V136" s="16" t="e">
        <f t="shared" si="212"/>
        <v>#VALUE!</v>
      </c>
      <c r="W136" s="16">
        <f t="shared" si="212"/>
        <v>0.5957446808510638</v>
      </c>
      <c r="X136" s="16" t="e">
        <f t="shared" si="212"/>
        <v>#VALUE!</v>
      </c>
      <c r="Y136" s="16">
        <f t="shared" si="212"/>
        <v>0.5957446808510638</v>
      </c>
      <c r="Z136" s="16" t="e">
        <f t="shared" si="212"/>
        <v>#VALUE!</v>
      </c>
      <c r="AA136" s="16" t="e">
        <f t="shared" si="212"/>
        <v>#VALUE!</v>
      </c>
      <c r="AB136" s="16" t="e">
        <f t="shared" si="212"/>
        <v>#VALUE!</v>
      </c>
      <c r="AC136" s="16" t="e">
        <f t="shared" si="212"/>
        <v>#VALUE!</v>
      </c>
      <c r="AD136" s="16" t="e">
        <f t="shared" si="212"/>
        <v>#VALUE!</v>
      </c>
      <c r="AE136" s="16" t="e">
        <f t="shared" si="212"/>
        <v>#VALUE!</v>
      </c>
      <c r="AF136" s="16" t="e">
        <f t="shared" si="212"/>
        <v>#VALUE!</v>
      </c>
      <c r="AG136" s="16" t="e">
        <f t="shared" si="212"/>
        <v>#VALUE!</v>
      </c>
      <c r="AH136" s="16" t="e">
        <f t="shared" si="212"/>
        <v>#VALUE!</v>
      </c>
      <c r="AI136" s="16">
        <f t="shared" si="212"/>
        <v>0</v>
      </c>
      <c r="AJ136" s="16">
        <f t="shared" si="212"/>
        <v>0</v>
      </c>
      <c r="AK136" s="16">
        <f t="shared" si="212"/>
        <v>0.5957446808510638</v>
      </c>
      <c r="AL136" s="16" t="e">
        <f t="shared" si="212"/>
        <v>#VALUE!</v>
      </c>
      <c r="AM136" s="16">
        <f t="shared" si="212"/>
        <v>0</v>
      </c>
      <c r="AN136" s="16">
        <f t="shared" si="212"/>
        <v>0</v>
      </c>
      <c r="AO136" s="16">
        <f t="shared" ref="AO136:BH136" si="213">AO42/$BJ42</f>
        <v>0</v>
      </c>
      <c r="AP136" s="16">
        <f t="shared" si="213"/>
        <v>0</v>
      </c>
      <c r="AQ136" s="16">
        <f t="shared" si="213"/>
        <v>0</v>
      </c>
      <c r="AR136" s="16">
        <f t="shared" si="213"/>
        <v>0</v>
      </c>
      <c r="AS136" s="16">
        <f t="shared" si="213"/>
        <v>1.1914893617021276</v>
      </c>
      <c r="AT136" s="16">
        <f t="shared" si="213"/>
        <v>0</v>
      </c>
      <c r="AU136" s="16">
        <f t="shared" si="213"/>
        <v>1.1914893617021276</v>
      </c>
      <c r="AV136" s="16">
        <f t="shared" si="213"/>
        <v>1.1914893617021276</v>
      </c>
      <c r="AW136" s="16" t="e">
        <f t="shared" si="213"/>
        <v>#VALUE!</v>
      </c>
      <c r="AX136" s="16" t="e">
        <f t="shared" si="213"/>
        <v>#VALUE!</v>
      </c>
      <c r="AY136" s="16">
        <f t="shared" si="213"/>
        <v>1.1914893617021276</v>
      </c>
      <c r="AZ136" s="16" t="e">
        <f t="shared" si="213"/>
        <v>#VALUE!</v>
      </c>
      <c r="BA136" s="16">
        <f t="shared" si="213"/>
        <v>4.7659574468085104</v>
      </c>
      <c r="BB136" s="16" t="e">
        <f t="shared" si="213"/>
        <v>#VALUE!</v>
      </c>
      <c r="BC136" s="16">
        <f t="shared" si="213"/>
        <v>1.7872340425531914</v>
      </c>
      <c r="BD136" s="16">
        <f t="shared" si="213"/>
        <v>3.5744680851063828</v>
      </c>
      <c r="BE136" s="16">
        <f t="shared" si="213"/>
        <v>1.7872340425531914</v>
      </c>
      <c r="BF136" s="16">
        <f t="shared" si="213"/>
        <v>1.1914893617021276</v>
      </c>
      <c r="BG136" s="16">
        <f t="shared" si="213"/>
        <v>3.5744680851063828</v>
      </c>
      <c r="BH136" s="16">
        <f t="shared" si="213"/>
        <v>1.7872340425531914</v>
      </c>
      <c r="BK136" s="16" t="e">
        <f t="shared" si="61"/>
        <v>#VALUE!</v>
      </c>
      <c r="BL136" s="16" t="e">
        <f t="shared" si="62"/>
        <v>#VALUE!</v>
      </c>
      <c r="BM136" s="16" t="e">
        <f t="shared" si="63"/>
        <v>#VALUE!</v>
      </c>
      <c r="BN136" s="16" t="e">
        <f t="shared" si="64"/>
        <v>#VALUE!</v>
      </c>
      <c r="BO136" s="16" t="e">
        <f t="shared" si="65"/>
        <v>#VALUE!</v>
      </c>
      <c r="BP136" s="16" t="e">
        <f t="shared" si="66"/>
        <v>#VALUE!</v>
      </c>
      <c r="BQ136" s="16" t="e">
        <f t="shared" si="67"/>
        <v>#VALUE!</v>
      </c>
      <c r="BR136" s="16">
        <f t="shared" si="68"/>
        <v>0</v>
      </c>
      <c r="BS136" s="16">
        <f t="shared" si="69"/>
        <v>0.71489361702127652</v>
      </c>
      <c r="BT136" s="16" t="e">
        <f t="shared" si="70"/>
        <v>#VALUE!</v>
      </c>
      <c r="BU136" s="16" t="e">
        <f t="shared" si="71"/>
        <v>#VALUE!</v>
      </c>
      <c r="BV136" s="16" t="e">
        <f t="shared" si="72"/>
        <v>#VALUE!</v>
      </c>
    </row>
    <row r="137" spans="1:74" ht="15" hidden="1" customHeight="1" x14ac:dyDescent="0.25">
      <c r="A137" s="2" t="s">
        <v>72</v>
      </c>
      <c r="B137" s="2" t="s">
        <v>229</v>
      </c>
      <c r="C137" s="2" t="s">
        <v>230</v>
      </c>
      <c r="D137" s="2" t="s">
        <v>308</v>
      </c>
      <c r="E137" s="2" t="s">
        <v>232</v>
      </c>
      <c r="F137" s="2" t="s">
        <v>69</v>
      </c>
      <c r="G137" s="2" t="s">
        <v>350</v>
      </c>
      <c r="H137" s="2" t="s">
        <v>351</v>
      </c>
      <c r="I137" s="16">
        <f t="shared" ref="I137:AN137" si="214">I43/$BJ43</f>
        <v>1</v>
      </c>
      <c r="J137" s="16">
        <f t="shared" si="214"/>
        <v>2</v>
      </c>
      <c r="K137" s="16">
        <f t="shared" si="214"/>
        <v>4</v>
      </c>
      <c r="L137" s="16">
        <f t="shared" si="214"/>
        <v>3</v>
      </c>
      <c r="M137" s="16">
        <f t="shared" si="214"/>
        <v>0</v>
      </c>
      <c r="N137" s="16">
        <f t="shared" si="214"/>
        <v>0</v>
      </c>
      <c r="O137" s="16">
        <f t="shared" si="214"/>
        <v>2</v>
      </c>
      <c r="P137" s="16">
        <f t="shared" si="214"/>
        <v>0</v>
      </c>
      <c r="Q137" s="16">
        <f t="shared" si="214"/>
        <v>1</v>
      </c>
      <c r="R137" s="16">
        <f t="shared" si="214"/>
        <v>0</v>
      </c>
      <c r="S137" s="16">
        <f t="shared" si="214"/>
        <v>0</v>
      </c>
      <c r="T137" s="16">
        <f t="shared" si="214"/>
        <v>0</v>
      </c>
      <c r="U137" s="16">
        <f t="shared" si="214"/>
        <v>1</v>
      </c>
      <c r="V137" s="16">
        <f t="shared" si="214"/>
        <v>0</v>
      </c>
      <c r="W137" s="16">
        <f t="shared" si="214"/>
        <v>0</v>
      </c>
      <c r="X137" s="16">
        <f t="shared" si="214"/>
        <v>0</v>
      </c>
      <c r="Y137" s="16">
        <f t="shared" si="214"/>
        <v>1</v>
      </c>
      <c r="Z137" s="16">
        <f t="shared" si="214"/>
        <v>0</v>
      </c>
      <c r="AA137" s="16">
        <f t="shared" si="214"/>
        <v>0</v>
      </c>
      <c r="AB137" s="16">
        <f t="shared" si="214"/>
        <v>0</v>
      </c>
      <c r="AC137" s="16">
        <f t="shared" si="214"/>
        <v>0</v>
      </c>
      <c r="AD137" s="16">
        <f t="shared" si="214"/>
        <v>0</v>
      </c>
      <c r="AE137" s="16">
        <f t="shared" si="214"/>
        <v>0</v>
      </c>
      <c r="AF137" s="16">
        <f t="shared" si="214"/>
        <v>2</v>
      </c>
      <c r="AG137" s="16">
        <f t="shared" si="214"/>
        <v>1</v>
      </c>
      <c r="AH137" s="16">
        <f t="shared" si="214"/>
        <v>0</v>
      </c>
      <c r="AI137" s="16">
        <f t="shared" si="214"/>
        <v>0</v>
      </c>
      <c r="AJ137" s="16">
        <f t="shared" si="214"/>
        <v>1</v>
      </c>
      <c r="AK137" s="16">
        <f t="shared" si="214"/>
        <v>1</v>
      </c>
      <c r="AL137" s="16">
        <f t="shared" si="214"/>
        <v>0</v>
      </c>
      <c r="AM137" s="16">
        <f t="shared" si="214"/>
        <v>1</v>
      </c>
      <c r="AN137" s="16">
        <f t="shared" si="214"/>
        <v>0</v>
      </c>
      <c r="AO137" s="16">
        <f t="shared" ref="AO137:BH137" si="215">AO43/$BJ43</f>
        <v>0</v>
      </c>
      <c r="AP137" s="16">
        <f t="shared" si="215"/>
        <v>0</v>
      </c>
      <c r="AQ137" s="16">
        <f t="shared" si="215"/>
        <v>0</v>
      </c>
      <c r="AR137" s="16">
        <f t="shared" si="215"/>
        <v>1</v>
      </c>
      <c r="AS137" s="16">
        <f t="shared" si="215"/>
        <v>0</v>
      </c>
      <c r="AT137" s="16">
        <f t="shared" si="215"/>
        <v>2</v>
      </c>
      <c r="AU137" s="16">
        <f t="shared" si="215"/>
        <v>0</v>
      </c>
      <c r="AV137" s="16">
        <f t="shared" si="215"/>
        <v>1</v>
      </c>
      <c r="AW137" s="16">
        <f t="shared" si="215"/>
        <v>1</v>
      </c>
      <c r="AX137" s="16">
        <f t="shared" si="215"/>
        <v>2</v>
      </c>
      <c r="AY137" s="16" t="e">
        <f t="shared" si="215"/>
        <v>#VALUE!</v>
      </c>
      <c r="AZ137" s="16">
        <f t="shared" si="215"/>
        <v>1</v>
      </c>
      <c r="BA137" s="16" t="e">
        <f t="shared" si="215"/>
        <v>#VALUE!</v>
      </c>
      <c r="BB137" s="16">
        <f t="shared" si="215"/>
        <v>1</v>
      </c>
      <c r="BC137" s="16">
        <f t="shared" si="215"/>
        <v>5</v>
      </c>
      <c r="BD137" s="16">
        <f t="shared" si="215"/>
        <v>3</v>
      </c>
      <c r="BE137" s="16">
        <f t="shared" si="215"/>
        <v>2</v>
      </c>
      <c r="BF137" s="16">
        <f t="shared" si="215"/>
        <v>3</v>
      </c>
      <c r="BG137" s="16">
        <f t="shared" si="215"/>
        <v>2</v>
      </c>
      <c r="BH137" s="16">
        <f t="shared" si="215"/>
        <v>5</v>
      </c>
      <c r="BK137" s="16">
        <f t="shared" si="61"/>
        <v>2.25</v>
      </c>
      <c r="BL137" s="16">
        <f t="shared" si="62"/>
        <v>0.75</v>
      </c>
      <c r="BM137" s="16">
        <f t="shared" si="63"/>
        <v>0.2</v>
      </c>
      <c r="BN137" s="16">
        <f t="shared" si="64"/>
        <v>0.25</v>
      </c>
      <c r="BO137" s="16">
        <f t="shared" si="65"/>
        <v>0</v>
      </c>
      <c r="BP137" s="16">
        <f t="shared" si="66"/>
        <v>0.6</v>
      </c>
      <c r="BQ137" s="16">
        <f t="shared" si="67"/>
        <v>0.75</v>
      </c>
      <c r="BR137" s="16">
        <f t="shared" si="68"/>
        <v>0</v>
      </c>
      <c r="BS137" s="16">
        <f t="shared" si="69"/>
        <v>0.8</v>
      </c>
      <c r="BT137" s="16" t="e">
        <f t="shared" si="70"/>
        <v>#VALUE!</v>
      </c>
      <c r="BU137" s="16" t="e">
        <f t="shared" si="71"/>
        <v>#VALUE!</v>
      </c>
      <c r="BV137" s="16">
        <f t="shared" si="72"/>
        <v>2.6</v>
      </c>
    </row>
    <row r="138" spans="1:74" ht="15" hidden="1" customHeight="1" x14ac:dyDescent="0.25">
      <c r="A138" s="2" t="s">
        <v>72</v>
      </c>
      <c r="B138" s="2" t="s">
        <v>229</v>
      </c>
      <c r="C138" s="2" t="s">
        <v>230</v>
      </c>
      <c r="D138" s="2" t="s">
        <v>308</v>
      </c>
      <c r="E138" s="2" t="s">
        <v>232</v>
      </c>
      <c r="F138" s="2" t="s">
        <v>354</v>
      </c>
      <c r="G138" s="2" t="s">
        <v>350</v>
      </c>
      <c r="H138" s="2" t="s">
        <v>359</v>
      </c>
      <c r="I138" s="16">
        <f t="shared" ref="I138:AN138" si="216">I44/$BJ44</f>
        <v>1.1627906976744187</v>
      </c>
      <c r="J138" s="16" t="e">
        <f t="shared" si="216"/>
        <v>#VALUE!</v>
      </c>
      <c r="K138" s="16">
        <f t="shared" si="216"/>
        <v>1.1627906976744187</v>
      </c>
      <c r="L138" s="16">
        <f t="shared" si="216"/>
        <v>2.3255813953488373</v>
      </c>
      <c r="M138" s="16">
        <f t="shared" si="216"/>
        <v>1.1627906976744187</v>
      </c>
      <c r="N138" s="16">
        <f t="shared" si="216"/>
        <v>1.1627906976744187</v>
      </c>
      <c r="O138" s="16">
        <f t="shared" si="216"/>
        <v>1.1627906976744187</v>
      </c>
      <c r="P138" s="16">
        <f t="shared" si="216"/>
        <v>0</v>
      </c>
      <c r="Q138" s="16">
        <f t="shared" si="216"/>
        <v>0</v>
      </c>
      <c r="R138" s="16">
        <f t="shared" si="216"/>
        <v>0</v>
      </c>
      <c r="S138" s="16">
        <f t="shared" si="216"/>
        <v>0</v>
      </c>
      <c r="T138" s="16">
        <f t="shared" si="216"/>
        <v>0</v>
      </c>
      <c r="U138" s="16">
        <f t="shared" si="216"/>
        <v>0</v>
      </c>
      <c r="V138" s="16">
        <f t="shared" si="216"/>
        <v>1.1627906976744187</v>
      </c>
      <c r="W138" s="16">
        <f t="shared" si="216"/>
        <v>0</v>
      </c>
      <c r="X138" s="16">
        <f t="shared" si="216"/>
        <v>0</v>
      </c>
      <c r="Y138" s="16">
        <f t="shared" si="216"/>
        <v>0</v>
      </c>
      <c r="Z138" s="16">
        <f t="shared" si="216"/>
        <v>0</v>
      </c>
      <c r="AA138" s="16">
        <f t="shared" si="216"/>
        <v>0</v>
      </c>
      <c r="AB138" s="16">
        <f t="shared" si="216"/>
        <v>0</v>
      </c>
      <c r="AC138" s="16">
        <f t="shared" si="216"/>
        <v>1.1627906976744187</v>
      </c>
      <c r="AD138" s="16">
        <f t="shared" si="216"/>
        <v>0</v>
      </c>
      <c r="AE138" s="16">
        <f t="shared" si="216"/>
        <v>0</v>
      </c>
      <c r="AF138" s="16">
        <f t="shared" si="216"/>
        <v>0</v>
      </c>
      <c r="AG138" s="16">
        <f t="shared" si="216"/>
        <v>0</v>
      </c>
      <c r="AH138" s="16">
        <f t="shared" si="216"/>
        <v>0</v>
      </c>
      <c r="AI138" s="16">
        <f t="shared" si="216"/>
        <v>0</v>
      </c>
      <c r="AJ138" s="16">
        <f t="shared" si="216"/>
        <v>0</v>
      </c>
      <c r="AK138" s="16">
        <f t="shared" si="216"/>
        <v>0</v>
      </c>
      <c r="AL138" s="16">
        <f t="shared" si="216"/>
        <v>0</v>
      </c>
      <c r="AM138" s="16">
        <f t="shared" si="216"/>
        <v>0</v>
      </c>
      <c r="AN138" s="16">
        <f t="shared" si="216"/>
        <v>1.1627906976744187</v>
      </c>
      <c r="AO138" s="16">
        <f t="shared" ref="AO138:BH138" si="217">AO44/$BJ44</f>
        <v>1.1627906976744187</v>
      </c>
      <c r="AP138" s="16">
        <f t="shared" si="217"/>
        <v>0</v>
      </c>
      <c r="AQ138" s="16">
        <f t="shared" si="217"/>
        <v>0</v>
      </c>
      <c r="AR138" s="16">
        <f t="shared" si="217"/>
        <v>0</v>
      </c>
      <c r="AS138" s="16">
        <f t="shared" si="217"/>
        <v>0</v>
      </c>
      <c r="AT138" s="16">
        <f t="shared" si="217"/>
        <v>5.8139534883720927</v>
      </c>
      <c r="AU138" s="16">
        <f t="shared" si="217"/>
        <v>0</v>
      </c>
      <c r="AV138" s="16">
        <f t="shared" si="217"/>
        <v>2.3255813953488373</v>
      </c>
      <c r="AW138" s="16">
        <f t="shared" si="217"/>
        <v>1.1627906976744187</v>
      </c>
      <c r="AX138" s="16">
        <f t="shared" si="217"/>
        <v>2.3255813953488373</v>
      </c>
      <c r="AY138" s="16">
        <f t="shared" si="217"/>
        <v>3.4883720930232558</v>
      </c>
      <c r="AZ138" s="16">
        <f t="shared" si="217"/>
        <v>1.1627906976744187</v>
      </c>
      <c r="BA138" s="16">
        <f t="shared" si="217"/>
        <v>5.8139534883720927</v>
      </c>
      <c r="BB138" s="16">
        <f t="shared" si="217"/>
        <v>3.4883720930232558</v>
      </c>
      <c r="BC138" s="16" t="e">
        <f t="shared" si="217"/>
        <v>#VALUE!</v>
      </c>
      <c r="BD138" s="16">
        <f t="shared" si="217"/>
        <v>2.3255813953488373</v>
      </c>
      <c r="BE138" s="16">
        <f t="shared" si="217"/>
        <v>1.1627906976744187</v>
      </c>
      <c r="BF138" s="16">
        <f t="shared" si="217"/>
        <v>1.1627906976744187</v>
      </c>
      <c r="BG138" s="16">
        <f t="shared" si="217"/>
        <v>4.6511627906976747</v>
      </c>
      <c r="BH138" s="16">
        <f t="shared" si="217"/>
        <v>2.3255813953488373</v>
      </c>
      <c r="BK138" s="16" t="e">
        <f t="shared" si="61"/>
        <v>#VALUE!</v>
      </c>
      <c r="BL138" s="16">
        <f t="shared" si="62"/>
        <v>0.58139534883720934</v>
      </c>
      <c r="BM138" s="16">
        <f t="shared" si="63"/>
        <v>0.23255813953488375</v>
      </c>
      <c r="BN138" s="16">
        <f t="shared" si="64"/>
        <v>0</v>
      </c>
      <c r="BO138" s="16">
        <f t="shared" si="65"/>
        <v>0.29069767441860467</v>
      </c>
      <c r="BP138" s="16">
        <f t="shared" si="66"/>
        <v>0</v>
      </c>
      <c r="BQ138" s="16">
        <f t="shared" si="67"/>
        <v>0</v>
      </c>
      <c r="BR138" s="16">
        <f t="shared" si="68"/>
        <v>0.58139534883720934</v>
      </c>
      <c r="BS138" s="16">
        <f t="shared" si="69"/>
        <v>1.6279069767441861</v>
      </c>
      <c r="BT138" s="16">
        <f t="shared" si="70"/>
        <v>2.0348837209302326</v>
      </c>
      <c r="BU138" s="16" t="e">
        <f t="shared" si="71"/>
        <v>#VALUE!</v>
      </c>
      <c r="BV138" s="16">
        <f t="shared" si="72"/>
        <v>2.0930232558139537</v>
      </c>
    </row>
    <row r="139" spans="1:74" ht="15" hidden="1" customHeight="1" x14ac:dyDescent="0.25">
      <c r="A139" s="2" t="s">
        <v>72</v>
      </c>
      <c r="B139" s="2" t="s">
        <v>229</v>
      </c>
      <c r="C139" s="2" t="s">
        <v>230</v>
      </c>
      <c r="D139" s="2" t="s">
        <v>308</v>
      </c>
      <c r="E139" s="2" t="s">
        <v>232</v>
      </c>
      <c r="F139" s="2" t="s">
        <v>361</v>
      </c>
      <c r="G139" s="2" t="s">
        <v>350</v>
      </c>
      <c r="H139" s="2" t="s">
        <v>366</v>
      </c>
      <c r="I139" s="16" t="e">
        <f t="shared" ref="I139:AN139" si="218">I45/$BJ45</f>
        <v>#VALUE!</v>
      </c>
      <c r="J139" s="16" t="e">
        <f t="shared" si="218"/>
        <v>#VALUE!</v>
      </c>
      <c r="K139" s="16" t="e">
        <f t="shared" si="218"/>
        <v>#VALUE!</v>
      </c>
      <c r="L139" s="16" t="e">
        <f t="shared" si="218"/>
        <v>#VALUE!</v>
      </c>
      <c r="M139" s="16" t="e">
        <f t="shared" si="218"/>
        <v>#VALUE!</v>
      </c>
      <c r="N139" s="16" t="e">
        <f t="shared" si="218"/>
        <v>#VALUE!</v>
      </c>
      <c r="O139" s="16" t="e">
        <f t="shared" si="218"/>
        <v>#VALUE!</v>
      </c>
      <c r="P139" s="16" t="e">
        <f t="shared" si="218"/>
        <v>#VALUE!</v>
      </c>
      <c r="Q139" s="16" t="e">
        <f t="shared" si="218"/>
        <v>#VALUE!</v>
      </c>
      <c r="R139" s="16" t="e">
        <f t="shared" si="218"/>
        <v>#VALUE!</v>
      </c>
      <c r="S139" s="16">
        <f t="shared" si="218"/>
        <v>1.3793103448275863</v>
      </c>
      <c r="T139" s="16">
        <f t="shared" si="218"/>
        <v>0</v>
      </c>
      <c r="U139" s="16" t="e">
        <f t="shared" si="218"/>
        <v>#VALUE!</v>
      </c>
      <c r="V139" s="16">
        <f t="shared" si="218"/>
        <v>4.1379310344827589</v>
      </c>
      <c r="W139" s="16">
        <f t="shared" si="218"/>
        <v>0</v>
      </c>
      <c r="X139" s="16">
        <f t="shared" si="218"/>
        <v>0</v>
      </c>
      <c r="Y139" s="16">
        <f t="shared" si="218"/>
        <v>1.3793103448275863</v>
      </c>
      <c r="Z139" s="16">
        <f t="shared" si="218"/>
        <v>2.7586206896551726</v>
      </c>
      <c r="AA139" s="16">
        <f t="shared" si="218"/>
        <v>0</v>
      </c>
      <c r="AB139" s="16">
        <f t="shared" si="218"/>
        <v>0</v>
      </c>
      <c r="AC139" s="16">
        <f t="shared" si="218"/>
        <v>0</v>
      </c>
      <c r="AD139" s="16">
        <f t="shared" si="218"/>
        <v>0</v>
      </c>
      <c r="AE139" s="16">
        <f t="shared" si="218"/>
        <v>0</v>
      </c>
      <c r="AF139" s="16">
        <f t="shared" si="218"/>
        <v>0</v>
      </c>
      <c r="AG139" s="16">
        <f t="shared" si="218"/>
        <v>0</v>
      </c>
      <c r="AH139" s="16">
        <f t="shared" si="218"/>
        <v>0</v>
      </c>
      <c r="AI139" s="16">
        <f t="shared" si="218"/>
        <v>0</v>
      </c>
      <c r="AJ139" s="16">
        <f t="shared" si="218"/>
        <v>1.3793103448275863</v>
      </c>
      <c r="AK139" s="16">
        <f t="shared" si="218"/>
        <v>2.7586206896551726</v>
      </c>
      <c r="AL139" s="16">
        <f t="shared" si="218"/>
        <v>0</v>
      </c>
      <c r="AM139" s="16">
        <f t="shared" si="218"/>
        <v>0</v>
      </c>
      <c r="AN139" s="16">
        <f t="shared" si="218"/>
        <v>1.3793103448275863</v>
      </c>
      <c r="AO139" s="16">
        <f t="shared" ref="AO139:BH139" si="219">AO45/$BJ45</f>
        <v>0</v>
      </c>
      <c r="AP139" s="16">
        <f t="shared" si="219"/>
        <v>0</v>
      </c>
      <c r="AQ139" s="16">
        <f t="shared" si="219"/>
        <v>0</v>
      </c>
      <c r="AR139" s="16">
        <f t="shared" si="219"/>
        <v>0</v>
      </c>
      <c r="AS139" s="16">
        <f t="shared" si="219"/>
        <v>2.7586206896551726</v>
      </c>
      <c r="AT139" s="16">
        <f t="shared" si="219"/>
        <v>0</v>
      </c>
      <c r="AU139" s="16">
        <f t="shared" si="219"/>
        <v>0</v>
      </c>
      <c r="AV139" s="16">
        <f t="shared" si="219"/>
        <v>0</v>
      </c>
      <c r="AW139" s="16" t="e">
        <f t="shared" si="219"/>
        <v>#VALUE!</v>
      </c>
      <c r="AX139" s="16">
        <f t="shared" si="219"/>
        <v>2.7586206896551726</v>
      </c>
      <c r="AY139" s="16">
        <f t="shared" si="219"/>
        <v>1.3793103448275863</v>
      </c>
      <c r="AZ139" s="16">
        <f t="shared" si="219"/>
        <v>1.3793103448275863</v>
      </c>
      <c r="BA139" s="16">
        <f t="shared" si="219"/>
        <v>1.3793103448275863</v>
      </c>
      <c r="BB139" s="16">
        <f t="shared" si="219"/>
        <v>2.7586206896551726</v>
      </c>
      <c r="BC139" s="16">
        <f t="shared" si="219"/>
        <v>5.5172413793103452</v>
      </c>
      <c r="BD139" s="16">
        <f t="shared" si="219"/>
        <v>1.3793103448275863</v>
      </c>
      <c r="BE139" s="16">
        <f t="shared" si="219"/>
        <v>4.1379310344827589</v>
      </c>
      <c r="BF139" s="16">
        <f t="shared" si="219"/>
        <v>0</v>
      </c>
      <c r="BG139" s="16">
        <f t="shared" si="219"/>
        <v>1.3793103448275863</v>
      </c>
      <c r="BH139" s="16">
        <f t="shared" si="219"/>
        <v>0</v>
      </c>
      <c r="BK139" s="16" t="e">
        <f t="shared" si="61"/>
        <v>#VALUE!</v>
      </c>
      <c r="BL139" s="16" t="e">
        <f t="shared" si="62"/>
        <v>#VALUE!</v>
      </c>
      <c r="BM139" s="16" t="e">
        <f t="shared" si="63"/>
        <v>#VALUE!</v>
      </c>
      <c r="BN139" s="16">
        <f t="shared" si="64"/>
        <v>1.0344827586206897</v>
      </c>
      <c r="BO139" s="16">
        <f t="shared" si="65"/>
        <v>0</v>
      </c>
      <c r="BP139" s="16">
        <f t="shared" si="66"/>
        <v>0</v>
      </c>
      <c r="BQ139" s="16">
        <f t="shared" si="67"/>
        <v>1.0344827586206897</v>
      </c>
      <c r="BR139" s="16">
        <f t="shared" si="68"/>
        <v>0.34482758620689657</v>
      </c>
      <c r="BS139" s="16">
        <f t="shared" si="69"/>
        <v>0.55172413793103448</v>
      </c>
      <c r="BT139" s="16" t="e">
        <f t="shared" si="70"/>
        <v>#VALUE!</v>
      </c>
      <c r="BU139" s="16">
        <f t="shared" si="71"/>
        <v>2.7586206896551726</v>
      </c>
      <c r="BV139" s="16" t="e">
        <f t="shared" si="72"/>
        <v>#VALUE!</v>
      </c>
    </row>
    <row r="140" spans="1:74" ht="15" hidden="1" customHeight="1" x14ac:dyDescent="0.25">
      <c r="A140" s="2" t="s">
        <v>72</v>
      </c>
      <c r="B140" s="2" t="s">
        <v>229</v>
      </c>
      <c r="C140" s="2" t="s">
        <v>230</v>
      </c>
      <c r="D140" s="2" t="s">
        <v>316</v>
      </c>
      <c r="E140" s="2" t="s">
        <v>232</v>
      </c>
      <c r="F140" s="2" t="s">
        <v>238</v>
      </c>
      <c r="G140" s="2" t="s">
        <v>317</v>
      </c>
      <c r="H140" s="2" t="s">
        <v>318</v>
      </c>
      <c r="I140" s="16">
        <f t="shared" ref="I140:AN140" si="220">I46/$BJ46</f>
        <v>1.75</v>
      </c>
      <c r="J140" s="16" t="e">
        <f t="shared" si="220"/>
        <v>#VALUE!</v>
      </c>
      <c r="K140" s="16" t="e">
        <f t="shared" si="220"/>
        <v>#VALUE!</v>
      </c>
      <c r="L140" s="16" t="e">
        <f t="shared" si="220"/>
        <v>#VALUE!</v>
      </c>
      <c r="M140" s="16">
        <f t="shared" si="220"/>
        <v>1.75</v>
      </c>
      <c r="N140" s="16">
        <f t="shared" si="220"/>
        <v>1.75</v>
      </c>
      <c r="O140" s="16">
        <f t="shared" si="220"/>
        <v>0</v>
      </c>
      <c r="P140" s="16" t="e">
        <f t="shared" si="220"/>
        <v>#VALUE!</v>
      </c>
      <c r="Q140" s="16" t="e">
        <f t="shared" si="220"/>
        <v>#VALUE!</v>
      </c>
      <c r="R140" s="16" t="e">
        <f t="shared" si="220"/>
        <v>#VALUE!</v>
      </c>
      <c r="S140" s="16" t="e">
        <f t="shared" si="220"/>
        <v>#VALUE!</v>
      </c>
      <c r="T140" s="16">
        <f t="shared" si="220"/>
        <v>1.75</v>
      </c>
      <c r="U140" s="16">
        <f t="shared" si="220"/>
        <v>0</v>
      </c>
      <c r="V140" s="16" t="e">
        <f t="shared" si="220"/>
        <v>#VALUE!</v>
      </c>
      <c r="W140" s="16" t="e">
        <f t="shared" si="220"/>
        <v>#VALUE!</v>
      </c>
      <c r="X140" s="16">
        <f t="shared" si="220"/>
        <v>0</v>
      </c>
      <c r="Y140" s="16" t="e">
        <f t="shared" si="220"/>
        <v>#VALUE!</v>
      </c>
      <c r="Z140" s="16" t="e">
        <f t="shared" si="220"/>
        <v>#VALUE!</v>
      </c>
      <c r="AA140" s="16" t="e">
        <f t="shared" si="220"/>
        <v>#VALUE!</v>
      </c>
      <c r="AB140" s="16">
        <f t="shared" si="220"/>
        <v>1.75</v>
      </c>
      <c r="AC140" s="16">
        <f t="shared" si="220"/>
        <v>0</v>
      </c>
      <c r="AD140" s="16" t="e">
        <f t="shared" si="220"/>
        <v>#VALUE!</v>
      </c>
      <c r="AE140" s="16">
        <f t="shared" si="220"/>
        <v>1.75</v>
      </c>
      <c r="AF140" s="16">
        <f t="shared" si="220"/>
        <v>1.75</v>
      </c>
      <c r="AG140" s="16" t="e">
        <f t="shared" si="220"/>
        <v>#VALUE!</v>
      </c>
      <c r="AH140" s="16" t="e">
        <f t="shared" si="220"/>
        <v>#VALUE!</v>
      </c>
      <c r="AI140" s="16">
        <f t="shared" si="220"/>
        <v>0</v>
      </c>
      <c r="AJ140" s="16" t="e">
        <f t="shared" si="220"/>
        <v>#VALUE!</v>
      </c>
      <c r="AK140" s="16" t="e">
        <f t="shared" si="220"/>
        <v>#VALUE!</v>
      </c>
      <c r="AL140" s="16" t="e">
        <f t="shared" si="220"/>
        <v>#VALUE!</v>
      </c>
      <c r="AM140" s="16">
        <f t="shared" si="220"/>
        <v>1.75</v>
      </c>
      <c r="AN140" s="16">
        <f t="shared" si="220"/>
        <v>1.75</v>
      </c>
      <c r="AO140" s="16">
        <f t="shared" ref="AO140:BH140" si="221">AO46/$BJ46</f>
        <v>0</v>
      </c>
      <c r="AP140" s="16">
        <f t="shared" si="221"/>
        <v>0</v>
      </c>
      <c r="AQ140" s="16">
        <f t="shared" si="221"/>
        <v>0</v>
      </c>
      <c r="AR140" s="16">
        <f t="shared" si="221"/>
        <v>1.75</v>
      </c>
      <c r="AS140" s="16">
        <f t="shared" si="221"/>
        <v>1.75</v>
      </c>
      <c r="AT140" s="16">
        <f t="shared" si="221"/>
        <v>0</v>
      </c>
      <c r="AU140" s="16">
        <f t="shared" si="221"/>
        <v>0</v>
      </c>
      <c r="AV140" s="16">
        <f t="shared" si="221"/>
        <v>0</v>
      </c>
      <c r="AW140" s="16" t="e">
        <f t="shared" si="221"/>
        <v>#VALUE!</v>
      </c>
      <c r="AX140" s="16" t="e">
        <f t="shared" si="221"/>
        <v>#VALUE!</v>
      </c>
      <c r="AY140" s="16" t="e">
        <f t="shared" si="221"/>
        <v>#VALUE!</v>
      </c>
      <c r="AZ140" s="16" t="e">
        <f t="shared" si="221"/>
        <v>#VALUE!</v>
      </c>
      <c r="BA140" s="16">
        <f t="shared" si="221"/>
        <v>1.75</v>
      </c>
      <c r="BB140" s="16">
        <f t="shared" si="221"/>
        <v>1.75</v>
      </c>
      <c r="BC140" s="16" t="e">
        <f t="shared" si="221"/>
        <v>#VALUE!</v>
      </c>
      <c r="BD140" s="16" t="e">
        <f t="shared" si="221"/>
        <v>#VALUE!</v>
      </c>
      <c r="BE140" s="16">
        <f t="shared" si="221"/>
        <v>1.75</v>
      </c>
      <c r="BF140" s="16">
        <f t="shared" si="221"/>
        <v>1.75</v>
      </c>
      <c r="BG140" s="16">
        <f t="shared" si="221"/>
        <v>0</v>
      </c>
      <c r="BH140" s="16">
        <f t="shared" si="221"/>
        <v>1.75</v>
      </c>
      <c r="BK140" s="16" t="e">
        <f t="shared" si="61"/>
        <v>#VALUE!</v>
      </c>
      <c r="BL140" s="16" t="e">
        <f t="shared" si="62"/>
        <v>#VALUE!</v>
      </c>
      <c r="BM140" s="16" t="e">
        <f t="shared" si="63"/>
        <v>#VALUE!</v>
      </c>
      <c r="BN140" s="16" t="e">
        <f t="shared" si="64"/>
        <v>#VALUE!</v>
      </c>
      <c r="BO140" s="16" t="e">
        <f t="shared" si="65"/>
        <v>#VALUE!</v>
      </c>
      <c r="BP140" s="16" t="e">
        <f t="shared" si="66"/>
        <v>#VALUE!</v>
      </c>
      <c r="BQ140" s="16" t="e">
        <f t="shared" si="67"/>
        <v>#VALUE!</v>
      </c>
      <c r="BR140" s="16">
        <f t="shared" si="68"/>
        <v>0.4375</v>
      </c>
      <c r="BS140" s="16">
        <f t="shared" si="69"/>
        <v>0.7</v>
      </c>
      <c r="BT140" s="16" t="e">
        <f t="shared" si="70"/>
        <v>#VALUE!</v>
      </c>
      <c r="BU140" s="16" t="e">
        <f t="shared" si="71"/>
        <v>#VALUE!</v>
      </c>
      <c r="BV140" s="16">
        <f t="shared" si="72"/>
        <v>1.4</v>
      </c>
    </row>
    <row r="141" spans="1:74" ht="15" hidden="1" customHeight="1" x14ac:dyDescent="0.25">
      <c r="A141" s="2" t="s">
        <v>72</v>
      </c>
      <c r="B141" s="2" t="s">
        <v>229</v>
      </c>
      <c r="C141" s="2" t="s">
        <v>230</v>
      </c>
      <c r="D141" s="2" t="s">
        <v>316</v>
      </c>
      <c r="E141" s="2" t="s">
        <v>232</v>
      </c>
      <c r="F141" s="2" t="s">
        <v>69</v>
      </c>
      <c r="G141" s="2" t="s">
        <v>317</v>
      </c>
      <c r="H141" s="2" t="s">
        <v>326</v>
      </c>
      <c r="I141" s="16" t="e">
        <f t="shared" ref="I141:AN141" si="222">I47/$BJ47</f>
        <v>#VALUE!</v>
      </c>
      <c r="J141" s="16" t="e">
        <f t="shared" si="222"/>
        <v>#VALUE!</v>
      </c>
      <c r="K141" s="16">
        <f t="shared" si="222"/>
        <v>0.38582677165354329</v>
      </c>
      <c r="L141" s="16">
        <f t="shared" si="222"/>
        <v>0.38582677165354329</v>
      </c>
      <c r="M141" s="16">
        <f t="shared" si="222"/>
        <v>0</v>
      </c>
      <c r="N141" s="16">
        <f t="shared" si="222"/>
        <v>0.38582677165354329</v>
      </c>
      <c r="O141" s="16">
        <f t="shared" si="222"/>
        <v>0.38582677165354329</v>
      </c>
      <c r="P141" s="16">
        <f t="shared" si="222"/>
        <v>0</v>
      </c>
      <c r="Q141" s="16">
        <f t="shared" si="222"/>
        <v>0</v>
      </c>
      <c r="R141" s="16">
        <f t="shared" si="222"/>
        <v>0</v>
      </c>
      <c r="S141" s="16">
        <f t="shared" si="222"/>
        <v>0</v>
      </c>
      <c r="T141" s="16">
        <f t="shared" si="222"/>
        <v>0.38582677165354329</v>
      </c>
      <c r="U141" s="16">
        <f t="shared" si="222"/>
        <v>0</v>
      </c>
      <c r="V141" s="16">
        <f t="shared" si="222"/>
        <v>0.38582677165354329</v>
      </c>
      <c r="W141" s="16">
        <f t="shared" si="222"/>
        <v>0.77165354330708658</v>
      </c>
      <c r="X141" s="16">
        <f t="shared" si="222"/>
        <v>0</v>
      </c>
      <c r="Y141" s="16">
        <f t="shared" si="222"/>
        <v>0</v>
      </c>
      <c r="Z141" s="16">
        <f t="shared" si="222"/>
        <v>0</v>
      </c>
      <c r="AA141" s="16">
        <f t="shared" si="222"/>
        <v>0</v>
      </c>
      <c r="AB141" s="16">
        <f t="shared" si="222"/>
        <v>0.38582677165354329</v>
      </c>
      <c r="AC141" s="16">
        <f t="shared" si="222"/>
        <v>0</v>
      </c>
      <c r="AD141" s="16">
        <f t="shared" si="222"/>
        <v>0</v>
      </c>
      <c r="AE141" s="16">
        <f t="shared" si="222"/>
        <v>0</v>
      </c>
      <c r="AF141" s="16">
        <f t="shared" si="222"/>
        <v>0.77165354330708658</v>
      </c>
      <c r="AG141" s="16">
        <f t="shared" si="222"/>
        <v>0.38582677165354329</v>
      </c>
      <c r="AH141" s="16">
        <f t="shared" si="222"/>
        <v>0</v>
      </c>
      <c r="AI141" s="16">
        <f t="shared" si="222"/>
        <v>0.77165354330708658</v>
      </c>
      <c r="AJ141" s="16">
        <f t="shared" si="222"/>
        <v>0</v>
      </c>
      <c r="AK141" s="16">
        <f t="shared" si="222"/>
        <v>0</v>
      </c>
      <c r="AL141" s="16">
        <f t="shared" si="222"/>
        <v>0</v>
      </c>
      <c r="AM141" s="16">
        <f t="shared" si="222"/>
        <v>0</v>
      </c>
      <c r="AN141" s="16">
        <f t="shared" si="222"/>
        <v>0</v>
      </c>
      <c r="AO141" s="16">
        <f t="shared" ref="AO141:BH141" si="223">AO47/$BJ47</f>
        <v>0</v>
      </c>
      <c r="AP141" s="16">
        <f t="shared" si="223"/>
        <v>0.38582677165354329</v>
      </c>
      <c r="AQ141" s="16">
        <f t="shared" si="223"/>
        <v>1.1574803149606299</v>
      </c>
      <c r="AR141" s="16">
        <f t="shared" si="223"/>
        <v>3.0866141732283463</v>
      </c>
      <c r="AS141" s="16">
        <f t="shared" si="223"/>
        <v>1.1574803149606299</v>
      </c>
      <c r="AT141" s="16">
        <f t="shared" si="223"/>
        <v>0.77165354330708658</v>
      </c>
      <c r="AU141" s="16">
        <f t="shared" si="223"/>
        <v>1.1574803149606299</v>
      </c>
      <c r="AV141" s="16">
        <f t="shared" si="223"/>
        <v>1.9291338582677164</v>
      </c>
      <c r="AW141" s="16">
        <f t="shared" si="223"/>
        <v>2.3149606299212597</v>
      </c>
      <c r="AX141" s="16">
        <f t="shared" si="223"/>
        <v>1.1574803149606299</v>
      </c>
      <c r="AY141" s="16">
        <f t="shared" si="223"/>
        <v>2.7007874015748032</v>
      </c>
      <c r="AZ141" s="16">
        <f t="shared" si="223"/>
        <v>3.8582677165354329</v>
      </c>
      <c r="BA141" s="16" t="e">
        <f t="shared" si="223"/>
        <v>#VALUE!</v>
      </c>
      <c r="BB141" s="16">
        <f t="shared" si="223"/>
        <v>5.4015748031496065</v>
      </c>
      <c r="BC141" s="16">
        <f t="shared" si="223"/>
        <v>1.9291338582677164</v>
      </c>
      <c r="BD141" s="16">
        <f t="shared" si="223"/>
        <v>2.7007874015748032</v>
      </c>
      <c r="BE141" s="16">
        <f t="shared" si="223"/>
        <v>3.4724409448818898</v>
      </c>
      <c r="BF141" s="16">
        <f t="shared" si="223"/>
        <v>6.9448818897637796</v>
      </c>
      <c r="BG141" s="16">
        <f t="shared" si="223"/>
        <v>1.9291338582677164</v>
      </c>
      <c r="BH141" s="16">
        <f t="shared" si="223"/>
        <v>1.5433070866141732</v>
      </c>
      <c r="BK141" s="16" t="e">
        <f t="shared" si="61"/>
        <v>#VALUE!</v>
      </c>
      <c r="BL141" s="16">
        <f t="shared" si="62"/>
        <v>0.19291338582677164</v>
      </c>
      <c r="BM141" s="16">
        <f t="shared" si="63"/>
        <v>0.15433070866141732</v>
      </c>
      <c r="BN141" s="16">
        <f t="shared" si="64"/>
        <v>0.19291338582677164</v>
      </c>
      <c r="BO141" s="16">
        <f t="shared" si="65"/>
        <v>9.6456692913385822E-2</v>
      </c>
      <c r="BP141" s="16">
        <f t="shared" si="66"/>
        <v>0.38582677165354329</v>
      </c>
      <c r="BQ141" s="16">
        <f t="shared" si="67"/>
        <v>0</v>
      </c>
      <c r="BR141" s="16">
        <f t="shared" si="68"/>
        <v>0.38582677165354329</v>
      </c>
      <c r="BS141" s="16">
        <f t="shared" si="69"/>
        <v>1.6204724409448819</v>
      </c>
      <c r="BT141" s="16">
        <f t="shared" si="70"/>
        <v>2.5078740157480315</v>
      </c>
      <c r="BU141" s="16" t="e">
        <f t="shared" si="71"/>
        <v>#VALUE!</v>
      </c>
      <c r="BV141" s="16" t="e">
        <f t="shared" si="72"/>
        <v>#VALUE!</v>
      </c>
    </row>
    <row r="142" spans="1:74" ht="15" hidden="1" customHeight="1" x14ac:dyDescent="0.25">
      <c r="A142" s="2" t="s">
        <v>72</v>
      </c>
      <c r="B142" s="2" t="s">
        <v>229</v>
      </c>
      <c r="C142" s="2" t="s">
        <v>230</v>
      </c>
      <c r="D142" s="2" t="s">
        <v>316</v>
      </c>
      <c r="E142" s="2" t="s">
        <v>232</v>
      </c>
      <c r="F142" s="2" t="s">
        <v>238</v>
      </c>
      <c r="G142" s="2" t="s">
        <v>320</v>
      </c>
      <c r="H142" s="2" t="s">
        <v>321</v>
      </c>
      <c r="I142" s="16" t="e">
        <f t="shared" ref="I142:AN142" si="224">I48/$BJ48</f>
        <v>#VALUE!</v>
      </c>
      <c r="J142" s="16">
        <f t="shared" si="224"/>
        <v>0.50617283950617287</v>
      </c>
      <c r="K142" s="16">
        <f t="shared" si="224"/>
        <v>0.50617283950617287</v>
      </c>
      <c r="L142" s="16">
        <f t="shared" si="224"/>
        <v>0.50617283950617287</v>
      </c>
      <c r="M142" s="16" t="e">
        <f t="shared" si="224"/>
        <v>#VALUE!</v>
      </c>
      <c r="N142" s="16">
        <f t="shared" si="224"/>
        <v>1.0123456790123457</v>
      </c>
      <c r="O142" s="16" t="e">
        <f t="shared" si="224"/>
        <v>#VALUE!</v>
      </c>
      <c r="P142" s="16">
        <f t="shared" si="224"/>
        <v>0.50617283950617287</v>
      </c>
      <c r="Q142" s="16">
        <f t="shared" si="224"/>
        <v>1.5185185185185186</v>
      </c>
      <c r="R142" s="16">
        <f t="shared" si="224"/>
        <v>1.5185185185185186</v>
      </c>
      <c r="S142" s="16">
        <f t="shared" si="224"/>
        <v>0</v>
      </c>
      <c r="T142" s="16" t="e">
        <f t="shared" si="224"/>
        <v>#VALUE!</v>
      </c>
      <c r="U142" s="16">
        <f t="shared" si="224"/>
        <v>0</v>
      </c>
      <c r="V142" s="16">
        <f t="shared" si="224"/>
        <v>0.50617283950617287</v>
      </c>
      <c r="W142" s="16" t="e">
        <f t="shared" si="224"/>
        <v>#VALUE!</v>
      </c>
      <c r="X142" s="16" t="e">
        <f t="shared" si="224"/>
        <v>#VALUE!</v>
      </c>
      <c r="Y142" s="16">
        <f t="shared" si="224"/>
        <v>0.50617283950617287</v>
      </c>
      <c r="Z142" s="16">
        <f t="shared" si="224"/>
        <v>0</v>
      </c>
      <c r="AA142" s="16" t="e">
        <f t="shared" si="224"/>
        <v>#VALUE!</v>
      </c>
      <c r="AB142" s="16">
        <f t="shared" si="224"/>
        <v>0</v>
      </c>
      <c r="AC142" s="16" t="e">
        <f t="shared" si="224"/>
        <v>#VALUE!</v>
      </c>
      <c r="AD142" s="16" t="e">
        <f t="shared" si="224"/>
        <v>#VALUE!</v>
      </c>
      <c r="AE142" s="16" t="e">
        <f t="shared" si="224"/>
        <v>#VALUE!</v>
      </c>
      <c r="AF142" s="16" t="e">
        <f t="shared" si="224"/>
        <v>#VALUE!</v>
      </c>
      <c r="AG142" s="16">
        <f t="shared" si="224"/>
        <v>1.0123456790123457</v>
      </c>
      <c r="AH142" s="16">
        <f t="shared" si="224"/>
        <v>1.5185185185185186</v>
      </c>
      <c r="AI142" s="16">
        <f t="shared" si="224"/>
        <v>0</v>
      </c>
      <c r="AJ142" s="16">
        <f t="shared" si="224"/>
        <v>0.50617283950617287</v>
      </c>
      <c r="AK142" s="16">
        <f t="shared" si="224"/>
        <v>0</v>
      </c>
      <c r="AL142" s="16">
        <f t="shared" si="224"/>
        <v>0</v>
      </c>
      <c r="AM142" s="16">
        <f t="shared" si="224"/>
        <v>1.0123456790123457</v>
      </c>
      <c r="AN142" s="16">
        <f t="shared" si="224"/>
        <v>0</v>
      </c>
      <c r="AO142" s="16">
        <f t="shared" ref="AO142:BH142" si="225">AO48/$BJ48</f>
        <v>0</v>
      </c>
      <c r="AP142" s="16">
        <f t="shared" si="225"/>
        <v>0.50617283950617287</v>
      </c>
      <c r="AQ142" s="16">
        <f t="shared" si="225"/>
        <v>0.50617283950617287</v>
      </c>
      <c r="AR142" s="16">
        <f t="shared" si="225"/>
        <v>2.5308641975308643</v>
      </c>
      <c r="AS142" s="16">
        <f t="shared" si="225"/>
        <v>1.0123456790123457</v>
      </c>
      <c r="AT142" s="16">
        <f t="shared" si="225"/>
        <v>0.50617283950617287</v>
      </c>
      <c r="AU142" s="16">
        <f t="shared" si="225"/>
        <v>1.0123456790123457</v>
      </c>
      <c r="AV142" s="16">
        <f t="shared" si="225"/>
        <v>1.0123456790123457</v>
      </c>
      <c r="AW142" s="16">
        <f t="shared" si="225"/>
        <v>1.0123456790123457</v>
      </c>
      <c r="AX142" s="16">
        <f t="shared" si="225"/>
        <v>1.0123456790123457</v>
      </c>
      <c r="AY142" s="16">
        <f t="shared" si="225"/>
        <v>3.0370370370370372</v>
      </c>
      <c r="AZ142" s="16">
        <f t="shared" si="225"/>
        <v>4.5555555555555554</v>
      </c>
      <c r="BA142" s="16">
        <f t="shared" si="225"/>
        <v>2.0246913580246915</v>
      </c>
      <c r="BB142" s="16">
        <f t="shared" si="225"/>
        <v>2.0246913580246915</v>
      </c>
      <c r="BC142" s="16">
        <f t="shared" si="225"/>
        <v>3.0370370370370372</v>
      </c>
      <c r="BD142" s="16">
        <f t="shared" si="225"/>
        <v>1.5185185185185186</v>
      </c>
      <c r="BE142" s="16">
        <f t="shared" si="225"/>
        <v>1.5185185185185186</v>
      </c>
      <c r="BF142" s="16">
        <f t="shared" si="225"/>
        <v>1.0123456790123457</v>
      </c>
      <c r="BG142" s="16">
        <f t="shared" si="225"/>
        <v>0</v>
      </c>
      <c r="BH142" s="16">
        <f t="shared" si="225"/>
        <v>2.0246913580246915</v>
      </c>
      <c r="BK142" s="16" t="e">
        <f t="shared" si="61"/>
        <v>#VALUE!</v>
      </c>
      <c r="BL142" s="16" t="e">
        <f t="shared" si="62"/>
        <v>#VALUE!</v>
      </c>
      <c r="BM142" s="16" t="e">
        <f t="shared" si="63"/>
        <v>#VALUE!</v>
      </c>
      <c r="BN142" s="16" t="e">
        <f t="shared" si="64"/>
        <v>#VALUE!</v>
      </c>
      <c r="BO142" s="16" t="e">
        <f t="shared" si="65"/>
        <v>#VALUE!</v>
      </c>
      <c r="BP142" s="16" t="e">
        <f t="shared" si="66"/>
        <v>#VALUE!</v>
      </c>
      <c r="BQ142" s="16">
        <f t="shared" si="67"/>
        <v>0.37962962962962965</v>
      </c>
      <c r="BR142" s="16">
        <f t="shared" si="68"/>
        <v>0.25308641975308643</v>
      </c>
      <c r="BS142" s="16">
        <f t="shared" si="69"/>
        <v>1.2148148148148148</v>
      </c>
      <c r="BT142" s="16">
        <f t="shared" si="70"/>
        <v>2.4043209876543212</v>
      </c>
      <c r="BU142" s="16">
        <f t="shared" si="71"/>
        <v>2.1512345679012346</v>
      </c>
      <c r="BV142" s="16" t="e">
        <f t="shared" si="72"/>
        <v>#VALUE!</v>
      </c>
    </row>
    <row r="143" spans="1:74" ht="15" hidden="1" customHeight="1" x14ac:dyDescent="0.25">
      <c r="A143" s="2" t="s">
        <v>72</v>
      </c>
      <c r="B143" s="2" t="s">
        <v>229</v>
      </c>
      <c r="C143" s="2" t="s">
        <v>230</v>
      </c>
      <c r="D143" s="2" t="s">
        <v>316</v>
      </c>
      <c r="E143" s="2" t="s">
        <v>232</v>
      </c>
      <c r="F143" s="2" t="s">
        <v>69</v>
      </c>
      <c r="G143" s="2" t="s">
        <v>320</v>
      </c>
      <c r="H143" s="2" t="s">
        <v>328</v>
      </c>
      <c r="I143" s="16" t="e">
        <f t="shared" ref="I143:AN143" si="226">I49/$BJ49</f>
        <v>#VALUE!</v>
      </c>
      <c r="J143" s="16">
        <f t="shared" si="226"/>
        <v>2.5595238095238098</v>
      </c>
      <c r="K143" s="16" t="e">
        <f t="shared" si="226"/>
        <v>#VALUE!</v>
      </c>
      <c r="L143" s="16">
        <f t="shared" si="226"/>
        <v>0.51190476190476197</v>
      </c>
      <c r="M143" s="16">
        <f t="shared" si="226"/>
        <v>0.51190476190476197</v>
      </c>
      <c r="N143" s="16">
        <f t="shared" si="226"/>
        <v>1.0238095238095239</v>
      </c>
      <c r="O143" s="16">
        <f t="shared" si="226"/>
        <v>0</v>
      </c>
      <c r="P143" s="16">
        <f t="shared" si="226"/>
        <v>1.5357142857142858</v>
      </c>
      <c r="Q143" s="16">
        <f t="shared" si="226"/>
        <v>0.51190476190476197</v>
      </c>
      <c r="R143" s="16">
        <f t="shared" si="226"/>
        <v>0</v>
      </c>
      <c r="S143" s="16">
        <f t="shared" si="226"/>
        <v>0.51190476190476197</v>
      </c>
      <c r="T143" s="16">
        <f t="shared" si="226"/>
        <v>0</v>
      </c>
      <c r="U143" s="16">
        <f t="shared" si="226"/>
        <v>0.51190476190476197</v>
      </c>
      <c r="V143" s="16">
        <f t="shared" si="226"/>
        <v>0</v>
      </c>
      <c r="W143" s="16" t="e">
        <f t="shared" si="226"/>
        <v>#VALUE!</v>
      </c>
      <c r="X143" s="16">
        <f t="shared" si="226"/>
        <v>1.0238095238095239</v>
      </c>
      <c r="Y143" s="16" t="e">
        <f t="shared" si="226"/>
        <v>#VALUE!</v>
      </c>
      <c r="Z143" s="16" t="e">
        <f t="shared" si="226"/>
        <v>#VALUE!</v>
      </c>
      <c r="AA143" s="16">
        <f t="shared" si="226"/>
        <v>0.51190476190476197</v>
      </c>
      <c r="AB143" s="16" t="e">
        <f t="shared" si="226"/>
        <v>#VALUE!</v>
      </c>
      <c r="AC143" s="16" t="e">
        <f t="shared" si="226"/>
        <v>#VALUE!</v>
      </c>
      <c r="AD143" s="16" t="e">
        <f t="shared" si="226"/>
        <v>#VALUE!</v>
      </c>
      <c r="AE143" s="16">
        <f t="shared" si="226"/>
        <v>0</v>
      </c>
      <c r="AF143" s="16">
        <f t="shared" si="226"/>
        <v>1.0238095238095239</v>
      </c>
      <c r="AG143" s="16">
        <f t="shared" si="226"/>
        <v>0</v>
      </c>
      <c r="AH143" s="16">
        <f t="shared" si="226"/>
        <v>0</v>
      </c>
      <c r="AI143" s="16">
        <f t="shared" si="226"/>
        <v>0.51190476190476197</v>
      </c>
      <c r="AJ143" s="16">
        <f t="shared" si="226"/>
        <v>0.51190476190476197</v>
      </c>
      <c r="AK143" s="16">
        <f t="shared" si="226"/>
        <v>0.51190476190476197</v>
      </c>
      <c r="AL143" s="16">
        <f t="shared" si="226"/>
        <v>1.0238095238095239</v>
      </c>
      <c r="AM143" s="16">
        <f t="shared" si="226"/>
        <v>0</v>
      </c>
      <c r="AN143" s="16">
        <f t="shared" si="226"/>
        <v>0</v>
      </c>
      <c r="AO143" s="16">
        <f t="shared" ref="AO143:BH143" si="227">AO49/$BJ49</f>
        <v>0.51190476190476197</v>
      </c>
      <c r="AP143" s="16">
        <f t="shared" si="227"/>
        <v>0</v>
      </c>
      <c r="AQ143" s="16">
        <f t="shared" si="227"/>
        <v>1.0238095238095239</v>
      </c>
      <c r="AR143" s="16">
        <f t="shared" si="227"/>
        <v>1.0238095238095239</v>
      </c>
      <c r="AS143" s="16">
        <f t="shared" si="227"/>
        <v>1.5357142857142858</v>
      </c>
      <c r="AT143" s="16">
        <f t="shared" si="227"/>
        <v>0.51190476190476197</v>
      </c>
      <c r="AU143" s="16">
        <f t="shared" si="227"/>
        <v>0.51190476190476197</v>
      </c>
      <c r="AV143" s="16">
        <f t="shared" si="227"/>
        <v>0</v>
      </c>
      <c r="AW143" s="16">
        <f t="shared" si="227"/>
        <v>2.0476190476190479</v>
      </c>
      <c r="AX143" s="16" t="e">
        <f t="shared" si="227"/>
        <v>#VALUE!</v>
      </c>
      <c r="AY143" s="16">
        <f t="shared" si="227"/>
        <v>2.0476190476190479</v>
      </c>
      <c r="AZ143" s="16">
        <f t="shared" si="227"/>
        <v>3.0714285714285716</v>
      </c>
      <c r="BA143" s="16">
        <f t="shared" si="227"/>
        <v>2.0476190476190479</v>
      </c>
      <c r="BB143" s="16">
        <f t="shared" si="227"/>
        <v>3.5833333333333335</v>
      </c>
      <c r="BC143" s="16">
        <f t="shared" si="227"/>
        <v>4.0952380952380958</v>
      </c>
      <c r="BD143" s="16">
        <f t="shared" si="227"/>
        <v>1.0238095238095239</v>
      </c>
      <c r="BE143" s="16">
        <f t="shared" si="227"/>
        <v>2.0476190476190479</v>
      </c>
      <c r="BF143" s="16">
        <f t="shared" si="227"/>
        <v>2.5595238095238098</v>
      </c>
      <c r="BG143" s="16">
        <f t="shared" si="227"/>
        <v>1.5357142857142858</v>
      </c>
      <c r="BH143" s="16">
        <f t="shared" si="227"/>
        <v>1.0238095238095239</v>
      </c>
      <c r="BK143" s="16" t="e">
        <f t="shared" si="61"/>
        <v>#VALUE!</v>
      </c>
      <c r="BL143" s="16">
        <f t="shared" si="62"/>
        <v>0.7678571428571429</v>
      </c>
      <c r="BM143" s="16">
        <f t="shared" si="63"/>
        <v>0.20476190476190478</v>
      </c>
      <c r="BN143" s="16" t="e">
        <f t="shared" si="64"/>
        <v>#VALUE!</v>
      </c>
      <c r="BO143" s="16" t="e">
        <f t="shared" si="65"/>
        <v>#VALUE!</v>
      </c>
      <c r="BP143" s="16">
        <f t="shared" si="66"/>
        <v>0.30714285714285722</v>
      </c>
      <c r="BQ143" s="16">
        <f t="shared" si="67"/>
        <v>0.51190476190476197</v>
      </c>
      <c r="BR143" s="16">
        <f t="shared" si="68"/>
        <v>0.38392857142857151</v>
      </c>
      <c r="BS143" s="16">
        <f t="shared" si="69"/>
        <v>0.71666666666666667</v>
      </c>
      <c r="BT143" s="16" t="e">
        <f t="shared" si="70"/>
        <v>#VALUE!</v>
      </c>
      <c r="BU143" s="16">
        <f t="shared" si="71"/>
        <v>2.6875000000000004</v>
      </c>
      <c r="BV143" s="16" t="e">
        <f t="shared" si="72"/>
        <v>#VALUE!</v>
      </c>
    </row>
    <row r="144" spans="1:74" ht="15" hidden="1" customHeight="1" x14ac:dyDescent="0.25">
      <c r="A144" s="2" t="s">
        <v>72</v>
      </c>
      <c r="B144" s="2" t="s">
        <v>229</v>
      </c>
      <c r="C144" s="2" t="s">
        <v>230</v>
      </c>
      <c r="D144" s="2" t="s">
        <v>316</v>
      </c>
      <c r="E144" s="2" t="s">
        <v>232</v>
      </c>
      <c r="F144" s="2" t="s">
        <v>238</v>
      </c>
      <c r="G144" s="2" t="s">
        <v>323</v>
      </c>
      <c r="H144" s="2" t="s">
        <v>324</v>
      </c>
      <c r="I144" s="16" t="e">
        <f t="shared" ref="I144:AN144" si="228">I50/$BJ50</f>
        <v>#VALUE!</v>
      </c>
      <c r="J144" s="16">
        <f t="shared" si="228"/>
        <v>1.0625</v>
      </c>
      <c r="K144" s="16">
        <f t="shared" si="228"/>
        <v>0.53125</v>
      </c>
      <c r="L144" s="16">
        <f t="shared" si="228"/>
        <v>0.53125</v>
      </c>
      <c r="M144" s="16">
        <f t="shared" si="228"/>
        <v>1.0625</v>
      </c>
      <c r="N144" s="16">
        <f t="shared" si="228"/>
        <v>0.53125</v>
      </c>
      <c r="O144" s="16">
        <f t="shared" si="228"/>
        <v>0</v>
      </c>
      <c r="P144" s="16">
        <f t="shared" si="228"/>
        <v>0.53125</v>
      </c>
      <c r="Q144" s="16">
        <f t="shared" si="228"/>
        <v>0.53125</v>
      </c>
      <c r="R144" s="16">
        <f t="shared" si="228"/>
        <v>2.125</v>
      </c>
      <c r="S144" s="16">
        <f t="shared" si="228"/>
        <v>0.53125</v>
      </c>
      <c r="T144" s="16">
        <f t="shared" si="228"/>
        <v>0</v>
      </c>
      <c r="U144" s="16">
        <f t="shared" si="228"/>
        <v>0</v>
      </c>
      <c r="V144" s="16">
        <f t="shared" si="228"/>
        <v>0</v>
      </c>
      <c r="W144" s="16">
        <f t="shared" si="228"/>
        <v>1.0625</v>
      </c>
      <c r="X144" s="16">
        <f t="shared" si="228"/>
        <v>0.53125</v>
      </c>
      <c r="Y144" s="16">
        <f t="shared" si="228"/>
        <v>0.53125</v>
      </c>
      <c r="Z144" s="16">
        <f t="shared" si="228"/>
        <v>0</v>
      </c>
      <c r="AA144" s="16">
        <f t="shared" si="228"/>
        <v>0.53125</v>
      </c>
      <c r="AB144" s="16">
        <f t="shared" si="228"/>
        <v>0.53125</v>
      </c>
      <c r="AC144" s="16">
        <f t="shared" si="228"/>
        <v>2.125</v>
      </c>
      <c r="AD144" s="16">
        <f t="shared" si="228"/>
        <v>1.0625</v>
      </c>
      <c r="AE144" s="16">
        <f t="shared" si="228"/>
        <v>0</v>
      </c>
      <c r="AF144" s="16">
        <f t="shared" si="228"/>
        <v>0.53125</v>
      </c>
      <c r="AG144" s="16">
        <f t="shared" si="228"/>
        <v>0.53125</v>
      </c>
      <c r="AH144" s="16">
        <f t="shared" si="228"/>
        <v>0</v>
      </c>
      <c r="AI144" s="16">
        <f t="shared" si="228"/>
        <v>0.53125</v>
      </c>
      <c r="AJ144" s="16">
        <f t="shared" si="228"/>
        <v>0</v>
      </c>
      <c r="AK144" s="16">
        <f t="shared" si="228"/>
        <v>0.53125</v>
      </c>
      <c r="AL144" s="16">
        <f t="shared" si="228"/>
        <v>0</v>
      </c>
      <c r="AM144" s="16">
        <f t="shared" si="228"/>
        <v>0</v>
      </c>
      <c r="AN144" s="16">
        <f t="shared" si="228"/>
        <v>0.53125</v>
      </c>
      <c r="AO144" s="16">
        <f t="shared" ref="AO144:BH144" si="229">AO50/$BJ50</f>
        <v>0</v>
      </c>
      <c r="AP144" s="16">
        <f t="shared" si="229"/>
        <v>1.59375</v>
      </c>
      <c r="AQ144" s="16">
        <f t="shared" si="229"/>
        <v>2.125</v>
      </c>
      <c r="AR144" s="16">
        <f t="shared" si="229"/>
        <v>3.71875</v>
      </c>
      <c r="AS144" s="16">
        <f t="shared" si="229"/>
        <v>0.53125</v>
      </c>
      <c r="AT144" s="16">
        <f t="shared" si="229"/>
        <v>2.125</v>
      </c>
      <c r="AU144" s="16">
        <f t="shared" si="229"/>
        <v>0</v>
      </c>
      <c r="AV144" s="16">
        <f t="shared" si="229"/>
        <v>2.125</v>
      </c>
      <c r="AW144" s="16">
        <f t="shared" si="229"/>
        <v>0.53125</v>
      </c>
      <c r="AX144" s="16">
        <f t="shared" si="229"/>
        <v>2.125</v>
      </c>
      <c r="AY144" s="16">
        <f t="shared" si="229"/>
        <v>1.59375</v>
      </c>
      <c r="AZ144" s="16">
        <f t="shared" si="229"/>
        <v>1.0625</v>
      </c>
      <c r="BA144" s="16">
        <f t="shared" si="229"/>
        <v>1.0625</v>
      </c>
      <c r="BB144" s="16">
        <f t="shared" si="229"/>
        <v>2.125</v>
      </c>
      <c r="BC144" s="16">
        <f t="shared" si="229"/>
        <v>1.59375</v>
      </c>
      <c r="BD144" s="16">
        <f t="shared" si="229"/>
        <v>0.53125</v>
      </c>
      <c r="BE144" s="16">
        <f t="shared" si="229"/>
        <v>5.3125</v>
      </c>
      <c r="BF144" s="16">
        <f t="shared" si="229"/>
        <v>0.53125</v>
      </c>
      <c r="BG144" s="16">
        <f t="shared" si="229"/>
        <v>2.125</v>
      </c>
      <c r="BH144" s="16">
        <f t="shared" si="229"/>
        <v>3.71875</v>
      </c>
      <c r="BK144" s="16">
        <f t="shared" si="61"/>
        <v>0.796875</v>
      </c>
      <c r="BL144" s="16">
        <f t="shared" si="62"/>
        <v>0.3984375</v>
      </c>
      <c r="BM144" s="16">
        <f t="shared" si="63"/>
        <v>0.53125</v>
      </c>
      <c r="BN144" s="16">
        <f t="shared" si="64"/>
        <v>0.53125</v>
      </c>
      <c r="BO144" s="16">
        <f t="shared" si="65"/>
        <v>1.0625</v>
      </c>
      <c r="BP144" s="16">
        <f t="shared" si="66"/>
        <v>0.31874999999999998</v>
      </c>
      <c r="BQ144" s="16">
        <f t="shared" si="67"/>
        <v>0.1328125</v>
      </c>
      <c r="BR144" s="16">
        <f t="shared" si="68"/>
        <v>1.0625</v>
      </c>
      <c r="BS144" s="16">
        <f t="shared" si="69"/>
        <v>1.7</v>
      </c>
      <c r="BT144" s="16">
        <f t="shared" si="70"/>
        <v>1.328125</v>
      </c>
      <c r="BU144" s="16">
        <f t="shared" si="71"/>
        <v>1.328125</v>
      </c>
      <c r="BV144" s="16" t="e">
        <f t="shared" si="72"/>
        <v>#VALUE!</v>
      </c>
    </row>
    <row r="145" spans="1:74" ht="15" hidden="1" customHeight="1" x14ac:dyDescent="0.25">
      <c r="A145" s="2" t="s">
        <v>72</v>
      </c>
      <c r="B145" s="2" t="s">
        <v>229</v>
      </c>
      <c r="C145" s="2" t="s">
        <v>230</v>
      </c>
      <c r="D145" s="2" t="s">
        <v>316</v>
      </c>
      <c r="E145" s="2" t="s">
        <v>232</v>
      </c>
      <c r="F145" s="2" t="s">
        <v>69</v>
      </c>
      <c r="G145" s="2" t="s">
        <v>323</v>
      </c>
      <c r="H145" s="2" t="s">
        <v>330</v>
      </c>
      <c r="I145" s="16">
        <f t="shared" ref="I145:AN145" si="230">I51/$BJ51</f>
        <v>0.89655172413793105</v>
      </c>
      <c r="J145" s="16">
        <f t="shared" si="230"/>
        <v>0.59770114942528729</v>
      </c>
      <c r="K145" s="16">
        <f t="shared" si="230"/>
        <v>1.1954022988505746</v>
      </c>
      <c r="L145" s="16">
        <f t="shared" si="230"/>
        <v>0.59770114942528729</v>
      </c>
      <c r="M145" s="16">
        <f t="shared" si="230"/>
        <v>0.89655172413793105</v>
      </c>
      <c r="N145" s="16">
        <f t="shared" si="230"/>
        <v>1.4942528735632183</v>
      </c>
      <c r="O145" s="16">
        <f t="shared" si="230"/>
        <v>0.59770114942528729</v>
      </c>
      <c r="P145" s="16">
        <f t="shared" si="230"/>
        <v>0.29885057471264365</v>
      </c>
      <c r="Q145" s="16">
        <f t="shared" si="230"/>
        <v>1.1954022988505746</v>
      </c>
      <c r="R145" s="16">
        <f t="shared" si="230"/>
        <v>0.89655172413793105</v>
      </c>
      <c r="S145" s="16">
        <f t="shared" si="230"/>
        <v>0.89655172413793105</v>
      </c>
      <c r="T145" s="16">
        <f t="shared" si="230"/>
        <v>0.29885057471264365</v>
      </c>
      <c r="U145" s="16">
        <f t="shared" si="230"/>
        <v>0.59770114942528729</v>
      </c>
      <c r="V145" s="16">
        <f t="shared" si="230"/>
        <v>0.29885057471264365</v>
      </c>
      <c r="W145" s="16">
        <f t="shared" si="230"/>
        <v>0.59770114942528729</v>
      </c>
      <c r="X145" s="16">
        <f t="shared" si="230"/>
        <v>0.59770114942528729</v>
      </c>
      <c r="Y145" s="16">
        <f t="shared" si="230"/>
        <v>0.59770114942528729</v>
      </c>
      <c r="Z145" s="16">
        <f t="shared" si="230"/>
        <v>0.29885057471264365</v>
      </c>
      <c r="AA145" s="16">
        <f t="shared" si="230"/>
        <v>0</v>
      </c>
      <c r="AB145" s="16">
        <f t="shared" si="230"/>
        <v>2.3908045977011492</v>
      </c>
      <c r="AC145" s="16">
        <f t="shared" si="230"/>
        <v>1.4942528735632183</v>
      </c>
      <c r="AD145" s="16">
        <f t="shared" si="230"/>
        <v>1.1954022988505746</v>
      </c>
      <c r="AE145" s="16">
        <f t="shared" si="230"/>
        <v>0</v>
      </c>
      <c r="AF145" s="16">
        <f t="shared" si="230"/>
        <v>0.89655172413793105</v>
      </c>
      <c r="AG145" s="16">
        <f t="shared" si="230"/>
        <v>0.29885057471264365</v>
      </c>
      <c r="AH145" s="16">
        <f t="shared" si="230"/>
        <v>0.29885057471264365</v>
      </c>
      <c r="AI145" s="16">
        <f t="shared" si="230"/>
        <v>0</v>
      </c>
      <c r="AJ145" s="16">
        <f t="shared" si="230"/>
        <v>0.89655172413793105</v>
      </c>
      <c r="AK145" s="16">
        <f t="shared" si="230"/>
        <v>0.29885057471264365</v>
      </c>
      <c r="AL145" s="16">
        <f t="shared" si="230"/>
        <v>0.59770114942528729</v>
      </c>
      <c r="AM145" s="16">
        <f t="shared" si="230"/>
        <v>0.59770114942528729</v>
      </c>
      <c r="AN145" s="16">
        <f t="shared" si="230"/>
        <v>1.4942528735632183</v>
      </c>
      <c r="AO145" s="16">
        <f t="shared" ref="AO145:BH145" si="231">AO51/$BJ51</f>
        <v>0.59770114942528729</v>
      </c>
      <c r="AP145" s="16">
        <f t="shared" si="231"/>
        <v>1.4942528735632183</v>
      </c>
      <c r="AQ145" s="16">
        <f t="shared" si="231"/>
        <v>0.59770114942528729</v>
      </c>
      <c r="AR145" s="16">
        <f t="shared" si="231"/>
        <v>0.89655172413793105</v>
      </c>
      <c r="AS145" s="16">
        <f t="shared" si="231"/>
        <v>1.7931034482758621</v>
      </c>
      <c r="AT145" s="16">
        <f t="shared" si="231"/>
        <v>0.59770114942528729</v>
      </c>
      <c r="AU145" s="16">
        <f t="shared" si="231"/>
        <v>1.1954022988505746</v>
      </c>
      <c r="AV145" s="16">
        <f t="shared" si="231"/>
        <v>0.59770114942528729</v>
      </c>
      <c r="AW145" s="16">
        <f t="shared" si="231"/>
        <v>1.1954022988505746</v>
      </c>
      <c r="AX145" s="16">
        <f t="shared" si="231"/>
        <v>0.89655172413793105</v>
      </c>
      <c r="AY145" s="16">
        <f t="shared" si="231"/>
        <v>2.0919540229885056</v>
      </c>
      <c r="AZ145" s="16">
        <f t="shared" si="231"/>
        <v>2.9885057471264367</v>
      </c>
      <c r="BA145" s="16">
        <f t="shared" si="231"/>
        <v>2.0919540229885056</v>
      </c>
      <c r="BB145" s="16">
        <f t="shared" si="231"/>
        <v>3.5862068965517242</v>
      </c>
      <c r="BC145" s="16">
        <f t="shared" si="231"/>
        <v>3.2873563218390802</v>
      </c>
      <c r="BD145" s="16">
        <f t="shared" si="231"/>
        <v>1.1954022988505746</v>
      </c>
      <c r="BE145" s="16">
        <f t="shared" si="231"/>
        <v>0.59770114942528729</v>
      </c>
      <c r="BF145" s="16">
        <f t="shared" si="231"/>
        <v>1.1954022988505746</v>
      </c>
      <c r="BG145" s="16">
        <f t="shared" si="231"/>
        <v>1.1954022988505746</v>
      </c>
      <c r="BH145" s="16">
        <f t="shared" si="231"/>
        <v>0.59770114942528729</v>
      </c>
      <c r="BK145" s="16">
        <f t="shared" si="61"/>
        <v>0.82183908045977005</v>
      </c>
      <c r="BL145" s="16">
        <f t="shared" si="62"/>
        <v>0.89655172413793094</v>
      </c>
      <c r="BM145" s="16">
        <f t="shared" si="63"/>
        <v>0.59770114942528729</v>
      </c>
      <c r="BN145" s="16">
        <f t="shared" si="64"/>
        <v>0.52298850574712641</v>
      </c>
      <c r="BO145" s="16">
        <f t="shared" si="65"/>
        <v>1.2701149425287355</v>
      </c>
      <c r="BP145" s="16">
        <f t="shared" si="66"/>
        <v>0.29885057471264365</v>
      </c>
      <c r="BQ145" s="16">
        <f t="shared" si="67"/>
        <v>0.59770114942528729</v>
      </c>
      <c r="BR145" s="16">
        <f t="shared" si="68"/>
        <v>1.0459770114942528</v>
      </c>
      <c r="BS145" s="16">
        <f t="shared" si="69"/>
        <v>1.0160919540229885</v>
      </c>
      <c r="BT145" s="16">
        <f t="shared" si="70"/>
        <v>1.7931034482758621</v>
      </c>
      <c r="BU145" s="16">
        <f t="shared" si="71"/>
        <v>2.5402298850574709</v>
      </c>
      <c r="BV145" s="16">
        <f t="shared" si="72"/>
        <v>0.89655172413793094</v>
      </c>
    </row>
    <row r="146" spans="1:74" ht="15" hidden="1" customHeight="1" x14ac:dyDescent="0.25">
      <c r="A146" s="2" t="s">
        <v>72</v>
      </c>
      <c r="B146" s="2" t="s">
        <v>229</v>
      </c>
      <c r="C146" s="2" t="s">
        <v>230</v>
      </c>
      <c r="D146" s="2" t="s">
        <v>332</v>
      </c>
      <c r="E146" s="2" t="s">
        <v>232</v>
      </c>
      <c r="F146" s="2" t="s">
        <v>333</v>
      </c>
      <c r="G146" s="2" t="s">
        <v>334</v>
      </c>
      <c r="H146" s="2" t="s">
        <v>335</v>
      </c>
      <c r="I146" s="16" t="e">
        <f t="shared" ref="I146:AN146" si="232">I52/$BJ52</f>
        <v>#VALUE!</v>
      </c>
      <c r="J146" s="16">
        <f t="shared" si="232"/>
        <v>1.3513513513513513</v>
      </c>
      <c r="K146" s="16">
        <f t="shared" si="232"/>
        <v>0</v>
      </c>
      <c r="L146" s="16">
        <f t="shared" si="232"/>
        <v>0</v>
      </c>
      <c r="M146" s="16">
        <f t="shared" si="232"/>
        <v>0.4504504504504504</v>
      </c>
      <c r="N146" s="16">
        <f t="shared" si="232"/>
        <v>0.4504504504504504</v>
      </c>
      <c r="O146" s="16">
        <f t="shared" si="232"/>
        <v>0.4504504504504504</v>
      </c>
      <c r="P146" s="16">
        <f t="shared" si="232"/>
        <v>0</v>
      </c>
      <c r="Q146" s="16">
        <f t="shared" si="232"/>
        <v>0.4504504504504504</v>
      </c>
      <c r="R146" s="16">
        <f t="shared" si="232"/>
        <v>0.4504504504504504</v>
      </c>
      <c r="S146" s="16">
        <f t="shared" si="232"/>
        <v>0.4504504504504504</v>
      </c>
      <c r="T146" s="16">
        <f t="shared" si="232"/>
        <v>0</v>
      </c>
      <c r="U146" s="16">
        <f t="shared" si="232"/>
        <v>0.9009009009009008</v>
      </c>
      <c r="V146" s="16">
        <f t="shared" si="232"/>
        <v>2.2522522522522519</v>
      </c>
      <c r="W146" s="16">
        <f t="shared" si="232"/>
        <v>0.9009009009009008</v>
      </c>
      <c r="X146" s="16">
        <f t="shared" si="232"/>
        <v>0</v>
      </c>
      <c r="Y146" s="16">
        <f t="shared" si="232"/>
        <v>0</v>
      </c>
      <c r="Z146" s="16">
        <f t="shared" si="232"/>
        <v>0</v>
      </c>
      <c r="AA146" s="16">
        <f t="shared" si="232"/>
        <v>0.4504504504504504</v>
      </c>
      <c r="AB146" s="16">
        <f t="shared" si="232"/>
        <v>0.9009009009009008</v>
      </c>
      <c r="AC146" s="16">
        <f t="shared" si="232"/>
        <v>1.8018018018018016</v>
      </c>
      <c r="AD146" s="16">
        <f t="shared" si="232"/>
        <v>0</v>
      </c>
      <c r="AE146" s="16">
        <f t="shared" si="232"/>
        <v>0</v>
      </c>
      <c r="AF146" s="16">
        <f t="shared" si="232"/>
        <v>0</v>
      </c>
      <c r="AG146" s="16">
        <f t="shared" si="232"/>
        <v>0.4504504504504504</v>
      </c>
      <c r="AH146" s="16">
        <f t="shared" si="232"/>
        <v>0</v>
      </c>
      <c r="AI146" s="16">
        <f t="shared" si="232"/>
        <v>0</v>
      </c>
      <c r="AJ146" s="16">
        <f t="shared" si="232"/>
        <v>0</v>
      </c>
      <c r="AK146" s="16">
        <f t="shared" si="232"/>
        <v>0.4504504504504504</v>
      </c>
      <c r="AL146" s="16">
        <f t="shared" si="232"/>
        <v>0</v>
      </c>
      <c r="AM146" s="16">
        <f t="shared" si="232"/>
        <v>0</v>
      </c>
      <c r="AN146" s="16">
        <f t="shared" si="232"/>
        <v>0.4504504504504504</v>
      </c>
      <c r="AO146" s="16">
        <f t="shared" ref="AO146:BH146" si="233">AO52/$BJ52</f>
        <v>0.4504504504504504</v>
      </c>
      <c r="AP146" s="16">
        <f t="shared" si="233"/>
        <v>1.8018018018018016</v>
      </c>
      <c r="AQ146" s="16">
        <f t="shared" si="233"/>
        <v>3.1531531531531529</v>
      </c>
      <c r="AR146" s="16">
        <f t="shared" si="233"/>
        <v>0.9009009009009008</v>
      </c>
      <c r="AS146" s="16">
        <f t="shared" si="233"/>
        <v>0.9009009009009008</v>
      </c>
      <c r="AT146" s="16">
        <f t="shared" si="233"/>
        <v>2.2522522522522519</v>
      </c>
      <c r="AU146" s="16">
        <f t="shared" si="233"/>
        <v>1.3513513513513513</v>
      </c>
      <c r="AV146" s="16">
        <f t="shared" si="233"/>
        <v>4.0540540540540535</v>
      </c>
      <c r="AW146" s="16">
        <f t="shared" si="233"/>
        <v>3.1531531531531529</v>
      </c>
      <c r="AX146" s="16">
        <f t="shared" si="233"/>
        <v>0.9009009009009008</v>
      </c>
      <c r="AY146" s="16">
        <f t="shared" si="233"/>
        <v>0.4504504504504504</v>
      </c>
      <c r="AZ146" s="16">
        <f t="shared" si="233"/>
        <v>3.6036036036036032</v>
      </c>
      <c r="BA146" s="16">
        <f t="shared" si="233"/>
        <v>0.4504504504504504</v>
      </c>
      <c r="BB146" s="16">
        <f t="shared" si="233"/>
        <v>2.7027027027027026</v>
      </c>
      <c r="BC146" s="16">
        <f t="shared" si="233"/>
        <v>5.4054054054054053</v>
      </c>
      <c r="BD146" s="16" t="e">
        <f t="shared" si="233"/>
        <v>#VALUE!</v>
      </c>
      <c r="BE146" s="16">
        <f t="shared" si="233"/>
        <v>1.3513513513513513</v>
      </c>
      <c r="BF146" s="16">
        <f t="shared" si="233"/>
        <v>1.8018018018018016</v>
      </c>
      <c r="BG146" s="16">
        <f t="shared" si="233"/>
        <v>2.2522522522522519</v>
      </c>
      <c r="BH146" s="16">
        <f t="shared" si="233"/>
        <v>0.4504504504504504</v>
      </c>
      <c r="BK146" s="16">
        <f t="shared" si="61"/>
        <v>0.4504504504504504</v>
      </c>
      <c r="BL146" s="16">
        <f t="shared" si="62"/>
        <v>0.33783783783783783</v>
      </c>
      <c r="BM146" s="16">
        <f t="shared" si="63"/>
        <v>0.81081081081081074</v>
      </c>
      <c r="BN146" s="16">
        <f t="shared" si="64"/>
        <v>0.2252252252252252</v>
      </c>
      <c r="BO146" s="16">
        <f t="shared" si="65"/>
        <v>0.78828828828828823</v>
      </c>
      <c r="BP146" s="16">
        <f t="shared" si="66"/>
        <v>9.0090090090090086E-2</v>
      </c>
      <c r="BQ146" s="16">
        <f t="shared" si="67"/>
        <v>0.1126126126126126</v>
      </c>
      <c r="BR146" s="16">
        <f t="shared" si="68"/>
        <v>1.4639639639639639</v>
      </c>
      <c r="BS146" s="16">
        <f t="shared" si="69"/>
        <v>1.8918918918918919</v>
      </c>
      <c r="BT146" s="16">
        <f t="shared" si="70"/>
        <v>2.0270270270270268</v>
      </c>
      <c r="BU146" s="16" t="e">
        <f t="shared" si="71"/>
        <v>#VALUE!</v>
      </c>
      <c r="BV146" s="16" t="e">
        <f t="shared" si="72"/>
        <v>#VALUE!</v>
      </c>
    </row>
    <row r="147" spans="1:74" ht="15" hidden="1" customHeight="1" x14ac:dyDescent="0.25">
      <c r="A147" s="2" t="s">
        <v>72</v>
      </c>
      <c r="B147" s="2" t="s">
        <v>229</v>
      </c>
      <c r="C147" s="2" t="s">
        <v>304</v>
      </c>
      <c r="D147" s="2" t="s">
        <v>308</v>
      </c>
      <c r="E147" s="2" t="s">
        <v>232</v>
      </c>
      <c r="F147" s="2" t="s">
        <v>69</v>
      </c>
      <c r="G147" s="2" t="s">
        <v>352</v>
      </c>
      <c r="H147" s="2" t="s">
        <v>353</v>
      </c>
      <c r="I147" s="16" t="e">
        <f t="shared" ref="I147:AN147" si="234">I53/$BJ53</f>
        <v>#VALUE!</v>
      </c>
      <c r="J147" s="16" t="e">
        <f t="shared" si="234"/>
        <v>#VALUE!</v>
      </c>
      <c r="K147" s="16">
        <f t="shared" si="234"/>
        <v>0.95145631067961167</v>
      </c>
      <c r="L147" s="16">
        <f t="shared" si="234"/>
        <v>0</v>
      </c>
      <c r="M147" s="16">
        <f t="shared" si="234"/>
        <v>0</v>
      </c>
      <c r="N147" s="16">
        <f t="shared" si="234"/>
        <v>1.4271844660194175</v>
      </c>
      <c r="O147" s="16">
        <f t="shared" si="234"/>
        <v>1.4271844660194175</v>
      </c>
      <c r="P147" s="16">
        <f t="shared" si="234"/>
        <v>0.47572815533980584</v>
      </c>
      <c r="Q147" s="16">
        <f t="shared" si="234"/>
        <v>0.95145631067961167</v>
      </c>
      <c r="R147" s="16">
        <f t="shared" si="234"/>
        <v>2.854368932038835</v>
      </c>
      <c r="S147" s="16">
        <f t="shared" si="234"/>
        <v>3.8058252427184467</v>
      </c>
      <c r="T147" s="16">
        <f t="shared" si="234"/>
        <v>0</v>
      </c>
      <c r="U147" s="16">
        <f t="shared" si="234"/>
        <v>0.95145631067961167</v>
      </c>
      <c r="V147" s="16">
        <f t="shared" si="234"/>
        <v>0.47572815533980584</v>
      </c>
      <c r="W147" s="16">
        <f t="shared" si="234"/>
        <v>0</v>
      </c>
      <c r="X147" s="16">
        <f t="shared" si="234"/>
        <v>0</v>
      </c>
      <c r="Y147" s="16">
        <f t="shared" si="234"/>
        <v>1.4271844660194175</v>
      </c>
      <c r="Z147" s="16">
        <f t="shared" si="234"/>
        <v>0.47572815533980584</v>
      </c>
      <c r="AA147" s="16">
        <f t="shared" si="234"/>
        <v>0</v>
      </c>
      <c r="AB147" s="16">
        <f t="shared" si="234"/>
        <v>0.47572815533980584</v>
      </c>
      <c r="AC147" s="16">
        <f t="shared" si="234"/>
        <v>1.4271844660194175</v>
      </c>
      <c r="AD147" s="16">
        <f t="shared" si="234"/>
        <v>0</v>
      </c>
      <c r="AE147" s="16">
        <f t="shared" si="234"/>
        <v>1.4271844660194175</v>
      </c>
      <c r="AF147" s="16">
        <f t="shared" si="234"/>
        <v>0.95145631067961167</v>
      </c>
      <c r="AG147" s="16">
        <f t="shared" si="234"/>
        <v>0.47572815533980584</v>
      </c>
      <c r="AH147" s="16">
        <f t="shared" si="234"/>
        <v>3.3300970873786411</v>
      </c>
      <c r="AI147" s="16">
        <f t="shared" si="234"/>
        <v>0.95145631067961167</v>
      </c>
      <c r="AJ147" s="16">
        <f t="shared" si="234"/>
        <v>0.47572815533980584</v>
      </c>
      <c r="AK147" s="16">
        <f t="shared" si="234"/>
        <v>0.47572815533980584</v>
      </c>
      <c r="AL147" s="16">
        <f t="shared" si="234"/>
        <v>0.47572815533980584</v>
      </c>
      <c r="AM147" s="16">
        <f t="shared" si="234"/>
        <v>0.47572815533980584</v>
      </c>
      <c r="AN147" s="16">
        <f t="shared" si="234"/>
        <v>0</v>
      </c>
      <c r="AO147" s="16">
        <f t="shared" ref="AO147:BH147" si="235">AO53/$BJ53</f>
        <v>0.47572815533980584</v>
      </c>
      <c r="AP147" s="16">
        <f t="shared" si="235"/>
        <v>1.9029126213592233</v>
      </c>
      <c r="AQ147" s="16">
        <f t="shared" si="235"/>
        <v>0.47572815533980584</v>
      </c>
      <c r="AR147" s="16">
        <f t="shared" si="235"/>
        <v>0.47572815533980584</v>
      </c>
      <c r="AS147" s="16">
        <f t="shared" si="235"/>
        <v>0.47572815533980584</v>
      </c>
      <c r="AT147" s="16">
        <f t="shared" si="235"/>
        <v>0.47572815533980584</v>
      </c>
      <c r="AU147" s="16">
        <f t="shared" si="235"/>
        <v>1.4271844660194175</v>
      </c>
      <c r="AV147" s="16">
        <f t="shared" si="235"/>
        <v>1.4271844660194175</v>
      </c>
      <c r="AW147" s="16">
        <f t="shared" si="235"/>
        <v>0.95145631067961167</v>
      </c>
      <c r="AX147" s="16">
        <f t="shared" si="235"/>
        <v>0.95145631067961167</v>
      </c>
      <c r="AY147" s="16" t="e">
        <f t="shared" si="235"/>
        <v>#VALUE!</v>
      </c>
      <c r="AZ147" s="16">
        <f t="shared" si="235"/>
        <v>2.854368932038835</v>
      </c>
      <c r="BA147" s="16">
        <f t="shared" si="235"/>
        <v>1.4271844660194175</v>
      </c>
      <c r="BB147" s="16">
        <f t="shared" si="235"/>
        <v>6.1844660194174761</v>
      </c>
      <c r="BC147" s="16">
        <f t="shared" si="235"/>
        <v>1.4271844660194175</v>
      </c>
      <c r="BD147" s="16">
        <f t="shared" si="235"/>
        <v>0.95145631067961167</v>
      </c>
      <c r="BE147" s="16">
        <f t="shared" si="235"/>
        <v>0.47572815533980584</v>
      </c>
      <c r="BF147" s="16">
        <f t="shared" si="235"/>
        <v>0.47572815533980584</v>
      </c>
      <c r="BG147" s="16">
        <f t="shared" si="235"/>
        <v>0</v>
      </c>
      <c r="BH147" s="16">
        <f t="shared" si="235"/>
        <v>0</v>
      </c>
      <c r="BK147" s="16" t="e">
        <f t="shared" si="61"/>
        <v>#VALUE!</v>
      </c>
      <c r="BL147" s="16">
        <f t="shared" si="62"/>
        <v>1.070388349514563</v>
      </c>
      <c r="BM147" s="16">
        <f t="shared" si="63"/>
        <v>1.6174757281553398</v>
      </c>
      <c r="BN147" s="16">
        <f t="shared" si="64"/>
        <v>0.47572815533980584</v>
      </c>
      <c r="BO147" s="16">
        <f t="shared" si="65"/>
        <v>0.47572815533980584</v>
      </c>
      <c r="BP147" s="16">
        <f t="shared" si="66"/>
        <v>1.4271844660194177</v>
      </c>
      <c r="BQ147" s="16">
        <f t="shared" si="67"/>
        <v>0.47572815533980584</v>
      </c>
      <c r="BR147" s="16">
        <f t="shared" si="68"/>
        <v>0.71359223300970887</v>
      </c>
      <c r="BS147" s="16">
        <f t="shared" si="69"/>
        <v>0.85631067961165053</v>
      </c>
      <c r="BT147" s="16" t="e">
        <f t="shared" si="70"/>
        <v>#VALUE!</v>
      </c>
      <c r="BU147" s="16">
        <f t="shared" si="71"/>
        <v>2.4975728155339807</v>
      </c>
      <c r="BV147" s="16" t="e">
        <f t="shared" si="72"/>
        <v>#VALUE!</v>
      </c>
    </row>
    <row r="148" spans="1:74" ht="15" hidden="1" customHeight="1" x14ac:dyDescent="0.25">
      <c r="A148" s="2" t="s">
        <v>72</v>
      </c>
      <c r="B148" s="2" t="s">
        <v>229</v>
      </c>
      <c r="C148" s="2" t="s">
        <v>304</v>
      </c>
      <c r="D148" s="2" t="s">
        <v>308</v>
      </c>
      <c r="E148" s="2" t="s">
        <v>232</v>
      </c>
      <c r="F148" s="2" t="s">
        <v>354</v>
      </c>
      <c r="G148" s="2" t="s">
        <v>352</v>
      </c>
      <c r="H148" s="2" t="s">
        <v>360</v>
      </c>
      <c r="I148" s="16" t="e">
        <f t="shared" ref="I148:AN148" si="236">I54/$BJ54</f>
        <v>#VALUE!</v>
      </c>
      <c r="J148" s="16" t="e">
        <f t="shared" si="236"/>
        <v>#VALUE!</v>
      </c>
      <c r="K148" s="16" t="e">
        <f t="shared" si="236"/>
        <v>#VALUE!</v>
      </c>
      <c r="L148" s="16" t="e">
        <f t="shared" si="236"/>
        <v>#VALUE!</v>
      </c>
      <c r="M148" s="16" t="e">
        <f t="shared" si="236"/>
        <v>#VALUE!</v>
      </c>
      <c r="N148" s="16" t="e">
        <f t="shared" si="236"/>
        <v>#VALUE!</v>
      </c>
      <c r="O148" s="16">
        <f t="shared" si="236"/>
        <v>2.5384615384615383</v>
      </c>
      <c r="P148" s="16">
        <f t="shared" si="236"/>
        <v>0.84615384615384615</v>
      </c>
      <c r="Q148" s="16">
        <f t="shared" si="236"/>
        <v>0</v>
      </c>
      <c r="R148" s="16">
        <f t="shared" si="236"/>
        <v>0</v>
      </c>
      <c r="S148" s="16">
        <f t="shared" si="236"/>
        <v>2.5384615384615383</v>
      </c>
      <c r="T148" s="16">
        <f t="shared" si="236"/>
        <v>0.84615384615384615</v>
      </c>
      <c r="U148" s="16">
        <f t="shared" si="236"/>
        <v>0</v>
      </c>
      <c r="V148" s="16">
        <f t="shared" si="236"/>
        <v>0</v>
      </c>
      <c r="W148" s="16">
        <f t="shared" si="236"/>
        <v>0</v>
      </c>
      <c r="X148" s="16">
        <f t="shared" si="236"/>
        <v>0</v>
      </c>
      <c r="Y148" s="16">
        <f t="shared" si="236"/>
        <v>0.84615384615384615</v>
      </c>
      <c r="Z148" s="16">
        <f t="shared" si="236"/>
        <v>0</v>
      </c>
      <c r="AA148" s="16">
        <f t="shared" si="236"/>
        <v>0.84615384615384615</v>
      </c>
      <c r="AB148" s="16">
        <f t="shared" si="236"/>
        <v>1.6923076923076923</v>
      </c>
      <c r="AC148" s="16">
        <f t="shared" si="236"/>
        <v>0</v>
      </c>
      <c r="AD148" s="16">
        <f t="shared" si="236"/>
        <v>2.5384615384615383</v>
      </c>
      <c r="AE148" s="16">
        <f t="shared" si="236"/>
        <v>0</v>
      </c>
      <c r="AF148" s="16">
        <f t="shared" si="236"/>
        <v>1.6923076923076923</v>
      </c>
      <c r="AG148" s="16">
        <f t="shared" si="236"/>
        <v>0.84615384615384615</v>
      </c>
      <c r="AH148" s="16">
        <f t="shared" si="236"/>
        <v>2.5384615384615383</v>
      </c>
      <c r="AI148" s="16">
        <f t="shared" si="236"/>
        <v>0</v>
      </c>
      <c r="AJ148" s="16">
        <f t="shared" si="236"/>
        <v>4.2307692307692308</v>
      </c>
      <c r="AK148" s="16">
        <f t="shared" si="236"/>
        <v>1.6923076923076923</v>
      </c>
      <c r="AL148" s="16">
        <f t="shared" si="236"/>
        <v>0.84615384615384615</v>
      </c>
      <c r="AM148" s="16">
        <f t="shared" si="236"/>
        <v>0.84615384615384615</v>
      </c>
      <c r="AN148" s="16">
        <f t="shared" si="236"/>
        <v>0</v>
      </c>
      <c r="AO148" s="16">
        <f t="shared" ref="AO148:BH148" si="237">AO54/$BJ54</f>
        <v>0</v>
      </c>
      <c r="AP148" s="16">
        <f t="shared" si="237"/>
        <v>0</v>
      </c>
      <c r="AQ148" s="16">
        <f t="shared" si="237"/>
        <v>0.84615384615384615</v>
      </c>
      <c r="AR148" s="16">
        <f t="shared" si="237"/>
        <v>2.5384615384615383</v>
      </c>
      <c r="AS148" s="16">
        <f t="shared" si="237"/>
        <v>0</v>
      </c>
      <c r="AT148" s="16">
        <f t="shared" si="237"/>
        <v>2.5384615384615383</v>
      </c>
      <c r="AU148" s="16">
        <f t="shared" si="237"/>
        <v>2.5384615384615383</v>
      </c>
      <c r="AV148" s="16">
        <f t="shared" si="237"/>
        <v>0</v>
      </c>
      <c r="AW148" s="16">
        <f t="shared" si="237"/>
        <v>0.84615384615384615</v>
      </c>
      <c r="AX148" s="16">
        <f t="shared" si="237"/>
        <v>3.3846153846153846</v>
      </c>
      <c r="AY148" s="16" t="e">
        <f t="shared" si="237"/>
        <v>#VALUE!</v>
      </c>
      <c r="AZ148" s="16">
        <f t="shared" si="237"/>
        <v>0.84615384615384615</v>
      </c>
      <c r="BA148" s="16">
        <f t="shared" si="237"/>
        <v>1.6923076923076923</v>
      </c>
      <c r="BB148" s="16">
        <f t="shared" si="237"/>
        <v>2.5384615384615383</v>
      </c>
      <c r="BC148" s="16">
        <f t="shared" si="237"/>
        <v>0.84615384615384615</v>
      </c>
      <c r="BD148" s="16" t="e">
        <f t="shared" si="237"/>
        <v>#VALUE!</v>
      </c>
      <c r="BE148" s="16">
        <f t="shared" si="237"/>
        <v>0</v>
      </c>
      <c r="BF148" s="16">
        <f t="shared" si="237"/>
        <v>0</v>
      </c>
      <c r="BG148" s="16">
        <f t="shared" si="237"/>
        <v>0</v>
      </c>
      <c r="BH148" s="16">
        <f t="shared" si="237"/>
        <v>0</v>
      </c>
      <c r="BK148" s="16" t="e">
        <f t="shared" si="61"/>
        <v>#VALUE!</v>
      </c>
      <c r="BL148" s="16" t="e">
        <f t="shared" si="62"/>
        <v>#VALUE!</v>
      </c>
      <c r="BM148" s="16">
        <f t="shared" si="63"/>
        <v>0.67692307692307696</v>
      </c>
      <c r="BN148" s="16">
        <f t="shared" si="64"/>
        <v>0.21153846153846154</v>
      </c>
      <c r="BO148" s="16">
        <f t="shared" si="65"/>
        <v>1.2692307692307692</v>
      </c>
      <c r="BP148" s="16">
        <f t="shared" si="66"/>
        <v>1.0153846153846153</v>
      </c>
      <c r="BQ148" s="16">
        <f t="shared" si="67"/>
        <v>1.9038461538461537</v>
      </c>
      <c r="BR148" s="16">
        <f t="shared" si="68"/>
        <v>0.21153846153846154</v>
      </c>
      <c r="BS148" s="16">
        <f t="shared" si="69"/>
        <v>1.523076923076923</v>
      </c>
      <c r="BT148" s="16" t="e">
        <f t="shared" si="70"/>
        <v>#VALUE!</v>
      </c>
      <c r="BU148" s="16" t="e">
        <f t="shared" si="71"/>
        <v>#VALUE!</v>
      </c>
      <c r="BV148" s="16" t="e">
        <f t="shared" si="72"/>
        <v>#VALUE!</v>
      </c>
    </row>
    <row r="149" spans="1:74" ht="15" hidden="1" customHeight="1" x14ac:dyDescent="0.25">
      <c r="A149" s="2" t="s">
        <v>72</v>
      </c>
      <c r="B149" s="2" t="s">
        <v>229</v>
      </c>
      <c r="C149" s="2" t="s">
        <v>304</v>
      </c>
      <c r="D149" s="2" t="s">
        <v>308</v>
      </c>
      <c r="E149" s="2" t="s">
        <v>232</v>
      </c>
      <c r="F149" s="2" t="s">
        <v>361</v>
      </c>
      <c r="G149" s="2" t="s">
        <v>352</v>
      </c>
      <c r="H149" s="2" t="s">
        <v>367</v>
      </c>
      <c r="I149" s="16" t="e">
        <f t="shared" ref="I149:AN149" si="238">I55/$BJ55</f>
        <v>#VALUE!</v>
      </c>
      <c r="J149" s="16">
        <f t="shared" si="238"/>
        <v>1.3888888888888888</v>
      </c>
      <c r="K149" s="16">
        <f t="shared" si="238"/>
        <v>0</v>
      </c>
      <c r="L149" s="16">
        <f t="shared" si="238"/>
        <v>0</v>
      </c>
      <c r="M149" s="16">
        <f t="shared" si="238"/>
        <v>0</v>
      </c>
      <c r="N149" s="16">
        <f t="shared" si="238"/>
        <v>1.3888888888888888</v>
      </c>
      <c r="O149" s="16">
        <f t="shared" si="238"/>
        <v>0</v>
      </c>
      <c r="P149" s="16">
        <f t="shared" si="238"/>
        <v>0</v>
      </c>
      <c r="Q149" s="16">
        <f t="shared" si="238"/>
        <v>0</v>
      </c>
      <c r="R149" s="16">
        <f t="shared" si="238"/>
        <v>0</v>
      </c>
      <c r="S149" s="16">
        <f t="shared" si="238"/>
        <v>6.9444444444444446</v>
      </c>
      <c r="T149" s="16">
        <f t="shared" si="238"/>
        <v>0</v>
      </c>
      <c r="U149" s="16">
        <f t="shared" si="238"/>
        <v>0</v>
      </c>
      <c r="V149" s="16">
        <f t="shared" si="238"/>
        <v>2.7777777777777777</v>
      </c>
      <c r="W149" s="16">
        <f t="shared" si="238"/>
        <v>0</v>
      </c>
      <c r="X149" s="16">
        <f t="shared" si="238"/>
        <v>0</v>
      </c>
      <c r="Y149" s="16">
        <f t="shared" si="238"/>
        <v>0</v>
      </c>
      <c r="Z149" s="16">
        <f t="shared" si="238"/>
        <v>0</v>
      </c>
      <c r="AA149" s="16">
        <f t="shared" si="238"/>
        <v>0</v>
      </c>
      <c r="AB149" s="16">
        <f t="shared" si="238"/>
        <v>1.3888888888888888</v>
      </c>
      <c r="AC149" s="16">
        <f t="shared" si="238"/>
        <v>1.3888888888888888</v>
      </c>
      <c r="AD149" s="16">
        <f t="shared" si="238"/>
        <v>0</v>
      </c>
      <c r="AE149" s="16">
        <f t="shared" si="238"/>
        <v>0</v>
      </c>
      <c r="AF149" s="16">
        <f t="shared" si="238"/>
        <v>0</v>
      </c>
      <c r="AG149" s="16">
        <f t="shared" si="238"/>
        <v>1.3888888888888888</v>
      </c>
      <c r="AH149" s="16">
        <f t="shared" si="238"/>
        <v>4.166666666666667</v>
      </c>
      <c r="AI149" s="16">
        <f t="shared" si="238"/>
        <v>1.3888888888888888</v>
      </c>
      <c r="AJ149" s="16">
        <f t="shared" si="238"/>
        <v>0</v>
      </c>
      <c r="AK149" s="16">
        <f t="shared" si="238"/>
        <v>1.3888888888888888</v>
      </c>
      <c r="AL149" s="16">
        <f t="shared" si="238"/>
        <v>0</v>
      </c>
      <c r="AM149" s="16">
        <f t="shared" si="238"/>
        <v>0</v>
      </c>
      <c r="AN149" s="16">
        <f t="shared" si="238"/>
        <v>0</v>
      </c>
      <c r="AO149" s="16">
        <f t="shared" ref="AO149:BH149" si="239">AO55/$BJ55</f>
        <v>0</v>
      </c>
      <c r="AP149" s="16">
        <f t="shared" si="239"/>
        <v>0</v>
      </c>
      <c r="AQ149" s="16">
        <f t="shared" si="239"/>
        <v>0</v>
      </c>
      <c r="AR149" s="16">
        <f t="shared" si="239"/>
        <v>0</v>
      </c>
      <c r="AS149" s="16">
        <f t="shared" si="239"/>
        <v>1.3888888888888888</v>
      </c>
      <c r="AT149" s="16">
        <f t="shared" si="239"/>
        <v>6.9444444444444446</v>
      </c>
      <c r="AU149" s="16">
        <f t="shared" si="239"/>
        <v>1.3888888888888888</v>
      </c>
      <c r="AV149" s="16">
        <f t="shared" si="239"/>
        <v>2.7777777777777777</v>
      </c>
      <c r="AW149" s="16">
        <f t="shared" si="239"/>
        <v>2.7777777777777777</v>
      </c>
      <c r="AX149" s="16">
        <f t="shared" si="239"/>
        <v>1.3888888888888888</v>
      </c>
      <c r="AY149" s="16">
        <f t="shared" si="239"/>
        <v>2.7777777777777777</v>
      </c>
      <c r="AZ149" s="16">
        <f t="shared" si="239"/>
        <v>1.3888888888888888</v>
      </c>
      <c r="BA149" s="16">
        <f t="shared" si="239"/>
        <v>2.7777777777777777</v>
      </c>
      <c r="BB149" s="16">
        <f t="shared" si="239"/>
        <v>1.3888888888888888</v>
      </c>
      <c r="BC149" s="16">
        <f t="shared" si="239"/>
        <v>1.3888888888888888</v>
      </c>
      <c r="BD149" s="16" t="e">
        <f t="shared" si="239"/>
        <v>#VALUE!</v>
      </c>
      <c r="BE149" s="16">
        <f t="shared" si="239"/>
        <v>0</v>
      </c>
      <c r="BF149" s="16">
        <f t="shared" si="239"/>
        <v>0</v>
      </c>
      <c r="BG149" s="16">
        <f t="shared" si="239"/>
        <v>0</v>
      </c>
      <c r="BH149" s="16">
        <f t="shared" si="239"/>
        <v>0</v>
      </c>
      <c r="BK149" s="16">
        <f t="shared" si="61"/>
        <v>0.34722222222222221</v>
      </c>
      <c r="BL149" s="16">
        <f t="shared" si="62"/>
        <v>0.34722222222222221</v>
      </c>
      <c r="BM149" s="16">
        <f t="shared" si="63"/>
        <v>1.9444444444444442</v>
      </c>
      <c r="BN149" s="16">
        <f t="shared" si="64"/>
        <v>0</v>
      </c>
      <c r="BO149" s="16">
        <f t="shared" si="65"/>
        <v>0.69444444444444442</v>
      </c>
      <c r="BP149" s="16">
        <f t="shared" si="66"/>
        <v>1.3888888888888888</v>
      </c>
      <c r="BQ149" s="16">
        <f t="shared" si="67"/>
        <v>0.34722222222222221</v>
      </c>
      <c r="BR149" s="16">
        <f t="shared" si="68"/>
        <v>0</v>
      </c>
      <c r="BS149" s="16">
        <f t="shared" si="69"/>
        <v>2.5</v>
      </c>
      <c r="BT149" s="16">
        <f t="shared" si="70"/>
        <v>2.083333333333333</v>
      </c>
      <c r="BU149" s="16" t="e">
        <f t="shared" si="71"/>
        <v>#VALUE!</v>
      </c>
      <c r="BV149" s="16" t="e">
        <f t="shared" si="72"/>
        <v>#VALUE!</v>
      </c>
    </row>
    <row r="150" spans="1:74" ht="15" hidden="1" customHeight="1" x14ac:dyDescent="0.25">
      <c r="A150" s="2" t="s">
        <v>72</v>
      </c>
      <c r="B150" s="2" t="s">
        <v>229</v>
      </c>
      <c r="C150" s="2" t="s">
        <v>304</v>
      </c>
      <c r="D150" s="2" t="s">
        <v>308</v>
      </c>
      <c r="E150" s="2" t="s">
        <v>232</v>
      </c>
      <c r="F150" s="2" t="s">
        <v>69</v>
      </c>
      <c r="G150" s="2" t="s">
        <v>348</v>
      </c>
      <c r="H150" s="2" t="s">
        <v>349</v>
      </c>
      <c r="I150" s="16">
        <f t="shared" ref="I150:AN150" si="240">I56/$BJ56</f>
        <v>0.5393258426966292</v>
      </c>
      <c r="J150" s="16">
        <f t="shared" si="240"/>
        <v>0.5393258426966292</v>
      </c>
      <c r="K150" s="16">
        <f t="shared" si="240"/>
        <v>0</v>
      </c>
      <c r="L150" s="16">
        <f t="shared" si="240"/>
        <v>0.5393258426966292</v>
      </c>
      <c r="M150" s="16">
        <f t="shared" si="240"/>
        <v>0</v>
      </c>
      <c r="N150" s="16">
        <f t="shared" si="240"/>
        <v>1.0786516853932584</v>
      </c>
      <c r="O150" s="16">
        <f t="shared" si="240"/>
        <v>2.696629213483146</v>
      </c>
      <c r="P150" s="16">
        <f t="shared" si="240"/>
        <v>0.5393258426966292</v>
      </c>
      <c r="Q150" s="16">
        <f t="shared" si="240"/>
        <v>0</v>
      </c>
      <c r="R150" s="16">
        <f t="shared" si="240"/>
        <v>3.2359550561797752</v>
      </c>
      <c r="S150" s="16">
        <f t="shared" si="240"/>
        <v>0.5393258426966292</v>
      </c>
      <c r="T150" s="16">
        <f t="shared" si="240"/>
        <v>0.5393258426966292</v>
      </c>
      <c r="U150" s="16">
        <f t="shared" si="240"/>
        <v>0</v>
      </c>
      <c r="V150" s="16">
        <f t="shared" si="240"/>
        <v>1.0786516853932584</v>
      </c>
      <c r="W150" s="16">
        <f t="shared" si="240"/>
        <v>0</v>
      </c>
      <c r="X150" s="16">
        <f t="shared" si="240"/>
        <v>0.5393258426966292</v>
      </c>
      <c r="Y150" s="16">
        <f t="shared" si="240"/>
        <v>0</v>
      </c>
      <c r="Z150" s="16">
        <f t="shared" si="240"/>
        <v>0</v>
      </c>
      <c r="AA150" s="16">
        <f t="shared" si="240"/>
        <v>0</v>
      </c>
      <c r="AB150" s="16">
        <f t="shared" si="240"/>
        <v>0</v>
      </c>
      <c r="AC150" s="16">
        <f t="shared" si="240"/>
        <v>0</v>
      </c>
      <c r="AD150" s="16">
        <f t="shared" si="240"/>
        <v>0</v>
      </c>
      <c r="AE150" s="16">
        <f t="shared" si="240"/>
        <v>0.5393258426966292</v>
      </c>
      <c r="AF150" s="16">
        <f t="shared" si="240"/>
        <v>0</v>
      </c>
      <c r="AG150" s="16">
        <f t="shared" si="240"/>
        <v>0</v>
      </c>
      <c r="AH150" s="16">
        <f t="shared" si="240"/>
        <v>3.2359550561797752</v>
      </c>
      <c r="AI150" s="16">
        <f t="shared" si="240"/>
        <v>0</v>
      </c>
      <c r="AJ150" s="16">
        <f t="shared" si="240"/>
        <v>0</v>
      </c>
      <c r="AK150" s="16">
        <f t="shared" si="240"/>
        <v>1.0786516853932584</v>
      </c>
      <c r="AL150" s="16">
        <f t="shared" si="240"/>
        <v>1.0786516853932584</v>
      </c>
      <c r="AM150" s="16">
        <f t="shared" si="240"/>
        <v>1.0786516853932584</v>
      </c>
      <c r="AN150" s="16">
        <f t="shared" si="240"/>
        <v>2.1573033707865168</v>
      </c>
      <c r="AO150" s="16">
        <f t="shared" ref="AO150:BH150" si="241">AO56/$BJ56</f>
        <v>0</v>
      </c>
      <c r="AP150" s="16">
        <f t="shared" si="241"/>
        <v>0</v>
      </c>
      <c r="AQ150" s="16">
        <f t="shared" si="241"/>
        <v>0.5393258426966292</v>
      </c>
      <c r="AR150" s="16">
        <f t="shared" si="241"/>
        <v>0</v>
      </c>
      <c r="AS150" s="16">
        <f t="shared" si="241"/>
        <v>0</v>
      </c>
      <c r="AT150" s="16">
        <f t="shared" si="241"/>
        <v>1.0786516853932584</v>
      </c>
      <c r="AU150" s="16">
        <f t="shared" si="241"/>
        <v>0</v>
      </c>
      <c r="AV150" s="16">
        <f t="shared" si="241"/>
        <v>0.5393258426966292</v>
      </c>
      <c r="AW150" s="16" t="e">
        <f t="shared" si="241"/>
        <v>#VALUE!</v>
      </c>
      <c r="AX150" s="16" t="e">
        <f t="shared" si="241"/>
        <v>#VALUE!</v>
      </c>
      <c r="AY150" s="16" t="e">
        <f t="shared" si="241"/>
        <v>#VALUE!</v>
      </c>
      <c r="AZ150" s="16" t="e">
        <f t="shared" si="241"/>
        <v>#VALUE!</v>
      </c>
      <c r="BA150" s="16">
        <f t="shared" si="241"/>
        <v>3.2359550561797752</v>
      </c>
      <c r="BB150" s="16">
        <f t="shared" si="241"/>
        <v>10.786516853932584</v>
      </c>
      <c r="BC150" s="16">
        <f t="shared" si="241"/>
        <v>2.696629213483146</v>
      </c>
      <c r="BD150" s="16">
        <f t="shared" si="241"/>
        <v>2.1573033707865168</v>
      </c>
      <c r="BE150" s="16">
        <f t="shared" si="241"/>
        <v>1.0786516853932584</v>
      </c>
      <c r="BF150" s="16">
        <f t="shared" si="241"/>
        <v>2.1573033707865168</v>
      </c>
      <c r="BG150" s="16">
        <f t="shared" si="241"/>
        <v>1.6179775280898876</v>
      </c>
      <c r="BH150" s="16">
        <f t="shared" si="241"/>
        <v>1.0786516853932584</v>
      </c>
      <c r="BK150" s="16">
        <f t="shared" si="61"/>
        <v>0.2696629213483146</v>
      </c>
      <c r="BL150" s="16">
        <f t="shared" si="62"/>
        <v>1.0786516853932584</v>
      </c>
      <c r="BM150" s="16">
        <f t="shared" si="63"/>
        <v>1.0786516853932584</v>
      </c>
      <c r="BN150" s="16">
        <f t="shared" si="64"/>
        <v>0.1348314606741573</v>
      </c>
      <c r="BO150" s="16">
        <f t="shared" si="65"/>
        <v>0</v>
      </c>
      <c r="BP150" s="16">
        <f t="shared" si="66"/>
        <v>0.75505617977528083</v>
      </c>
      <c r="BQ150" s="16">
        <f t="shared" si="67"/>
        <v>0.8089887640449438</v>
      </c>
      <c r="BR150" s="16">
        <f t="shared" si="68"/>
        <v>0.6741573033707865</v>
      </c>
      <c r="BS150" s="16">
        <f t="shared" si="69"/>
        <v>0.32359550561797751</v>
      </c>
      <c r="BT150" s="16" t="e">
        <f t="shared" si="70"/>
        <v>#VALUE!</v>
      </c>
      <c r="BU150" s="16">
        <f t="shared" si="71"/>
        <v>4.7191011235955056</v>
      </c>
      <c r="BV150" s="16">
        <f t="shared" si="72"/>
        <v>1.29438202247191</v>
      </c>
    </row>
    <row r="151" spans="1:74" ht="15" hidden="1" customHeight="1" x14ac:dyDescent="0.25">
      <c r="A151" s="2" t="s">
        <v>72</v>
      </c>
      <c r="B151" s="2" t="s">
        <v>229</v>
      </c>
      <c r="C151" s="2" t="s">
        <v>304</v>
      </c>
      <c r="D151" s="2" t="s">
        <v>308</v>
      </c>
      <c r="E151" s="2" t="s">
        <v>232</v>
      </c>
      <c r="F151" s="2" t="s">
        <v>354</v>
      </c>
      <c r="G151" s="2" t="s">
        <v>348</v>
      </c>
      <c r="H151" s="2" t="s">
        <v>358</v>
      </c>
      <c r="I151" s="16">
        <f t="shared" ref="I151:AN151" si="242">I57/$BJ57</f>
        <v>2.9411764705882351</v>
      </c>
      <c r="J151" s="16">
        <f t="shared" si="242"/>
        <v>0</v>
      </c>
      <c r="K151" s="16">
        <f t="shared" si="242"/>
        <v>1.4705882352941175</v>
      </c>
      <c r="L151" s="16">
        <f t="shared" si="242"/>
        <v>0</v>
      </c>
      <c r="M151" s="16">
        <f t="shared" si="242"/>
        <v>0</v>
      </c>
      <c r="N151" s="16">
        <f t="shared" si="242"/>
        <v>1.4705882352941175</v>
      </c>
      <c r="O151" s="16">
        <f t="shared" si="242"/>
        <v>1.4705882352941175</v>
      </c>
      <c r="P151" s="16">
        <f t="shared" si="242"/>
        <v>0</v>
      </c>
      <c r="Q151" s="16">
        <f t="shared" si="242"/>
        <v>0</v>
      </c>
      <c r="R151" s="16">
        <f t="shared" si="242"/>
        <v>0</v>
      </c>
      <c r="S151" s="16">
        <f t="shared" si="242"/>
        <v>0</v>
      </c>
      <c r="T151" s="16">
        <f t="shared" si="242"/>
        <v>0</v>
      </c>
      <c r="U151" s="16">
        <f t="shared" si="242"/>
        <v>0</v>
      </c>
      <c r="V151" s="16">
        <f t="shared" si="242"/>
        <v>2.9411764705882351</v>
      </c>
      <c r="W151" s="16">
        <f t="shared" si="242"/>
        <v>0</v>
      </c>
      <c r="X151" s="16">
        <f t="shared" si="242"/>
        <v>2.9411764705882351</v>
      </c>
      <c r="Y151" s="16">
        <f t="shared" si="242"/>
        <v>1.4705882352941175</v>
      </c>
      <c r="Z151" s="16">
        <f t="shared" si="242"/>
        <v>0</v>
      </c>
      <c r="AA151" s="16">
        <f t="shared" si="242"/>
        <v>0</v>
      </c>
      <c r="AB151" s="16">
        <f t="shared" si="242"/>
        <v>0</v>
      </c>
      <c r="AC151" s="16">
        <f t="shared" si="242"/>
        <v>1.4705882352941175</v>
      </c>
      <c r="AD151" s="16">
        <f t="shared" si="242"/>
        <v>0</v>
      </c>
      <c r="AE151" s="16">
        <f t="shared" si="242"/>
        <v>0</v>
      </c>
      <c r="AF151" s="16">
        <f t="shared" si="242"/>
        <v>0</v>
      </c>
      <c r="AG151" s="16">
        <f t="shared" si="242"/>
        <v>0</v>
      </c>
      <c r="AH151" s="16">
        <f t="shared" si="242"/>
        <v>4.4117647058823524</v>
      </c>
      <c r="AI151" s="16">
        <f t="shared" si="242"/>
        <v>0</v>
      </c>
      <c r="AJ151" s="16">
        <f t="shared" si="242"/>
        <v>0</v>
      </c>
      <c r="AK151" s="16">
        <f t="shared" si="242"/>
        <v>2.9411764705882351</v>
      </c>
      <c r="AL151" s="16">
        <f t="shared" si="242"/>
        <v>2.9411764705882351</v>
      </c>
      <c r="AM151" s="16">
        <f t="shared" si="242"/>
        <v>0</v>
      </c>
      <c r="AN151" s="16">
        <f t="shared" si="242"/>
        <v>0</v>
      </c>
      <c r="AO151" s="16">
        <f t="shared" ref="AO151:BH151" si="243">AO57/$BJ57</f>
        <v>0</v>
      </c>
      <c r="AP151" s="16">
        <f t="shared" si="243"/>
        <v>2.9411764705882351</v>
      </c>
      <c r="AQ151" s="16">
        <f t="shared" si="243"/>
        <v>1.4705882352941175</v>
      </c>
      <c r="AR151" s="16">
        <f t="shared" si="243"/>
        <v>0</v>
      </c>
      <c r="AS151" s="16">
        <f t="shared" si="243"/>
        <v>4.4117647058823524</v>
      </c>
      <c r="AT151" s="16">
        <f t="shared" si="243"/>
        <v>0</v>
      </c>
      <c r="AU151" s="16">
        <f t="shared" si="243"/>
        <v>0</v>
      </c>
      <c r="AV151" s="16">
        <f t="shared" si="243"/>
        <v>0</v>
      </c>
      <c r="AW151" s="16" t="e">
        <f t="shared" si="243"/>
        <v>#VALUE!</v>
      </c>
      <c r="AX151" s="16">
        <f t="shared" si="243"/>
        <v>1.4705882352941175</v>
      </c>
      <c r="AY151" s="16" t="e">
        <f t="shared" si="243"/>
        <v>#VALUE!</v>
      </c>
      <c r="AZ151" s="16">
        <f t="shared" si="243"/>
        <v>2.9411764705882351</v>
      </c>
      <c r="BA151" s="16">
        <f t="shared" si="243"/>
        <v>1.4705882352941175</v>
      </c>
      <c r="BB151" s="16">
        <f t="shared" si="243"/>
        <v>2.9411764705882351</v>
      </c>
      <c r="BC151" s="16">
        <f t="shared" si="243"/>
        <v>2.9411764705882351</v>
      </c>
      <c r="BD151" s="16">
        <f t="shared" si="243"/>
        <v>1.4705882352941175</v>
      </c>
      <c r="BE151" s="16">
        <f t="shared" si="243"/>
        <v>0</v>
      </c>
      <c r="BF151" s="16">
        <f t="shared" si="243"/>
        <v>0</v>
      </c>
      <c r="BG151" s="16">
        <f t="shared" si="243"/>
        <v>0</v>
      </c>
      <c r="BH151" s="16">
        <f t="shared" si="243"/>
        <v>1.4705882352941175</v>
      </c>
      <c r="BK151" s="16">
        <f t="shared" si="61"/>
        <v>0.36764705882352938</v>
      </c>
      <c r="BL151" s="16">
        <f t="shared" si="62"/>
        <v>0.73529411764705876</v>
      </c>
      <c r="BM151" s="16">
        <f t="shared" si="63"/>
        <v>0.58823529411764697</v>
      </c>
      <c r="BN151" s="16">
        <f t="shared" si="64"/>
        <v>1.1029411764705881</v>
      </c>
      <c r="BO151" s="16">
        <f t="shared" si="65"/>
        <v>0.36764705882352938</v>
      </c>
      <c r="BP151" s="16">
        <f t="shared" si="66"/>
        <v>0.88235294117647045</v>
      </c>
      <c r="BQ151" s="16">
        <f t="shared" si="67"/>
        <v>1.4705882352941175</v>
      </c>
      <c r="BR151" s="16">
        <f t="shared" si="68"/>
        <v>1.1029411764705881</v>
      </c>
      <c r="BS151" s="16">
        <f t="shared" si="69"/>
        <v>0.88235294117647045</v>
      </c>
      <c r="BT151" s="16" t="e">
        <f t="shared" si="70"/>
        <v>#VALUE!</v>
      </c>
      <c r="BU151" s="16">
        <f t="shared" si="71"/>
        <v>2.2058823529411762</v>
      </c>
      <c r="BV151" s="16">
        <f t="shared" si="72"/>
        <v>0.88235294117647045</v>
      </c>
    </row>
    <row r="152" spans="1:74" ht="15" hidden="1" customHeight="1" x14ac:dyDescent="0.25">
      <c r="A152" s="2" t="s">
        <v>72</v>
      </c>
      <c r="B152" s="2" t="s">
        <v>229</v>
      </c>
      <c r="C152" s="2" t="s">
        <v>304</v>
      </c>
      <c r="D152" s="2" t="s">
        <v>308</v>
      </c>
      <c r="E152" s="2" t="s">
        <v>232</v>
      </c>
      <c r="F152" s="2" t="s">
        <v>361</v>
      </c>
      <c r="G152" s="2" t="s">
        <v>348</v>
      </c>
      <c r="H152" s="2" t="s">
        <v>365</v>
      </c>
      <c r="I152" s="16">
        <f t="shared" ref="I152:AN152" si="244">I58/$BJ58</f>
        <v>1.1860465116279069</v>
      </c>
      <c r="J152" s="16">
        <f t="shared" si="244"/>
        <v>1.1860465116279069</v>
      </c>
      <c r="K152" s="16">
        <f t="shared" si="244"/>
        <v>0</v>
      </c>
      <c r="L152" s="16">
        <f t="shared" si="244"/>
        <v>0</v>
      </c>
      <c r="M152" s="16">
        <f t="shared" si="244"/>
        <v>0</v>
      </c>
      <c r="N152" s="16">
        <f t="shared" si="244"/>
        <v>1.1860465116279069</v>
      </c>
      <c r="O152" s="16">
        <f t="shared" si="244"/>
        <v>1.1860465116279069</v>
      </c>
      <c r="P152" s="16">
        <f t="shared" si="244"/>
        <v>0</v>
      </c>
      <c r="Q152" s="16">
        <f t="shared" si="244"/>
        <v>0</v>
      </c>
      <c r="R152" s="16">
        <f t="shared" si="244"/>
        <v>1.1860465116279069</v>
      </c>
      <c r="S152" s="16">
        <f t="shared" si="244"/>
        <v>1.1860465116279069</v>
      </c>
      <c r="T152" s="16">
        <f t="shared" si="244"/>
        <v>0</v>
      </c>
      <c r="U152" s="16">
        <f t="shared" si="244"/>
        <v>1.1860465116279069</v>
      </c>
      <c r="V152" s="16">
        <f t="shared" si="244"/>
        <v>0</v>
      </c>
      <c r="W152" s="16">
        <f t="shared" si="244"/>
        <v>2.3720930232558137</v>
      </c>
      <c r="X152" s="16">
        <f t="shared" si="244"/>
        <v>0</v>
      </c>
      <c r="Y152" s="16">
        <f t="shared" si="244"/>
        <v>1.1860465116279069</v>
      </c>
      <c r="Z152" s="16">
        <f t="shared" si="244"/>
        <v>0</v>
      </c>
      <c r="AA152" s="16">
        <f t="shared" si="244"/>
        <v>0</v>
      </c>
      <c r="AB152" s="16">
        <f t="shared" si="244"/>
        <v>1.1860465116279069</v>
      </c>
      <c r="AC152" s="16">
        <f t="shared" si="244"/>
        <v>1.1860465116279069</v>
      </c>
      <c r="AD152" s="16">
        <f t="shared" si="244"/>
        <v>0</v>
      </c>
      <c r="AE152" s="16">
        <f t="shared" si="244"/>
        <v>0</v>
      </c>
      <c r="AF152" s="16">
        <f t="shared" si="244"/>
        <v>0</v>
      </c>
      <c r="AG152" s="16">
        <f t="shared" si="244"/>
        <v>0</v>
      </c>
      <c r="AH152" s="16">
        <f t="shared" si="244"/>
        <v>1.1860465116279069</v>
      </c>
      <c r="AI152" s="16">
        <f t="shared" si="244"/>
        <v>0</v>
      </c>
      <c r="AJ152" s="16">
        <f t="shared" si="244"/>
        <v>1.1860465116279069</v>
      </c>
      <c r="AK152" s="16">
        <f t="shared" si="244"/>
        <v>1.1860465116279069</v>
      </c>
      <c r="AL152" s="16">
        <f t="shared" si="244"/>
        <v>0</v>
      </c>
      <c r="AM152" s="16">
        <f t="shared" si="244"/>
        <v>0</v>
      </c>
      <c r="AN152" s="16">
        <f t="shared" si="244"/>
        <v>0</v>
      </c>
      <c r="AO152" s="16">
        <f t="shared" ref="AO152:BH152" si="245">AO58/$BJ58</f>
        <v>0</v>
      </c>
      <c r="AP152" s="16">
        <f t="shared" si="245"/>
        <v>0</v>
      </c>
      <c r="AQ152" s="16">
        <f t="shared" si="245"/>
        <v>0</v>
      </c>
      <c r="AR152" s="16">
        <f t="shared" si="245"/>
        <v>0</v>
      </c>
      <c r="AS152" s="16">
        <f t="shared" si="245"/>
        <v>2.3720930232558137</v>
      </c>
      <c r="AT152" s="16">
        <f t="shared" si="245"/>
        <v>1.1860465116279069</v>
      </c>
      <c r="AU152" s="16">
        <f t="shared" si="245"/>
        <v>1.1860465116279069</v>
      </c>
      <c r="AV152" s="16">
        <f t="shared" si="245"/>
        <v>1.1860465116279069</v>
      </c>
      <c r="AW152" s="16">
        <f t="shared" si="245"/>
        <v>1.1860465116279069</v>
      </c>
      <c r="AX152" s="16">
        <f t="shared" si="245"/>
        <v>1.1860465116279069</v>
      </c>
      <c r="AY152" s="16">
        <f t="shared" si="245"/>
        <v>1.1860465116279069</v>
      </c>
      <c r="AZ152" s="16">
        <f t="shared" si="245"/>
        <v>2.3720930232558137</v>
      </c>
      <c r="BA152" s="16">
        <f t="shared" si="245"/>
        <v>5.9302325581395348</v>
      </c>
      <c r="BB152" s="16">
        <f t="shared" si="245"/>
        <v>7.1162790697674421</v>
      </c>
      <c r="BC152" s="16">
        <f t="shared" si="245"/>
        <v>3.558139534883721</v>
      </c>
      <c r="BD152" s="16" t="e">
        <f t="shared" si="245"/>
        <v>#VALUE!</v>
      </c>
      <c r="BE152" s="16">
        <f t="shared" si="245"/>
        <v>1.1860465116279069</v>
      </c>
      <c r="BF152" s="16">
        <f t="shared" si="245"/>
        <v>1.1860465116279069</v>
      </c>
      <c r="BG152" s="16">
        <f t="shared" si="245"/>
        <v>2.3720930232558137</v>
      </c>
      <c r="BH152" s="16">
        <f t="shared" si="245"/>
        <v>0</v>
      </c>
      <c r="BK152" s="16">
        <f t="shared" si="61"/>
        <v>0.29651162790697672</v>
      </c>
      <c r="BL152" s="16">
        <f t="shared" si="62"/>
        <v>0.59302325581395343</v>
      </c>
      <c r="BM152" s="16">
        <f t="shared" si="63"/>
        <v>0.71162790697674416</v>
      </c>
      <c r="BN152" s="16">
        <f t="shared" si="64"/>
        <v>0.88953488372093015</v>
      </c>
      <c r="BO152" s="16">
        <f t="shared" si="65"/>
        <v>0.59302325581395343</v>
      </c>
      <c r="BP152" s="16">
        <f t="shared" si="66"/>
        <v>0.23720930232558138</v>
      </c>
      <c r="BQ152" s="16">
        <f t="shared" si="67"/>
        <v>0.59302325581395343</v>
      </c>
      <c r="BR152" s="16">
        <f t="shared" si="68"/>
        <v>0</v>
      </c>
      <c r="BS152" s="16">
        <f t="shared" si="69"/>
        <v>1.1860465116279069</v>
      </c>
      <c r="BT152" s="16">
        <f t="shared" si="70"/>
        <v>1.4825581395348837</v>
      </c>
      <c r="BU152" s="16" t="e">
        <f t="shared" si="71"/>
        <v>#VALUE!</v>
      </c>
      <c r="BV152" s="16">
        <f t="shared" si="72"/>
        <v>1.1860465116279069</v>
      </c>
    </row>
    <row r="153" spans="1:74" ht="15" hidden="1" customHeight="1" x14ac:dyDescent="0.25">
      <c r="A153" s="2" t="s">
        <v>72</v>
      </c>
      <c r="B153" s="2" t="s">
        <v>229</v>
      </c>
      <c r="C153" s="2" t="s">
        <v>304</v>
      </c>
      <c r="D153" s="2" t="s">
        <v>308</v>
      </c>
      <c r="E153" s="2" t="s">
        <v>232</v>
      </c>
      <c r="F153" s="2" t="s">
        <v>69</v>
      </c>
      <c r="G153" s="2" t="s">
        <v>344</v>
      </c>
      <c r="H153" s="2" t="s">
        <v>345</v>
      </c>
      <c r="I153" s="16" t="e">
        <f t="shared" ref="I153:AN153" si="246">I59/$BJ59</f>
        <v>#VALUE!</v>
      </c>
      <c r="J153" s="16" t="e">
        <f t="shared" si="246"/>
        <v>#VALUE!</v>
      </c>
      <c r="K153" s="16" t="e">
        <f t="shared" si="246"/>
        <v>#VALUE!</v>
      </c>
      <c r="L153" s="16">
        <f t="shared" si="246"/>
        <v>1.7307692307692308</v>
      </c>
      <c r="M153" s="16">
        <f t="shared" si="246"/>
        <v>0</v>
      </c>
      <c r="N153" s="16">
        <f t="shared" si="246"/>
        <v>3.4615384615384617</v>
      </c>
      <c r="O153" s="16">
        <f t="shared" si="246"/>
        <v>0</v>
      </c>
      <c r="P153" s="16">
        <f t="shared" si="246"/>
        <v>0</v>
      </c>
      <c r="Q153" s="16">
        <f t="shared" si="246"/>
        <v>3.4615384615384617</v>
      </c>
      <c r="R153" s="16">
        <f t="shared" si="246"/>
        <v>0</v>
      </c>
      <c r="S153" s="16">
        <f t="shared" si="246"/>
        <v>3.4615384615384617</v>
      </c>
      <c r="T153" s="16">
        <f t="shared" si="246"/>
        <v>0</v>
      </c>
      <c r="U153" s="16">
        <f t="shared" si="246"/>
        <v>5.1923076923076925</v>
      </c>
      <c r="V153" s="16">
        <f t="shared" si="246"/>
        <v>1.7307692307692308</v>
      </c>
      <c r="W153" s="16">
        <f t="shared" si="246"/>
        <v>5.1923076923076925</v>
      </c>
      <c r="X153" s="16">
        <f t="shared" si="246"/>
        <v>5.1923076923076925</v>
      </c>
      <c r="Y153" s="16">
        <f t="shared" si="246"/>
        <v>0</v>
      </c>
      <c r="Z153" s="16">
        <f t="shared" si="246"/>
        <v>0</v>
      </c>
      <c r="AA153" s="16">
        <f t="shared" si="246"/>
        <v>0</v>
      </c>
      <c r="AB153" s="16">
        <f t="shared" si="246"/>
        <v>0</v>
      </c>
      <c r="AC153" s="16">
        <f t="shared" si="246"/>
        <v>0</v>
      </c>
      <c r="AD153" s="16">
        <f t="shared" si="246"/>
        <v>0</v>
      </c>
      <c r="AE153" s="16">
        <f t="shared" si="246"/>
        <v>0</v>
      </c>
      <c r="AF153" s="16">
        <f t="shared" si="246"/>
        <v>0</v>
      </c>
      <c r="AG153" s="16">
        <f t="shared" si="246"/>
        <v>0</v>
      </c>
      <c r="AH153" s="16">
        <f t="shared" si="246"/>
        <v>0</v>
      </c>
      <c r="AI153" s="16">
        <f t="shared" si="246"/>
        <v>0</v>
      </c>
      <c r="AJ153" s="16">
        <f t="shared" si="246"/>
        <v>0</v>
      </c>
      <c r="AK153" s="16">
        <f t="shared" si="246"/>
        <v>0</v>
      </c>
      <c r="AL153" s="16">
        <f t="shared" si="246"/>
        <v>0</v>
      </c>
      <c r="AM153" s="16">
        <f t="shared" si="246"/>
        <v>0</v>
      </c>
      <c r="AN153" s="16">
        <f t="shared" si="246"/>
        <v>0</v>
      </c>
      <c r="AO153" s="16">
        <f t="shared" ref="AO153:BH153" si="247">AO59/$BJ59</f>
        <v>0</v>
      </c>
      <c r="AP153" s="16">
        <f t="shared" si="247"/>
        <v>1.7307692307692308</v>
      </c>
      <c r="AQ153" s="16">
        <f t="shared" si="247"/>
        <v>0</v>
      </c>
      <c r="AR153" s="16">
        <f t="shared" si="247"/>
        <v>0</v>
      </c>
      <c r="AS153" s="16">
        <f t="shared" si="247"/>
        <v>0</v>
      </c>
      <c r="AT153" s="16">
        <f t="shared" si="247"/>
        <v>0</v>
      </c>
      <c r="AU153" s="16">
        <f t="shared" si="247"/>
        <v>0</v>
      </c>
      <c r="AV153" s="16">
        <f t="shared" si="247"/>
        <v>0</v>
      </c>
      <c r="AW153" s="16" t="e">
        <f t="shared" si="247"/>
        <v>#VALUE!</v>
      </c>
      <c r="AX153" s="16">
        <f t="shared" si="247"/>
        <v>5.1923076923076925</v>
      </c>
      <c r="AY153" s="16" t="e">
        <f t="shared" si="247"/>
        <v>#VALUE!</v>
      </c>
      <c r="AZ153" s="16">
        <f t="shared" si="247"/>
        <v>3.4615384615384617</v>
      </c>
      <c r="BA153" s="16">
        <f t="shared" si="247"/>
        <v>3.4615384615384617</v>
      </c>
      <c r="BB153" s="16">
        <f t="shared" si="247"/>
        <v>1.7307692307692308</v>
      </c>
      <c r="BC153" s="16" t="e">
        <f t="shared" si="247"/>
        <v>#VALUE!</v>
      </c>
      <c r="BD153" s="16" t="e">
        <f t="shared" si="247"/>
        <v>#VALUE!</v>
      </c>
      <c r="BE153" s="16">
        <f t="shared" si="247"/>
        <v>0</v>
      </c>
      <c r="BF153" s="16">
        <f t="shared" si="247"/>
        <v>0</v>
      </c>
      <c r="BG153" s="16">
        <f t="shared" si="247"/>
        <v>0</v>
      </c>
      <c r="BH153" s="16">
        <f t="shared" si="247"/>
        <v>0</v>
      </c>
      <c r="BK153" s="16" t="e">
        <f t="shared" si="61"/>
        <v>#VALUE!</v>
      </c>
      <c r="BL153" s="16">
        <f t="shared" si="62"/>
        <v>1.7307692307692308</v>
      </c>
      <c r="BM153" s="16">
        <f t="shared" si="63"/>
        <v>2.0769230769230766</v>
      </c>
      <c r="BN153" s="16">
        <f t="shared" si="64"/>
        <v>2.5961538461538463</v>
      </c>
      <c r="BO153" s="16">
        <f t="shared" si="65"/>
        <v>0</v>
      </c>
      <c r="BP153" s="16">
        <f t="shared" si="66"/>
        <v>0</v>
      </c>
      <c r="BQ153" s="16">
        <f t="shared" si="67"/>
        <v>0</v>
      </c>
      <c r="BR153" s="16">
        <f t="shared" si="68"/>
        <v>0.43269230769230771</v>
      </c>
      <c r="BS153" s="16">
        <f t="shared" si="69"/>
        <v>0</v>
      </c>
      <c r="BT153" s="16" t="e">
        <f t="shared" si="70"/>
        <v>#VALUE!</v>
      </c>
      <c r="BU153" s="16" t="e">
        <f t="shared" si="71"/>
        <v>#VALUE!</v>
      </c>
      <c r="BV153" s="16" t="e">
        <f t="shared" si="72"/>
        <v>#VALUE!</v>
      </c>
    </row>
    <row r="154" spans="1:74" ht="15" hidden="1" customHeight="1" x14ac:dyDescent="0.25">
      <c r="A154" s="2" t="s">
        <v>72</v>
      </c>
      <c r="B154" s="2" t="s">
        <v>229</v>
      </c>
      <c r="C154" s="2" t="s">
        <v>304</v>
      </c>
      <c r="D154" s="2" t="s">
        <v>308</v>
      </c>
      <c r="E154" s="2" t="s">
        <v>232</v>
      </c>
      <c r="F154" s="2" t="s">
        <v>354</v>
      </c>
      <c r="G154" s="2" t="s">
        <v>344</v>
      </c>
      <c r="H154" s="2" t="s">
        <v>356</v>
      </c>
      <c r="I154" s="16" t="e">
        <f t="shared" ref="I154:AN154" si="248">I60/$BJ60</f>
        <v>#VALUE!</v>
      </c>
      <c r="J154" s="16">
        <f t="shared" si="248"/>
        <v>3.1333333333333333</v>
      </c>
      <c r="K154" s="16">
        <f t="shared" si="248"/>
        <v>0</v>
      </c>
      <c r="L154" s="16">
        <f t="shared" si="248"/>
        <v>0</v>
      </c>
      <c r="M154" s="16">
        <f t="shared" si="248"/>
        <v>0</v>
      </c>
      <c r="N154" s="16">
        <f t="shared" si="248"/>
        <v>0</v>
      </c>
      <c r="O154" s="16">
        <f t="shared" si="248"/>
        <v>0</v>
      </c>
      <c r="P154" s="16">
        <f t="shared" si="248"/>
        <v>0</v>
      </c>
      <c r="Q154" s="16">
        <f t="shared" si="248"/>
        <v>0</v>
      </c>
      <c r="R154" s="16">
        <f t="shared" si="248"/>
        <v>0</v>
      </c>
      <c r="S154" s="16">
        <f t="shared" si="248"/>
        <v>6.2666666666666666</v>
      </c>
      <c r="T154" s="16">
        <f t="shared" si="248"/>
        <v>0</v>
      </c>
      <c r="U154" s="16">
        <f t="shared" si="248"/>
        <v>0</v>
      </c>
      <c r="V154" s="16">
        <f t="shared" si="248"/>
        <v>3.1333333333333333</v>
      </c>
      <c r="W154" s="16">
        <f t="shared" si="248"/>
        <v>3.1333333333333333</v>
      </c>
      <c r="X154" s="16">
        <f t="shared" si="248"/>
        <v>3.1333333333333333</v>
      </c>
      <c r="Y154" s="16">
        <f t="shared" si="248"/>
        <v>3.1333333333333333</v>
      </c>
      <c r="Z154" s="16">
        <f t="shared" si="248"/>
        <v>0</v>
      </c>
      <c r="AA154" s="16">
        <f t="shared" si="248"/>
        <v>0</v>
      </c>
      <c r="AB154" s="16">
        <f t="shared" si="248"/>
        <v>0</v>
      </c>
      <c r="AC154" s="16">
        <f t="shared" si="248"/>
        <v>0</v>
      </c>
      <c r="AD154" s="16">
        <f t="shared" si="248"/>
        <v>0</v>
      </c>
      <c r="AE154" s="16">
        <f t="shared" si="248"/>
        <v>0</v>
      </c>
      <c r="AF154" s="16">
        <f t="shared" si="248"/>
        <v>0</v>
      </c>
      <c r="AG154" s="16">
        <f t="shared" si="248"/>
        <v>0</v>
      </c>
      <c r="AH154" s="16">
        <f t="shared" si="248"/>
        <v>0</v>
      </c>
      <c r="AI154" s="16">
        <f t="shared" si="248"/>
        <v>0</v>
      </c>
      <c r="AJ154" s="16">
        <f t="shared" si="248"/>
        <v>3.1333333333333333</v>
      </c>
      <c r="AK154" s="16">
        <f t="shared" si="248"/>
        <v>0</v>
      </c>
      <c r="AL154" s="16">
        <f t="shared" si="248"/>
        <v>0</v>
      </c>
      <c r="AM154" s="16">
        <f t="shared" si="248"/>
        <v>0</v>
      </c>
      <c r="AN154" s="16">
        <f t="shared" si="248"/>
        <v>0</v>
      </c>
      <c r="AO154" s="16">
        <f t="shared" ref="AO154:BH154" si="249">AO60/$BJ60</f>
        <v>0</v>
      </c>
      <c r="AP154" s="16">
        <f t="shared" si="249"/>
        <v>0</v>
      </c>
      <c r="AQ154" s="16">
        <f t="shared" si="249"/>
        <v>0</v>
      </c>
      <c r="AR154" s="16">
        <f t="shared" si="249"/>
        <v>0</v>
      </c>
      <c r="AS154" s="16">
        <f t="shared" si="249"/>
        <v>0</v>
      </c>
      <c r="AT154" s="16">
        <f t="shared" si="249"/>
        <v>0</v>
      </c>
      <c r="AU154" s="16">
        <f t="shared" si="249"/>
        <v>0</v>
      </c>
      <c r="AV154" s="16">
        <f t="shared" si="249"/>
        <v>0</v>
      </c>
      <c r="AW154" s="16" t="e">
        <f t="shared" si="249"/>
        <v>#VALUE!</v>
      </c>
      <c r="AX154" s="16" t="e">
        <f t="shared" si="249"/>
        <v>#VALUE!</v>
      </c>
      <c r="AY154" s="16">
        <f t="shared" si="249"/>
        <v>3.1333333333333333</v>
      </c>
      <c r="AZ154" s="16">
        <f t="shared" si="249"/>
        <v>3.1333333333333333</v>
      </c>
      <c r="BA154" s="16">
        <f t="shared" si="249"/>
        <v>6.2666666666666666</v>
      </c>
      <c r="BB154" s="16">
        <f t="shared" si="249"/>
        <v>9.4</v>
      </c>
      <c r="BC154" s="16" t="e">
        <f t="shared" si="249"/>
        <v>#VALUE!</v>
      </c>
      <c r="BD154" s="16" t="e">
        <f t="shared" si="249"/>
        <v>#VALUE!</v>
      </c>
      <c r="BE154" s="16">
        <f t="shared" si="249"/>
        <v>0</v>
      </c>
      <c r="BF154" s="16">
        <f t="shared" si="249"/>
        <v>0</v>
      </c>
      <c r="BG154" s="16">
        <f t="shared" si="249"/>
        <v>0</v>
      </c>
      <c r="BH154" s="16">
        <f t="shared" si="249"/>
        <v>0</v>
      </c>
      <c r="BK154" s="16">
        <f t="shared" si="61"/>
        <v>0.78333333333333333</v>
      </c>
      <c r="BL154" s="16">
        <f t="shared" si="62"/>
        <v>0</v>
      </c>
      <c r="BM154" s="16">
        <f t="shared" si="63"/>
        <v>1.8800000000000001</v>
      </c>
      <c r="BN154" s="16">
        <f t="shared" si="64"/>
        <v>2.35</v>
      </c>
      <c r="BO154" s="16">
        <f t="shared" si="65"/>
        <v>0</v>
      </c>
      <c r="BP154" s="16">
        <f t="shared" si="66"/>
        <v>0</v>
      </c>
      <c r="BQ154" s="16">
        <f t="shared" si="67"/>
        <v>0.78333333333333333</v>
      </c>
      <c r="BR154" s="16">
        <f t="shared" si="68"/>
        <v>0</v>
      </c>
      <c r="BS154" s="16">
        <f t="shared" si="69"/>
        <v>0</v>
      </c>
      <c r="BT154" s="16" t="e">
        <f t="shared" si="70"/>
        <v>#VALUE!</v>
      </c>
      <c r="BU154" s="16" t="e">
        <f t="shared" si="71"/>
        <v>#VALUE!</v>
      </c>
      <c r="BV154" s="16" t="e">
        <f t="shared" si="72"/>
        <v>#VALUE!</v>
      </c>
    </row>
    <row r="155" spans="1:74" ht="15" hidden="1" customHeight="1" x14ac:dyDescent="0.25">
      <c r="A155" s="2" t="s">
        <v>72</v>
      </c>
      <c r="B155" s="2" t="s">
        <v>229</v>
      </c>
      <c r="C155" s="2" t="s">
        <v>304</v>
      </c>
      <c r="D155" s="2" t="s">
        <v>308</v>
      </c>
      <c r="E155" s="2" t="s">
        <v>232</v>
      </c>
      <c r="F155" s="2" t="s">
        <v>361</v>
      </c>
      <c r="G155" s="2" t="s">
        <v>344</v>
      </c>
      <c r="H155" s="2" t="s">
        <v>363</v>
      </c>
      <c r="I155" s="16" t="e">
        <f t="shared" ref="I155:AN155" si="250">I61/$BJ61</f>
        <v>#VALUE!</v>
      </c>
      <c r="J155" s="16" t="e">
        <f t="shared" si="250"/>
        <v>#VALUE!</v>
      </c>
      <c r="K155" s="16" t="e">
        <f t="shared" si="250"/>
        <v>#VALUE!</v>
      </c>
      <c r="L155" s="16" t="e">
        <f t="shared" si="250"/>
        <v>#VALUE!</v>
      </c>
      <c r="M155" s="16" t="e">
        <f t="shared" si="250"/>
        <v>#VALUE!</v>
      </c>
      <c r="N155" s="16" t="e">
        <f t="shared" si="250"/>
        <v>#VALUE!</v>
      </c>
      <c r="O155" s="16">
        <f t="shared" si="250"/>
        <v>3</v>
      </c>
      <c r="P155" s="16">
        <f t="shared" si="250"/>
        <v>0</v>
      </c>
      <c r="Q155" s="16">
        <f t="shared" si="250"/>
        <v>0</v>
      </c>
      <c r="R155" s="16">
        <f t="shared" si="250"/>
        <v>3</v>
      </c>
      <c r="S155" s="16">
        <f t="shared" si="250"/>
        <v>0</v>
      </c>
      <c r="T155" s="16">
        <f t="shared" si="250"/>
        <v>0</v>
      </c>
      <c r="U155" s="16">
        <f t="shared" si="250"/>
        <v>6</v>
      </c>
      <c r="V155" s="16">
        <f t="shared" si="250"/>
        <v>3</v>
      </c>
      <c r="W155" s="16">
        <f t="shared" si="250"/>
        <v>0</v>
      </c>
      <c r="X155" s="16">
        <f t="shared" si="250"/>
        <v>0</v>
      </c>
      <c r="Y155" s="16">
        <f t="shared" si="250"/>
        <v>0</v>
      </c>
      <c r="Z155" s="16">
        <f t="shared" si="250"/>
        <v>3</v>
      </c>
      <c r="AA155" s="16">
        <f t="shared" si="250"/>
        <v>0</v>
      </c>
      <c r="AB155" s="16">
        <f t="shared" si="250"/>
        <v>0</v>
      </c>
      <c r="AC155" s="16">
        <f t="shared" si="250"/>
        <v>0</v>
      </c>
      <c r="AD155" s="16">
        <f t="shared" si="250"/>
        <v>0</v>
      </c>
      <c r="AE155" s="16">
        <f t="shared" si="250"/>
        <v>3</v>
      </c>
      <c r="AF155" s="16">
        <f t="shared" si="250"/>
        <v>0</v>
      </c>
      <c r="AG155" s="16">
        <f t="shared" si="250"/>
        <v>0</v>
      </c>
      <c r="AH155" s="16">
        <f t="shared" si="250"/>
        <v>0</v>
      </c>
      <c r="AI155" s="16">
        <f t="shared" si="250"/>
        <v>0</v>
      </c>
      <c r="AJ155" s="16">
        <f t="shared" si="250"/>
        <v>0</v>
      </c>
      <c r="AK155" s="16">
        <f t="shared" si="250"/>
        <v>0</v>
      </c>
      <c r="AL155" s="16">
        <f t="shared" si="250"/>
        <v>0</v>
      </c>
      <c r="AM155" s="16">
        <f t="shared" si="250"/>
        <v>0</v>
      </c>
      <c r="AN155" s="16">
        <f t="shared" si="250"/>
        <v>0</v>
      </c>
      <c r="AO155" s="16">
        <f t="shared" ref="AO155:BH155" si="251">AO61/$BJ61</f>
        <v>0</v>
      </c>
      <c r="AP155" s="16">
        <f t="shared" si="251"/>
        <v>0</v>
      </c>
      <c r="AQ155" s="16">
        <f t="shared" si="251"/>
        <v>3</v>
      </c>
      <c r="AR155" s="16">
        <f t="shared" si="251"/>
        <v>0</v>
      </c>
      <c r="AS155" s="16">
        <f t="shared" si="251"/>
        <v>3</v>
      </c>
      <c r="AT155" s="16">
        <f t="shared" si="251"/>
        <v>0</v>
      </c>
      <c r="AU155" s="16">
        <f t="shared" si="251"/>
        <v>0</v>
      </c>
      <c r="AV155" s="16">
        <f t="shared" si="251"/>
        <v>0</v>
      </c>
      <c r="AW155" s="16" t="e">
        <f t="shared" si="251"/>
        <v>#VALUE!</v>
      </c>
      <c r="AX155" s="16" t="e">
        <f t="shared" si="251"/>
        <v>#VALUE!</v>
      </c>
      <c r="AY155" s="16">
        <f t="shared" si="251"/>
        <v>3</v>
      </c>
      <c r="AZ155" s="16" t="e">
        <f t="shared" si="251"/>
        <v>#VALUE!</v>
      </c>
      <c r="BA155" s="16">
        <f t="shared" si="251"/>
        <v>3</v>
      </c>
      <c r="BB155" s="16">
        <f t="shared" si="251"/>
        <v>6</v>
      </c>
      <c r="BC155" s="16">
        <f t="shared" si="251"/>
        <v>3</v>
      </c>
      <c r="BD155" s="16" t="e">
        <f t="shared" si="251"/>
        <v>#VALUE!</v>
      </c>
      <c r="BE155" s="16">
        <f t="shared" si="251"/>
        <v>0</v>
      </c>
      <c r="BF155" s="16">
        <f t="shared" si="251"/>
        <v>0</v>
      </c>
      <c r="BG155" s="16">
        <f t="shared" si="251"/>
        <v>0</v>
      </c>
      <c r="BH155" s="16">
        <f t="shared" si="251"/>
        <v>0</v>
      </c>
      <c r="BK155" s="16" t="e">
        <f t="shared" si="61"/>
        <v>#VALUE!</v>
      </c>
      <c r="BL155" s="16" t="e">
        <f t="shared" si="62"/>
        <v>#VALUE!</v>
      </c>
      <c r="BM155" s="16">
        <f t="shared" si="63"/>
        <v>2.4</v>
      </c>
      <c r="BN155" s="16">
        <f t="shared" si="64"/>
        <v>0.75</v>
      </c>
      <c r="BO155" s="16">
        <f t="shared" si="65"/>
        <v>0</v>
      </c>
      <c r="BP155" s="16">
        <f t="shared" si="66"/>
        <v>0.6</v>
      </c>
      <c r="BQ155" s="16">
        <f t="shared" si="67"/>
        <v>0</v>
      </c>
      <c r="BR155" s="16">
        <f t="shared" si="68"/>
        <v>0.75</v>
      </c>
      <c r="BS155" s="16">
        <f t="shared" si="69"/>
        <v>0.6</v>
      </c>
      <c r="BT155" s="16" t="e">
        <f t="shared" si="70"/>
        <v>#VALUE!</v>
      </c>
      <c r="BU155" s="16" t="e">
        <f t="shared" si="71"/>
        <v>#VALUE!</v>
      </c>
      <c r="BV155" s="16" t="e">
        <f t="shared" si="72"/>
        <v>#VALUE!</v>
      </c>
    </row>
    <row r="156" spans="1:74" ht="15" hidden="1" customHeight="1" x14ac:dyDescent="0.25">
      <c r="A156" s="2" t="s">
        <v>72</v>
      </c>
      <c r="B156" s="2" t="s">
        <v>229</v>
      </c>
      <c r="C156" s="2" t="s">
        <v>304</v>
      </c>
      <c r="D156" s="2" t="s">
        <v>316</v>
      </c>
      <c r="E156" s="2" t="s">
        <v>232</v>
      </c>
      <c r="F156" s="2" t="s">
        <v>238</v>
      </c>
      <c r="G156" s="2" t="s">
        <v>317</v>
      </c>
      <c r="H156" s="2" t="s">
        <v>319</v>
      </c>
      <c r="I156" s="16" t="e">
        <f t="shared" ref="I156:AN156" si="252">I62/$BJ62</f>
        <v>#VALUE!</v>
      </c>
      <c r="J156" s="16" t="e">
        <f t="shared" si="252"/>
        <v>#VALUE!</v>
      </c>
      <c r="K156" s="16" t="e">
        <f t="shared" si="252"/>
        <v>#VALUE!</v>
      </c>
      <c r="L156" s="16">
        <f t="shared" si="252"/>
        <v>0.89090909090909098</v>
      </c>
      <c r="M156" s="16">
        <f t="shared" si="252"/>
        <v>1.781818181818182</v>
      </c>
      <c r="N156" s="16">
        <f t="shared" si="252"/>
        <v>0</v>
      </c>
      <c r="O156" s="16">
        <f t="shared" si="252"/>
        <v>2.6727272727272728</v>
      </c>
      <c r="P156" s="16">
        <f t="shared" si="252"/>
        <v>0</v>
      </c>
      <c r="Q156" s="16">
        <f t="shared" si="252"/>
        <v>0.89090909090909098</v>
      </c>
      <c r="R156" s="16">
        <f t="shared" si="252"/>
        <v>0</v>
      </c>
      <c r="S156" s="16">
        <f t="shared" si="252"/>
        <v>0</v>
      </c>
      <c r="T156" s="16">
        <f t="shared" si="252"/>
        <v>0</v>
      </c>
      <c r="U156" s="16">
        <f t="shared" si="252"/>
        <v>0</v>
      </c>
      <c r="V156" s="16">
        <f t="shared" si="252"/>
        <v>0</v>
      </c>
      <c r="W156" s="16">
        <f t="shared" si="252"/>
        <v>0</v>
      </c>
      <c r="X156" s="16">
        <f t="shared" si="252"/>
        <v>0.89090909090909098</v>
      </c>
      <c r="Y156" s="16">
        <f t="shared" si="252"/>
        <v>1.781818181818182</v>
      </c>
      <c r="Z156" s="16">
        <f t="shared" si="252"/>
        <v>0</v>
      </c>
      <c r="AA156" s="16">
        <f t="shared" si="252"/>
        <v>0.89090909090909098</v>
      </c>
      <c r="AB156" s="16">
        <f t="shared" si="252"/>
        <v>0</v>
      </c>
      <c r="AC156" s="16">
        <f t="shared" si="252"/>
        <v>0.89090909090909098</v>
      </c>
      <c r="AD156" s="16">
        <f t="shared" si="252"/>
        <v>0.89090909090909098</v>
      </c>
      <c r="AE156" s="16">
        <f t="shared" si="252"/>
        <v>0</v>
      </c>
      <c r="AF156" s="16">
        <f t="shared" si="252"/>
        <v>0</v>
      </c>
      <c r="AG156" s="16">
        <f t="shared" si="252"/>
        <v>2.6727272727272728</v>
      </c>
      <c r="AH156" s="16">
        <f t="shared" si="252"/>
        <v>2.6727272727272728</v>
      </c>
      <c r="AI156" s="16">
        <f t="shared" si="252"/>
        <v>0</v>
      </c>
      <c r="AJ156" s="16">
        <f t="shared" si="252"/>
        <v>0.89090909090909098</v>
      </c>
      <c r="AK156" s="16">
        <f t="shared" si="252"/>
        <v>1.781818181818182</v>
      </c>
      <c r="AL156" s="16">
        <f t="shared" si="252"/>
        <v>0</v>
      </c>
      <c r="AM156" s="16">
        <f t="shared" si="252"/>
        <v>0</v>
      </c>
      <c r="AN156" s="16">
        <f t="shared" si="252"/>
        <v>0.89090909090909098</v>
      </c>
      <c r="AO156" s="16">
        <f t="shared" ref="AO156:BH156" si="253">AO62/$BJ62</f>
        <v>0</v>
      </c>
      <c r="AP156" s="16">
        <f t="shared" si="253"/>
        <v>0</v>
      </c>
      <c r="AQ156" s="16">
        <f t="shared" si="253"/>
        <v>0.89090909090909098</v>
      </c>
      <c r="AR156" s="16">
        <f t="shared" si="253"/>
        <v>0.89090909090909098</v>
      </c>
      <c r="AS156" s="16">
        <f t="shared" si="253"/>
        <v>0</v>
      </c>
      <c r="AT156" s="16">
        <f t="shared" si="253"/>
        <v>0.89090909090909098</v>
      </c>
      <c r="AU156" s="16">
        <f t="shared" si="253"/>
        <v>0</v>
      </c>
      <c r="AV156" s="16">
        <f t="shared" si="253"/>
        <v>0</v>
      </c>
      <c r="AW156" s="16">
        <f t="shared" si="253"/>
        <v>0.89090909090909098</v>
      </c>
      <c r="AX156" s="16">
        <f t="shared" si="253"/>
        <v>2.6727272727272728</v>
      </c>
      <c r="AY156" s="16">
        <f t="shared" si="253"/>
        <v>0.89090909090909098</v>
      </c>
      <c r="AZ156" s="16">
        <f t="shared" si="253"/>
        <v>3.5636363636363639</v>
      </c>
      <c r="BA156" s="16">
        <f t="shared" si="253"/>
        <v>4.454545454545455</v>
      </c>
      <c r="BB156" s="16">
        <f t="shared" si="253"/>
        <v>4.454545454545455</v>
      </c>
      <c r="BC156" s="16">
        <f t="shared" si="253"/>
        <v>0.89090909090909098</v>
      </c>
      <c r="BD156" s="16">
        <f t="shared" si="253"/>
        <v>0.89090909090909098</v>
      </c>
      <c r="BE156" s="16">
        <f t="shared" si="253"/>
        <v>2.6727272727272728</v>
      </c>
      <c r="BF156" s="16">
        <f t="shared" si="253"/>
        <v>1.781818181818182</v>
      </c>
      <c r="BG156" s="16">
        <f t="shared" si="253"/>
        <v>2.6727272727272728</v>
      </c>
      <c r="BH156" s="16">
        <f t="shared" si="253"/>
        <v>0</v>
      </c>
      <c r="BK156" s="16" t="e">
        <f t="shared" si="61"/>
        <v>#VALUE!</v>
      </c>
      <c r="BL156" s="16">
        <f t="shared" si="62"/>
        <v>0.89090909090909098</v>
      </c>
      <c r="BM156" s="16">
        <f t="shared" si="63"/>
        <v>0</v>
      </c>
      <c r="BN156" s="16">
        <f t="shared" si="64"/>
        <v>0.66818181818181821</v>
      </c>
      <c r="BO156" s="16">
        <f t="shared" si="65"/>
        <v>0.66818181818181821</v>
      </c>
      <c r="BP156" s="16">
        <f t="shared" si="66"/>
        <v>1.0690909090909091</v>
      </c>
      <c r="BQ156" s="16">
        <f t="shared" si="67"/>
        <v>0.66818181818181821</v>
      </c>
      <c r="BR156" s="16">
        <f t="shared" si="68"/>
        <v>0.44545454545454549</v>
      </c>
      <c r="BS156" s="16">
        <f t="shared" si="69"/>
        <v>0.35636363636363638</v>
      </c>
      <c r="BT156" s="16">
        <f t="shared" si="70"/>
        <v>2.0045454545454549</v>
      </c>
      <c r="BU156" s="16">
        <f t="shared" si="71"/>
        <v>2.6727272727272728</v>
      </c>
      <c r="BV156" s="16" t="e">
        <f t="shared" si="72"/>
        <v>#VALUE!</v>
      </c>
    </row>
    <row r="157" spans="1:74" ht="15" hidden="1" customHeight="1" x14ac:dyDescent="0.25">
      <c r="A157" s="2" t="s">
        <v>72</v>
      </c>
      <c r="B157" s="2" t="s">
        <v>229</v>
      </c>
      <c r="C157" s="2" t="s">
        <v>304</v>
      </c>
      <c r="D157" s="2" t="s">
        <v>316</v>
      </c>
      <c r="E157" s="2" t="s">
        <v>232</v>
      </c>
      <c r="F157" s="2" t="s">
        <v>69</v>
      </c>
      <c r="G157" s="2" t="s">
        <v>317</v>
      </c>
      <c r="H157" s="2" t="s">
        <v>327</v>
      </c>
      <c r="I157" s="16" t="e">
        <f t="shared" ref="I157:AN157" si="254">I63/$BJ63</f>
        <v>#VALUE!</v>
      </c>
      <c r="J157" s="16" t="e">
        <f t="shared" si="254"/>
        <v>#VALUE!</v>
      </c>
      <c r="K157" s="16" t="e">
        <f t="shared" si="254"/>
        <v>#VALUE!</v>
      </c>
      <c r="L157" s="16">
        <f t="shared" si="254"/>
        <v>0.67123287671232867</v>
      </c>
      <c r="M157" s="16">
        <f t="shared" si="254"/>
        <v>0</v>
      </c>
      <c r="N157" s="16">
        <f t="shared" si="254"/>
        <v>1.3424657534246573</v>
      </c>
      <c r="O157" s="16">
        <f t="shared" si="254"/>
        <v>1.3424657534246573</v>
      </c>
      <c r="P157" s="16">
        <f t="shared" si="254"/>
        <v>0</v>
      </c>
      <c r="Q157" s="16">
        <f t="shared" si="254"/>
        <v>0</v>
      </c>
      <c r="R157" s="16">
        <f t="shared" si="254"/>
        <v>0</v>
      </c>
      <c r="S157" s="16">
        <f t="shared" si="254"/>
        <v>2.0136986301369864</v>
      </c>
      <c r="T157" s="16">
        <f t="shared" si="254"/>
        <v>0</v>
      </c>
      <c r="U157" s="16">
        <f t="shared" si="254"/>
        <v>0</v>
      </c>
      <c r="V157" s="16">
        <f t="shared" si="254"/>
        <v>0</v>
      </c>
      <c r="W157" s="16">
        <f t="shared" si="254"/>
        <v>0.67123287671232867</v>
      </c>
      <c r="X157" s="16">
        <f t="shared" si="254"/>
        <v>0.67123287671232867</v>
      </c>
      <c r="Y157" s="16">
        <f t="shared" si="254"/>
        <v>0.67123287671232867</v>
      </c>
      <c r="Z157" s="16">
        <f t="shared" si="254"/>
        <v>0</v>
      </c>
      <c r="AA157" s="16">
        <f t="shared" si="254"/>
        <v>0</v>
      </c>
      <c r="AB157" s="16">
        <f t="shared" si="254"/>
        <v>1.3424657534246573</v>
      </c>
      <c r="AC157" s="16">
        <f t="shared" si="254"/>
        <v>0.67123287671232867</v>
      </c>
      <c r="AD157" s="16">
        <f t="shared" si="254"/>
        <v>0</v>
      </c>
      <c r="AE157" s="16">
        <f t="shared" si="254"/>
        <v>0</v>
      </c>
      <c r="AF157" s="16">
        <f t="shared" si="254"/>
        <v>2.0136986301369864</v>
      </c>
      <c r="AG157" s="16">
        <f t="shared" si="254"/>
        <v>2.0136986301369864</v>
      </c>
      <c r="AH157" s="16">
        <f t="shared" si="254"/>
        <v>0.67123287671232867</v>
      </c>
      <c r="AI157" s="16">
        <f t="shared" si="254"/>
        <v>0</v>
      </c>
      <c r="AJ157" s="16">
        <f t="shared" si="254"/>
        <v>2.0136986301369864</v>
      </c>
      <c r="AK157" s="16">
        <f t="shared" si="254"/>
        <v>1.3424657534246573</v>
      </c>
      <c r="AL157" s="16">
        <f t="shared" si="254"/>
        <v>0.67123287671232867</v>
      </c>
      <c r="AM157" s="16">
        <f t="shared" si="254"/>
        <v>0.67123287671232867</v>
      </c>
      <c r="AN157" s="16">
        <f t="shared" si="254"/>
        <v>0</v>
      </c>
      <c r="AO157" s="16">
        <f t="shared" ref="AO157:BH157" si="255">AO63/$BJ63</f>
        <v>0</v>
      </c>
      <c r="AP157" s="16">
        <f t="shared" si="255"/>
        <v>0.67123287671232867</v>
      </c>
      <c r="AQ157" s="16">
        <f t="shared" si="255"/>
        <v>0</v>
      </c>
      <c r="AR157" s="16">
        <f t="shared" si="255"/>
        <v>2.0136986301369864</v>
      </c>
      <c r="AS157" s="16">
        <f t="shared" si="255"/>
        <v>1.3424657534246573</v>
      </c>
      <c r="AT157" s="16">
        <f t="shared" si="255"/>
        <v>3.3561643835616435</v>
      </c>
      <c r="AU157" s="16">
        <f t="shared" si="255"/>
        <v>0.67123287671232867</v>
      </c>
      <c r="AV157" s="16">
        <f t="shared" si="255"/>
        <v>0</v>
      </c>
      <c r="AW157" s="16">
        <f t="shared" si="255"/>
        <v>1.3424657534246573</v>
      </c>
      <c r="AX157" s="16">
        <f t="shared" si="255"/>
        <v>2.6849315068493147</v>
      </c>
      <c r="AY157" s="16">
        <f t="shared" si="255"/>
        <v>0.67123287671232867</v>
      </c>
      <c r="AZ157" s="16">
        <f t="shared" si="255"/>
        <v>3.3561643835616435</v>
      </c>
      <c r="BA157" s="16">
        <f t="shared" si="255"/>
        <v>4.6986301369863011</v>
      </c>
      <c r="BB157" s="16">
        <f t="shared" si="255"/>
        <v>4.6986301369863011</v>
      </c>
      <c r="BC157" s="16">
        <f t="shared" si="255"/>
        <v>1.3424657534246573</v>
      </c>
      <c r="BD157" s="16">
        <f t="shared" si="255"/>
        <v>0.67123287671232867</v>
      </c>
      <c r="BE157" s="16">
        <f t="shared" si="255"/>
        <v>1.3424657534246573</v>
      </c>
      <c r="BF157" s="16">
        <f t="shared" si="255"/>
        <v>0</v>
      </c>
      <c r="BG157" s="16">
        <f t="shared" si="255"/>
        <v>0.67123287671232867</v>
      </c>
      <c r="BH157" s="16">
        <f t="shared" si="255"/>
        <v>0.67123287671232867</v>
      </c>
      <c r="BK157" s="16" t="e">
        <f t="shared" si="61"/>
        <v>#VALUE!</v>
      </c>
      <c r="BL157" s="16">
        <f t="shared" si="62"/>
        <v>0.67123287671232867</v>
      </c>
      <c r="BM157" s="16">
        <f t="shared" si="63"/>
        <v>0.40273972602739727</v>
      </c>
      <c r="BN157" s="16">
        <f t="shared" si="64"/>
        <v>0.50342465753424648</v>
      </c>
      <c r="BO157" s="16">
        <f t="shared" si="65"/>
        <v>0.50342465753424648</v>
      </c>
      <c r="BP157" s="16">
        <f t="shared" si="66"/>
        <v>0.93972602739726019</v>
      </c>
      <c r="BQ157" s="16">
        <f t="shared" si="67"/>
        <v>1.174657534246575</v>
      </c>
      <c r="BR157" s="16">
        <f t="shared" si="68"/>
        <v>0.16780821917808217</v>
      </c>
      <c r="BS157" s="16">
        <f t="shared" si="69"/>
        <v>1.4767123287671231</v>
      </c>
      <c r="BT157" s="16">
        <f t="shared" si="70"/>
        <v>2.0136986301369859</v>
      </c>
      <c r="BU157" s="16">
        <f t="shared" si="71"/>
        <v>2.852739726027397</v>
      </c>
      <c r="BV157" s="16" t="e">
        <f t="shared" si="72"/>
        <v>#VALUE!</v>
      </c>
    </row>
    <row r="158" spans="1:74" ht="15" hidden="1" customHeight="1" x14ac:dyDescent="0.25">
      <c r="A158" s="2" t="s">
        <v>72</v>
      </c>
      <c r="B158" s="2" t="s">
        <v>229</v>
      </c>
      <c r="C158" s="2" t="s">
        <v>304</v>
      </c>
      <c r="D158" s="2" t="s">
        <v>316</v>
      </c>
      <c r="E158" s="2" t="s">
        <v>232</v>
      </c>
      <c r="F158" s="2" t="s">
        <v>238</v>
      </c>
      <c r="G158" s="2" t="s">
        <v>320</v>
      </c>
      <c r="H158" s="2" t="s">
        <v>322</v>
      </c>
      <c r="I158" s="16" t="e">
        <f t="shared" ref="I158:AN158" si="256">I64/$BJ64</f>
        <v>#VALUE!</v>
      </c>
      <c r="J158" s="16">
        <f t="shared" si="256"/>
        <v>0.80327868852459017</v>
      </c>
      <c r="K158" s="16">
        <f t="shared" si="256"/>
        <v>0</v>
      </c>
      <c r="L158" s="16">
        <f t="shared" si="256"/>
        <v>0</v>
      </c>
      <c r="M158" s="16">
        <f t="shared" si="256"/>
        <v>1.6065573770491803</v>
      </c>
      <c r="N158" s="16">
        <f t="shared" si="256"/>
        <v>0</v>
      </c>
      <c r="O158" s="16">
        <f t="shared" si="256"/>
        <v>4.0163934426229506</v>
      </c>
      <c r="P158" s="16">
        <f t="shared" si="256"/>
        <v>0.80327868852459017</v>
      </c>
      <c r="Q158" s="16">
        <f t="shared" si="256"/>
        <v>0</v>
      </c>
      <c r="R158" s="16">
        <f t="shared" si="256"/>
        <v>0.80327868852459017</v>
      </c>
      <c r="S158" s="16">
        <f t="shared" si="256"/>
        <v>0.80327868852459017</v>
      </c>
      <c r="T158" s="16">
        <f t="shared" si="256"/>
        <v>0.80327868852459017</v>
      </c>
      <c r="U158" s="16">
        <f t="shared" si="256"/>
        <v>0</v>
      </c>
      <c r="V158" s="16">
        <f t="shared" si="256"/>
        <v>0</v>
      </c>
      <c r="W158" s="16">
        <f t="shared" si="256"/>
        <v>0.80327868852459017</v>
      </c>
      <c r="X158" s="16">
        <f t="shared" si="256"/>
        <v>0.80327868852459017</v>
      </c>
      <c r="Y158" s="16">
        <f t="shared" si="256"/>
        <v>0</v>
      </c>
      <c r="Z158" s="16">
        <f t="shared" si="256"/>
        <v>0</v>
      </c>
      <c r="AA158" s="16">
        <f t="shared" si="256"/>
        <v>0</v>
      </c>
      <c r="AB158" s="16">
        <f t="shared" si="256"/>
        <v>0.80327868852459017</v>
      </c>
      <c r="AC158" s="16">
        <f t="shared" si="256"/>
        <v>0</v>
      </c>
      <c r="AD158" s="16">
        <f t="shared" si="256"/>
        <v>0</v>
      </c>
      <c r="AE158" s="16">
        <f t="shared" si="256"/>
        <v>0</v>
      </c>
      <c r="AF158" s="16">
        <f t="shared" si="256"/>
        <v>0</v>
      </c>
      <c r="AG158" s="16">
        <f t="shared" si="256"/>
        <v>0</v>
      </c>
      <c r="AH158" s="16">
        <f t="shared" si="256"/>
        <v>0</v>
      </c>
      <c r="AI158" s="16">
        <f t="shared" si="256"/>
        <v>0</v>
      </c>
      <c r="AJ158" s="16">
        <f t="shared" si="256"/>
        <v>1.6065573770491803</v>
      </c>
      <c r="AK158" s="16">
        <f t="shared" si="256"/>
        <v>0</v>
      </c>
      <c r="AL158" s="16">
        <f t="shared" si="256"/>
        <v>0</v>
      </c>
      <c r="AM158" s="16">
        <f t="shared" si="256"/>
        <v>0</v>
      </c>
      <c r="AN158" s="16">
        <f t="shared" si="256"/>
        <v>0</v>
      </c>
      <c r="AO158" s="16">
        <f t="shared" ref="AO158:BH158" si="257">AO64/$BJ64</f>
        <v>0</v>
      </c>
      <c r="AP158" s="16">
        <f t="shared" si="257"/>
        <v>0</v>
      </c>
      <c r="AQ158" s="16">
        <f t="shared" si="257"/>
        <v>0.80327868852459017</v>
      </c>
      <c r="AR158" s="16">
        <f t="shared" si="257"/>
        <v>0.80327868852459017</v>
      </c>
      <c r="AS158" s="16">
        <f t="shared" si="257"/>
        <v>1.6065573770491803</v>
      </c>
      <c r="AT158" s="16">
        <f t="shared" si="257"/>
        <v>0</v>
      </c>
      <c r="AU158" s="16">
        <f t="shared" si="257"/>
        <v>0</v>
      </c>
      <c r="AV158" s="16">
        <f t="shared" si="257"/>
        <v>0</v>
      </c>
      <c r="AW158" s="16" t="e">
        <f t="shared" si="257"/>
        <v>#VALUE!</v>
      </c>
      <c r="AX158" s="16">
        <f t="shared" si="257"/>
        <v>1.6065573770491803</v>
      </c>
      <c r="AY158" s="16">
        <f t="shared" si="257"/>
        <v>4.0163934426229506</v>
      </c>
      <c r="AZ158" s="16">
        <f t="shared" si="257"/>
        <v>6.4262295081967213</v>
      </c>
      <c r="BA158" s="16">
        <f t="shared" si="257"/>
        <v>5.6229508196721305</v>
      </c>
      <c r="BB158" s="16">
        <f t="shared" si="257"/>
        <v>5.6229508196721305</v>
      </c>
      <c r="BC158" s="16">
        <f t="shared" si="257"/>
        <v>0.80327868852459017</v>
      </c>
      <c r="BD158" s="16" t="e">
        <f t="shared" si="257"/>
        <v>#VALUE!</v>
      </c>
      <c r="BE158" s="16">
        <f t="shared" si="257"/>
        <v>0.80327868852459017</v>
      </c>
      <c r="BF158" s="16">
        <f t="shared" si="257"/>
        <v>0.80327868852459017</v>
      </c>
      <c r="BG158" s="16">
        <f t="shared" si="257"/>
        <v>4.0163934426229506</v>
      </c>
      <c r="BH158" s="16">
        <f t="shared" si="257"/>
        <v>2.4098360655737703</v>
      </c>
      <c r="BK158" s="16">
        <f t="shared" si="61"/>
        <v>0.60245901639344268</v>
      </c>
      <c r="BL158" s="16">
        <f t="shared" si="62"/>
        <v>1.2049180327868851</v>
      </c>
      <c r="BM158" s="16">
        <f t="shared" si="63"/>
        <v>0.48196721311475416</v>
      </c>
      <c r="BN158" s="16">
        <f t="shared" si="64"/>
        <v>0.40163934426229508</v>
      </c>
      <c r="BO158" s="16">
        <f t="shared" si="65"/>
        <v>0.20081967213114754</v>
      </c>
      <c r="BP158" s="16">
        <f t="shared" si="66"/>
        <v>0</v>
      </c>
      <c r="BQ158" s="16">
        <f t="shared" si="67"/>
        <v>0.40163934426229508</v>
      </c>
      <c r="BR158" s="16">
        <f t="shared" si="68"/>
        <v>0.20081967213114754</v>
      </c>
      <c r="BS158" s="16">
        <f t="shared" si="69"/>
        <v>0.48196721311475416</v>
      </c>
      <c r="BT158" s="16" t="e">
        <f t="shared" si="70"/>
        <v>#VALUE!</v>
      </c>
      <c r="BU158" s="16" t="e">
        <f t="shared" si="71"/>
        <v>#VALUE!</v>
      </c>
      <c r="BV158" s="16" t="e">
        <f t="shared" si="72"/>
        <v>#VALUE!</v>
      </c>
    </row>
    <row r="159" spans="1:74" ht="15" hidden="1" customHeight="1" x14ac:dyDescent="0.25">
      <c r="A159" s="2" t="s">
        <v>72</v>
      </c>
      <c r="B159" s="2" t="s">
        <v>229</v>
      </c>
      <c r="C159" s="2" t="s">
        <v>304</v>
      </c>
      <c r="D159" s="2" t="s">
        <v>316</v>
      </c>
      <c r="E159" s="2" t="s">
        <v>232</v>
      </c>
      <c r="F159" s="2" t="s">
        <v>69</v>
      </c>
      <c r="G159" s="2" t="s">
        <v>320</v>
      </c>
      <c r="H159" s="2" t="s">
        <v>329</v>
      </c>
      <c r="I159" s="16" t="e">
        <f t="shared" ref="I159:AN159" si="258">I65/$BJ65</f>
        <v>#VALUE!</v>
      </c>
      <c r="J159" s="16" t="e">
        <f t="shared" si="258"/>
        <v>#VALUE!</v>
      </c>
      <c r="K159" s="16" t="e">
        <f t="shared" si="258"/>
        <v>#VALUE!</v>
      </c>
      <c r="L159" s="16" t="e">
        <f t="shared" si="258"/>
        <v>#VALUE!</v>
      </c>
      <c r="M159" s="16" t="e">
        <f t="shared" si="258"/>
        <v>#VALUE!</v>
      </c>
      <c r="N159" s="16">
        <f t="shared" si="258"/>
        <v>0.52941176470588236</v>
      </c>
      <c r="O159" s="16">
        <f t="shared" si="258"/>
        <v>2.1176470588235294</v>
      </c>
      <c r="P159" s="16">
        <f t="shared" si="258"/>
        <v>0</v>
      </c>
      <c r="Q159" s="16">
        <f t="shared" si="258"/>
        <v>0</v>
      </c>
      <c r="R159" s="16">
        <f t="shared" si="258"/>
        <v>1.0588235294117647</v>
      </c>
      <c r="S159" s="16">
        <f t="shared" si="258"/>
        <v>1.0588235294117647</v>
      </c>
      <c r="T159" s="16">
        <f t="shared" si="258"/>
        <v>0</v>
      </c>
      <c r="U159" s="16">
        <f t="shared" si="258"/>
        <v>0</v>
      </c>
      <c r="V159" s="16">
        <f t="shared" si="258"/>
        <v>0</v>
      </c>
      <c r="W159" s="16">
        <f t="shared" si="258"/>
        <v>1.0588235294117647</v>
      </c>
      <c r="X159" s="16">
        <f t="shared" si="258"/>
        <v>1.5882352941176472</v>
      </c>
      <c r="Y159" s="16">
        <f t="shared" si="258"/>
        <v>1.0588235294117647</v>
      </c>
      <c r="Z159" s="16">
        <f t="shared" si="258"/>
        <v>0</v>
      </c>
      <c r="AA159" s="16">
        <f t="shared" si="258"/>
        <v>0</v>
      </c>
      <c r="AB159" s="16">
        <f t="shared" si="258"/>
        <v>0.52941176470588236</v>
      </c>
      <c r="AC159" s="16">
        <f t="shared" si="258"/>
        <v>0.52941176470588236</v>
      </c>
      <c r="AD159" s="16">
        <f t="shared" si="258"/>
        <v>0</v>
      </c>
      <c r="AE159" s="16">
        <f t="shared" si="258"/>
        <v>0.52941176470588236</v>
      </c>
      <c r="AF159" s="16">
        <f t="shared" si="258"/>
        <v>0</v>
      </c>
      <c r="AG159" s="16">
        <f t="shared" si="258"/>
        <v>0.52941176470588236</v>
      </c>
      <c r="AH159" s="16">
        <f t="shared" si="258"/>
        <v>1.0588235294117647</v>
      </c>
      <c r="AI159" s="16">
        <f t="shared" si="258"/>
        <v>0.52941176470588236</v>
      </c>
      <c r="AJ159" s="16">
        <f t="shared" si="258"/>
        <v>1.0588235294117647</v>
      </c>
      <c r="AK159" s="16">
        <f t="shared" si="258"/>
        <v>0.52941176470588236</v>
      </c>
      <c r="AL159" s="16">
        <f t="shared" si="258"/>
        <v>0</v>
      </c>
      <c r="AM159" s="16">
        <f t="shared" si="258"/>
        <v>0</v>
      </c>
      <c r="AN159" s="16">
        <f t="shared" si="258"/>
        <v>0</v>
      </c>
      <c r="AO159" s="16">
        <f t="shared" ref="AO159:BH159" si="259">AO65/$BJ65</f>
        <v>0</v>
      </c>
      <c r="AP159" s="16">
        <f t="shared" si="259"/>
        <v>1.5882352941176472</v>
      </c>
      <c r="AQ159" s="16">
        <f t="shared" si="259"/>
        <v>1.0588235294117647</v>
      </c>
      <c r="AR159" s="16">
        <f t="shared" si="259"/>
        <v>0.52941176470588236</v>
      </c>
      <c r="AS159" s="16">
        <f t="shared" si="259"/>
        <v>0.52941176470588236</v>
      </c>
      <c r="AT159" s="16">
        <f t="shared" si="259"/>
        <v>1.5882352941176472</v>
      </c>
      <c r="AU159" s="16">
        <f t="shared" si="259"/>
        <v>0</v>
      </c>
      <c r="AV159" s="16">
        <f t="shared" si="259"/>
        <v>1.0588235294117647</v>
      </c>
      <c r="AW159" s="16" t="e">
        <f t="shared" si="259"/>
        <v>#VALUE!</v>
      </c>
      <c r="AX159" s="16">
        <f t="shared" si="259"/>
        <v>3.7058823529411766</v>
      </c>
      <c r="AY159" s="16" t="e">
        <f t="shared" si="259"/>
        <v>#VALUE!</v>
      </c>
      <c r="AZ159" s="16">
        <f t="shared" si="259"/>
        <v>3.7058823529411766</v>
      </c>
      <c r="BA159" s="16">
        <f t="shared" si="259"/>
        <v>5.8235294117647056</v>
      </c>
      <c r="BB159" s="16">
        <f t="shared" si="259"/>
        <v>4.2352941176470589</v>
      </c>
      <c r="BC159" s="16">
        <f t="shared" si="259"/>
        <v>0.52941176470588236</v>
      </c>
      <c r="BD159" s="16">
        <f t="shared" si="259"/>
        <v>0.52941176470588236</v>
      </c>
      <c r="BE159" s="16">
        <f t="shared" si="259"/>
        <v>2.1176470588235294</v>
      </c>
      <c r="BF159" s="16">
        <f t="shared" si="259"/>
        <v>1.0588235294117647</v>
      </c>
      <c r="BG159" s="16">
        <f t="shared" si="259"/>
        <v>3.1764705882352944</v>
      </c>
      <c r="BH159" s="16">
        <f t="shared" si="259"/>
        <v>0</v>
      </c>
      <c r="BK159" s="16" t="e">
        <f t="shared" si="61"/>
        <v>#VALUE!</v>
      </c>
      <c r="BL159" s="16">
        <f t="shared" si="62"/>
        <v>0.66176470588235292</v>
      </c>
      <c r="BM159" s="16">
        <f t="shared" si="63"/>
        <v>0.42352941176470588</v>
      </c>
      <c r="BN159" s="16">
        <f t="shared" si="64"/>
        <v>0.92647058823529416</v>
      </c>
      <c r="BO159" s="16">
        <f t="shared" si="65"/>
        <v>0.26470588235294118</v>
      </c>
      <c r="BP159" s="16">
        <f t="shared" si="66"/>
        <v>0.52941176470588236</v>
      </c>
      <c r="BQ159" s="16">
        <f t="shared" si="67"/>
        <v>0.3970588235294118</v>
      </c>
      <c r="BR159" s="16">
        <f t="shared" si="68"/>
        <v>0.66176470588235303</v>
      </c>
      <c r="BS159" s="16">
        <f t="shared" si="69"/>
        <v>0.74117647058823533</v>
      </c>
      <c r="BT159" s="16" t="e">
        <f t="shared" si="70"/>
        <v>#VALUE!</v>
      </c>
      <c r="BU159" s="16">
        <f t="shared" si="71"/>
        <v>2.7794117647058822</v>
      </c>
      <c r="BV159" s="16" t="e">
        <f t="shared" si="72"/>
        <v>#VALUE!</v>
      </c>
    </row>
    <row r="160" spans="1:74" ht="15" hidden="1" customHeight="1" x14ac:dyDescent="0.25">
      <c r="A160" s="2" t="s">
        <v>72</v>
      </c>
      <c r="B160" s="2" t="s">
        <v>229</v>
      </c>
      <c r="C160" s="2" t="s">
        <v>304</v>
      </c>
      <c r="D160" s="2" t="s">
        <v>316</v>
      </c>
      <c r="E160" s="2" t="s">
        <v>232</v>
      </c>
      <c r="F160" s="2" t="s">
        <v>238</v>
      </c>
      <c r="G160" s="2" t="s">
        <v>323</v>
      </c>
      <c r="H160" s="2" t="s">
        <v>325</v>
      </c>
      <c r="I160" s="16" t="e">
        <f t="shared" ref="I160:AN160" si="260">I66/$BJ66</f>
        <v>#VALUE!</v>
      </c>
      <c r="J160" s="16" t="e">
        <f t="shared" si="260"/>
        <v>#VALUE!</v>
      </c>
      <c r="K160" s="16" t="e">
        <f t="shared" si="260"/>
        <v>#VALUE!</v>
      </c>
      <c r="L160" s="16" t="e">
        <f t="shared" si="260"/>
        <v>#VALUE!</v>
      </c>
      <c r="M160" s="16">
        <f t="shared" si="260"/>
        <v>1.010752688172043</v>
      </c>
      <c r="N160" s="16">
        <f t="shared" si="260"/>
        <v>1.5161290322580645</v>
      </c>
      <c r="O160" s="16">
        <f t="shared" si="260"/>
        <v>2.021505376344086</v>
      </c>
      <c r="P160" s="16">
        <f t="shared" si="260"/>
        <v>0</v>
      </c>
      <c r="Q160" s="16">
        <f t="shared" si="260"/>
        <v>0</v>
      </c>
      <c r="R160" s="16">
        <f t="shared" si="260"/>
        <v>0.5053763440860215</v>
      </c>
      <c r="S160" s="16">
        <f t="shared" si="260"/>
        <v>1.5161290322580645</v>
      </c>
      <c r="T160" s="16">
        <f t="shared" si="260"/>
        <v>1.010752688172043</v>
      </c>
      <c r="U160" s="16">
        <f t="shared" si="260"/>
        <v>0</v>
      </c>
      <c r="V160" s="16">
        <f t="shared" si="260"/>
        <v>0</v>
      </c>
      <c r="W160" s="16">
        <f t="shared" si="260"/>
        <v>0.5053763440860215</v>
      </c>
      <c r="X160" s="16">
        <f t="shared" si="260"/>
        <v>0.5053763440860215</v>
      </c>
      <c r="Y160" s="16">
        <f t="shared" si="260"/>
        <v>0.5053763440860215</v>
      </c>
      <c r="Z160" s="16">
        <f t="shared" si="260"/>
        <v>0</v>
      </c>
      <c r="AA160" s="16">
        <f t="shared" si="260"/>
        <v>0</v>
      </c>
      <c r="AB160" s="16">
        <f t="shared" si="260"/>
        <v>1.5161290322580645</v>
      </c>
      <c r="AC160" s="16">
        <f t="shared" si="260"/>
        <v>0.5053763440860215</v>
      </c>
      <c r="AD160" s="16">
        <f t="shared" si="260"/>
        <v>0.5053763440860215</v>
      </c>
      <c r="AE160" s="16">
        <f t="shared" si="260"/>
        <v>0</v>
      </c>
      <c r="AF160" s="16">
        <f t="shared" si="260"/>
        <v>0</v>
      </c>
      <c r="AG160" s="16">
        <f t="shared" si="260"/>
        <v>0</v>
      </c>
      <c r="AH160" s="16">
        <f t="shared" si="260"/>
        <v>1.010752688172043</v>
      </c>
      <c r="AI160" s="16">
        <f t="shared" si="260"/>
        <v>0</v>
      </c>
      <c r="AJ160" s="16">
        <f t="shared" si="260"/>
        <v>0.5053763440860215</v>
      </c>
      <c r="AK160" s="16">
        <f t="shared" si="260"/>
        <v>0</v>
      </c>
      <c r="AL160" s="16">
        <f t="shared" si="260"/>
        <v>0</v>
      </c>
      <c r="AM160" s="16">
        <f t="shared" si="260"/>
        <v>0</v>
      </c>
      <c r="AN160" s="16">
        <f t="shared" si="260"/>
        <v>0</v>
      </c>
      <c r="AO160" s="16">
        <f t="shared" ref="AO160:BH160" si="261">AO66/$BJ66</f>
        <v>0</v>
      </c>
      <c r="AP160" s="16">
        <f t="shared" si="261"/>
        <v>0</v>
      </c>
      <c r="AQ160" s="16">
        <f t="shared" si="261"/>
        <v>0.5053763440860215</v>
      </c>
      <c r="AR160" s="16">
        <f t="shared" si="261"/>
        <v>0.5053763440860215</v>
      </c>
      <c r="AS160" s="16">
        <f t="shared" si="261"/>
        <v>0.5053763440860215</v>
      </c>
      <c r="AT160" s="16">
        <f t="shared" si="261"/>
        <v>2.5268817204301075</v>
      </c>
      <c r="AU160" s="16">
        <f t="shared" si="261"/>
        <v>0</v>
      </c>
      <c r="AV160" s="16">
        <f t="shared" si="261"/>
        <v>0</v>
      </c>
      <c r="AW160" s="16">
        <f t="shared" si="261"/>
        <v>1.5161290322580645</v>
      </c>
      <c r="AX160" s="16">
        <f t="shared" si="261"/>
        <v>4.043010752688172</v>
      </c>
      <c r="AY160" s="16">
        <f t="shared" si="261"/>
        <v>4.043010752688172</v>
      </c>
      <c r="AZ160" s="16">
        <f t="shared" si="261"/>
        <v>7.075268817204301</v>
      </c>
      <c r="BA160" s="16">
        <f t="shared" si="261"/>
        <v>5.5591397849462361</v>
      </c>
      <c r="BB160" s="16">
        <f t="shared" si="261"/>
        <v>4.5483870967741931</v>
      </c>
      <c r="BC160" s="16">
        <f t="shared" si="261"/>
        <v>1.5161290322580645</v>
      </c>
      <c r="BD160" s="16" t="e">
        <f t="shared" si="261"/>
        <v>#VALUE!</v>
      </c>
      <c r="BE160" s="16">
        <f t="shared" si="261"/>
        <v>0.5053763440860215</v>
      </c>
      <c r="BF160" s="16">
        <f t="shared" si="261"/>
        <v>1.010752688172043</v>
      </c>
      <c r="BG160" s="16">
        <f t="shared" si="261"/>
        <v>0</v>
      </c>
      <c r="BH160" s="16">
        <f t="shared" si="261"/>
        <v>0</v>
      </c>
      <c r="BK160" s="16" t="e">
        <f t="shared" ref="BK160:BK162" si="262">AVERAGE(J160:M160)</f>
        <v>#VALUE!</v>
      </c>
      <c r="BL160" s="16">
        <f t="shared" ref="BL160:BL162" si="263">AVERAGE(N160:Q160)</f>
        <v>0.88440860215053763</v>
      </c>
      <c r="BM160" s="16">
        <f t="shared" ref="BM160:BM162" si="264">AVERAGE(R160:V160)</f>
        <v>0.6064516129032258</v>
      </c>
      <c r="BN160" s="16">
        <f t="shared" ref="BN160:BN162" si="265">AVERAGE(W160:Z160)</f>
        <v>0.37903225806451613</v>
      </c>
      <c r="BO160" s="16">
        <f t="shared" ref="BO160:BO162" si="266">AVERAGE(AA160:AD160)</f>
        <v>0.63172043010752688</v>
      </c>
      <c r="BP160" s="16">
        <f t="shared" ref="BP160:BP162" si="267">AVERAGE(AE160:AI160)</f>
        <v>0.2021505376344086</v>
      </c>
      <c r="BQ160" s="16">
        <f t="shared" ref="BQ160:BQ162" si="268">AVERAGE(AJ160:AM160)</f>
        <v>0.12634408602150538</v>
      </c>
      <c r="BR160" s="16">
        <f t="shared" ref="BR160:BR162" si="269">AVERAGE(AN160:AQ160)</f>
        <v>0.12634408602150538</v>
      </c>
      <c r="BS160" s="16">
        <f t="shared" ref="BS160:BS162" si="270">AVERAGE(AR160:AV160)</f>
        <v>0.7075268817204301</v>
      </c>
      <c r="BT160" s="16">
        <f t="shared" ref="BT160:BT162" si="271">AVERAGE(AW160:AZ160)</f>
        <v>4.169354838709677</v>
      </c>
      <c r="BU160" s="16" t="e">
        <f t="shared" ref="BU160:BU162" si="272">AVERAGE(BA160:BD160)</f>
        <v>#VALUE!</v>
      </c>
      <c r="BV160" s="16" t="e">
        <f t="shared" ref="BV160:BV162" si="273">AVERAGE(BE160:BH160,I160)</f>
        <v>#VALUE!</v>
      </c>
    </row>
    <row r="161" spans="1:74" ht="15" hidden="1" customHeight="1" x14ac:dyDescent="0.25">
      <c r="A161" s="2" t="s">
        <v>72</v>
      </c>
      <c r="B161" s="2" t="s">
        <v>229</v>
      </c>
      <c r="C161" s="2" t="s">
        <v>304</v>
      </c>
      <c r="D161" s="2" t="s">
        <v>316</v>
      </c>
      <c r="E161" s="2" t="s">
        <v>232</v>
      </c>
      <c r="F161" s="2" t="s">
        <v>69</v>
      </c>
      <c r="G161" s="2" t="s">
        <v>323</v>
      </c>
      <c r="H161" s="2" t="s">
        <v>331</v>
      </c>
      <c r="I161" s="16" t="e">
        <f t="shared" ref="I161:BC161" si="274">I67/$BJ67</f>
        <v>#VALUE!</v>
      </c>
      <c r="J161" s="16">
        <f t="shared" si="274"/>
        <v>0.65384615384615385</v>
      </c>
      <c r="K161" s="16">
        <f t="shared" si="274"/>
        <v>0</v>
      </c>
      <c r="L161" s="16">
        <f t="shared" si="274"/>
        <v>0</v>
      </c>
      <c r="M161" s="16">
        <f t="shared" si="274"/>
        <v>0</v>
      </c>
      <c r="N161" s="16">
        <f t="shared" si="274"/>
        <v>1.3076923076923077</v>
      </c>
      <c r="O161" s="16">
        <f t="shared" si="274"/>
        <v>1.3076923076923077</v>
      </c>
      <c r="P161" s="16">
        <f t="shared" si="274"/>
        <v>0.65384615384615385</v>
      </c>
      <c r="Q161" s="16">
        <f t="shared" si="274"/>
        <v>1.3076923076923077</v>
      </c>
      <c r="R161" s="16">
        <f t="shared" si="274"/>
        <v>0</v>
      </c>
      <c r="S161" s="16">
        <f t="shared" si="274"/>
        <v>0</v>
      </c>
      <c r="T161" s="16">
        <f t="shared" si="274"/>
        <v>0</v>
      </c>
      <c r="U161" s="16">
        <f t="shared" si="274"/>
        <v>0.65384615384615385</v>
      </c>
      <c r="V161" s="16">
        <f t="shared" si="274"/>
        <v>0</v>
      </c>
      <c r="W161" s="16">
        <f t="shared" si="274"/>
        <v>1.3076923076923077</v>
      </c>
      <c r="X161" s="16">
        <f t="shared" si="274"/>
        <v>0.65384615384615385</v>
      </c>
      <c r="Y161" s="16">
        <f t="shared" si="274"/>
        <v>0.65384615384615385</v>
      </c>
      <c r="Z161" s="16">
        <f t="shared" si="274"/>
        <v>0</v>
      </c>
      <c r="AA161" s="16">
        <f t="shared" si="274"/>
        <v>0</v>
      </c>
      <c r="AB161" s="16">
        <f t="shared" si="274"/>
        <v>0</v>
      </c>
      <c r="AC161" s="16">
        <f t="shared" si="274"/>
        <v>1.3076923076923077</v>
      </c>
      <c r="AD161" s="16">
        <f t="shared" si="274"/>
        <v>0</v>
      </c>
      <c r="AE161" s="16">
        <f t="shared" si="274"/>
        <v>0.65384615384615385</v>
      </c>
      <c r="AF161" s="16">
        <f t="shared" si="274"/>
        <v>0</v>
      </c>
      <c r="AG161" s="16">
        <f t="shared" si="274"/>
        <v>0.65384615384615385</v>
      </c>
      <c r="AH161" s="16">
        <f t="shared" si="274"/>
        <v>0.65384615384615385</v>
      </c>
      <c r="AI161" s="16">
        <f t="shared" si="274"/>
        <v>0</v>
      </c>
      <c r="AJ161" s="16">
        <f t="shared" si="274"/>
        <v>0.65384615384615385</v>
      </c>
      <c r="AK161" s="16">
        <f t="shared" si="274"/>
        <v>1.9615384615384617</v>
      </c>
      <c r="AL161" s="16">
        <f t="shared" si="274"/>
        <v>0.65384615384615385</v>
      </c>
      <c r="AM161" s="16">
        <f t="shared" si="274"/>
        <v>1.3076923076923077</v>
      </c>
      <c r="AN161" s="16">
        <f t="shared" si="274"/>
        <v>0</v>
      </c>
      <c r="AO161" s="16">
        <f t="shared" si="274"/>
        <v>0.65384615384615385</v>
      </c>
      <c r="AP161" s="16">
        <f t="shared" si="274"/>
        <v>0</v>
      </c>
      <c r="AQ161" s="16">
        <f t="shared" si="274"/>
        <v>1.9615384615384617</v>
      </c>
      <c r="AR161" s="16">
        <f t="shared" si="274"/>
        <v>2.6153846153846154</v>
      </c>
      <c r="AS161" s="16">
        <f t="shared" si="274"/>
        <v>0.65384615384615385</v>
      </c>
      <c r="AT161" s="16">
        <f t="shared" si="274"/>
        <v>1.3076923076923077</v>
      </c>
      <c r="AU161" s="16">
        <f t="shared" si="274"/>
        <v>0</v>
      </c>
      <c r="AV161" s="16">
        <f t="shared" si="274"/>
        <v>0</v>
      </c>
      <c r="AW161" s="16">
        <f t="shared" si="274"/>
        <v>1.9615384615384617</v>
      </c>
      <c r="AX161" s="16">
        <f t="shared" si="274"/>
        <v>1.3076923076923077</v>
      </c>
      <c r="AY161" s="16">
        <f t="shared" si="274"/>
        <v>1.3076923076923077</v>
      </c>
      <c r="AZ161" s="16">
        <f t="shared" si="274"/>
        <v>1.9615384615384617</v>
      </c>
      <c r="BA161" s="16">
        <f t="shared" si="274"/>
        <v>6.5384615384615392</v>
      </c>
      <c r="BB161" s="16">
        <f t="shared" si="274"/>
        <v>6.5384615384615392</v>
      </c>
      <c r="BC161" s="16">
        <f t="shared" si="274"/>
        <v>1.3076923076923077</v>
      </c>
      <c r="BD161" s="16">
        <f t="shared" ref="BD161:BH161" si="275">BD67/$BJ67</f>
        <v>0.65384615384615385</v>
      </c>
      <c r="BE161" s="16">
        <f t="shared" si="275"/>
        <v>0.65384615384615385</v>
      </c>
      <c r="BF161" s="16">
        <f t="shared" si="275"/>
        <v>1.9615384615384617</v>
      </c>
      <c r="BG161" s="16">
        <f t="shared" si="275"/>
        <v>2.6153846153846154</v>
      </c>
      <c r="BH161" s="16">
        <f t="shared" si="275"/>
        <v>0.65384615384615385</v>
      </c>
      <c r="BK161" s="16">
        <f t="shared" si="262"/>
        <v>0.16346153846153846</v>
      </c>
      <c r="BL161" s="16">
        <f t="shared" si="263"/>
        <v>1.1442307692307692</v>
      </c>
      <c r="BM161" s="16">
        <f t="shared" si="264"/>
        <v>0.13076923076923078</v>
      </c>
      <c r="BN161" s="16">
        <f t="shared" si="265"/>
        <v>0.65384615384615385</v>
      </c>
      <c r="BO161" s="16">
        <f t="shared" si="266"/>
        <v>0.32692307692307693</v>
      </c>
      <c r="BP161" s="16">
        <f t="shared" si="267"/>
        <v>0.39230769230769236</v>
      </c>
      <c r="BQ161" s="16">
        <f t="shared" si="268"/>
        <v>1.1442307692307692</v>
      </c>
      <c r="BR161" s="16">
        <f t="shared" si="269"/>
        <v>0.65384615384615385</v>
      </c>
      <c r="BS161" s="16">
        <f t="shared" si="270"/>
        <v>0.91538461538461535</v>
      </c>
      <c r="BT161" s="16">
        <f t="shared" si="271"/>
        <v>1.6346153846153846</v>
      </c>
      <c r="BU161" s="16">
        <f t="shared" si="272"/>
        <v>3.759615384615385</v>
      </c>
      <c r="BV161" s="16" t="e">
        <f t="shared" si="273"/>
        <v>#VALUE!</v>
      </c>
    </row>
    <row r="162" spans="1:74" ht="15" hidden="1" customHeight="1" x14ac:dyDescent="0.25">
      <c r="A162" s="2" t="s">
        <v>72</v>
      </c>
      <c r="B162" s="2" t="s">
        <v>229</v>
      </c>
      <c r="C162" s="2" t="s">
        <v>304</v>
      </c>
      <c r="D162" s="2" t="s">
        <v>332</v>
      </c>
      <c r="E162" s="2" t="s">
        <v>232</v>
      </c>
      <c r="F162" s="2" t="s">
        <v>333</v>
      </c>
      <c r="G162" s="2" t="s">
        <v>334</v>
      </c>
      <c r="H162" s="2" t="s">
        <v>336</v>
      </c>
      <c r="I162" s="16" t="e">
        <f t="shared" ref="I162:BH162" si="276">I68/$BJ68</f>
        <v>#VALUE!</v>
      </c>
      <c r="J162" s="16" t="e">
        <f t="shared" si="276"/>
        <v>#VALUE!</v>
      </c>
      <c r="K162" s="16" t="e">
        <f t="shared" si="276"/>
        <v>#VALUE!</v>
      </c>
      <c r="L162" s="16" t="e">
        <f t="shared" si="276"/>
        <v>#VALUE!</v>
      </c>
      <c r="M162" s="16" t="e">
        <f t="shared" si="276"/>
        <v>#VALUE!</v>
      </c>
      <c r="N162" s="16">
        <f t="shared" si="276"/>
        <v>0.72307692307692306</v>
      </c>
      <c r="O162" s="16">
        <f t="shared" si="276"/>
        <v>0</v>
      </c>
      <c r="P162" s="16">
        <f t="shared" si="276"/>
        <v>0.72307692307692306</v>
      </c>
      <c r="Q162" s="16">
        <f t="shared" si="276"/>
        <v>0</v>
      </c>
      <c r="R162" s="16">
        <f t="shared" si="276"/>
        <v>0.72307692307692306</v>
      </c>
      <c r="S162" s="16">
        <f t="shared" si="276"/>
        <v>1.4461538461538461</v>
      </c>
      <c r="T162" s="16">
        <f t="shared" si="276"/>
        <v>0</v>
      </c>
      <c r="U162" s="16">
        <f t="shared" si="276"/>
        <v>0</v>
      </c>
      <c r="V162" s="16">
        <f t="shared" si="276"/>
        <v>0</v>
      </c>
      <c r="W162" s="16">
        <f t="shared" si="276"/>
        <v>0</v>
      </c>
      <c r="X162" s="16">
        <f t="shared" si="276"/>
        <v>0</v>
      </c>
      <c r="Y162" s="16">
        <f t="shared" si="276"/>
        <v>0</v>
      </c>
      <c r="Z162" s="16">
        <f t="shared" si="276"/>
        <v>1.4461538461538461</v>
      </c>
      <c r="AA162" s="16">
        <f t="shared" si="276"/>
        <v>0</v>
      </c>
      <c r="AB162" s="16">
        <f t="shared" si="276"/>
        <v>1.4461538461538461</v>
      </c>
      <c r="AC162" s="16">
        <f t="shared" si="276"/>
        <v>0.72307692307692306</v>
      </c>
      <c r="AD162" s="16">
        <f t="shared" si="276"/>
        <v>1.4461538461538461</v>
      </c>
      <c r="AE162" s="16">
        <f t="shared" si="276"/>
        <v>3.615384615384615</v>
      </c>
      <c r="AF162" s="16">
        <f t="shared" si="276"/>
        <v>0</v>
      </c>
      <c r="AG162" s="16">
        <f t="shared" si="276"/>
        <v>0</v>
      </c>
      <c r="AH162" s="16">
        <f t="shared" si="276"/>
        <v>0</v>
      </c>
      <c r="AI162" s="16">
        <f t="shared" si="276"/>
        <v>0</v>
      </c>
      <c r="AJ162" s="16">
        <f t="shared" si="276"/>
        <v>0.72307692307692306</v>
      </c>
      <c r="AK162" s="16">
        <f t="shared" si="276"/>
        <v>2.8923076923076922</v>
      </c>
      <c r="AL162" s="16">
        <f t="shared" si="276"/>
        <v>0.72307692307692306</v>
      </c>
      <c r="AM162" s="16">
        <f t="shared" si="276"/>
        <v>0</v>
      </c>
      <c r="AN162" s="16">
        <f t="shared" si="276"/>
        <v>0</v>
      </c>
      <c r="AO162" s="16">
        <f t="shared" si="276"/>
        <v>0</v>
      </c>
      <c r="AP162" s="16">
        <f t="shared" si="276"/>
        <v>0</v>
      </c>
      <c r="AQ162" s="16">
        <f t="shared" si="276"/>
        <v>1.4461538461538461</v>
      </c>
      <c r="AR162" s="16">
        <f t="shared" si="276"/>
        <v>0</v>
      </c>
      <c r="AS162" s="16">
        <f t="shared" si="276"/>
        <v>0</v>
      </c>
      <c r="AT162" s="16">
        <f t="shared" si="276"/>
        <v>3.615384615384615</v>
      </c>
      <c r="AU162" s="16">
        <f t="shared" si="276"/>
        <v>1.4461538461538461</v>
      </c>
      <c r="AV162" s="16">
        <f t="shared" si="276"/>
        <v>0.72307692307692306</v>
      </c>
      <c r="AW162" s="16">
        <f t="shared" si="276"/>
        <v>1.4461538461538461</v>
      </c>
      <c r="AX162" s="16">
        <f t="shared" si="276"/>
        <v>4.3384615384615381</v>
      </c>
      <c r="AY162" s="16">
        <f t="shared" si="276"/>
        <v>2.1692307692307691</v>
      </c>
      <c r="AZ162" s="16">
        <f t="shared" si="276"/>
        <v>1.4461538461538461</v>
      </c>
      <c r="BA162" s="16">
        <f t="shared" si="276"/>
        <v>2.8923076923076922</v>
      </c>
      <c r="BB162" s="16">
        <f t="shared" si="276"/>
        <v>7.2307692307692299</v>
      </c>
      <c r="BC162" s="16">
        <f t="shared" si="276"/>
        <v>1.4461538461538461</v>
      </c>
      <c r="BD162" s="16">
        <f t="shared" si="276"/>
        <v>0.72307692307692306</v>
      </c>
      <c r="BE162" s="16">
        <f t="shared" si="276"/>
        <v>0.72307692307692306</v>
      </c>
      <c r="BF162" s="16">
        <f t="shared" si="276"/>
        <v>0</v>
      </c>
      <c r="BG162" s="16">
        <f t="shared" si="276"/>
        <v>0.72307692307692306</v>
      </c>
      <c r="BH162" s="16">
        <f t="shared" si="276"/>
        <v>0</v>
      </c>
      <c r="BK162" s="16" t="e">
        <f t="shared" si="262"/>
        <v>#VALUE!</v>
      </c>
      <c r="BL162" s="16">
        <f t="shared" si="263"/>
        <v>0.36153846153846153</v>
      </c>
      <c r="BM162" s="16">
        <f t="shared" si="264"/>
        <v>0.43384615384615383</v>
      </c>
      <c r="BN162" s="16">
        <f t="shared" si="265"/>
        <v>0.36153846153846153</v>
      </c>
      <c r="BO162" s="16">
        <f t="shared" si="266"/>
        <v>0.90384615384615374</v>
      </c>
      <c r="BP162" s="16">
        <f t="shared" si="267"/>
        <v>0.72307692307692295</v>
      </c>
      <c r="BQ162" s="16">
        <f t="shared" si="268"/>
        <v>1.0846153846153845</v>
      </c>
      <c r="BR162" s="16">
        <f t="shared" si="269"/>
        <v>0.36153846153846153</v>
      </c>
      <c r="BS162" s="16">
        <f t="shared" si="270"/>
        <v>1.1569230769230769</v>
      </c>
      <c r="BT162" s="16">
        <f t="shared" si="271"/>
        <v>2.35</v>
      </c>
      <c r="BU162" s="16">
        <f t="shared" si="272"/>
        <v>3.0730769230769228</v>
      </c>
      <c r="BV162" s="16" t="e">
        <f t="shared" si="273"/>
        <v>#VALUE!</v>
      </c>
    </row>
    <row r="163" spans="1:74" x14ac:dyDescent="0.25"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</row>
    <row r="164" spans="1:74" x14ac:dyDescent="0.25"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</row>
    <row r="165" spans="1:74" x14ac:dyDescent="0.25"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</row>
    <row r="166" spans="1:74" x14ac:dyDescent="0.25"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</row>
    <row r="167" spans="1:74" x14ac:dyDescent="0.25"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</row>
    <row r="168" spans="1:74" x14ac:dyDescent="0.25"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</row>
    <row r="169" spans="1:74" x14ac:dyDescent="0.25"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</row>
    <row r="170" spans="1:74" x14ac:dyDescent="0.25"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</row>
    <row r="171" spans="1:74" x14ac:dyDescent="0.25"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</row>
    <row r="172" spans="1:74" x14ac:dyDescent="0.25"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</row>
    <row r="173" spans="1:74" x14ac:dyDescent="0.25"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</row>
    <row r="174" spans="1:74" x14ac:dyDescent="0.25"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</row>
    <row r="175" spans="1:74" x14ac:dyDescent="0.25"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</row>
  </sheetData>
  <autoFilter ref="A2:BJ70" xr:uid="{00000000-0009-0000-0000-000006000000}"/>
  <phoneticPr fontId="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R126"/>
  <sheetViews>
    <sheetView zoomScale="85" workbookViewId="0">
      <pane xSplit="12" ySplit="1" topLeftCell="AP77" activePane="bottomRight" state="frozen"/>
      <selection pane="topRight" activeCell="M1" sqref="M1"/>
      <selection pane="bottomLeft" activeCell="A2" sqref="A2"/>
      <selection pane="bottomRight" activeCell="BA2" sqref="BA2:BH126"/>
    </sheetView>
  </sheetViews>
  <sheetFormatPr defaultRowHeight="15" x14ac:dyDescent="0.25"/>
  <cols>
    <col min="1" max="1" width="5.42578125" style="10" customWidth="1"/>
    <col min="2" max="2" width="7" style="10" customWidth="1"/>
    <col min="3" max="3" width="34" style="10" customWidth="1"/>
    <col min="4" max="4" width="20" style="10" customWidth="1"/>
    <col min="5" max="5" width="7.7109375" style="10" customWidth="1"/>
    <col min="6" max="6" width="9.42578125" style="10" customWidth="1"/>
    <col min="7" max="7" width="19.5703125" style="10" customWidth="1"/>
    <col min="8" max="8" width="6.28515625" style="10" customWidth="1"/>
    <col min="9" max="9" width="8.28515625" style="10" customWidth="1"/>
    <col min="10" max="10" width="12" style="10" customWidth="1"/>
    <col min="11" max="11" width="12.140625" style="10" customWidth="1"/>
    <col min="12" max="12" width="7.85546875" style="10" customWidth="1"/>
    <col min="13" max="64" width="5.7109375" style="10" customWidth="1"/>
    <col min="65" max="65" width="9.42578125" style="10" bestFit="1" customWidth="1"/>
    <col min="66" max="66" width="8.28515625" style="10" bestFit="1" customWidth="1"/>
    <col min="67" max="67" width="12" style="10" customWidth="1"/>
    <col min="68" max="68" width="9.28515625" style="10" bestFit="1" customWidth="1"/>
    <col min="69" max="69" width="14.5703125" style="10" bestFit="1" customWidth="1"/>
    <col min="70" max="16384" width="9.140625" style="10"/>
  </cols>
  <sheetData>
    <row r="1" spans="1:70" ht="39.950000000000003" customHeight="1" x14ac:dyDescent="0.25">
      <c r="A1" s="44" t="s">
        <v>1</v>
      </c>
      <c r="B1" s="44" t="s">
        <v>2</v>
      </c>
      <c r="C1" s="44" t="s">
        <v>3</v>
      </c>
      <c r="D1" s="44" t="s">
        <v>4</v>
      </c>
      <c r="E1" s="44" t="s">
        <v>5</v>
      </c>
      <c r="F1" s="44" t="s">
        <v>6</v>
      </c>
      <c r="G1" s="44" t="s">
        <v>73</v>
      </c>
      <c r="H1" s="44" t="s">
        <v>0</v>
      </c>
      <c r="I1" s="44" t="s">
        <v>74</v>
      </c>
      <c r="J1" s="44" t="s">
        <v>75</v>
      </c>
      <c r="K1" s="44" t="s">
        <v>76</v>
      </c>
      <c r="L1" s="44" t="s">
        <v>77</v>
      </c>
      <c r="M1" s="44" t="s">
        <v>8</v>
      </c>
      <c r="N1" s="44" t="s">
        <v>9</v>
      </c>
      <c r="O1" s="44" t="s">
        <v>10</v>
      </c>
      <c r="P1" s="44" t="s">
        <v>11</v>
      </c>
      <c r="Q1" s="44" t="s">
        <v>12</v>
      </c>
      <c r="R1" s="44" t="s">
        <v>13</v>
      </c>
      <c r="S1" s="44" t="s">
        <v>14</v>
      </c>
      <c r="T1" s="44" t="s">
        <v>15</v>
      </c>
      <c r="U1" s="44" t="s">
        <v>16</v>
      </c>
      <c r="V1" s="44" t="s">
        <v>17</v>
      </c>
      <c r="W1" s="44" t="s">
        <v>18</v>
      </c>
      <c r="X1" s="44" t="s">
        <v>19</v>
      </c>
      <c r="Y1" s="44" t="s">
        <v>20</v>
      </c>
      <c r="Z1" s="44" t="s">
        <v>21</v>
      </c>
      <c r="AA1" s="44" t="s">
        <v>22</v>
      </c>
      <c r="AB1" s="44" t="s">
        <v>23</v>
      </c>
      <c r="AC1" s="44" t="s">
        <v>24</v>
      </c>
      <c r="AD1" s="44" t="s">
        <v>25</v>
      </c>
      <c r="AE1" s="44" t="s">
        <v>26</v>
      </c>
      <c r="AF1" s="44" t="s">
        <v>27</v>
      </c>
      <c r="AG1" s="44" t="s">
        <v>28</v>
      </c>
      <c r="AH1" s="44" t="s">
        <v>29</v>
      </c>
      <c r="AI1" s="44" t="s">
        <v>30</v>
      </c>
      <c r="AJ1" s="44" t="s">
        <v>31</v>
      </c>
      <c r="AK1" s="44" t="s">
        <v>32</v>
      </c>
      <c r="AL1" s="44" t="s">
        <v>33</v>
      </c>
      <c r="AM1" s="44" t="s">
        <v>34</v>
      </c>
      <c r="AN1" s="44" t="s">
        <v>35</v>
      </c>
      <c r="AO1" s="44" t="s">
        <v>36</v>
      </c>
      <c r="AP1" s="44" t="s">
        <v>37</v>
      </c>
      <c r="AQ1" s="44" t="s">
        <v>38</v>
      </c>
      <c r="AR1" s="44" t="s">
        <v>39</v>
      </c>
      <c r="AS1" s="44" t="s">
        <v>40</v>
      </c>
      <c r="AT1" s="44" t="s">
        <v>41</v>
      </c>
      <c r="AU1" s="44" t="s">
        <v>42</v>
      </c>
      <c r="AV1" s="44" t="s">
        <v>43</v>
      </c>
      <c r="AW1" s="44" t="s">
        <v>44</v>
      </c>
      <c r="AX1" s="44" t="s">
        <v>45</v>
      </c>
      <c r="AY1" s="44" t="s">
        <v>46</v>
      </c>
      <c r="AZ1" s="44" t="s">
        <v>47</v>
      </c>
      <c r="BA1" s="48" t="s">
        <v>48</v>
      </c>
      <c r="BB1" s="48" t="s">
        <v>49</v>
      </c>
      <c r="BC1" s="48" t="s">
        <v>50</v>
      </c>
      <c r="BD1" s="48" t="s">
        <v>51</v>
      </c>
      <c r="BE1" s="48" t="s">
        <v>52</v>
      </c>
      <c r="BF1" s="48" t="s">
        <v>53</v>
      </c>
      <c r="BG1" s="48" t="s">
        <v>54</v>
      </c>
      <c r="BH1" s="48" t="s">
        <v>55</v>
      </c>
      <c r="BI1" s="44" t="s">
        <v>56</v>
      </c>
      <c r="BJ1" s="44" t="s">
        <v>57</v>
      </c>
      <c r="BK1" s="44" t="s">
        <v>58</v>
      </c>
      <c r="BL1" s="44" t="s">
        <v>59</v>
      </c>
      <c r="BM1" s="44" t="s">
        <v>78</v>
      </c>
      <c r="BN1" s="44" t="s">
        <v>79</v>
      </c>
      <c r="BO1" s="44" t="s">
        <v>80</v>
      </c>
      <c r="BP1" s="44" t="s">
        <v>81</v>
      </c>
      <c r="BQ1" s="44" t="s">
        <v>82</v>
      </c>
      <c r="BR1" s="44" t="s">
        <v>82</v>
      </c>
    </row>
    <row r="2" spans="1:70" ht="15" customHeight="1" x14ac:dyDescent="0.25">
      <c r="A2" s="2" t="s">
        <v>259</v>
      </c>
      <c r="B2" s="2" t="s">
        <v>230</v>
      </c>
      <c r="C2" s="2" t="s">
        <v>386</v>
      </c>
      <c r="D2" s="2" t="s">
        <v>471</v>
      </c>
      <c r="E2" s="2" t="s">
        <v>393</v>
      </c>
      <c r="F2" s="2" t="s">
        <v>479</v>
      </c>
      <c r="G2" s="2" t="s">
        <v>395</v>
      </c>
      <c r="H2" s="2" t="s">
        <v>179</v>
      </c>
      <c r="I2" s="2" t="s">
        <v>83</v>
      </c>
      <c r="J2" s="2" t="s">
        <v>84</v>
      </c>
      <c r="K2" s="2" t="s">
        <v>473</v>
      </c>
      <c r="L2" s="45">
        <v>0.99670000000000003</v>
      </c>
      <c r="M2" s="2" t="s">
        <v>62</v>
      </c>
      <c r="N2" s="2" t="s">
        <v>62</v>
      </c>
      <c r="O2" s="2" t="s">
        <v>62</v>
      </c>
      <c r="P2" s="2" t="s">
        <v>62</v>
      </c>
      <c r="Q2" s="2" t="s">
        <v>62</v>
      </c>
      <c r="R2" s="2" t="s">
        <v>62</v>
      </c>
      <c r="S2" s="2" t="s">
        <v>62</v>
      </c>
      <c r="T2" s="2" t="s">
        <v>62</v>
      </c>
      <c r="U2" s="2" t="s">
        <v>62</v>
      </c>
      <c r="V2" s="2" t="s">
        <v>62</v>
      </c>
      <c r="W2" s="2" t="s">
        <v>62</v>
      </c>
      <c r="X2" s="2" t="s">
        <v>62</v>
      </c>
      <c r="Y2" s="2" t="s">
        <v>62</v>
      </c>
      <c r="Z2" s="2" t="s">
        <v>62</v>
      </c>
      <c r="AA2" s="2" t="s">
        <v>62</v>
      </c>
      <c r="AB2" s="2">
        <v>1</v>
      </c>
      <c r="AC2" s="2" t="s">
        <v>62</v>
      </c>
      <c r="AD2" s="2" t="s">
        <v>62</v>
      </c>
      <c r="AE2" s="2" t="s">
        <v>62</v>
      </c>
      <c r="AF2" s="2" t="s">
        <v>62</v>
      </c>
      <c r="AG2" s="2" t="s">
        <v>62</v>
      </c>
      <c r="AH2" s="2" t="s">
        <v>62</v>
      </c>
      <c r="AI2" s="2" t="s">
        <v>62</v>
      </c>
      <c r="AJ2" s="2" t="s">
        <v>62</v>
      </c>
      <c r="AK2" s="2" t="s">
        <v>62</v>
      </c>
      <c r="AL2" s="2" t="s">
        <v>62</v>
      </c>
      <c r="AM2" s="2" t="s">
        <v>62</v>
      </c>
      <c r="AN2" s="2" t="s">
        <v>62</v>
      </c>
      <c r="AO2" s="2" t="s">
        <v>62</v>
      </c>
      <c r="AP2" s="2" t="s">
        <v>62</v>
      </c>
      <c r="AQ2" s="2" t="s">
        <v>62</v>
      </c>
      <c r="AR2" s="2" t="s">
        <v>62</v>
      </c>
      <c r="AS2" s="2" t="s">
        <v>62</v>
      </c>
      <c r="AT2" s="2" t="s">
        <v>62</v>
      </c>
      <c r="AU2" s="2" t="s">
        <v>62</v>
      </c>
      <c r="AV2" s="2" t="s">
        <v>62</v>
      </c>
      <c r="AW2" s="2" t="s">
        <v>62</v>
      </c>
      <c r="AX2" s="2" t="s">
        <v>62</v>
      </c>
      <c r="AY2" s="2" t="s">
        <v>62</v>
      </c>
      <c r="AZ2" s="2" t="s">
        <v>62</v>
      </c>
      <c r="BA2" s="2" t="s">
        <v>62</v>
      </c>
      <c r="BB2" s="2" t="s">
        <v>62</v>
      </c>
      <c r="BC2" s="2" t="s">
        <v>62</v>
      </c>
      <c r="BD2" s="2" t="s">
        <v>62</v>
      </c>
      <c r="BE2" s="2" t="s">
        <v>62</v>
      </c>
      <c r="BF2" s="2" t="s">
        <v>62</v>
      </c>
      <c r="BG2" s="2" t="s">
        <v>62</v>
      </c>
      <c r="BH2" s="2" t="s">
        <v>62</v>
      </c>
      <c r="BI2" s="2" t="s">
        <v>62</v>
      </c>
      <c r="BJ2" s="2" t="s">
        <v>62</v>
      </c>
      <c r="BK2" s="2" t="s">
        <v>62</v>
      </c>
      <c r="BL2" s="2" t="s">
        <v>62</v>
      </c>
      <c r="BM2" s="2">
        <v>1</v>
      </c>
      <c r="BN2" s="2" t="s">
        <v>62</v>
      </c>
      <c r="BO2" s="2" t="s">
        <v>62</v>
      </c>
      <c r="BP2" s="2">
        <v>11</v>
      </c>
      <c r="BQ2" s="2">
        <v>117.82</v>
      </c>
      <c r="BR2" s="2">
        <v>18420.97</v>
      </c>
    </row>
    <row r="3" spans="1:70" ht="15" customHeight="1" x14ac:dyDescent="0.25">
      <c r="A3" s="2" t="s">
        <v>259</v>
      </c>
      <c r="B3" s="2" t="s">
        <v>230</v>
      </c>
      <c r="C3" s="2" t="s">
        <v>386</v>
      </c>
      <c r="D3" s="2" t="s">
        <v>471</v>
      </c>
      <c r="E3" s="2" t="s">
        <v>390</v>
      </c>
      <c r="F3" s="2" t="s">
        <v>478</v>
      </c>
      <c r="G3" s="2" t="s">
        <v>392</v>
      </c>
      <c r="H3" s="2" t="s">
        <v>179</v>
      </c>
      <c r="I3" s="2" t="s">
        <v>83</v>
      </c>
      <c r="J3" s="2" t="s">
        <v>84</v>
      </c>
      <c r="K3" s="2" t="s">
        <v>473</v>
      </c>
      <c r="L3" s="45">
        <v>0.99670000000000003</v>
      </c>
      <c r="M3" s="2" t="s">
        <v>62</v>
      </c>
      <c r="N3" s="2" t="s">
        <v>62</v>
      </c>
      <c r="O3" s="2" t="s">
        <v>62</v>
      </c>
      <c r="P3" s="2" t="s">
        <v>62</v>
      </c>
      <c r="Q3" s="2" t="s">
        <v>62</v>
      </c>
      <c r="R3" s="2" t="s">
        <v>62</v>
      </c>
      <c r="S3" s="2" t="s">
        <v>62</v>
      </c>
      <c r="T3" s="2" t="s">
        <v>62</v>
      </c>
      <c r="U3" s="2" t="s">
        <v>62</v>
      </c>
      <c r="V3" s="2" t="s">
        <v>62</v>
      </c>
      <c r="W3" s="2" t="s">
        <v>62</v>
      </c>
      <c r="X3" s="2" t="s">
        <v>62</v>
      </c>
      <c r="Y3" s="2" t="s">
        <v>62</v>
      </c>
      <c r="Z3" s="2" t="s">
        <v>62</v>
      </c>
      <c r="AA3" s="2" t="s">
        <v>62</v>
      </c>
      <c r="AB3" s="2">
        <v>1</v>
      </c>
      <c r="AC3" s="2" t="s">
        <v>62</v>
      </c>
      <c r="AD3" s="2" t="s">
        <v>62</v>
      </c>
      <c r="AE3" s="2" t="s">
        <v>62</v>
      </c>
      <c r="AF3" s="2" t="s">
        <v>62</v>
      </c>
      <c r="AG3" s="2" t="s">
        <v>62</v>
      </c>
      <c r="AH3" s="2" t="s">
        <v>62</v>
      </c>
      <c r="AI3" s="2" t="s">
        <v>62</v>
      </c>
      <c r="AJ3" s="2" t="s">
        <v>62</v>
      </c>
      <c r="AK3" s="2" t="s">
        <v>62</v>
      </c>
      <c r="AL3" s="2" t="s">
        <v>62</v>
      </c>
      <c r="AM3" s="2" t="s">
        <v>62</v>
      </c>
      <c r="AN3" s="2" t="s">
        <v>62</v>
      </c>
      <c r="AO3" s="2" t="s">
        <v>62</v>
      </c>
      <c r="AP3" s="2" t="s">
        <v>62</v>
      </c>
      <c r="AQ3" s="2" t="s">
        <v>62</v>
      </c>
      <c r="AR3" s="2" t="s">
        <v>62</v>
      </c>
      <c r="AS3" s="2" t="s">
        <v>62</v>
      </c>
      <c r="AT3" s="2" t="s">
        <v>62</v>
      </c>
      <c r="AU3" s="2" t="s">
        <v>62</v>
      </c>
      <c r="AV3" s="2" t="s">
        <v>62</v>
      </c>
      <c r="AW3" s="2" t="s">
        <v>62</v>
      </c>
      <c r="AX3" s="2" t="s">
        <v>62</v>
      </c>
      <c r="AY3" s="2" t="s">
        <v>62</v>
      </c>
      <c r="AZ3" s="2" t="s">
        <v>62</v>
      </c>
      <c r="BA3" s="2" t="s">
        <v>62</v>
      </c>
      <c r="BB3" s="2" t="s">
        <v>62</v>
      </c>
      <c r="BC3" s="2" t="s">
        <v>62</v>
      </c>
      <c r="BD3" s="2" t="s">
        <v>62</v>
      </c>
      <c r="BE3" s="2" t="s">
        <v>62</v>
      </c>
      <c r="BF3" s="2" t="s">
        <v>62</v>
      </c>
      <c r="BG3" s="2" t="s">
        <v>62</v>
      </c>
      <c r="BH3" s="2" t="s">
        <v>62</v>
      </c>
      <c r="BI3" s="2" t="s">
        <v>62</v>
      </c>
      <c r="BJ3" s="2" t="s">
        <v>62</v>
      </c>
      <c r="BK3" s="2" t="s">
        <v>62</v>
      </c>
      <c r="BL3" s="2" t="s">
        <v>62</v>
      </c>
      <c r="BM3" s="2">
        <v>1</v>
      </c>
      <c r="BN3" s="2" t="s">
        <v>62</v>
      </c>
      <c r="BO3" s="2" t="s">
        <v>62</v>
      </c>
      <c r="BP3" s="2">
        <v>15</v>
      </c>
      <c r="BQ3" s="2">
        <v>168.64</v>
      </c>
      <c r="BR3" s="2">
        <v>22850.19</v>
      </c>
    </row>
    <row r="4" spans="1:70" ht="15" customHeight="1" x14ac:dyDescent="0.25">
      <c r="A4" s="2" t="s">
        <v>259</v>
      </c>
      <c r="B4" s="2" t="s">
        <v>230</v>
      </c>
      <c r="C4" s="2" t="s">
        <v>386</v>
      </c>
      <c r="D4" s="2" t="s">
        <v>471</v>
      </c>
      <c r="E4" s="2" t="s">
        <v>281</v>
      </c>
      <c r="F4" s="2" t="s">
        <v>475</v>
      </c>
      <c r="G4" s="2" t="s">
        <v>407</v>
      </c>
      <c r="H4" s="2" t="s">
        <v>179</v>
      </c>
      <c r="I4" s="2" t="s">
        <v>83</v>
      </c>
      <c r="J4" s="2" t="s">
        <v>84</v>
      </c>
      <c r="K4" s="2" t="s">
        <v>476</v>
      </c>
      <c r="L4" s="45">
        <v>1</v>
      </c>
      <c r="M4" s="2" t="s">
        <v>62</v>
      </c>
      <c r="N4" s="2" t="s">
        <v>62</v>
      </c>
      <c r="O4" s="2" t="s">
        <v>62</v>
      </c>
      <c r="P4" s="2" t="s">
        <v>62</v>
      </c>
      <c r="Q4" s="2" t="s">
        <v>62</v>
      </c>
      <c r="R4" s="2" t="s">
        <v>62</v>
      </c>
      <c r="S4" s="2" t="s">
        <v>62</v>
      </c>
      <c r="T4" s="2" t="s">
        <v>62</v>
      </c>
      <c r="U4" s="2" t="s">
        <v>62</v>
      </c>
      <c r="V4" s="2" t="s">
        <v>62</v>
      </c>
      <c r="W4" s="2" t="s">
        <v>62</v>
      </c>
      <c r="X4" s="2" t="s">
        <v>62</v>
      </c>
      <c r="Y4" s="2" t="s">
        <v>62</v>
      </c>
      <c r="Z4" s="2" t="s">
        <v>62</v>
      </c>
      <c r="AA4" s="2" t="s">
        <v>62</v>
      </c>
      <c r="AB4" s="2" t="s">
        <v>62</v>
      </c>
      <c r="AC4" s="2" t="s">
        <v>62</v>
      </c>
      <c r="AD4" s="2" t="s">
        <v>62</v>
      </c>
      <c r="AE4" s="2" t="s">
        <v>62</v>
      </c>
      <c r="AF4" s="2" t="s">
        <v>62</v>
      </c>
      <c r="AG4" s="2" t="s">
        <v>62</v>
      </c>
      <c r="AH4" s="2" t="s">
        <v>62</v>
      </c>
      <c r="AI4" s="2" t="s">
        <v>62</v>
      </c>
      <c r="AJ4" s="2" t="s">
        <v>62</v>
      </c>
      <c r="AK4" s="2" t="s">
        <v>62</v>
      </c>
      <c r="AL4" s="2" t="s">
        <v>62</v>
      </c>
      <c r="AM4" s="2" t="s">
        <v>62</v>
      </c>
      <c r="AN4" s="2" t="s">
        <v>62</v>
      </c>
      <c r="AO4" s="2" t="s">
        <v>62</v>
      </c>
      <c r="AP4" s="2" t="s">
        <v>62</v>
      </c>
      <c r="AQ4" s="2" t="s">
        <v>62</v>
      </c>
      <c r="AR4" s="2" t="s">
        <v>62</v>
      </c>
      <c r="AS4" s="2" t="s">
        <v>62</v>
      </c>
      <c r="AT4" s="2" t="s">
        <v>62</v>
      </c>
      <c r="AU4" s="2" t="s">
        <v>62</v>
      </c>
      <c r="AV4" s="2" t="s">
        <v>62</v>
      </c>
      <c r="AW4" s="2" t="s">
        <v>62</v>
      </c>
      <c r="AX4" s="2" t="s">
        <v>62</v>
      </c>
      <c r="AY4" s="2" t="s">
        <v>62</v>
      </c>
      <c r="AZ4" s="2" t="s">
        <v>62</v>
      </c>
      <c r="BA4" s="2" t="s">
        <v>62</v>
      </c>
      <c r="BB4" s="2" t="s">
        <v>62</v>
      </c>
      <c r="BC4" s="2" t="s">
        <v>62</v>
      </c>
      <c r="BD4" s="2" t="s">
        <v>62</v>
      </c>
      <c r="BE4" s="2" t="s">
        <v>62</v>
      </c>
      <c r="BF4" s="2" t="s">
        <v>62</v>
      </c>
      <c r="BG4" s="2" t="s">
        <v>62</v>
      </c>
      <c r="BH4" s="2" t="s">
        <v>62</v>
      </c>
      <c r="BI4" s="2" t="s">
        <v>62</v>
      </c>
      <c r="BJ4" s="2" t="s">
        <v>62</v>
      </c>
      <c r="BK4" s="2" t="s">
        <v>62</v>
      </c>
      <c r="BL4" s="2" t="s">
        <v>62</v>
      </c>
      <c r="BM4" s="2" t="s">
        <v>62</v>
      </c>
      <c r="BN4" s="2" t="s">
        <v>62</v>
      </c>
      <c r="BO4" s="2" t="s">
        <v>62</v>
      </c>
      <c r="BP4" s="2">
        <v>191</v>
      </c>
      <c r="BQ4" s="2">
        <v>2108.64</v>
      </c>
      <c r="BR4" s="2">
        <v>9666.24</v>
      </c>
    </row>
    <row r="5" spans="1:70" ht="15" customHeight="1" x14ac:dyDescent="0.25">
      <c r="A5" s="2" t="s">
        <v>259</v>
      </c>
      <c r="B5" s="2" t="s">
        <v>230</v>
      </c>
      <c r="C5" s="2" t="s">
        <v>386</v>
      </c>
      <c r="D5" s="2" t="s">
        <v>471</v>
      </c>
      <c r="E5" s="2" t="s">
        <v>387</v>
      </c>
      <c r="F5" s="2" t="s">
        <v>472</v>
      </c>
      <c r="G5" s="2" t="s">
        <v>389</v>
      </c>
      <c r="H5" s="2" t="s">
        <v>179</v>
      </c>
      <c r="I5" s="2" t="s">
        <v>83</v>
      </c>
      <c r="J5" s="2" t="s">
        <v>84</v>
      </c>
      <c r="K5" s="2" t="s">
        <v>473</v>
      </c>
      <c r="L5" s="45">
        <v>0.99670000000000003</v>
      </c>
      <c r="M5" s="2" t="s">
        <v>62</v>
      </c>
      <c r="N5" s="2" t="s">
        <v>62</v>
      </c>
      <c r="O5" s="2" t="s">
        <v>62</v>
      </c>
      <c r="P5" s="2" t="s">
        <v>62</v>
      </c>
      <c r="Q5" s="2" t="s">
        <v>62</v>
      </c>
      <c r="R5" s="2" t="s">
        <v>62</v>
      </c>
      <c r="S5" s="2" t="s">
        <v>62</v>
      </c>
      <c r="T5" s="2" t="s">
        <v>62</v>
      </c>
      <c r="U5" s="2" t="s">
        <v>62</v>
      </c>
      <c r="V5" s="2" t="s">
        <v>62</v>
      </c>
      <c r="W5" s="2" t="s">
        <v>62</v>
      </c>
      <c r="X5" s="2" t="s">
        <v>62</v>
      </c>
      <c r="Y5" s="2" t="s">
        <v>62</v>
      </c>
      <c r="Z5" s="2" t="s">
        <v>62</v>
      </c>
      <c r="AA5" s="2" t="s">
        <v>62</v>
      </c>
      <c r="AB5" s="2">
        <v>1</v>
      </c>
      <c r="AC5" s="2" t="s">
        <v>62</v>
      </c>
      <c r="AD5" s="2" t="s">
        <v>62</v>
      </c>
      <c r="AE5" s="2" t="s">
        <v>62</v>
      </c>
      <c r="AF5" s="2" t="s">
        <v>62</v>
      </c>
      <c r="AG5" s="2" t="s">
        <v>62</v>
      </c>
      <c r="AH5" s="2" t="s">
        <v>62</v>
      </c>
      <c r="AI5" s="2" t="s">
        <v>62</v>
      </c>
      <c r="AJ5" s="2" t="s">
        <v>62</v>
      </c>
      <c r="AK5" s="2" t="s">
        <v>62</v>
      </c>
      <c r="AL5" s="2" t="s">
        <v>62</v>
      </c>
      <c r="AM5" s="2" t="s">
        <v>62</v>
      </c>
      <c r="AN5" s="2" t="s">
        <v>62</v>
      </c>
      <c r="AO5" s="2" t="s">
        <v>62</v>
      </c>
      <c r="AP5" s="2" t="s">
        <v>62</v>
      </c>
      <c r="AQ5" s="2" t="s">
        <v>62</v>
      </c>
      <c r="AR5" s="2" t="s">
        <v>62</v>
      </c>
      <c r="AS5" s="2" t="s">
        <v>62</v>
      </c>
      <c r="AT5" s="2" t="s">
        <v>62</v>
      </c>
      <c r="AU5" s="2" t="s">
        <v>62</v>
      </c>
      <c r="AV5" s="2" t="s">
        <v>62</v>
      </c>
      <c r="AW5" s="2" t="s">
        <v>62</v>
      </c>
      <c r="AX5" s="2" t="s">
        <v>62</v>
      </c>
      <c r="AY5" s="2" t="s">
        <v>62</v>
      </c>
      <c r="AZ5" s="2" t="s">
        <v>62</v>
      </c>
      <c r="BA5" s="2" t="s">
        <v>62</v>
      </c>
      <c r="BB5" s="2" t="s">
        <v>62</v>
      </c>
      <c r="BC5" s="2" t="s">
        <v>62</v>
      </c>
      <c r="BD5" s="2" t="s">
        <v>62</v>
      </c>
      <c r="BE5" s="2" t="s">
        <v>62</v>
      </c>
      <c r="BF5" s="2" t="s">
        <v>62</v>
      </c>
      <c r="BG5" s="2" t="s">
        <v>62</v>
      </c>
      <c r="BH5" s="2" t="s">
        <v>62</v>
      </c>
      <c r="BI5" s="2" t="s">
        <v>62</v>
      </c>
      <c r="BJ5" s="2" t="s">
        <v>62</v>
      </c>
      <c r="BK5" s="2" t="s">
        <v>62</v>
      </c>
      <c r="BL5" s="2" t="s">
        <v>62</v>
      </c>
      <c r="BM5" s="2">
        <v>1</v>
      </c>
      <c r="BN5" s="2" t="s">
        <v>62</v>
      </c>
      <c r="BO5" s="2" t="s">
        <v>62</v>
      </c>
      <c r="BP5" s="2">
        <v>5</v>
      </c>
      <c r="BQ5" s="2">
        <v>59.75</v>
      </c>
      <c r="BR5" s="2">
        <v>20029.080000000002</v>
      </c>
    </row>
    <row r="6" spans="1:70" ht="15" customHeight="1" x14ac:dyDescent="0.25">
      <c r="A6" s="2" t="s">
        <v>259</v>
      </c>
      <c r="B6" s="2" t="s">
        <v>230</v>
      </c>
      <c r="C6" s="2" t="s">
        <v>386</v>
      </c>
      <c r="D6" s="2" t="s">
        <v>471</v>
      </c>
      <c r="E6" s="2" t="s">
        <v>399</v>
      </c>
      <c r="F6" s="2" t="s">
        <v>477</v>
      </c>
      <c r="G6" s="2" t="s">
        <v>401</v>
      </c>
      <c r="H6" s="2" t="s">
        <v>179</v>
      </c>
      <c r="I6" s="2" t="s">
        <v>83</v>
      </c>
      <c r="J6" s="2" t="s">
        <v>84</v>
      </c>
      <c r="K6" s="2" t="s">
        <v>473</v>
      </c>
      <c r="L6" s="45">
        <v>0.99670000000000003</v>
      </c>
      <c r="M6" s="2" t="s">
        <v>62</v>
      </c>
      <c r="N6" s="2" t="s">
        <v>62</v>
      </c>
      <c r="O6" s="2" t="s">
        <v>62</v>
      </c>
      <c r="P6" s="2" t="s">
        <v>62</v>
      </c>
      <c r="Q6" s="2" t="s">
        <v>62</v>
      </c>
      <c r="R6" s="2" t="s">
        <v>62</v>
      </c>
      <c r="S6" s="2" t="s">
        <v>62</v>
      </c>
      <c r="T6" s="2" t="s">
        <v>62</v>
      </c>
      <c r="U6" s="2" t="s">
        <v>62</v>
      </c>
      <c r="V6" s="2" t="s">
        <v>62</v>
      </c>
      <c r="W6" s="2" t="s">
        <v>62</v>
      </c>
      <c r="X6" s="2" t="s">
        <v>62</v>
      </c>
      <c r="Y6" s="2" t="s">
        <v>62</v>
      </c>
      <c r="Z6" s="2" t="s">
        <v>62</v>
      </c>
      <c r="AA6" s="2" t="s">
        <v>62</v>
      </c>
      <c r="AB6" s="2">
        <v>1</v>
      </c>
      <c r="AC6" s="2" t="s">
        <v>62</v>
      </c>
      <c r="AD6" s="2" t="s">
        <v>62</v>
      </c>
      <c r="AE6" s="2" t="s">
        <v>62</v>
      </c>
      <c r="AF6" s="2" t="s">
        <v>62</v>
      </c>
      <c r="AG6" s="2" t="s">
        <v>62</v>
      </c>
      <c r="AH6" s="2" t="s">
        <v>62</v>
      </c>
      <c r="AI6" s="2" t="s">
        <v>62</v>
      </c>
      <c r="AJ6" s="2" t="s">
        <v>62</v>
      </c>
      <c r="AK6" s="2" t="s">
        <v>62</v>
      </c>
      <c r="AL6" s="2" t="s">
        <v>62</v>
      </c>
      <c r="AM6" s="2" t="s">
        <v>62</v>
      </c>
      <c r="AN6" s="2" t="s">
        <v>62</v>
      </c>
      <c r="AO6" s="2" t="s">
        <v>62</v>
      </c>
      <c r="AP6" s="2" t="s">
        <v>62</v>
      </c>
      <c r="AQ6" s="2" t="s">
        <v>62</v>
      </c>
      <c r="AR6" s="2" t="s">
        <v>62</v>
      </c>
      <c r="AS6" s="2" t="s">
        <v>62</v>
      </c>
      <c r="AT6" s="2" t="s">
        <v>62</v>
      </c>
      <c r="AU6" s="2" t="s">
        <v>62</v>
      </c>
      <c r="AV6" s="2" t="s">
        <v>62</v>
      </c>
      <c r="AW6" s="2" t="s">
        <v>62</v>
      </c>
      <c r="AX6" s="2" t="s">
        <v>62</v>
      </c>
      <c r="AY6" s="2" t="s">
        <v>62</v>
      </c>
      <c r="AZ6" s="2" t="s">
        <v>62</v>
      </c>
      <c r="BA6" s="2" t="s">
        <v>62</v>
      </c>
      <c r="BB6" s="2" t="s">
        <v>62</v>
      </c>
      <c r="BC6" s="2" t="s">
        <v>62</v>
      </c>
      <c r="BD6" s="2" t="s">
        <v>62</v>
      </c>
      <c r="BE6" s="2" t="s">
        <v>62</v>
      </c>
      <c r="BF6" s="2" t="s">
        <v>62</v>
      </c>
      <c r="BG6" s="2" t="s">
        <v>62</v>
      </c>
      <c r="BH6" s="2" t="s">
        <v>62</v>
      </c>
      <c r="BI6" s="2" t="s">
        <v>62</v>
      </c>
      <c r="BJ6" s="2" t="s">
        <v>62</v>
      </c>
      <c r="BK6" s="2" t="s">
        <v>62</v>
      </c>
      <c r="BL6" s="2" t="s">
        <v>62</v>
      </c>
      <c r="BM6" s="2">
        <v>1</v>
      </c>
      <c r="BN6" s="2" t="s">
        <v>62</v>
      </c>
      <c r="BO6" s="2" t="s">
        <v>62</v>
      </c>
      <c r="BP6" s="2">
        <v>182</v>
      </c>
      <c r="BQ6" s="2">
        <v>1338.22</v>
      </c>
      <c r="BR6" s="2">
        <v>16343.52</v>
      </c>
    </row>
    <row r="7" spans="1:70" ht="15" customHeight="1" x14ac:dyDescent="0.25">
      <c r="A7" s="2" t="s">
        <v>259</v>
      </c>
      <c r="B7" s="2" t="s">
        <v>230</v>
      </c>
      <c r="C7" s="2" t="s">
        <v>386</v>
      </c>
      <c r="D7" s="2" t="s">
        <v>471</v>
      </c>
      <c r="E7" s="2" t="s">
        <v>396</v>
      </c>
      <c r="F7" s="2" t="s">
        <v>480</v>
      </c>
      <c r="G7" s="2" t="s">
        <v>398</v>
      </c>
      <c r="H7" s="2" t="s">
        <v>179</v>
      </c>
      <c r="I7" s="2" t="s">
        <v>83</v>
      </c>
      <c r="J7" s="2" t="s">
        <v>84</v>
      </c>
      <c r="K7" s="2" t="s">
        <v>473</v>
      </c>
      <c r="L7" s="45">
        <v>0.99670000000000003</v>
      </c>
      <c r="M7" s="2" t="s">
        <v>62</v>
      </c>
      <c r="N7" s="2" t="s">
        <v>62</v>
      </c>
      <c r="O7" s="2" t="s">
        <v>62</v>
      </c>
      <c r="P7" s="2" t="s">
        <v>62</v>
      </c>
      <c r="Q7" s="2" t="s">
        <v>62</v>
      </c>
      <c r="R7" s="2" t="s">
        <v>62</v>
      </c>
      <c r="S7" s="2" t="s">
        <v>62</v>
      </c>
      <c r="T7" s="2" t="s">
        <v>62</v>
      </c>
      <c r="U7" s="2" t="s">
        <v>62</v>
      </c>
      <c r="V7" s="2" t="s">
        <v>62</v>
      </c>
      <c r="W7" s="2" t="s">
        <v>62</v>
      </c>
      <c r="X7" s="2" t="s">
        <v>62</v>
      </c>
      <c r="Y7" s="2" t="s">
        <v>62</v>
      </c>
      <c r="Z7" s="2" t="s">
        <v>62</v>
      </c>
      <c r="AA7" s="2" t="s">
        <v>62</v>
      </c>
      <c r="AB7" s="2">
        <v>1</v>
      </c>
      <c r="AC7" s="2" t="s">
        <v>62</v>
      </c>
      <c r="AD7" s="2" t="s">
        <v>62</v>
      </c>
      <c r="AE7" s="2" t="s">
        <v>62</v>
      </c>
      <c r="AF7" s="2" t="s">
        <v>62</v>
      </c>
      <c r="AG7" s="2" t="s">
        <v>62</v>
      </c>
      <c r="AH7" s="2" t="s">
        <v>62</v>
      </c>
      <c r="AI7" s="2" t="s">
        <v>62</v>
      </c>
      <c r="AJ7" s="2" t="s">
        <v>62</v>
      </c>
      <c r="AK7" s="2" t="s">
        <v>62</v>
      </c>
      <c r="AL7" s="2" t="s">
        <v>62</v>
      </c>
      <c r="AM7" s="2" t="s">
        <v>62</v>
      </c>
      <c r="AN7" s="2" t="s">
        <v>62</v>
      </c>
      <c r="AO7" s="2" t="s">
        <v>62</v>
      </c>
      <c r="AP7" s="2" t="s">
        <v>62</v>
      </c>
      <c r="AQ7" s="2" t="s">
        <v>62</v>
      </c>
      <c r="AR7" s="2" t="s">
        <v>62</v>
      </c>
      <c r="AS7" s="2" t="s">
        <v>62</v>
      </c>
      <c r="AT7" s="2" t="s">
        <v>62</v>
      </c>
      <c r="AU7" s="2" t="s">
        <v>62</v>
      </c>
      <c r="AV7" s="2" t="s">
        <v>62</v>
      </c>
      <c r="AW7" s="2" t="s">
        <v>62</v>
      </c>
      <c r="AX7" s="2" t="s">
        <v>62</v>
      </c>
      <c r="AY7" s="2" t="s">
        <v>62</v>
      </c>
      <c r="AZ7" s="2" t="s">
        <v>62</v>
      </c>
      <c r="BA7" s="2" t="s">
        <v>62</v>
      </c>
      <c r="BB7" s="2" t="s">
        <v>62</v>
      </c>
      <c r="BC7" s="2" t="s">
        <v>62</v>
      </c>
      <c r="BD7" s="2" t="s">
        <v>62</v>
      </c>
      <c r="BE7" s="2" t="s">
        <v>62</v>
      </c>
      <c r="BF7" s="2" t="s">
        <v>62</v>
      </c>
      <c r="BG7" s="2" t="s">
        <v>62</v>
      </c>
      <c r="BH7" s="2" t="s">
        <v>62</v>
      </c>
      <c r="BI7" s="2" t="s">
        <v>62</v>
      </c>
      <c r="BJ7" s="2" t="s">
        <v>62</v>
      </c>
      <c r="BK7" s="2" t="s">
        <v>62</v>
      </c>
      <c r="BL7" s="2" t="s">
        <v>62</v>
      </c>
      <c r="BM7" s="2">
        <v>1</v>
      </c>
      <c r="BN7" s="2" t="s">
        <v>62</v>
      </c>
      <c r="BO7" s="2" t="s">
        <v>62</v>
      </c>
      <c r="BP7" s="2">
        <v>101</v>
      </c>
      <c r="BQ7" s="2">
        <v>941.29</v>
      </c>
      <c r="BR7" s="2">
        <v>3915.91</v>
      </c>
    </row>
    <row r="8" spans="1:70" ht="15" customHeight="1" x14ac:dyDescent="0.25">
      <c r="A8" s="2" t="s">
        <v>259</v>
      </c>
      <c r="B8" s="2" t="s">
        <v>230</v>
      </c>
      <c r="C8" s="2" t="s">
        <v>386</v>
      </c>
      <c r="D8" s="2" t="s">
        <v>471</v>
      </c>
      <c r="E8" s="2" t="s">
        <v>66</v>
      </c>
      <c r="F8" s="2" t="s">
        <v>403</v>
      </c>
      <c r="G8" s="2" t="s">
        <v>405</v>
      </c>
      <c r="H8" s="2" t="s">
        <v>179</v>
      </c>
      <c r="I8" s="2" t="s">
        <v>83</v>
      </c>
      <c r="J8" s="2" t="s">
        <v>84</v>
      </c>
      <c r="K8" s="2" t="s">
        <v>474</v>
      </c>
      <c r="L8" s="45">
        <v>0.98770000000000002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62</v>
      </c>
      <c r="V8" s="2" t="s">
        <v>62</v>
      </c>
      <c r="W8" s="2" t="s">
        <v>62</v>
      </c>
      <c r="X8" s="2" t="s">
        <v>62</v>
      </c>
      <c r="Y8" s="2" t="s">
        <v>62</v>
      </c>
      <c r="Z8" s="2" t="s">
        <v>62</v>
      </c>
      <c r="AA8" s="2" t="s">
        <v>62</v>
      </c>
      <c r="AB8" s="2" t="s">
        <v>62</v>
      </c>
      <c r="AC8" s="2" t="s">
        <v>62</v>
      </c>
      <c r="AD8" s="2" t="s">
        <v>62</v>
      </c>
      <c r="AE8" s="2" t="s">
        <v>62</v>
      </c>
      <c r="AF8" s="2" t="s">
        <v>62</v>
      </c>
      <c r="AG8" s="2" t="s">
        <v>62</v>
      </c>
      <c r="AH8" s="2" t="s">
        <v>62</v>
      </c>
      <c r="AI8" s="2" t="s">
        <v>62</v>
      </c>
      <c r="AJ8" s="2" t="s">
        <v>62</v>
      </c>
      <c r="AK8" s="2" t="s">
        <v>62</v>
      </c>
      <c r="AL8" s="2" t="s">
        <v>62</v>
      </c>
      <c r="AM8" s="2" t="s">
        <v>62</v>
      </c>
      <c r="AN8" s="2" t="s">
        <v>62</v>
      </c>
      <c r="AO8" s="2" t="s">
        <v>62</v>
      </c>
      <c r="AP8" s="2" t="s">
        <v>62</v>
      </c>
      <c r="AQ8" s="2" t="s">
        <v>62</v>
      </c>
      <c r="AR8" s="2" t="s">
        <v>62</v>
      </c>
      <c r="AS8" s="2" t="s">
        <v>62</v>
      </c>
      <c r="AT8" s="2" t="s">
        <v>62</v>
      </c>
      <c r="AU8" s="2" t="s">
        <v>62</v>
      </c>
      <c r="AV8" s="2" t="s">
        <v>62</v>
      </c>
      <c r="AW8" s="2" t="s">
        <v>62</v>
      </c>
      <c r="AX8" s="2" t="s">
        <v>62</v>
      </c>
      <c r="AY8" s="2" t="s">
        <v>62</v>
      </c>
      <c r="AZ8" s="2" t="s">
        <v>62</v>
      </c>
      <c r="BA8" s="2" t="s">
        <v>62</v>
      </c>
      <c r="BB8" s="2" t="s">
        <v>62</v>
      </c>
      <c r="BC8" s="2" t="s">
        <v>62</v>
      </c>
      <c r="BD8" s="2" t="s">
        <v>62</v>
      </c>
      <c r="BE8" s="2" t="s">
        <v>62</v>
      </c>
      <c r="BF8" s="11">
        <v>2</v>
      </c>
      <c r="BG8" s="2" t="s">
        <v>62</v>
      </c>
      <c r="BH8" s="2" t="s">
        <v>62</v>
      </c>
      <c r="BI8" s="2" t="s">
        <v>62</v>
      </c>
      <c r="BJ8" s="2" t="s">
        <v>62</v>
      </c>
      <c r="BK8" s="2" t="s">
        <v>62</v>
      </c>
      <c r="BL8" s="2" t="s">
        <v>62</v>
      </c>
      <c r="BM8" s="2">
        <v>2</v>
      </c>
      <c r="BN8" s="2">
        <v>1</v>
      </c>
      <c r="BO8" s="2">
        <v>7</v>
      </c>
      <c r="BP8" s="2">
        <v>133</v>
      </c>
      <c r="BQ8" s="2">
        <v>1468.32</v>
      </c>
      <c r="BR8" s="2">
        <v>26459.83</v>
      </c>
    </row>
    <row r="9" spans="1:70" ht="15" customHeight="1" x14ac:dyDescent="0.25">
      <c r="A9" s="2" t="s">
        <v>259</v>
      </c>
      <c r="B9" s="2" t="s">
        <v>230</v>
      </c>
      <c r="C9" s="2" t="s">
        <v>386</v>
      </c>
      <c r="D9" s="2" t="s">
        <v>471</v>
      </c>
      <c r="E9" s="2" t="s">
        <v>402</v>
      </c>
      <c r="F9" s="2" t="s">
        <v>403</v>
      </c>
      <c r="G9" s="2" t="s">
        <v>404</v>
      </c>
      <c r="H9" s="2" t="s">
        <v>179</v>
      </c>
      <c r="I9" s="2" t="s">
        <v>83</v>
      </c>
      <c r="J9" s="2" t="s">
        <v>84</v>
      </c>
      <c r="K9" s="2" t="s">
        <v>474</v>
      </c>
      <c r="L9" s="45">
        <v>1</v>
      </c>
      <c r="M9" s="2" t="s">
        <v>62</v>
      </c>
      <c r="N9" s="2" t="s">
        <v>62</v>
      </c>
      <c r="O9" s="2" t="s">
        <v>62</v>
      </c>
      <c r="P9" s="2" t="s">
        <v>62</v>
      </c>
      <c r="Q9" s="2" t="s">
        <v>62</v>
      </c>
      <c r="R9" s="2" t="s">
        <v>62</v>
      </c>
      <c r="S9" s="2" t="s">
        <v>62</v>
      </c>
      <c r="T9" s="2" t="s">
        <v>62</v>
      </c>
      <c r="U9" s="2" t="s">
        <v>62</v>
      </c>
      <c r="V9" s="2" t="s">
        <v>62</v>
      </c>
      <c r="W9" s="2" t="s">
        <v>62</v>
      </c>
      <c r="X9" s="2" t="s">
        <v>62</v>
      </c>
      <c r="Y9" s="2" t="s">
        <v>62</v>
      </c>
      <c r="Z9" s="2" t="s">
        <v>62</v>
      </c>
      <c r="AA9" s="2" t="s">
        <v>62</v>
      </c>
      <c r="AB9" s="2" t="s">
        <v>62</v>
      </c>
      <c r="AC9" s="2" t="s">
        <v>62</v>
      </c>
      <c r="AD9" s="2" t="s">
        <v>62</v>
      </c>
      <c r="AE9" s="2" t="s">
        <v>62</v>
      </c>
      <c r="AF9" s="2" t="s">
        <v>62</v>
      </c>
      <c r="AG9" s="2" t="s">
        <v>62</v>
      </c>
      <c r="AH9" s="2" t="s">
        <v>62</v>
      </c>
      <c r="AI9" s="2" t="s">
        <v>62</v>
      </c>
      <c r="AJ9" s="2" t="s">
        <v>62</v>
      </c>
      <c r="AK9" s="2" t="s">
        <v>62</v>
      </c>
      <c r="AL9" s="2" t="s">
        <v>62</v>
      </c>
      <c r="AM9" s="2" t="s">
        <v>62</v>
      </c>
      <c r="AN9" s="2" t="s">
        <v>62</v>
      </c>
      <c r="AO9" s="2" t="s">
        <v>62</v>
      </c>
      <c r="AP9" s="2" t="s">
        <v>62</v>
      </c>
      <c r="AQ9" s="2" t="s">
        <v>62</v>
      </c>
      <c r="AR9" s="2" t="s">
        <v>62</v>
      </c>
      <c r="AS9" s="2" t="s">
        <v>62</v>
      </c>
      <c r="AT9" s="2" t="s">
        <v>62</v>
      </c>
      <c r="AU9" s="2" t="s">
        <v>62</v>
      </c>
      <c r="AV9" s="2" t="s">
        <v>62</v>
      </c>
      <c r="AW9" s="2" t="s">
        <v>62</v>
      </c>
      <c r="AX9" s="2" t="s">
        <v>62</v>
      </c>
      <c r="AY9" s="2" t="s">
        <v>62</v>
      </c>
      <c r="AZ9" s="2" t="s">
        <v>62</v>
      </c>
      <c r="BA9" s="2" t="s">
        <v>62</v>
      </c>
      <c r="BB9" s="2" t="s">
        <v>62</v>
      </c>
      <c r="BC9" s="2" t="s">
        <v>62</v>
      </c>
      <c r="BD9" s="2" t="s">
        <v>62</v>
      </c>
      <c r="BE9" s="2" t="s">
        <v>62</v>
      </c>
      <c r="BF9" s="2" t="s">
        <v>62</v>
      </c>
      <c r="BG9" s="2" t="s">
        <v>62</v>
      </c>
      <c r="BH9" s="2" t="s">
        <v>62</v>
      </c>
      <c r="BI9" s="2" t="s">
        <v>62</v>
      </c>
      <c r="BJ9" s="2" t="s">
        <v>62</v>
      </c>
      <c r="BK9" s="2" t="s">
        <v>62</v>
      </c>
      <c r="BL9" s="2" t="s">
        <v>62</v>
      </c>
      <c r="BM9" s="2" t="s">
        <v>62</v>
      </c>
      <c r="BN9" s="2" t="s">
        <v>62</v>
      </c>
      <c r="BO9" s="2" t="s">
        <v>62</v>
      </c>
      <c r="BP9" s="2">
        <v>77</v>
      </c>
      <c r="BQ9" s="2">
        <v>850.08</v>
      </c>
      <c r="BR9" s="2">
        <v>20152.78</v>
      </c>
    </row>
    <row r="10" spans="1:70" ht="15" customHeight="1" x14ac:dyDescent="0.25">
      <c r="A10" s="2" t="s">
        <v>259</v>
      </c>
      <c r="B10" s="2" t="s">
        <v>230</v>
      </c>
      <c r="C10" s="2" t="s">
        <v>386</v>
      </c>
      <c r="D10" s="2" t="s">
        <v>471</v>
      </c>
      <c r="E10" s="2" t="s">
        <v>408</v>
      </c>
      <c r="F10" s="2" t="s">
        <v>403</v>
      </c>
      <c r="G10" s="2" t="s">
        <v>409</v>
      </c>
      <c r="H10" s="2" t="s">
        <v>179</v>
      </c>
      <c r="I10" s="2" t="s">
        <v>83</v>
      </c>
      <c r="J10" s="2" t="s">
        <v>84</v>
      </c>
      <c r="K10" s="2" t="s">
        <v>474</v>
      </c>
      <c r="L10" s="45">
        <v>0.67479999999999996</v>
      </c>
      <c r="M10" s="2" t="s">
        <v>62</v>
      </c>
      <c r="N10" s="2" t="s">
        <v>62</v>
      </c>
      <c r="O10" s="2" t="s">
        <v>62</v>
      </c>
      <c r="P10" s="2" t="s">
        <v>62</v>
      </c>
      <c r="Q10" s="2" t="s">
        <v>62</v>
      </c>
      <c r="R10" s="2" t="s">
        <v>62</v>
      </c>
      <c r="S10" s="2" t="s">
        <v>62</v>
      </c>
      <c r="T10" s="2" t="s">
        <v>62</v>
      </c>
      <c r="U10" s="2" t="s">
        <v>62</v>
      </c>
      <c r="V10" s="2" t="s">
        <v>62</v>
      </c>
      <c r="W10" s="2" t="s">
        <v>62</v>
      </c>
      <c r="X10" s="2" t="s">
        <v>62</v>
      </c>
      <c r="Y10" s="2" t="s">
        <v>62</v>
      </c>
      <c r="Z10" s="2" t="s">
        <v>62</v>
      </c>
      <c r="AA10" s="2" t="s">
        <v>62</v>
      </c>
      <c r="AB10" s="2" t="s">
        <v>62</v>
      </c>
      <c r="AC10" s="2" t="s">
        <v>62</v>
      </c>
      <c r="AD10" s="2" t="s">
        <v>62</v>
      </c>
      <c r="AE10" s="2" t="s">
        <v>62</v>
      </c>
      <c r="AF10" s="2" t="s">
        <v>62</v>
      </c>
      <c r="AG10" s="2" t="s">
        <v>62</v>
      </c>
      <c r="AH10" s="2" t="s">
        <v>62</v>
      </c>
      <c r="AI10" s="2" t="s">
        <v>62</v>
      </c>
      <c r="AJ10" s="2" t="s">
        <v>62</v>
      </c>
      <c r="AK10" s="2" t="s">
        <v>62</v>
      </c>
      <c r="AL10" s="2" t="s">
        <v>62</v>
      </c>
      <c r="AM10" s="2" t="s">
        <v>62</v>
      </c>
      <c r="AN10" s="2" t="s">
        <v>62</v>
      </c>
      <c r="AO10" s="2" t="s">
        <v>62</v>
      </c>
      <c r="AP10" s="2" t="s">
        <v>62</v>
      </c>
      <c r="AQ10" s="2" t="s">
        <v>62</v>
      </c>
      <c r="AR10" s="2" t="s">
        <v>62</v>
      </c>
      <c r="AS10" s="2" t="s">
        <v>62</v>
      </c>
      <c r="AT10" s="2" t="s">
        <v>62</v>
      </c>
      <c r="AU10" s="2" t="s">
        <v>62</v>
      </c>
      <c r="AV10" s="2" t="s">
        <v>62</v>
      </c>
      <c r="AW10" s="2" t="s">
        <v>62</v>
      </c>
      <c r="AX10" s="2" t="s">
        <v>62</v>
      </c>
      <c r="AY10" s="2" t="s">
        <v>62</v>
      </c>
      <c r="AZ10" s="2" t="s">
        <v>62</v>
      </c>
      <c r="BA10" s="2" t="s">
        <v>62</v>
      </c>
      <c r="BB10" s="2" t="s">
        <v>62</v>
      </c>
      <c r="BC10" s="2" t="s">
        <v>62</v>
      </c>
      <c r="BD10" s="11">
        <v>2</v>
      </c>
      <c r="BE10" s="11">
        <v>2</v>
      </c>
      <c r="BF10" s="11">
        <v>7</v>
      </c>
      <c r="BG10" s="11">
        <v>7</v>
      </c>
      <c r="BH10" s="11">
        <v>7</v>
      </c>
      <c r="BI10" s="2">
        <v>7</v>
      </c>
      <c r="BJ10" s="2">
        <v>7</v>
      </c>
      <c r="BK10" s="2">
        <v>7</v>
      </c>
      <c r="BL10" s="2">
        <v>7</v>
      </c>
      <c r="BM10" s="2">
        <v>53</v>
      </c>
      <c r="BN10" s="2">
        <v>89</v>
      </c>
      <c r="BO10" s="2">
        <v>660</v>
      </c>
      <c r="BP10" s="2">
        <v>140</v>
      </c>
      <c r="BQ10" s="2">
        <v>1545.6</v>
      </c>
      <c r="BR10" s="2">
        <v>11748.48</v>
      </c>
    </row>
    <row r="11" spans="1:70" ht="15" customHeight="1" x14ac:dyDescent="0.25">
      <c r="A11" s="2" t="s">
        <v>259</v>
      </c>
      <c r="B11" s="2" t="s">
        <v>230</v>
      </c>
      <c r="C11" s="2" t="s">
        <v>260</v>
      </c>
      <c r="D11" s="2" t="s">
        <v>471</v>
      </c>
      <c r="E11" s="2" t="s">
        <v>70</v>
      </c>
      <c r="F11" s="2" t="s">
        <v>262</v>
      </c>
      <c r="G11" s="2" t="s">
        <v>263</v>
      </c>
      <c r="H11" s="2" t="s">
        <v>258</v>
      </c>
      <c r="I11" s="2" t="s">
        <v>83</v>
      </c>
      <c r="J11" s="2" t="s">
        <v>84</v>
      </c>
      <c r="K11" s="2" t="s">
        <v>481</v>
      </c>
      <c r="L11" s="45">
        <v>0.99729999999999996</v>
      </c>
      <c r="M11" s="2" t="s">
        <v>62</v>
      </c>
      <c r="N11" s="2" t="s">
        <v>62</v>
      </c>
      <c r="O11" s="2" t="s">
        <v>62</v>
      </c>
      <c r="P11" s="2" t="s">
        <v>62</v>
      </c>
      <c r="Q11" s="2" t="s">
        <v>62</v>
      </c>
      <c r="R11" s="2" t="s">
        <v>62</v>
      </c>
      <c r="S11" s="2" t="s">
        <v>62</v>
      </c>
      <c r="T11" s="2" t="s">
        <v>62</v>
      </c>
      <c r="U11" s="2" t="s">
        <v>62</v>
      </c>
      <c r="V11" s="2" t="s">
        <v>62</v>
      </c>
      <c r="W11" s="2" t="s">
        <v>62</v>
      </c>
      <c r="X11" s="2" t="s">
        <v>62</v>
      </c>
      <c r="Y11" s="2" t="s">
        <v>62</v>
      </c>
      <c r="Z11" s="2" t="s">
        <v>62</v>
      </c>
      <c r="AA11" s="2" t="s">
        <v>62</v>
      </c>
      <c r="AB11" s="2">
        <v>1</v>
      </c>
      <c r="AC11" s="2" t="s">
        <v>62</v>
      </c>
      <c r="AD11" s="2" t="s">
        <v>62</v>
      </c>
      <c r="AE11" s="2" t="s">
        <v>62</v>
      </c>
      <c r="AF11" s="2" t="s">
        <v>62</v>
      </c>
      <c r="AG11" s="2" t="s">
        <v>62</v>
      </c>
      <c r="AH11" s="2" t="s">
        <v>62</v>
      </c>
      <c r="AI11" s="2" t="s">
        <v>62</v>
      </c>
      <c r="AJ11" s="2" t="s">
        <v>62</v>
      </c>
      <c r="AK11" s="2" t="s">
        <v>62</v>
      </c>
      <c r="AL11" s="2" t="s">
        <v>62</v>
      </c>
      <c r="AM11" s="2" t="s">
        <v>62</v>
      </c>
      <c r="AN11" s="2" t="s">
        <v>62</v>
      </c>
      <c r="AO11" s="2" t="s">
        <v>62</v>
      </c>
      <c r="AP11" s="2" t="s">
        <v>62</v>
      </c>
      <c r="AQ11" s="2" t="s">
        <v>62</v>
      </c>
      <c r="AR11" s="2" t="s">
        <v>62</v>
      </c>
      <c r="AS11" s="2" t="s">
        <v>62</v>
      </c>
      <c r="AT11" s="2" t="s">
        <v>62</v>
      </c>
      <c r="AU11" s="2" t="s">
        <v>62</v>
      </c>
      <c r="AV11" s="2" t="s">
        <v>62</v>
      </c>
      <c r="AW11" s="2" t="s">
        <v>62</v>
      </c>
      <c r="AX11" s="2" t="s">
        <v>62</v>
      </c>
      <c r="AY11" s="2" t="s">
        <v>62</v>
      </c>
      <c r="AZ11" s="2" t="s">
        <v>62</v>
      </c>
      <c r="BA11" s="2" t="s">
        <v>62</v>
      </c>
      <c r="BB11" s="2" t="s">
        <v>62</v>
      </c>
      <c r="BC11" s="2" t="s">
        <v>62</v>
      </c>
      <c r="BD11" s="2" t="s">
        <v>62</v>
      </c>
      <c r="BE11" s="2" t="s">
        <v>62</v>
      </c>
      <c r="BF11" s="2" t="s">
        <v>62</v>
      </c>
      <c r="BG11" s="2" t="s">
        <v>62</v>
      </c>
      <c r="BH11" s="2" t="s">
        <v>62</v>
      </c>
      <c r="BI11" s="2" t="s">
        <v>62</v>
      </c>
      <c r="BJ11" s="2" t="s">
        <v>62</v>
      </c>
      <c r="BK11" s="2" t="s">
        <v>62</v>
      </c>
      <c r="BL11" s="2" t="s">
        <v>62</v>
      </c>
      <c r="BM11" s="2">
        <v>1</v>
      </c>
      <c r="BN11" s="2">
        <v>12</v>
      </c>
      <c r="BO11" s="2">
        <v>95</v>
      </c>
      <c r="BP11" s="2">
        <v>4547</v>
      </c>
      <c r="BQ11" s="2">
        <v>41414.06</v>
      </c>
      <c r="BR11" s="2">
        <v>2947.68</v>
      </c>
    </row>
    <row r="12" spans="1:70" ht="15" customHeight="1" x14ac:dyDescent="0.25">
      <c r="A12" s="2" t="s">
        <v>259</v>
      </c>
      <c r="B12" s="2" t="s">
        <v>230</v>
      </c>
      <c r="C12" s="2" t="s">
        <v>260</v>
      </c>
      <c r="D12" s="2" t="s">
        <v>471</v>
      </c>
      <c r="E12" s="2" t="s">
        <v>267</v>
      </c>
      <c r="F12" s="2" t="s">
        <v>262</v>
      </c>
      <c r="G12" s="2" t="s">
        <v>268</v>
      </c>
      <c r="H12" s="2" t="s">
        <v>266</v>
      </c>
      <c r="I12" s="2" t="s">
        <v>83</v>
      </c>
      <c r="J12" s="2" t="s">
        <v>84</v>
      </c>
      <c r="K12" s="2" t="s">
        <v>481</v>
      </c>
      <c r="L12" s="45">
        <v>0.97250000000000003</v>
      </c>
      <c r="M12" s="2" t="s">
        <v>62</v>
      </c>
      <c r="N12" s="2" t="s">
        <v>62</v>
      </c>
      <c r="O12" s="2" t="s">
        <v>62</v>
      </c>
      <c r="P12" s="2" t="s">
        <v>62</v>
      </c>
      <c r="Q12" s="2" t="s">
        <v>62</v>
      </c>
      <c r="R12" s="2" t="s">
        <v>62</v>
      </c>
      <c r="S12" s="2" t="s">
        <v>62</v>
      </c>
      <c r="T12" s="2" t="s">
        <v>62</v>
      </c>
      <c r="U12" s="2" t="s">
        <v>62</v>
      </c>
      <c r="V12" s="2" t="s">
        <v>62</v>
      </c>
      <c r="W12" s="2" t="s">
        <v>62</v>
      </c>
      <c r="X12" s="2" t="s">
        <v>62</v>
      </c>
      <c r="Y12" s="2" t="s">
        <v>62</v>
      </c>
      <c r="Z12" s="2" t="s">
        <v>62</v>
      </c>
      <c r="AA12" s="2" t="s">
        <v>62</v>
      </c>
      <c r="AB12" s="2">
        <v>1</v>
      </c>
      <c r="AC12" s="2" t="s">
        <v>62</v>
      </c>
      <c r="AD12" s="2" t="s">
        <v>62</v>
      </c>
      <c r="AE12" s="2">
        <v>2</v>
      </c>
      <c r="AF12" s="2" t="s">
        <v>62</v>
      </c>
      <c r="AG12" s="2">
        <v>2</v>
      </c>
      <c r="AH12" s="2" t="s">
        <v>62</v>
      </c>
      <c r="AI12" s="2" t="s">
        <v>62</v>
      </c>
      <c r="AJ12" s="2" t="s">
        <v>62</v>
      </c>
      <c r="AK12" s="2" t="s">
        <v>62</v>
      </c>
      <c r="AL12" s="2">
        <v>1</v>
      </c>
      <c r="AM12" s="2" t="s">
        <v>62</v>
      </c>
      <c r="AN12" s="2" t="s">
        <v>62</v>
      </c>
      <c r="AO12" s="2" t="s">
        <v>62</v>
      </c>
      <c r="AP12" s="2" t="s">
        <v>62</v>
      </c>
      <c r="AQ12" s="2" t="s">
        <v>62</v>
      </c>
      <c r="AR12" s="2" t="s">
        <v>62</v>
      </c>
      <c r="AS12" s="2" t="s">
        <v>62</v>
      </c>
      <c r="AT12" s="2" t="s">
        <v>62</v>
      </c>
      <c r="AU12" s="2" t="s">
        <v>62</v>
      </c>
      <c r="AV12" s="2" t="s">
        <v>62</v>
      </c>
      <c r="AW12" s="2" t="s">
        <v>62</v>
      </c>
      <c r="AX12" s="2" t="s">
        <v>62</v>
      </c>
      <c r="AY12" s="2">
        <v>1</v>
      </c>
      <c r="AZ12" s="2">
        <v>3</v>
      </c>
      <c r="BA12" s="2" t="s">
        <v>62</v>
      </c>
      <c r="BB12" s="2" t="s">
        <v>62</v>
      </c>
      <c r="BC12" s="2" t="s">
        <v>62</v>
      </c>
      <c r="BD12" s="2" t="s">
        <v>62</v>
      </c>
      <c r="BE12" s="2" t="s">
        <v>62</v>
      </c>
      <c r="BF12" s="2" t="s">
        <v>62</v>
      </c>
      <c r="BG12" s="2" t="s">
        <v>62</v>
      </c>
      <c r="BH12" s="2" t="s">
        <v>62</v>
      </c>
      <c r="BI12" s="2" t="s">
        <v>62</v>
      </c>
      <c r="BJ12" s="2" t="s">
        <v>62</v>
      </c>
      <c r="BK12" s="2" t="s">
        <v>62</v>
      </c>
      <c r="BL12" s="2" t="s">
        <v>62</v>
      </c>
      <c r="BM12" s="2">
        <v>10</v>
      </c>
      <c r="BN12" s="2">
        <v>57</v>
      </c>
      <c r="BO12" s="2">
        <v>451</v>
      </c>
      <c r="BP12" s="2">
        <v>2129</v>
      </c>
      <c r="BQ12" s="2">
        <v>19395.189999999999</v>
      </c>
      <c r="BR12" s="2">
        <v>6602.51</v>
      </c>
    </row>
    <row r="13" spans="1:70" ht="15" customHeight="1" x14ac:dyDescent="0.25">
      <c r="A13" s="2" t="s">
        <v>259</v>
      </c>
      <c r="B13" s="2" t="s">
        <v>230</v>
      </c>
      <c r="C13" s="2" t="s">
        <v>260</v>
      </c>
      <c r="D13" s="2" t="s">
        <v>471</v>
      </c>
      <c r="E13" s="2" t="s">
        <v>269</v>
      </c>
      <c r="F13" s="2" t="s">
        <v>270</v>
      </c>
      <c r="G13" s="2" t="s">
        <v>271</v>
      </c>
      <c r="H13" s="2" t="s">
        <v>266</v>
      </c>
      <c r="I13" s="2" t="s">
        <v>83</v>
      </c>
      <c r="J13" s="2" t="s">
        <v>84</v>
      </c>
      <c r="K13" s="2" t="s">
        <v>481</v>
      </c>
      <c r="L13" s="45">
        <v>0.99729999999999996</v>
      </c>
      <c r="M13" s="2" t="s">
        <v>62</v>
      </c>
      <c r="N13" s="2" t="s">
        <v>62</v>
      </c>
      <c r="O13" s="2" t="s">
        <v>62</v>
      </c>
      <c r="P13" s="2" t="s">
        <v>62</v>
      </c>
      <c r="Q13" s="2" t="s">
        <v>62</v>
      </c>
      <c r="R13" s="2" t="s">
        <v>62</v>
      </c>
      <c r="S13" s="2" t="s">
        <v>62</v>
      </c>
      <c r="T13" s="2" t="s">
        <v>62</v>
      </c>
      <c r="U13" s="2" t="s">
        <v>62</v>
      </c>
      <c r="V13" s="2" t="s">
        <v>62</v>
      </c>
      <c r="W13" s="2" t="s">
        <v>62</v>
      </c>
      <c r="X13" s="2" t="s">
        <v>62</v>
      </c>
      <c r="Y13" s="2" t="s">
        <v>62</v>
      </c>
      <c r="Z13" s="2" t="s">
        <v>62</v>
      </c>
      <c r="AA13" s="2" t="s">
        <v>62</v>
      </c>
      <c r="AB13" s="2">
        <v>1</v>
      </c>
      <c r="AC13" s="2" t="s">
        <v>62</v>
      </c>
      <c r="AD13" s="2" t="s">
        <v>62</v>
      </c>
      <c r="AE13" s="2" t="s">
        <v>62</v>
      </c>
      <c r="AF13" s="2" t="s">
        <v>62</v>
      </c>
      <c r="AG13" s="2" t="s">
        <v>62</v>
      </c>
      <c r="AH13" s="2" t="s">
        <v>62</v>
      </c>
      <c r="AI13" s="2" t="s">
        <v>62</v>
      </c>
      <c r="AJ13" s="2" t="s">
        <v>62</v>
      </c>
      <c r="AK13" s="2" t="s">
        <v>62</v>
      </c>
      <c r="AL13" s="2" t="s">
        <v>62</v>
      </c>
      <c r="AM13" s="2" t="s">
        <v>62</v>
      </c>
      <c r="AN13" s="2" t="s">
        <v>62</v>
      </c>
      <c r="AO13" s="2" t="s">
        <v>62</v>
      </c>
      <c r="AP13" s="2" t="s">
        <v>62</v>
      </c>
      <c r="AQ13" s="2" t="s">
        <v>62</v>
      </c>
      <c r="AR13" s="2" t="s">
        <v>62</v>
      </c>
      <c r="AS13" s="2" t="s">
        <v>62</v>
      </c>
      <c r="AT13" s="2" t="s">
        <v>62</v>
      </c>
      <c r="AU13" s="2" t="s">
        <v>62</v>
      </c>
      <c r="AV13" s="2" t="s">
        <v>62</v>
      </c>
      <c r="AW13" s="2" t="s">
        <v>62</v>
      </c>
      <c r="AX13" s="2" t="s">
        <v>62</v>
      </c>
      <c r="AY13" s="2" t="s">
        <v>62</v>
      </c>
      <c r="AZ13" s="2" t="s">
        <v>62</v>
      </c>
      <c r="BA13" s="2" t="s">
        <v>62</v>
      </c>
      <c r="BB13" s="2" t="s">
        <v>62</v>
      </c>
      <c r="BC13" s="2" t="s">
        <v>62</v>
      </c>
      <c r="BD13" s="2" t="s">
        <v>62</v>
      </c>
      <c r="BE13" s="2" t="s">
        <v>62</v>
      </c>
      <c r="BF13" s="2" t="s">
        <v>62</v>
      </c>
      <c r="BG13" s="2" t="s">
        <v>62</v>
      </c>
      <c r="BH13" s="2" t="s">
        <v>62</v>
      </c>
      <c r="BI13" s="2" t="s">
        <v>62</v>
      </c>
      <c r="BJ13" s="2" t="s">
        <v>62</v>
      </c>
      <c r="BK13" s="2" t="s">
        <v>62</v>
      </c>
      <c r="BL13" s="2" t="s">
        <v>62</v>
      </c>
      <c r="BM13" s="2">
        <v>1</v>
      </c>
      <c r="BN13" s="2">
        <v>6</v>
      </c>
      <c r="BO13" s="2">
        <v>48</v>
      </c>
      <c r="BP13" s="2">
        <v>2776</v>
      </c>
      <c r="BQ13" s="2">
        <v>25256.880000000001</v>
      </c>
      <c r="BR13" s="2">
        <v>8458.74</v>
      </c>
    </row>
    <row r="14" spans="1:70" ht="15" customHeight="1" x14ac:dyDescent="0.25">
      <c r="A14" s="2" t="s">
        <v>259</v>
      </c>
      <c r="B14" s="2" t="s">
        <v>230</v>
      </c>
      <c r="C14" s="2" t="s">
        <v>260</v>
      </c>
      <c r="D14" s="2" t="s">
        <v>471</v>
      </c>
      <c r="E14" s="2" t="s">
        <v>272</v>
      </c>
      <c r="F14" s="2" t="s">
        <v>262</v>
      </c>
      <c r="G14" s="2" t="s">
        <v>273</v>
      </c>
      <c r="H14" s="2" t="s">
        <v>266</v>
      </c>
      <c r="I14" s="2" t="s">
        <v>83</v>
      </c>
      <c r="J14" s="2" t="s">
        <v>84</v>
      </c>
      <c r="K14" s="2" t="s">
        <v>482</v>
      </c>
      <c r="L14" s="45">
        <v>0.99729999999999996</v>
      </c>
      <c r="M14" s="2" t="s">
        <v>62</v>
      </c>
      <c r="N14" s="2" t="s">
        <v>62</v>
      </c>
      <c r="O14" s="2" t="s">
        <v>62</v>
      </c>
      <c r="P14" s="2" t="s">
        <v>62</v>
      </c>
      <c r="Q14" s="2" t="s">
        <v>62</v>
      </c>
      <c r="R14" s="2" t="s">
        <v>62</v>
      </c>
      <c r="S14" s="2" t="s">
        <v>62</v>
      </c>
      <c r="T14" s="2" t="s">
        <v>62</v>
      </c>
      <c r="U14" s="2" t="s">
        <v>62</v>
      </c>
      <c r="V14" s="2" t="s">
        <v>62</v>
      </c>
      <c r="W14" s="2" t="s">
        <v>62</v>
      </c>
      <c r="X14" s="2" t="s">
        <v>62</v>
      </c>
      <c r="Y14" s="2" t="s">
        <v>62</v>
      </c>
      <c r="Z14" s="2" t="s">
        <v>62</v>
      </c>
      <c r="AA14" s="2" t="s">
        <v>62</v>
      </c>
      <c r="AB14" s="2">
        <v>1</v>
      </c>
      <c r="AC14" s="2" t="s">
        <v>62</v>
      </c>
      <c r="AD14" s="2" t="s">
        <v>62</v>
      </c>
      <c r="AE14" s="2" t="s">
        <v>62</v>
      </c>
      <c r="AF14" s="2" t="s">
        <v>62</v>
      </c>
      <c r="AG14" s="2" t="s">
        <v>62</v>
      </c>
      <c r="AH14" s="2" t="s">
        <v>62</v>
      </c>
      <c r="AI14" s="2" t="s">
        <v>62</v>
      </c>
      <c r="AJ14" s="2" t="s">
        <v>62</v>
      </c>
      <c r="AK14" s="2" t="s">
        <v>62</v>
      </c>
      <c r="AL14" s="2" t="s">
        <v>62</v>
      </c>
      <c r="AM14" s="2" t="s">
        <v>62</v>
      </c>
      <c r="AN14" s="2" t="s">
        <v>62</v>
      </c>
      <c r="AO14" s="2" t="s">
        <v>62</v>
      </c>
      <c r="AP14" s="2" t="s">
        <v>62</v>
      </c>
      <c r="AQ14" s="2" t="s">
        <v>62</v>
      </c>
      <c r="AR14" s="2" t="s">
        <v>62</v>
      </c>
      <c r="AS14" s="2" t="s">
        <v>62</v>
      </c>
      <c r="AT14" s="2" t="s">
        <v>62</v>
      </c>
      <c r="AU14" s="2" t="s">
        <v>62</v>
      </c>
      <c r="AV14" s="2" t="s">
        <v>62</v>
      </c>
      <c r="AW14" s="2" t="s">
        <v>62</v>
      </c>
      <c r="AX14" s="2" t="s">
        <v>62</v>
      </c>
      <c r="AY14" s="2" t="s">
        <v>62</v>
      </c>
      <c r="AZ14" s="2" t="s">
        <v>62</v>
      </c>
      <c r="BA14" s="2" t="s">
        <v>62</v>
      </c>
      <c r="BB14" s="2" t="s">
        <v>62</v>
      </c>
      <c r="BC14" s="2" t="s">
        <v>62</v>
      </c>
      <c r="BD14" s="2" t="s">
        <v>62</v>
      </c>
      <c r="BE14" s="2" t="s">
        <v>62</v>
      </c>
      <c r="BF14" s="2" t="s">
        <v>62</v>
      </c>
      <c r="BG14" s="2" t="s">
        <v>62</v>
      </c>
      <c r="BH14" s="2" t="s">
        <v>62</v>
      </c>
      <c r="BI14" s="2" t="s">
        <v>62</v>
      </c>
      <c r="BJ14" s="2" t="s">
        <v>62</v>
      </c>
      <c r="BK14" s="2" t="s">
        <v>62</v>
      </c>
      <c r="BL14" s="2" t="s">
        <v>62</v>
      </c>
      <c r="BM14" s="2">
        <v>1</v>
      </c>
      <c r="BN14" s="2">
        <v>6</v>
      </c>
      <c r="BO14" s="2">
        <v>48</v>
      </c>
      <c r="BP14" s="2">
        <v>2598</v>
      </c>
      <c r="BQ14" s="2">
        <v>23640.37</v>
      </c>
      <c r="BR14" s="2">
        <v>3637.77</v>
      </c>
    </row>
    <row r="15" spans="1:70" ht="15" customHeight="1" x14ac:dyDescent="0.25">
      <c r="A15" s="2" t="s">
        <v>259</v>
      </c>
      <c r="B15" s="2" t="s">
        <v>230</v>
      </c>
      <c r="C15" s="2" t="s">
        <v>260</v>
      </c>
      <c r="D15" s="2" t="s">
        <v>471</v>
      </c>
      <c r="E15" s="2" t="s">
        <v>274</v>
      </c>
      <c r="F15" s="2" t="s">
        <v>262</v>
      </c>
      <c r="G15" s="2" t="s">
        <v>275</v>
      </c>
      <c r="H15" s="2" t="s">
        <v>266</v>
      </c>
      <c r="I15" s="2" t="s">
        <v>83</v>
      </c>
      <c r="J15" s="2" t="s">
        <v>84</v>
      </c>
      <c r="K15" s="2" t="s">
        <v>482</v>
      </c>
      <c r="L15" s="45">
        <v>0.98899999999999999</v>
      </c>
      <c r="M15" s="2" t="s">
        <v>62</v>
      </c>
      <c r="N15" s="2" t="s">
        <v>62</v>
      </c>
      <c r="O15" s="2" t="s">
        <v>62</v>
      </c>
      <c r="P15" s="2" t="s">
        <v>62</v>
      </c>
      <c r="Q15" s="2" t="s">
        <v>62</v>
      </c>
      <c r="R15" s="2" t="s">
        <v>62</v>
      </c>
      <c r="S15" s="2" t="s">
        <v>62</v>
      </c>
      <c r="T15" s="2" t="s">
        <v>62</v>
      </c>
      <c r="U15" s="2" t="s">
        <v>62</v>
      </c>
      <c r="V15" s="2" t="s">
        <v>62</v>
      </c>
      <c r="W15" s="2" t="s">
        <v>62</v>
      </c>
      <c r="X15" s="2" t="s">
        <v>62</v>
      </c>
      <c r="Y15" s="2" t="s">
        <v>62</v>
      </c>
      <c r="Z15" s="2" t="s">
        <v>62</v>
      </c>
      <c r="AA15" s="2" t="s">
        <v>62</v>
      </c>
      <c r="AB15" s="2">
        <v>2</v>
      </c>
      <c r="AC15" s="2" t="s">
        <v>62</v>
      </c>
      <c r="AD15" s="2" t="s">
        <v>62</v>
      </c>
      <c r="AE15" s="2" t="s">
        <v>62</v>
      </c>
      <c r="AF15" s="2" t="s">
        <v>62</v>
      </c>
      <c r="AG15" s="2" t="s">
        <v>62</v>
      </c>
      <c r="AH15" s="2" t="s">
        <v>62</v>
      </c>
      <c r="AI15" s="2" t="s">
        <v>62</v>
      </c>
      <c r="AJ15" s="2" t="s">
        <v>62</v>
      </c>
      <c r="AK15" s="2" t="s">
        <v>62</v>
      </c>
      <c r="AL15" s="2" t="s">
        <v>62</v>
      </c>
      <c r="AM15" s="2" t="s">
        <v>62</v>
      </c>
      <c r="AN15" s="2" t="s">
        <v>62</v>
      </c>
      <c r="AO15" s="2" t="s">
        <v>62</v>
      </c>
      <c r="AP15" s="2" t="s">
        <v>62</v>
      </c>
      <c r="AQ15" s="2">
        <v>2</v>
      </c>
      <c r="AR15" s="2" t="s">
        <v>62</v>
      </c>
      <c r="AS15" s="2" t="s">
        <v>62</v>
      </c>
      <c r="AT15" s="2" t="s">
        <v>62</v>
      </c>
      <c r="AU15" s="2" t="s">
        <v>62</v>
      </c>
      <c r="AV15" s="2" t="s">
        <v>62</v>
      </c>
      <c r="AW15" s="2" t="s">
        <v>62</v>
      </c>
      <c r="AX15" s="2" t="s">
        <v>62</v>
      </c>
      <c r="AY15" s="2" t="s">
        <v>62</v>
      </c>
      <c r="AZ15" s="2" t="s">
        <v>62</v>
      </c>
      <c r="BA15" s="2" t="s">
        <v>62</v>
      </c>
      <c r="BB15" s="2" t="s">
        <v>62</v>
      </c>
      <c r="BC15" s="2" t="s">
        <v>62</v>
      </c>
      <c r="BD15" s="2" t="s">
        <v>62</v>
      </c>
      <c r="BE15" s="2" t="s">
        <v>62</v>
      </c>
      <c r="BF15" s="2" t="s">
        <v>62</v>
      </c>
      <c r="BG15" s="2" t="s">
        <v>62</v>
      </c>
      <c r="BH15" s="2" t="s">
        <v>62</v>
      </c>
      <c r="BI15" s="2" t="s">
        <v>62</v>
      </c>
      <c r="BJ15" s="2" t="s">
        <v>62</v>
      </c>
      <c r="BK15" s="2" t="s">
        <v>62</v>
      </c>
      <c r="BL15" s="2" t="s">
        <v>62</v>
      </c>
      <c r="BM15" s="2">
        <v>4</v>
      </c>
      <c r="BN15" s="2">
        <v>19</v>
      </c>
      <c r="BO15" s="2">
        <v>150</v>
      </c>
      <c r="BP15" s="2">
        <v>2133</v>
      </c>
      <c r="BQ15" s="2">
        <v>19422.52</v>
      </c>
      <c r="BR15" s="2">
        <v>2566.8000000000002</v>
      </c>
    </row>
    <row r="16" spans="1:70" ht="15" customHeight="1" x14ac:dyDescent="0.25">
      <c r="A16" s="2" t="s">
        <v>259</v>
      </c>
      <c r="B16" s="2" t="s">
        <v>230</v>
      </c>
      <c r="C16" s="2" t="s">
        <v>260</v>
      </c>
      <c r="D16" s="2" t="s">
        <v>471</v>
      </c>
      <c r="E16" s="2" t="s">
        <v>264</v>
      </c>
      <c r="F16" s="2" t="s">
        <v>262</v>
      </c>
      <c r="G16" s="2" t="s">
        <v>265</v>
      </c>
      <c r="H16" s="2" t="s">
        <v>258</v>
      </c>
      <c r="I16" s="2" t="s">
        <v>83</v>
      </c>
      <c r="J16" s="2" t="s">
        <v>84</v>
      </c>
      <c r="K16" s="2" t="s">
        <v>482</v>
      </c>
      <c r="L16" s="45">
        <v>0.99729999999999996</v>
      </c>
      <c r="M16" s="2" t="s">
        <v>62</v>
      </c>
      <c r="N16" s="2" t="s">
        <v>62</v>
      </c>
      <c r="O16" s="2" t="s">
        <v>62</v>
      </c>
      <c r="P16" s="2" t="s">
        <v>62</v>
      </c>
      <c r="Q16" s="2" t="s">
        <v>62</v>
      </c>
      <c r="R16" s="2" t="s">
        <v>62</v>
      </c>
      <c r="S16" s="2" t="s">
        <v>62</v>
      </c>
      <c r="T16" s="2" t="s">
        <v>62</v>
      </c>
      <c r="U16" s="2" t="s">
        <v>62</v>
      </c>
      <c r="V16" s="2" t="s">
        <v>62</v>
      </c>
      <c r="W16" s="2" t="s">
        <v>62</v>
      </c>
      <c r="X16" s="2" t="s">
        <v>62</v>
      </c>
      <c r="Y16" s="2" t="s">
        <v>62</v>
      </c>
      <c r="Z16" s="2" t="s">
        <v>62</v>
      </c>
      <c r="AA16" s="2" t="s">
        <v>62</v>
      </c>
      <c r="AB16" s="2">
        <v>1</v>
      </c>
      <c r="AC16" s="2" t="s">
        <v>62</v>
      </c>
      <c r="AD16" s="2" t="s">
        <v>62</v>
      </c>
      <c r="AE16" s="2" t="s">
        <v>62</v>
      </c>
      <c r="AF16" s="2" t="s">
        <v>62</v>
      </c>
      <c r="AG16" s="2" t="s">
        <v>62</v>
      </c>
      <c r="AH16" s="2" t="s">
        <v>62</v>
      </c>
      <c r="AI16" s="2" t="s">
        <v>62</v>
      </c>
      <c r="AJ16" s="2" t="s">
        <v>62</v>
      </c>
      <c r="AK16" s="2" t="s">
        <v>62</v>
      </c>
      <c r="AL16" s="2" t="s">
        <v>62</v>
      </c>
      <c r="AM16" s="2" t="s">
        <v>62</v>
      </c>
      <c r="AN16" s="2" t="s">
        <v>62</v>
      </c>
      <c r="AO16" s="2" t="s">
        <v>62</v>
      </c>
      <c r="AP16" s="2" t="s">
        <v>62</v>
      </c>
      <c r="AQ16" s="2" t="s">
        <v>62</v>
      </c>
      <c r="AR16" s="2" t="s">
        <v>62</v>
      </c>
      <c r="AS16" s="2" t="s">
        <v>62</v>
      </c>
      <c r="AT16" s="2" t="s">
        <v>62</v>
      </c>
      <c r="AU16" s="2" t="s">
        <v>62</v>
      </c>
      <c r="AV16" s="2" t="s">
        <v>62</v>
      </c>
      <c r="AW16" s="2" t="s">
        <v>62</v>
      </c>
      <c r="AX16" s="2" t="s">
        <v>62</v>
      </c>
      <c r="AY16" s="2" t="s">
        <v>62</v>
      </c>
      <c r="AZ16" s="2" t="s">
        <v>62</v>
      </c>
      <c r="BA16" s="2" t="s">
        <v>62</v>
      </c>
      <c r="BB16" s="2" t="s">
        <v>62</v>
      </c>
      <c r="BC16" s="2" t="s">
        <v>62</v>
      </c>
      <c r="BD16" s="2" t="s">
        <v>62</v>
      </c>
      <c r="BE16" s="2" t="s">
        <v>62</v>
      </c>
      <c r="BF16" s="2" t="s">
        <v>62</v>
      </c>
      <c r="BG16" s="2" t="s">
        <v>62</v>
      </c>
      <c r="BH16" s="2" t="s">
        <v>62</v>
      </c>
      <c r="BI16" s="2" t="s">
        <v>62</v>
      </c>
      <c r="BJ16" s="2" t="s">
        <v>62</v>
      </c>
      <c r="BK16" s="2" t="s">
        <v>62</v>
      </c>
      <c r="BL16" s="2" t="s">
        <v>62</v>
      </c>
      <c r="BM16" s="2">
        <v>1</v>
      </c>
      <c r="BN16" s="2">
        <v>10</v>
      </c>
      <c r="BO16" s="2">
        <v>79</v>
      </c>
      <c r="BP16" s="2">
        <v>3198</v>
      </c>
      <c r="BQ16" s="2">
        <v>29115.56</v>
      </c>
      <c r="BR16" s="2">
        <v>8459.2000000000007</v>
      </c>
    </row>
    <row r="17" spans="1:70" ht="15" customHeight="1" x14ac:dyDescent="0.25">
      <c r="A17" s="2" t="s">
        <v>259</v>
      </c>
      <c r="B17" s="2" t="s">
        <v>230</v>
      </c>
      <c r="C17" s="2" t="s">
        <v>276</v>
      </c>
      <c r="D17" s="2" t="s">
        <v>471</v>
      </c>
      <c r="E17" s="2" t="s">
        <v>277</v>
      </c>
      <c r="F17" s="2" t="s">
        <v>278</v>
      </c>
      <c r="G17" s="2" t="s">
        <v>279</v>
      </c>
      <c r="H17" s="2" t="s">
        <v>266</v>
      </c>
      <c r="I17" s="2" t="s">
        <v>83</v>
      </c>
      <c r="J17" s="2" t="s">
        <v>84</v>
      </c>
      <c r="K17" s="2" t="s">
        <v>483</v>
      </c>
      <c r="L17" s="45">
        <v>0.9698</v>
      </c>
      <c r="M17" s="2" t="s">
        <v>62</v>
      </c>
      <c r="N17" s="2" t="s">
        <v>62</v>
      </c>
      <c r="O17" s="2" t="s">
        <v>62</v>
      </c>
      <c r="P17" s="2" t="s">
        <v>62</v>
      </c>
      <c r="Q17" s="2" t="s">
        <v>62</v>
      </c>
      <c r="R17" s="2" t="s">
        <v>62</v>
      </c>
      <c r="S17" s="2" t="s">
        <v>62</v>
      </c>
      <c r="T17" s="2" t="s">
        <v>62</v>
      </c>
      <c r="U17" s="2" t="s">
        <v>62</v>
      </c>
      <c r="V17" s="2" t="s">
        <v>62</v>
      </c>
      <c r="W17" s="2" t="s">
        <v>62</v>
      </c>
      <c r="X17" s="2" t="s">
        <v>62</v>
      </c>
      <c r="Y17" s="2" t="s">
        <v>62</v>
      </c>
      <c r="Z17" s="2" t="s">
        <v>62</v>
      </c>
      <c r="AA17" s="2" t="s">
        <v>62</v>
      </c>
      <c r="AB17" s="2">
        <v>1</v>
      </c>
      <c r="AC17" s="2" t="s">
        <v>62</v>
      </c>
      <c r="AD17" s="2" t="s">
        <v>62</v>
      </c>
      <c r="AE17" s="2" t="s">
        <v>62</v>
      </c>
      <c r="AF17" s="2" t="s">
        <v>62</v>
      </c>
      <c r="AG17" s="2" t="s">
        <v>62</v>
      </c>
      <c r="AH17" s="2" t="s">
        <v>62</v>
      </c>
      <c r="AI17" s="2" t="s">
        <v>62</v>
      </c>
      <c r="AJ17" s="2" t="s">
        <v>62</v>
      </c>
      <c r="AK17" s="2" t="s">
        <v>62</v>
      </c>
      <c r="AL17" s="2" t="s">
        <v>62</v>
      </c>
      <c r="AM17" s="2" t="s">
        <v>62</v>
      </c>
      <c r="AN17" s="2" t="s">
        <v>62</v>
      </c>
      <c r="AO17" s="2" t="s">
        <v>62</v>
      </c>
      <c r="AP17" s="2" t="s">
        <v>62</v>
      </c>
      <c r="AQ17" s="2" t="s">
        <v>62</v>
      </c>
      <c r="AR17" s="2" t="s">
        <v>62</v>
      </c>
      <c r="AS17" s="2" t="s">
        <v>62</v>
      </c>
      <c r="AT17" s="2" t="s">
        <v>62</v>
      </c>
      <c r="AU17" s="2" t="s">
        <v>62</v>
      </c>
      <c r="AV17" s="2" t="s">
        <v>62</v>
      </c>
      <c r="AW17" s="2" t="s">
        <v>62</v>
      </c>
      <c r="AX17" s="2">
        <v>1</v>
      </c>
      <c r="AY17" s="2">
        <v>2</v>
      </c>
      <c r="AZ17" s="2">
        <v>2</v>
      </c>
      <c r="BA17" s="2" t="s">
        <v>62</v>
      </c>
      <c r="BB17" s="2" t="s">
        <v>62</v>
      </c>
      <c r="BC17" s="11">
        <v>4</v>
      </c>
      <c r="BD17" s="2" t="s">
        <v>62</v>
      </c>
      <c r="BE17" s="2" t="s">
        <v>62</v>
      </c>
      <c r="BF17" s="2" t="s">
        <v>62</v>
      </c>
      <c r="BG17" s="2" t="s">
        <v>62</v>
      </c>
      <c r="BH17" s="11">
        <v>1</v>
      </c>
      <c r="BI17" s="2" t="s">
        <v>62</v>
      </c>
      <c r="BJ17" s="2" t="s">
        <v>62</v>
      </c>
      <c r="BK17" s="2" t="s">
        <v>62</v>
      </c>
      <c r="BL17" s="2" t="s">
        <v>62</v>
      </c>
      <c r="BM17" s="2">
        <v>11</v>
      </c>
      <c r="BN17" s="2">
        <v>56</v>
      </c>
      <c r="BO17" s="2">
        <v>795</v>
      </c>
      <c r="BP17" s="2">
        <v>2602</v>
      </c>
      <c r="BQ17" s="2">
        <v>42465.1</v>
      </c>
      <c r="BR17" s="2">
        <v>4544.28</v>
      </c>
    </row>
    <row r="18" spans="1:70" ht="15" customHeight="1" x14ac:dyDescent="0.25">
      <c r="A18" s="2" t="s">
        <v>259</v>
      </c>
      <c r="B18" s="2" t="s">
        <v>230</v>
      </c>
      <c r="C18" s="2" t="s">
        <v>382</v>
      </c>
      <c r="D18" s="2" t="s">
        <v>471</v>
      </c>
      <c r="E18" s="2" t="s">
        <v>383</v>
      </c>
      <c r="F18" s="2" t="s">
        <v>384</v>
      </c>
      <c r="G18" s="2" t="s">
        <v>385</v>
      </c>
      <c r="H18" s="2" t="s">
        <v>179</v>
      </c>
      <c r="I18" s="2" t="s">
        <v>83</v>
      </c>
      <c r="J18" s="2" t="s">
        <v>84</v>
      </c>
      <c r="K18" s="2" t="s">
        <v>484</v>
      </c>
      <c r="L18" s="45">
        <v>0.98960000000000004</v>
      </c>
      <c r="M18" s="2" t="s">
        <v>62</v>
      </c>
      <c r="N18" s="2" t="s">
        <v>62</v>
      </c>
      <c r="O18" s="2" t="s">
        <v>62</v>
      </c>
      <c r="P18" s="2" t="s">
        <v>62</v>
      </c>
      <c r="Q18" s="2" t="s">
        <v>62</v>
      </c>
      <c r="R18" s="2" t="s">
        <v>62</v>
      </c>
      <c r="S18" s="2" t="s">
        <v>62</v>
      </c>
      <c r="T18" s="2" t="s">
        <v>62</v>
      </c>
      <c r="U18" s="2" t="s">
        <v>62</v>
      </c>
      <c r="V18" s="2" t="s">
        <v>62</v>
      </c>
      <c r="W18" s="2">
        <v>1</v>
      </c>
      <c r="X18" s="2">
        <v>1</v>
      </c>
      <c r="Y18" s="2" t="s">
        <v>62</v>
      </c>
      <c r="Z18" s="2" t="s">
        <v>62</v>
      </c>
      <c r="AA18" s="2" t="s">
        <v>62</v>
      </c>
      <c r="AB18" s="2">
        <v>1</v>
      </c>
      <c r="AC18" s="2" t="s">
        <v>62</v>
      </c>
      <c r="AD18" s="2" t="s">
        <v>62</v>
      </c>
      <c r="AE18" s="2" t="s">
        <v>62</v>
      </c>
      <c r="AF18" s="2" t="s">
        <v>62</v>
      </c>
      <c r="AG18" s="2" t="s">
        <v>62</v>
      </c>
      <c r="AH18" s="2" t="s">
        <v>62</v>
      </c>
      <c r="AI18" s="2" t="s">
        <v>62</v>
      </c>
      <c r="AJ18" s="2" t="s">
        <v>62</v>
      </c>
      <c r="AK18" s="2" t="s">
        <v>62</v>
      </c>
      <c r="AL18" s="2" t="s">
        <v>62</v>
      </c>
      <c r="AM18" s="2" t="s">
        <v>62</v>
      </c>
      <c r="AN18" s="2" t="s">
        <v>62</v>
      </c>
      <c r="AO18" s="2" t="s">
        <v>62</v>
      </c>
      <c r="AP18" s="2" t="s">
        <v>62</v>
      </c>
      <c r="AQ18" s="2" t="s">
        <v>62</v>
      </c>
      <c r="AR18" s="2" t="s">
        <v>62</v>
      </c>
      <c r="AS18" s="2" t="s">
        <v>62</v>
      </c>
      <c r="AT18" s="2" t="s">
        <v>62</v>
      </c>
      <c r="AU18" s="2" t="s">
        <v>62</v>
      </c>
      <c r="AV18" s="2" t="s">
        <v>62</v>
      </c>
      <c r="AW18" s="2" t="s">
        <v>62</v>
      </c>
      <c r="AX18" s="2" t="s">
        <v>62</v>
      </c>
      <c r="AY18" s="2" t="s">
        <v>62</v>
      </c>
      <c r="AZ18" s="2" t="s">
        <v>62</v>
      </c>
      <c r="BA18" s="2" t="s">
        <v>62</v>
      </c>
      <c r="BB18" s="2" t="s">
        <v>62</v>
      </c>
      <c r="BC18" s="2" t="s">
        <v>62</v>
      </c>
      <c r="BD18" s="2" t="s">
        <v>62</v>
      </c>
      <c r="BE18" s="2" t="s">
        <v>62</v>
      </c>
      <c r="BF18" s="2" t="s">
        <v>62</v>
      </c>
      <c r="BG18" s="2" t="s">
        <v>62</v>
      </c>
      <c r="BH18" s="2" t="s">
        <v>62</v>
      </c>
      <c r="BI18" s="2" t="s">
        <v>62</v>
      </c>
      <c r="BJ18" s="2" t="s">
        <v>62</v>
      </c>
      <c r="BK18" s="2" t="s">
        <v>62</v>
      </c>
      <c r="BL18" s="2" t="s">
        <v>62</v>
      </c>
      <c r="BM18" s="2">
        <v>3</v>
      </c>
      <c r="BN18" s="2" t="s">
        <v>62</v>
      </c>
      <c r="BO18" s="2" t="s">
        <v>62</v>
      </c>
      <c r="BP18" s="2">
        <v>1</v>
      </c>
      <c r="BQ18" s="2">
        <v>9.48</v>
      </c>
      <c r="BR18" s="2">
        <v>10905.04</v>
      </c>
    </row>
    <row r="19" spans="1:70" ht="15" customHeight="1" x14ac:dyDescent="0.25">
      <c r="A19" s="2" t="s">
        <v>259</v>
      </c>
      <c r="B19" s="2" t="s">
        <v>230</v>
      </c>
      <c r="C19" s="2" t="s">
        <v>379</v>
      </c>
      <c r="D19" s="2" t="s">
        <v>471</v>
      </c>
      <c r="E19" s="2" t="s">
        <v>69</v>
      </c>
      <c r="F19" s="2" t="s">
        <v>380</v>
      </c>
      <c r="G19" s="2" t="s">
        <v>381</v>
      </c>
      <c r="H19" s="2" t="s">
        <v>179</v>
      </c>
      <c r="I19" s="2" t="s">
        <v>83</v>
      </c>
      <c r="J19" s="2" t="s">
        <v>84</v>
      </c>
      <c r="K19" s="2" t="s">
        <v>484</v>
      </c>
      <c r="L19" s="45">
        <v>0.99309999999999998</v>
      </c>
      <c r="M19" s="2" t="s">
        <v>62</v>
      </c>
      <c r="N19" s="2" t="s">
        <v>62</v>
      </c>
      <c r="O19" s="2" t="s">
        <v>62</v>
      </c>
      <c r="P19" s="2" t="s">
        <v>62</v>
      </c>
      <c r="Q19" s="2" t="s">
        <v>62</v>
      </c>
      <c r="R19" s="2" t="s">
        <v>62</v>
      </c>
      <c r="S19" s="2" t="s">
        <v>62</v>
      </c>
      <c r="T19" s="2" t="s">
        <v>62</v>
      </c>
      <c r="U19" s="2" t="s">
        <v>62</v>
      </c>
      <c r="V19" s="2" t="s">
        <v>62</v>
      </c>
      <c r="W19" s="2">
        <v>1</v>
      </c>
      <c r="X19" s="2" t="s">
        <v>62</v>
      </c>
      <c r="Y19" s="2" t="s">
        <v>62</v>
      </c>
      <c r="Z19" s="2" t="s">
        <v>62</v>
      </c>
      <c r="AA19" s="2" t="s">
        <v>62</v>
      </c>
      <c r="AB19" s="2">
        <v>1</v>
      </c>
      <c r="AC19" s="2" t="s">
        <v>62</v>
      </c>
      <c r="AD19" s="2" t="s">
        <v>62</v>
      </c>
      <c r="AE19" s="2" t="s">
        <v>62</v>
      </c>
      <c r="AF19" s="2" t="s">
        <v>62</v>
      </c>
      <c r="AG19" s="2" t="s">
        <v>62</v>
      </c>
      <c r="AH19" s="2" t="s">
        <v>62</v>
      </c>
      <c r="AI19" s="2" t="s">
        <v>62</v>
      </c>
      <c r="AJ19" s="2" t="s">
        <v>62</v>
      </c>
      <c r="AK19" s="2" t="s">
        <v>62</v>
      </c>
      <c r="AL19" s="2" t="s">
        <v>62</v>
      </c>
      <c r="AM19" s="2" t="s">
        <v>62</v>
      </c>
      <c r="AN19" s="2" t="s">
        <v>62</v>
      </c>
      <c r="AO19" s="2" t="s">
        <v>62</v>
      </c>
      <c r="AP19" s="2" t="s">
        <v>62</v>
      </c>
      <c r="AQ19" s="2" t="s">
        <v>62</v>
      </c>
      <c r="AR19" s="2" t="s">
        <v>62</v>
      </c>
      <c r="AS19" s="2" t="s">
        <v>62</v>
      </c>
      <c r="AT19" s="2" t="s">
        <v>62</v>
      </c>
      <c r="AU19" s="2" t="s">
        <v>62</v>
      </c>
      <c r="AV19" s="2" t="s">
        <v>62</v>
      </c>
      <c r="AW19" s="2" t="s">
        <v>62</v>
      </c>
      <c r="AX19" s="2" t="s">
        <v>62</v>
      </c>
      <c r="AY19" s="2" t="s">
        <v>62</v>
      </c>
      <c r="AZ19" s="2" t="s">
        <v>62</v>
      </c>
      <c r="BA19" s="2" t="s">
        <v>62</v>
      </c>
      <c r="BB19" s="2" t="s">
        <v>62</v>
      </c>
      <c r="BC19" s="2" t="s">
        <v>62</v>
      </c>
      <c r="BD19" s="2" t="s">
        <v>62</v>
      </c>
      <c r="BE19" s="2" t="s">
        <v>62</v>
      </c>
      <c r="BF19" s="2" t="s">
        <v>62</v>
      </c>
      <c r="BG19" s="2" t="s">
        <v>62</v>
      </c>
      <c r="BH19" s="2" t="s">
        <v>62</v>
      </c>
      <c r="BI19" s="2" t="s">
        <v>62</v>
      </c>
      <c r="BJ19" s="2" t="s">
        <v>62</v>
      </c>
      <c r="BK19" s="2" t="s">
        <v>62</v>
      </c>
      <c r="BL19" s="2" t="s">
        <v>62</v>
      </c>
      <c r="BM19" s="2">
        <v>2</v>
      </c>
      <c r="BN19" s="2" t="s">
        <v>62</v>
      </c>
      <c r="BO19" s="2" t="s">
        <v>62</v>
      </c>
      <c r="BP19" s="2">
        <v>21</v>
      </c>
      <c r="BQ19" s="2">
        <v>517.30999999999995</v>
      </c>
      <c r="BR19" s="2">
        <v>3315.49</v>
      </c>
    </row>
    <row r="20" spans="1:70" ht="15" customHeight="1" x14ac:dyDescent="0.25">
      <c r="A20" s="2" t="s">
        <v>229</v>
      </c>
      <c r="B20" s="2" t="s">
        <v>62</v>
      </c>
      <c r="C20" s="2" t="s">
        <v>369</v>
      </c>
      <c r="D20" s="2" t="s">
        <v>485</v>
      </c>
      <c r="E20" s="2" t="s">
        <v>375</v>
      </c>
      <c r="F20" s="2" t="s">
        <v>371</v>
      </c>
      <c r="G20" s="2" t="s">
        <v>376</v>
      </c>
      <c r="H20" s="2" t="s">
        <v>368</v>
      </c>
      <c r="I20" s="2" t="s">
        <v>83</v>
      </c>
      <c r="J20" s="2" t="s">
        <v>84</v>
      </c>
      <c r="K20" s="2" t="s">
        <v>510</v>
      </c>
      <c r="L20" s="45">
        <v>1</v>
      </c>
      <c r="M20" s="2" t="s">
        <v>62</v>
      </c>
      <c r="N20" s="2" t="s">
        <v>62</v>
      </c>
      <c r="O20" s="2" t="s">
        <v>62</v>
      </c>
      <c r="P20" s="2" t="s">
        <v>62</v>
      </c>
      <c r="Q20" s="2" t="s">
        <v>62</v>
      </c>
      <c r="R20" s="2" t="s">
        <v>62</v>
      </c>
      <c r="S20" s="2" t="s">
        <v>62</v>
      </c>
      <c r="T20" s="2" t="s">
        <v>62</v>
      </c>
      <c r="U20" s="2" t="s">
        <v>62</v>
      </c>
      <c r="V20" s="2" t="s">
        <v>62</v>
      </c>
      <c r="W20" s="2" t="s">
        <v>62</v>
      </c>
      <c r="X20" s="2" t="s">
        <v>62</v>
      </c>
      <c r="Y20" s="2" t="s">
        <v>62</v>
      </c>
      <c r="Z20" s="2" t="s">
        <v>62</v>
      </c>
      <c r="AA20" s="2" t="s">
        <v>62</v>
      </c>
      <c r="AB20" s="2" t="s">
        <v>62</v>
      </c>
      <c r="AC20" s="2" t="s">
        <v>62</v>
      </c>
      <c r="AD20" s="2" t="s">
        <v>62</v>
      </c>
      <c r="AE20" s="2" t="s">
        <v>62</v>
      </c>
      <c r="AF20" s="2" t="s">
        <v>62</v>
      </c>
      <c r="AG20" s="2" t="s">
        <v>62</v>
      </c>
      <c r="AH20" s="2" t="s">
        <v>62</v>
      </c>
      <c r="AI20" s="2" t="s">
        <v>62</v>
      </c>
      <c r="AJ20" s="2" t="s">
        <v>62</v>
      </c>
      <c r="AK20" s="2" t="s">
        <v>62</v>
      </c>
      <c r="AL20" s="2" t="s">
        <v>62</v>
      </c>
      <c r="AM20" s="2" t="s">
        <v>62</v>
      </c>
      <c r="AN20" s="2" t="s">
        <v>62</v>
      </c>
      <c r="AO20" s="2" t="s">
        <v>62</v>
      </c>
      <c r="AP20" s="2" t="s">
        <v>62</v>
      </c>
      <c r="AQ20" s="2" t="s">
        <v>62</v>
      </c>
      <c r="AR20" s="2" t="s">
        <v>62</v>
      </c>
      <c r="AS20" s="2" t="s">
        <v>62</v>
      </c>
      <c r="AT20" s="2" t="s">
        <v>62</v>
      </c>
      <c r="AU20" s="2" t="s">
        <v>62</v>
      </c>
      <c r="AV20" s="2" t="s">
        <v>62</v>
      </c>
      <c r="AW20" s="2" t="s">
        <v>62</v>
      </c>
      <c r="AX20" s="2" t="s">
        <v>62</v>
      </c>
      <c r="AY20" s="2" t="s">
        <v>62</v>
      </c>
      <c r="AZ20" s="2" t="s">
        <v>62</v>
      </c>
      <c r="BA20" s="2" t="s">
        <v>62</v>
      </c>
      <c r="BB20" s="2" t="s">
        <v>62</v>
      </c>
      <c r="BC20" s="2" t="s">
        <v>62</v>
      </c>
      <c r="BD20" s="2" t="s">
        <v>62</v>
      </c>
      <c r="BE20" s="2" t="s">
        <v>62</v>
      </c>
      <c r="BF20" s="2" t="s">
        <v>62</v>
      </c>
      <c r="BG20" s="2" t="s">
        <v>62</v>
      </c>
      <c r="BH20" s="2" t="s">
        <v>62</v>
      </c>
      <c r="BI20" s="2" t="s">
        <v>62</v>
      </c>
      <c r="BJ20" s="2" t="s">
        <v>62</v>
      </c>
      <c r="BK20" s="2" t="s">
        <v>62</v>
      </c>
      <c r="BL20" s="2" t="s">
        <v>62</v>
      </c>
      <c r="BM20" s="2" t="s">
        <v>62</v>
      </c>
      <c r="BN20" s="2" t="s">
        <v>62</v>
      </c>
      <c r="BO20" s="2" t="s">
        <v>62</v>
      </c>
      <c r="BP20" s="2">
        <v>271</v>
      </c>
      <c r="BQ20" s="2">
        <v>6317.01</v>
      </c>
      <c r="BR20" s="49"/>
    </row>
    <row r="21" spans="1:70" ht="15" customHeight="1" x14ac:dyDescent="0.25">
      <c r="A21" s="2" t="s">
        <v>229</v>
      </c>
      <c r="B21" s="2" t="s">
        <v>62</v>
      </c>
      <c r="C21" s="2" t="s">
        <v>369</v>
      </c>
      <c r="D21" s="2" t="s">
        <v>485</v>
      </c>
      <c r="E21" s="2" t="s">
        <v>377</v>
      </c>
      <c r="F21" s="2" t="s">
        <v>371</v>
      </c>
      <c r="G21" s="2" t="s">
        <v>378</v>
      </c>
      <c r="H21" s="2" t="s">
        <v>368</v>
      </c>
      <c r="I21" s="2" t="s">
        <v>83</v>
      </c>
      <c r="J21" s="2" t="s">
        <v>84</v>
      </c>
      <c r="K21" s="2" t="s">
        <v>511</v>
      </c>
      <c r="L21" s="45">
        <v>1</v>
      </c>
      <c r="M21" s="2" t="s">
        <v>62</v>
      </c>
      <c r="N21" s="2" t="s">
        <v>62</v>
      </c>
      <c r="O21" s="2" t="s">
        <v>62</v>
      </c>
      <c r="P21" s="2" t="s">
        <v>62</v>
      </c>
      <c r="Q21" s="2" t="s">
        <v>62</v>
      </c>
      <c r="R21" s="2" t="s">
        <v>62</v>
      </c>
      <c r="S21" s="2" t="s">
        <v>62</v>
      </c>
      <c r="T21" s="2" t="s">
        <v>62</v>
      </c>
      <c r="U21" s="2" t="s">
        <v>62</v>
      </c>
      <c r="V21" s="2" t="s">
        <v>62</v>
      </c>
      <c r="W21" s="2" t="s">
        <v>62</v>
      </c>
      <c r="X21" s="2" t="s">
        <v>62</v>
      </c>
      <c r="Y21" s="2" t="s">
        <v>62</v>
      </c>
      <c r="Z21" s="2" t="s">
        <v>62</v>
      </c>
      <c r="AA21" s="2" t="s">
        <v>62</v>
      </c>
      <c r="AB21" s="2" t="s">
        <v>62</v>
      </c>
      <c r="AC21" s="2" t="s">
        <v>62</v>
      </c>
      <c r="AD21" s="2" t="s">
        <v>62</v>
      </c>
      <c r="AE21" s="2" t="s">
        <v>62</v>
      </c>
      <c r="AF21" s="2" t="s">
        <v>62</v>
      </c>
      <c r="AG21" s="2" t="s">
        <v>62</v>
      </c>
      <c r="AH21" s="2" t="s">
        <v>62</v>
      </c>
      <c r="AI21" s="2" t="s">
        <v>62</v>
      </c>
      <c r="AJ21" s="2" t="s">
        <v>62</v>
      </c>
      <c r="AK21" s="2" t="s">
        <v>62</v>
      </c>
      <c r="AL21" s="2" t="s">
        <v>62</v>
      </c>
      <c r="AM21" s="2" t="s">
        <v>62</v>
      </c>
      <c r="AN21" s="2" t="s">
        <v>62</v>
      </c>
      <c r="AO21" s="2" t="s">
        <v>62</v>
      </c>
      <c r="AP21" s="2" t="s">
        <v>62</v>
      </c>
      <c r="AQ21" s="2" t="s">
        <v>62</v>
      </c>
      <c r="AR21" s="2" t="s">
        <v>62</v>
      </c>
      <c r="AS21" s="2" t="s">
        <v>62</v>
      </c>
      <c r="AT21" s="2" t="s">
        <v>62</v>
      </c>
      <c r="AU21" s="2" t="s">
        <v>62</v>
      </c>
      <c r="AV21" s="2" t="s">
        <v>62</v>
      </c>
      <c r="AW21" s="2" t="s">
        <v>62</v>
      </c>
      <c r="AX21" s="2" t="s">
        <v>62</v>
      </c>
      <c r="AY21" s="2" t="s">
        <v>62</v>
      </c>
      <c r="AZ21" s="2" t="s">
        <v>62</v>
      </c>
      <c r="BA21" s="2" t="s">
        <v>62</v>
      </c>
      <c r="BB21" s="2" t="s">
        <v>62</v>
      </c>
      <c r="BC21" s="2" t="s">
        <v>62</v>
      </c>
      <c r="BD21" s="2" t="s">
        <v>62</v>
      </c>
      <c r="BE21" s="2" t="s">
        <v>62</v>
      </c>
      <c r="BF21" s="2" t="s">
        <v>62</v>
      </c>
      <c r="BG21" s="2" t="s">
        <v>62</v>
      </c>
      <c r="BH21" s="2" t="s">
        <v>62</v>
      </c>
      <c r="BI21" s="2" t="s">
        <v>62</v>
      </c>
      <c r="BJ21" s="2" t="s">
        <v>62</v>
      </c>
      <c r="BK21" s="2" t="s">
        <v>62</v>
      </c>
      <c r="BL21" s="2" t="s">
        <v>62</v>
      </c>
      <c r="BM21" s="2" t="s">
        <v>62</v>
      </c>
      <c r="BN21" s="2" t="s">
        <v>62</v>
      </c>
      <c r="BO21" s="2" t="s">
        <v>62</v>
      </c>
      <c r="BP21" s="2">
        <v>255</v>
      </c>
      <c r="BQ21" s="2">
        <v>5944.05</v>
      </c>
      <c r="BR21" s="49"/>
    </row>
    <row r="22" spans="1:70" ht="15" customHeight="1" x14ac:dyDescent="0.25">
      <c r="A22" s="2" t="s">
        <v>229</v>
      </c>
      <c r="B22" s="2" t="s">
        <v>62</v>
      </c>
      <c r="C22" s="2" t="s">
        <v>369</v>
      </c>
      <c r="D22" s="2" t="s">
        <v>485</v>
      </c>
      <c r="E22" s="2" t="s">
        <v>370</v>
      </c>
      <c r="F22" s="2" t="s">
        <v>371</v>
      </c>
      <c r="G22" s="2" t="s">
        <v>372</v>
      </c>
      <c r="H22" s="2" t="s">
        <v>368</v>
      </c>
      <c r="I22" s="2" t="s">
        <v>83</v>
      </c>
      <c r="J22" s="2" t="s">
        <v>84</v>
      </c>
      <c r="K22" s="2" t="s">
        <v>510</v>
      </c>
      <c r="L22" s="45">
        <v>1</v>
      </c>
      <c r="M22" s="2" t="s">
        <v>62</v>
      </c>
      <c r="N22" s="2" t="s">
        <v>62</v>
      </c>
      <c r="O22" s="2" t="s">
        <v>62</v>
      </c>
      <c r="P22" s="2" t="s">
        <v>62</v>
      </c>
      <c r="Q22" s="2" t="s">
        <v>62</v>
      </c>
      <c r="R22" s="2" t="s">
        <v>62</v>
      </c>
      <c r="S22" s="2" t="s">
        <v>62</v>
      </c>
      <c r="T22" s="2" t="s">
        <v>62</v>
      </c>
      <c r="U22" s="2" t="s">
        <v>62</v>
      </c>
      <c r="V22" s="2" t="s">
        <v>62</v>
      </c>
      <c r="W22" s="2" t="s">
        <v>62</v>
      </c>
      <c r="X22" s="2" t="s">
        <v>62</v>
      </c>
      <c r="Y22" s="2" t="s">
        <v>62</v>
      </c>
      <c r="Z22" s="2" t="s">
        <v>62</v>
      </c>
      <c r="AA22" s="2" t="s">
        <v>62</v>
      </c>
      <c r="AB22" s="2" t="s">
        <v>62</v>
      </c>
      <c r="AC22" s="2" t="s">
        <v>62</v>
      </c>
      <c r="AD22" s="2" t="s">
        <v>62</v>
      </c>
      <c r="AE22" s="2" t="s">
        <v>62</v>
      </c>
      <c r="AF22" s="2" t="s">
        <v>62</v>
      </c>
      <c r="AG22" s="2" t="s">
        <v>62</v>
      </c>
      <c r="AH22" s="2" t="s">
        <v>62</v>
      </c>
      <c r="AI22" s="2" t="s">
        <v>62</v>
      </c>
      <c r="AJ22" s="2" t="s">
        <v>62</v>
      </c>
      <c r="AK22" s="2" t="s">
        <v>62</v>
      </c>
      <c r="AL22" s="2" t="s">
        <v>62</v>
      </c>
      <c r="AM22" s="2" t="s">
        <v>62</v>
      </c>
      <c r="AN22" s="2" t="s">
        <v>62</v>
      </c>
      <c r="AO22" s="2" t="s">
        <v>62</v>
      </c>
      <c r="AP22" s="2" t="s">
        <v>62</v>
      </c>
      <c r="AQ22" s="2" t="s">
        <v>62</v>
      </c>
      <c r="AR22" s="2" t="s">
        <v>62</v>
      </c>
      <c r="AS22" s="2" t="s">
        <v>62</v>
      </c>
      <c r="AT22" s="2" t="s">
        <v>62</v>
      </c>
      <c r="AU22" s="2" t="s">
        <v>62</v>
      </c>
      <c r="AV22" s="2" t="s">
        <v>62</v>
      </c>
      <c r="AW22" s="2" t="s">
        <v>62</v>
      </c>
      <c r="AX22" s="2" t="s">
        <v>62</v>
      </c>
      <c r="AY22" s="2" t="s">
        <v>62</v>
      </c>
      <c r="AZ22" s="2" t="s">
        <v>62</v>
      </c>
      <c r="BA22" s="2" t="s">
        <v>62</v>
      </c>
      <c r="BB22" s="2" t="s">
        <v>62</v>
      </c>
      <c r="BC22" s="2" t="s">
        <v>62</v>
      </c>
      <c r="BD22" s="2" t="s">
        <v>62</v>
      </c>
      <c r="BE22" s="2" t="s">
        <v>62</v>
      </c>
      <c r="BF22" s="2" t="s">
        <v>62</v>
      </c>
      <c r="BG22" s="2" t="s">
        <v>62</v>
      </c>
      <c r="BH22" s="2" t="s">
        <v>62</v>
      </c>
      <c r="BI22" s="2" t="s">
        <v>62</v>
      </c>
      <c r="BJ22" s="2" t="s">
        <v>62</v>
      </c>
      <c r="BK22" s="2" t="s">
        <v>62</v>
      </c>
      <c r="BL22" s="2" t="s">
        <v>62</v>
      </c>
      <c r="BM22" s="2" t="s">
        <v>62</v>
      </c>
      <c r="BN22" s="2" t="s">
        <v>62</v>
      </c>
      <c r="BO22" s="2" t="s">
        <v>62</v>
      </c>
      <c r="BP22" s="2">
        <v>100</v>
      </c>
      <c r="BQ22" s="2">
        <v>2331</v>
      </c>
      <c r="BR22" s="2">
        <v>17014.990000000002</v>
      </c>
    </row>
    <row r="23" spans="1:70" ht="15" customHeight="1" x14ac:dyDescent="0.25">
      <c r="A23" s="2" t="s">
        <v>229</v>
      </c>
      <c r="B23" s="2" t="s">
        <v>62</v>
      </c>
      <c r="C23" s="2" t="s">
        <v>369</v>
      </c>
      <c r="D23" s="2" t="s">
        <v>485</v>
      </c>
      <c r="E23" s="2" t="s">
        <v>373</v>
      </c>
      <c r="F23" s="2" t="s">
        <v>371</v>
      </c>
      <c r="G23" s="2" t="s">
        <v>374</v>
      </c>
      <c r="H23" s="2" t="s">
        <v>368</v>
      </c>
      <c r="I23" s="2" t="s">
        <v>83</v>
      </c>
      <c r="J23" s="2" t="s">
        <v>84</v>
      </c>
      <c r="K23" s="2" t="s">
        <v>510</v>
      </c>
      <c r="L23" s="45">
        <v>1</v>
      </c>
      <c r="M23" s="2" t="s">
        <v>62</v>
      </c>
      <c r="N23" s="2" t="s">
        <v>62</v>
      </c>
      <c r="O23" s="2" t="s">
        <v>62</v>
      </c>
      <c r="P23" s="2" t="s">
        <v>62</v>
      </c>
      <c r="Q23" s="2" t="s">
        <v>62</v>
      </c>
      <c r="R23" s="2" t="s">
        <v>62</v>
      </c>
      <c r="S23" s="2" t="s">
        <v>62</v>
      </c>
      <c r="T23" s="2" t="s">
        <v>62</v>
      </c>
      <c r="U23" s="2" t="s">
        <v>62</v>
      </c>
      <c r="V23" s="2" t="s">
        <v>62</v>
      </c>
      <c r="W23" s="2" t="s">
        <v>62</v>
      </c>
      <c r="X23" s="2" t="s">
        <v>62</v>
      </c>
      <c r="Y23" s="2" t="s">
        <v>62</v>
      </c>
      <c r="Z23" s="2" t="s">
        <v>62</v>
      </c>
      <c r="AA23" s="2" t="s">
        <v>62</v>
      </c>
      <c r="AB23" s="2" t="s">
        <v>62</v>
      </c>
      <c r="AC23" s="2" t="s">
        <v>62</v>
      </c>
      <c r="AD23" s="2" t="s">
        <v>62</v>
      </c>
      <c r="AE23" s="2" t="s">
        <v>62</v>
      </c>
      <c r="AF23" s="2" t="s">
        <v>62</v>
      </c>
      <c r="AG23" s="2" t="s">
        <v>62</v>
      </c>
      <c r="AH23" s="2" t="s">
        <v>62</v>
      </c>
      <c r="AI23" s="2" t="s">
        <v>62</v>
      </c>
      <c r="AJ23" s="2" t="s">
        <v>62</v>
      </c>
      <c r="AK23" s="2" t="s">
        <v>62</v>
      </c>
      <c r="AL23" s="2" t="s">
        <v>62</v>
      </c>
      <c r="AM23" s="2" t="s">
        <v>62</v>
      </c>
      <c r="AN23" s="2" t="s">
        <v>62</v>
      </c>
      <c r="AO23" s="2" t="s">
        <v>62</v>
      </c>
      <c r="AP23" s="2" t="s">
        <v>62</v>
      </c>
      <c r="AQ23" s="2" t="s">
        <v>62</v>
      </c>
      <c r="AR23" s="2" t="s">
        <v>62</v>
      </c>
      <c r="AS23" s="2" t="s">
        <v>62</v>
      </c>
      <c r="AT23" s="2" t="s">
        <v>62</v>
      </c>
      <c r="AU23" s="2" t="s">
        <v>62</v>
      </c>
      <c r="AV23" s="2" t="s">
        <v>62</v>
      </c>
      <c r="AW23" s="2" t="s">
        <v>62</v>
      </c>
      <c r="AX23" s="2" t="s">
        <v>62</v>
      </c>
      <c r="AY23" s="2" t="s">
        <v>62</v>
      </c>
      <c r="AZ23" s="2" t="s">
        <v>62</v>
      </c>
      <c r="BA23" s="2" t="s">
        <v>62</v>
      </c>
      <c r="BB23" s="2" t="s">
        <v>62</v>
      </c>
      <c r="BC23" s="2" t="s">
        <v>62</v>
      </c>
      <c r="BD23" s="2" t="s">
        <v>62</v>
      </c>
      <c r="BE23" s="2" t="s">
        <v>62</v>
      </c>
      <c r="BF23" s="2" t="s">
        <v>62</v>
      </c>
      <c r="BG23" s="2" t="s">
        <v>62</v>
      </c>
      <c r="BH23" s="2" t="s">
        <v>62</v>
      </c>
      <c r="BI23" s="2" t="s">
        <v>62</v>
      </c>
      <c r="BJ23" s="2" t="s">
        <v>62</v>
      </c>
      <c r="BK23" s="2" t="s">
        <v>62</v>
      </c>
      <c r="BL23" s="2" t="s">
        <v>62</v>
      </c>
      <c r="BM23" s="2" t="s">
        <v>62</v>
      </c>
      <c r="BN23" s="2" t="s">
        <v>62</v>
      </c>
      <c r="BO23" s="2" t="s">
        <v>62</v>
      </c>
      <c r="BP23" s="2">
        <v>209</v>
      </c>
      <c r="BQ23" s="2">
        <v>4871.79</v>
      </c>
      <c r="BR23" s="49"/>
    </row>
    <row r="24" spans="1:70" ht="15" customHeight="1" x14ac:dyDescent="0.25">
      <c r="A24" s="2" t="s">
        <v>229</v>
      </c>
      <c r="B24" s="2" t="s">
        <v>230</v>
      </c>
      <c r="C24" s="2" t="s">
        <v>458</v>
      </c>
      <c r="D24" s="2" t="s">
        <v>485</v>
      </c>
      <c r="E24" s="2" t="s">
        <v>69</v>
      </c>
      <c r="F24" s="2" t="s">
        <v>486</v>
      </c>
      <c r="G24" s="2" t="s">
        <v>460</v>
      </c>
      <c r="H24" s="2" t="s">
        <v>179</v>
      </c>
      <c r="I24" s="2" t="s">
        <v>83</v>
      </c>
      <c r="J24" s="2" t="s">
        <v>84</v>
      </c>
      <c r="K24" s="2" t="s">
        <v>487</v>
      </c>
      <c r="L24" s="45">
        <v>0.99409999999999998</v>
      </c>
      <c r="M24" s="2" t="s">
        <v>62</v>
      </c>
      <c r="N24" s="2" t="s">
        <v>62</v>
      </c>
      <c r="O24" s="2" t="s">
        <v>62</v>
      </c>
      <c r="P24" s="2" t="s">
        <v>62</v>
      </c>
      <c r="Q24" s="2" t="s">
        <v>62</v>
      </c>
      <c r="R24" s="2" t="s">
        <v>62</v>
      </c>
      <c r="S24" s="2" t="s">
        <v>62</v>
      </c>
      <c r="T24" s="2" t="s">
        <v>62</v>
      </c>
      <c r="U24" s="2" t="s">
        <v>62</v>
      </c>
      <c r="V24" s="2" t="s">
        <v>62</v>
      </c>
      <c r="W24" s="2" t="s">
        <v>62</v>
      </c>
      <c r="X24" s="2" t="s">
        <v>62</v>
      </c>
      <c r="Y24" s="2" t="s">
        <v>62</v>
      </c>
      <c r="Z24" s="2" t="s">
        <v>62</v>
      </c>
      <c r="AA24" s="2" t="s">
        <v>62</v>
      </c>
      <c r="AB24" s="2" t="s">
        <v>62</v>
      </c>
      <c r="AC24" s="2" t="s">
        <v>62</v>
      </c>
      <c r="AD24" s="2" t="s">
        <v>62</v>
      </c>
      <c r="AE24" s="2" t="s">
        <v>62</v>
      </c>
      <c r="AF24" s="2" t="s">
        <v>62</v>
      </c>
      <c r="AG24" s="2" t="s">
        <v>62</v>
      </c>
      <c r="AH24" s="2" t="s">
        <v>62</v>
      </c>
      <c r="AI24" s="2" t="s">
        <v>62</v>
      </c>
      <c r="AJ24" s="2" t="s">
        <v>62</v>
      </c>
      <c r="AK24" s="2" t="s">
        <v>62</v>
      </c>
      <c r="AL24" s="2" t="s">
        <v>62</v>
      </c>
      <c r="AM24" s="2" t="s">
        <v>62</v>
      </c>
      <c r="AN24" s="2">
        <v>1</v>
      </c>
      <c r="AO24" s="2" t="s">
        <v>62</v>
      </c>
      <c r="AP24" s="2" t="s">
        <v>62</v>
      </c>
      <c r="AQ24" s="2" t="s">
        <v>62</v>
      </c>
      <c r="AR24" s="2" t="s">
        <v>62</v>
      </c>
      <c r="AS24" s="2" t="s">
        <v>62</v>
      </c>
      <c r="AT24" s="2" t="s">
        <v>62</v>
      </c>
      <c r="AU24" s="2" t="s">
        <v>62</v>
      </c>
      <c r="AV24" s="2" t="s">
        <v>62</v>
      </c>
      <c r="AW24" s="2" t="s">
        <v>62</v>
      </c>
      <c r="AX24" s="2" t="s">
        <v>62</v>
      </c>
      <c r="AY24" s="2" t="s">
        <v>62</v>
      </c>
      <c r="AZ24" s="2" t="s">
        <v>62</v>
      </c>
      <c r="BA24" s="2" t="s">
        <v>62</v>
      </c>
      <c r="BB24" s="2" t="s">
        <v>62</v>
      </c>
      <c r="BC24" s="2" t="s">
        <v>62</v>
      </c>
      <c r="BD24" s="2" t="s">
        <v>62</v>
      </c>
      <c r="BE24" s="2" t="s">
        <v>62</v>
      </c>
      <c r="BF24" s="2" t="s">
        <v>62</v>
      </c>
      <c r="BG24" s="2" t="s">
        <v>62</v>
      </c>
      <c r="BH24" s="2" t="s">
        <v>62</v>
      </c>
      <c r="BI24" s="2" t="s">
        <v>62</v>
      </c>
      <c r="BJ24" s="2" t="s">
        <v>62</v>
      </c>
      <c r="BK24" s="2" t="s">
        <v>62</v>
      </c>
      <c r="BL24" s="2" t="s">
        <v>62</v>
      </c>
      <c r="BM24" s="2">
        <v>1</v>
      </c>
      <c r="BN24" s="2">
        <v>3</v>
      </c>
      <c r="BO24" s="2">
        <v>78</v>
      </c>
      <c r="BP24" s="2">
        <v>43</v>
      </c>
      <c r="BQ24" s="2">
        <v>1575.87</v>
      </c>
      <c r="BR24" s="2">
        <v>7282.57</v>
      </c>
    </row>
    <row r="25" spans="1:70" ht="15" customHeight="1" x14ac:dyDescent="0.25">
      <c r="A25" s="2" t="s">
        <v>229</v>
      </c>
      <c r="B25" s="2" t="s">
        <v>230</v>
      </c>
      <c r="C25" s="2" t="s">
        <v>458</v>
      </c>
      <c r="D25" s="2" t="s">
        <v>485</v>
      </c>
      <c r="E25" s="2" t="s">
        <v>361</v>
      </c>
      <c r="F25" s="2" t="s">
        <v>486</v>
      </c>
      <c r="G25" s="2" t="s">
        <v>465</v>
      </c>
      <c r="H25" s="2" t="s">
        <v>179</v>
      </c>
      <c r="I25" s="2" t="s">
        <v>83</v>
      </c>
      <c r="J25" s="2" t="s">
        <v>84</v>
      </c>
      <c r="K25" s="2" t="s">
        <v>487</v>
      </c>
      <c r="L25" s="45">
        <v>0.99409999999999998</v>
      </c>
      <c r="M25" s="2" t="s">
        <v>62</v>
      </c>
      <c r="N25" s="2" t="s">
        <v>62</v>
      </c>
      <c r="O25" s="2" t="s">
        <v>62</v>
      </c>
      <c r="P25" s="2" t="s">
        <v>62</v>
      </c>
      <c r="Q25" s="2" t="s">
        <v>62</v>
      </c>
      <c r="R25" s="2" t="s">
        <v>62</v>
      </c>
      <c r="S25" s="2" t="s">
        <v>62</v>
      </c>
      <c r="T25" s="2" t="s">
        <v>62</v>
      </c>
      <c r="U25" s="2" t="s">
        <v>62</v>
      </c>
      <c r="V25" s="2" t="s">
        <v>62</v>
      </c>
      <c r="W25" s="2" t="s">
        <v>62</v>
      </c>
      <c r="X25" s="2" t="s">
        <v>62</v>
      </c>
      <c r="Y25" s="2" t="s">
        <v>62</v>
      </c>
      <c r="Z25" s="2" t="s">
        <v>62</v>
      </c>
      <c r="AA25" s="2" t="s">
        <v>62</v>
      </c>
      <c r="AB25" s="2" t="s">
        <v>62</v>
      </c>
      <c r="AC25" s="2" t="s">
        <v>62</v>
      </c>
      <c r="AD25" s="2" t="s">
        <v>62</v>
      </c>
      <c r="AE25" s="2" t="s">
        <v>62</v>
      </c>
      <c r="AF25" s="2" t="s">
        <v>62</v>
      </c>
      <c r="AG25" s="2" t="s">
        <v>62</v>
      </c>
      <c r="AH25" s="2" t="s">
        <v>62</v>
      </c>
      <c r="AI25" s="2" t="s">
        <v>62</v>
      </c>
      <c r="AJ25" s="2" t="s">
        <v>62</v>
      </c>
      <c r="AK25" s="2" t="s">
        <v>62</v>
      </c>
      <c r="AL25" s="2" t="s">
        <v>62</v>
      </c>
      <c r="AM25" s="2" t="s">
        <v>62</v>
      </c>
      <c r="AN25" s="2">
        <v>1</v>
      </c>
      <c r="AO25" s="2" t="s">
        <v>62</v>
      </c>
      <c r="AP25" s="2" t="s">
        <v>62</v>
      </c>
      <c r="AQ25" s="2" t="s">
        <v>62</v>
      </c>
      <c r="AR25" s="2" t="s">
        <v>62</v>
      </c>
      <c r="AS25" s="2" t="s">
        <v>62</v>
      </c>
      <c r="AT25" s="2" t="s">
        <v>62</v>
      </c>
      <c r="AU25" s="2" t="s">
        <v>62</v>
      </c>
      <c r="AV25" s="2" t="s">
        <v>62</v>
      </c>
      <c r="AW25" s="2" t="s">
        <v>62</v>
      </c>
      <c r="AX25" s="2" t="s">
        <v>62</v>
      </c>
      <c r="AY25" s="2" t="s">
        <v>62</v>
      </c>
      <c r="AZ25" s="2" t="s">
        <v>62</v>
      </c>
      <c r="BA25" s="2" t="s">
        <v>62</v>
      </c>
      <c r="BB25" s="2" t="s">
        <v>62</v>
      </c>
      <c r="BC25" s="2" t="s">
        <v>62</v>
      </c>
      <c r="BD25" s="2" t="s">
        <v>62</v>
      </c>
      <c r="BE25" s="2" t="s">
        <v>62</v>
      </c>
      <c r="BF25" s="2" t="s">
        <v>62</v>
      </c>
      <c r="BG25" s="2" t="s">
        <v>62</v>
      </c>
      <c r="BH25" s="2" t="s">
        <v>62</v>
      </c>
      <c r="BI25" s="2" t="s">
        <v>62</v>
      </c>
      <c r="BJ25" s="2" t="s">
        <v>62</v>
      </c>
      <c r="BK25" s="2" t="s">
        <v>62</v>
      </c>
      <c r="BL25" s="2" t="s">
        <v>62</v>
      </c>
      <c r="BM25" s="2">
        <v>1</v>
      </c>
      <c r="BN25" s="2">
        <v>2</v>
      </c>
      <c r="BO25" s="2">
        <v>52</v>
      </c>
      <c r="BP25" s="2">
        <v>66</v>
      </c>
      <c r="BQ25" s="2">
        <v>2502.67</v>
      </c>
      <c r="BR25" s="2">
        <v>58998.05</v>
      </c>
    </row>
    <row r="26" spans="1:70" ht="15" customHeight="1" x14ac:dyDescent="0.25">
      <c r="A26" s="2" t="s">
        <v>229</v>
      </c>
      <c r="B26" s="2" t="s">
        <v>230</v>
      </c>
      <c r="C26" s="2" t="s">
        <v>458</v>
      </c>
      <c r="D26" s="2" t="s">
        <v>485</v>
      </c>
      <c r="E26" s="2" t="s">
        <v>65</v>
      </c>
      <c r="F26" s="2" t="s">
        <v>486</v>
      </c>
      <c r="G26" s="2" t="s">
        <v>468</v>
      </c>
      <c r="H26" s="2" t="s">
        <v>179</v>
      </c>
      <c r="I26" s="2" t="s">
        <v>83</v>
      </c>
      <c r="J26" s="2" t="s">
        <v>84</v>
      </c>
      <c r="K26" s="2" t="s">
        <v>487</v>
      </c>
      <c r="L26" s="45">
        <v>0.99409999999999998</v>
      </c>
      <c r="M26" s="2" t="s">
        <v>62</v>
      </c>
      <c r="N26" s="2" t="s">
        <v>62</v>
      </c>
      <c r="O26" s="2" t="s">
        <v>62</v>
      </c>
      <c r="P26" s="2" t="s">
        <v>62</v>
      </c>
      <c r="Q26" s="2" t="s">
        <v>62</v>
      </c>
      <c r="R26" s="2" t="s">
        <v>62</v>
      </c>
      <c r="S26" s="2" t="s">
        <v>62</v>
      </c>
      <c r="T26" s="2" t="s">
        <v>62</v>
      </c>
      <c r="U26" s="2" t="s">
        <v>62</v>
      </c>
      <c r="V26" s="2" t="s">
        <v>62</v>
      </c>
      <c r="W26" s="2" t="s">
        <v>62</v>
      </c>
      <c r="X26" s="2" t="s">
        <v>62</v>
      </c>
      <c r="Y26" s="2" t="s">
        <v>62</v>
      </c>
      <c r="Z26" s="2" t="s">
        <v>62</v>
      </c>
      <c r="AA26" s="2" t="s">
        <v>62</v>
      </c>
      <c r="AB26" s="2" t="s">
        <v>62</v>
      </c>
      <c r="AC26" s="2" t="s">
        <v>62</v>
      </c>
      <c r="AD26" s="2" t="s">
        <v>62</v>
      </c>
      <c r="AE26" s="2" t="s">
        <v>62</v>
      </c>
      <c r="AF26" s="2" t="s">
        <v>62</v>
      </c>
      <c r="AG26" s="2" t="s">
        <v>62</v>
      </c>
      <c r="AH26" s="2" t="s">
        <v>62</v>
      </c>
      <c r="AI26" s="2" t="s">
        <v>62</v>
      </c>
      <c r="AJ26" s="2" t="s">
        <v>62</v>
      </c>
      <c r="AK26" s="2" t="s">
        <v>62</v>
      </c>
      <c r="AL26" s="2" t="s">
        <v>62</v>
      </c>
      <c r="AM26" s="2" t="s">
        <v>62</v>
      </c>
      <c r="AN26" s="2">
        <v>1</v>
      </c>
      <c r="AO26" s="2" t="s">
        <v>62</v>
      </c>
      <c r="AP26" s="2" t="s">
        <v>62</v>
      </c>
      <c r="AQ26" s="2" t="s">
        <v>62</v>
      </c>
      <c r="AR26" s="2" t="s">
        <v>62</v>
      </c>
      <c r="AS26" s="2" t="s">
        <v>62</v>
      </c>
      <c r="AT26" s="2" t="s">
        <v>62</v>
      </c>
      <c r="AU26" s="2" t="s">
        <v>62</v>
      </c>
      <c r="AV26" s="2" t="s">
        <v>62</v>
      </c>
      <c r="AW26" s="2" t="s">
        <v>62</v>
      </c>
      <c r="AX26" s="2" t="s">
        <v>62</v>
      </c>
      <c r="AY26" s="2" t="s">
        <v>62</v>
      </c>
      <c r="AZ26" s="2" t="s">
        <v>62</v>
      </c>
      <c r="BA26" s="2" t="s">
        <v>62</v>
      </c>
      <c r="BB26" s="2" t="s">
        <v>62</v>
      </c>
      <c r="BC26" s="2" t="s">
        <v>62</v>
      </c>
      <c r="BD26" s="2" t="s">
        <v>62</v>
      </c>
      <c r="BE26" s="2" t="s">
        <v>62</v>
      </c>
      <c r="BF26" s="2" t="s">
        <v>62</v>
      </c>
      <c r="BG26" s="2" t="s">
        <v>62</v>
      </c>
      <c r="BH26" s="2" t="s">
        <v>62</v>
      </c>
      <c r="BI26" s="2" t="s">
        <v>62</v>
      </c>
      <c r="BJ26" s="2" t="s">
        <v>62</v>
      </c>
      <c r="BK26" s="2" t="s">
        <v>62</v>
      </c>
      <c r="BL26" s="2" t="s">
        <v>62</v>
      </c>
      <c r="BM26" s="2">
        <v>1</v>
      </c>
      <c r="BN26" s="2">
        <v>2</v>
      </c>
      <c r="BO26" s="2">
        <v>52</v>
      </c>
      <c r="BP26" s="2">
        <v>53</v>
      </c>
      <c r="BQ26" s="2">
        <v>2010.18</v>
      </c>
      <c r="BR26" s="2">
        <v>30735.33</v>
      </c>
    </row>
    <row r="27" spans="1:70" ht="15" customHeight="1" x14ac:dyDescent="0.25">
      <c r="A27" s="2" t="s">
        <v>229</v>
      </c>
      <c r="B27" s="2" t="s">
        <v>230</v>
      </c>
      <c r="C27" s="2" t="s">
        <v>458</v>
      </c>
      <c r="D27" s="2" t="s">
        <v>485</v>
      </c>
      <c r="E27" s="2" t="s">
        <v>69</v>
      </c>
      <c r="F27" s="2" t="s">
        <v>488</v>
      </c>
      <c r="G27" s="2" t="s">
        <v>462</v>
      </c>
      <c r="H27" s="2" t="s">
        <v>179</v>
      </c>
      <c r="I27" s="2" t="s">
        <v>83</v>
      </c>
      <c r="J27" s="2" t="s">
        <v>84</v>
      </c>
      <c r="K27" s="2" t="s">
        <v>487</v>
      </c>
      <c r="L27" s="45">
        <v>0.99409999999999998</v>
      </c>
      <c r="M27" s="2" t="s">
        <v>62</v>
      </c>
      <c r="N27" s="2" t="s">
        <v>62</v>
      </c>
      <c r="O27" s="2" t="s">
        <v>62</v>
      </c>
      <c r="P27" s="2" t="s">
        <v>62</v>
      </c>
      <c r="Q27" s="2" t="s">
        <v>62</v>
      </c>
      <c r="R27" s="2" t="s">
        <v>62</v>
      </c>
      <c r="S27" s="2" t="s">
        <v>62</v>
      </c>
      <c r="T27" s="2" t="s">
        <v>62</v>
      </c>
      <c r="U27" s="2" t="s">
        <v>62</v>
      </c>
      <c r="V27" s="2" t="s">
        <v>62</v>
      </c>
      <c r="W27" s="2" t="s">
        <v>62</v>
      </c>
      <c r="X27" s="2" t="s">
        <v>62</v>
      </c>
      <c r="Y27" s="2" t="s">
        <v>62</v>
      </c>
      <c r="Z27" s="2" t="s">
        <v>62</v>
      </c>
      <c r="AA27" s="2" t="s">
        <v>62</v>
      </c>
      <c r="AB27" s="2" t="s">
        <v>62</v>
      </c>
      <c r="AC27" s="2" t="s">
        <v>62</v>
      </c>
      <c r="AD27" s="2" t="s">
        <v>62</v>
      </c>
      <c r="AE27" s="2" t="s">
        <v>62</v>
      </c>
      <c r="AF27" s="2" t="s">
        <v>62</v>
      </c>
      <c r="AG27" s="2" t="s">
        <v>62</v>
      </c>
      <c r="AH27" s="2" t="s">
        <v>62</v>
      </c>
      <c r="AI27" s="2" t="s">
        <v>62</v>
      </c>
      <c r="AJ27" s="2" t="s">
        <v>62</v>
      </c>
      <c r="AK27" s="2" t="s">
        <v>62</v>
      </c>
      <c r="AL27" s="2" t="s">
        <v>62</v>
      </c>
      <c r="AM27" s="2" t="s">
        <v>62</v>
      </c>
      <c r="AN27" s="2">
        <v>1</v>
      </c>
      <c r="AO27" s="2" t="s">
        <v>62</v>
      </c>
      <c r="AP27" s="2" t="s">
        <v>62</v>
      </c>
      <c r="AQ27" s="2" t="s">
        <v>62</v>
      </c>
      <c r="AR27" s="2" t="s">
        <v>62</v>
      </c>
      <c r="AS27" s="2" t="s">
        <v>62</v>
      </c>
      <c r="AT27" s="2" t="s">
        <v>62</v>
      </c>
      <c r="AU27" s="2" t="s">
        <v>62</v>
      </c>
      <c r="AV27" s="2" t="s">
        <v>62</v>
      </c>
      <c r="AW27" s="2" t="s">
        <v>62</v>
      </c>
      <c r="AX27" s="2" t="s">
        <v>62</v>
      </c>
      <c r="AY27" s="2" t="s">
        <v>62</v>
      </c>
      <c r="AZ27" s="2" t="s">
        <v>62</v>
      </c>
      <c r="BA27" s="2" t="s">
        <v>62</v>
      </c>
      <c r="BB27" s="2" t="s">
        <v>62</v>
      </c>
      <c r="BC27" s="2" t="s">
        <v>62</v>
      </c>
      <c r="BD27" s="2" t="s">
        <v>62</v>
      </c>
      <c r="BE27" s="2" t="s">
        <v>62</v>
      </c>
      <c r="BF27" s="2" t="s">
        <v>62</v>
      </c>
      <c r="BG27" s="2" t="s">
        <v>62</v>
      </c>
      <c r="BH27" s="2" t="s">
        <v>62</v>
      </c>
      <c r="BI27" s="2" t="s">
        <v>62</v>
      </c>
      <c r="BJ27" s="2" t="s">
        <v>62</v>
      </c>
      <c r="BK27" s="2" t="s">
        <v>62</v>
      </c>
      <c r="BL27" s="2" t="s">
        <v>62</v>
      </c>
      <c r="BM27" s="2">
        <v>1</v>
      </c>
      <c r="BN27" s="2">
        <v>2</v>
      </c>
      <c r="BO27" s="2">
        <v>45</v>
      </c>
      <c r="BP27" s="2">
        <v>38</v>
      </c>
      <c r="BQ27" s="2">
        <v>1271.96</v>
      </c>
      <c r="BR27" s="2">
        <v>11959.81</v>
      </c>
    </row>
    <row r="28" spans="1:70" ht="15" customHeight="1" x14ac:dyDescent="0.25">
      <c r="A28" s="2" t="s">
        <v>229</v>
      </c>
      <c r="B28" s="2" t="s">
        <v>230</v>
      </c>
      <c r="C28" s="2" t="s">
        <v>458</v>
      </c>
      <c r="D28" s="2" t="s">
        <v>485</v>
      </c>
      <c r="E28" s="2" t="s">
        <v>361</v>
      </c>
      <c r="F28" s="2" t="s">
        <v>488</v>
      </c>
      <c r="G28" s="2" t="s">
        <v>466</v>
      </c>
      <c r="H28" s="2" t="s">
        <v>179</v>
      </c>
      <c r="I28" s="2" t="s">
        <v>83</v>
      </c>
      <c r="J28" s="2" t="s">
        <v>84</v>
      </c>
      <c r="K28" s="2" t="s">
        <v>487</v>
      </c>
      <c r="L28" s="45">
        <v>0.99409999999999998</v>
      </c>
      <c r="M28" s="2" t="s">
        <v>62</v>
      </c>
      <c r="N28" s="2" t="s">
        <v>62</v>
      </c>
      <c r="O28" s="2" t="s">
        <v>62</v>
      </c>
      <c r="P28" s="2" t="s">
        <v>62</v>
      </c>
      <c r="Q28" s="2" t="s">
        <v>62</v>
      </c>
      <c r="R28" s="2" t="s">
        <v>62</v>
      </c>
      <c r="S28" s="2" t="s">
        <v>62</v>
      </c>
      <c r="T28" s="2" t="s">
        <v>62</v>
      </c>
      <c r="U28" s="2" t="s">
        <v>62</v>
      </c>
      <c r="V28" s="2" t="s">
        <v>62</v>
      </c>
      <c r="W28" s="2" t="s">
        <v>62</v>
      </c>
      <c r="X28" s="2" t="s">
        <v>62</v>
      </c>
      <c r="Y28" s="2" t="s">
        <v>62</v>
      </c>
      <c r="Z28" s="2" t="s">
        <v>62</v>
      </c>
      <c r="AA28" s="2" t="s">
        <v>62</v>
      </c>
      <c r="AB28" s="2" t="s">
        <v>62</v>
      </c>
      <c r="AC28" s="2" t="s">
        <v>62</v>
      </c>
      <c r="AD28" s="2" t="s">
        <v>62</v>
      </c>
      <c r="AE28" s="2" t="s">
        <v>62</v>
      </c>
      <c r="AF28" s="2" t="s">
        <v>62</v>
      </c>
      <c r="AG28" s="2" t="s">
        <v>62</v>
      </c>
      <c r="AH28" s="2" t="s">
        <v>62</v>
      </c>
      <c r="AI28" s="2" t="s">
        <v>62</v>
      </c>
      <c r="AJ28" s="2" t="s">
        <v>62</v>
      </c>
      <c r="AK28" s="2" t="s">
        <v>62</v>
      </c>
      <c r="AL28" s="2" t="s">
        <v>62</v>
      </c>
      <c r="AM28" s="2" t="s">
        <v>62</v>
      </c>
      <c r="AN28" s="2">
        <v>1</v>
      </c>
      <c r="AO28" s="2" t="s">
        <v>62</v>
      </c>
      <c r="AP28" s="2" t="s">
        <v>62</v>
      </c>
      <c r="AQ28" s="2" t="s">
        <v>62</v>
      </c>
      <c r="AR28" s="2" t="s">
        <v>62</v>
      </c>
      <c r="AS28" s="2" t="s">
        <v>62</v>
      </c>
      <c r="AT28" s="2" t="s">
        <v>62</v>
      </c>
      <c r="AU28" s="2" t="s">
        <v>62</v>
      </c>
      <c r="AV28" s="2" t="s">
        <v>62</v>
      </c>
      <c r="AW28" s="2" t="s">
        <v>62</v>
      </c>
      <c r="AX28" s="2" t="s">
        <v>62</v>
      </c>
      <c r="AY28" s="2" t="s">
        <v>62</v>
      </c>
      <c r="AZ28" s="2" t="s">
        <v>62</v>
      </c>
      <c r="BA28" s="2" t="s">
        <v>62</v>
      </c>
      <c r="BB28" s="2" t="s">
        <v>62</v>
      </c>
      <c r="BC28" s="2" t="s">
        <v>62</v>
      </c>
      <c r="BD28" s="2" t="s">
        <v>62</v>
      </c>
      <c r="BE28" s="2" t="s">
        <v>62</v>
      </c>
      <c r="BF28" s="2" t="s">
        <v>62</v>
      </c>
      <c r="BG28" s="2" t="s">
        <v>62</v>
      </c>
      <c r="BH28" s="2" t="s">
        <v>62</v>
      </c>
      <c r="BI28" s="2" t="s">
        <v>62</v>
      </c>
      <c r="BJ28" s="2" t="s">
        <v>62</v>
      </c>
      <c r="BK28" s="2" t="s">
        <v>62</v>
      </c>
      <c r="BL28" s="2" t="s">
        <v>62</v>
      </c>
      <c r="BM28" s="2">
        <v>1</v>
      </c>
      <c r="BN28" s="2">
        <v>0</v>
      </c>
      <c r="BO28" s="2">
        <v>0</v>
      </c>
      <c r="BP28" s="2">
        <v>40</v>
      </c>
      <c r="BQ28" s="2">
        <v>1300.6199999999999</v>
      </c>
      <c r="BR28" s="2">
        <v>40937.269999999997</v>
      </c>
    </row>
    <row r="29" spans="1:70" ht="15" customHeight="1" x14ac:dyDescent="0.25">
      <c r="A29" s="2" t="s">
        <v>229</v>
      </c>
      <c r="B29" s="2" t="s">
        <v>230</v>
      </c>
      <c r="C29" s="2" t="s">
        <v>458</v>
      </c>
      <c r="D29" s="2" t="s">
        <v>485</v>
      </c>
      <c r="E29" s="2" t="s">
        <v>65</v>
      </c>
      <c r="F29" s="2" t="s">
        <v>488</v>
      </c>
      <c r="G29" s="2" t="s">
        <v>469</v>
      </c>
      <c r="H29" s="2" t="s">
        <v>179</v>
      </c>
      <c r="I29" s="2" t="s">
        <v>83</v>
      </c>
      <c r="J29" s="2" t="s">
        <v>84</v>
      </c>
      <c r="K29" s="2" t="s">
        <v>487</v>
      </c>
      <c r="L29" s="45">
        <v>0.99409999999999998</v>
      </c>
      <c r="M29" s="2" t="s">
        <v>62</v>
      </c>
      <c r="N29" s="2" t="s">
        <v>62</v>
      </c>
      <c r="O29" s="2" t="s">
        <v>62</v>
      </c>
      <c r="P29" s="2" t="s">
        <v>62</v>
      </c>
      <c r="Q29" s="2" t="s">
        <v>62</v>
      </c>
      <c r="R29" s="2" t="s">
        <v>62</v>
      </c>
      <c r="S29" s="2" t="s">
        <v>62</v>
      </c>
      <c r="T29" s="2" t="s">
        <v>62</v>
      </c>
      <c r="U29" s="2" t="s">
        <v>62</v>
      </c>
      <c r="V29" s="2" t="s">
        <v>62</v>
      </c>
      <c r="W29" s="2" t="s">
        <v>62</v>
      </c>
      <c r="X29" s="2" t="s">
        <v>62</v>
      </c>
      <c r="Y29" s="2" t="s">
        <v>62</v>
      </c>
      <c r="Z29" s="2" t="s">
        <v>62</v>
      </c>
      <c r="AA29" s="2" t="s">
        <v>62</v>
      </c>
      <c r="AB29" s="2" t="s">
        <v>62</v>
      </c>
      <c r="AC29" s="2" t="s">
        <v>62</v>
      </c>
      <c r="AD29" s="2" t="s">
        <v>62</v>
      </c>
      <c r="AE29" s="2" t="s">
        <v>62</v>
      </c>
      <c r="AF29" s="2" t="s">
        <v>62</v>
      </c>
      <c r="AG29" s="2" t="s">
        <v>62</v>
      </c>
      <c r="AH29" s="2" t="s">
        <v>62</v>
      </c>
      <c r="AI29" s="2" t="s">
        <v>62</v>
      </c>
      <c r="AJ29" s="2" t="s">
        <v>62</v>
      </c>
      <c r="AK29" s="2" t="s">
        <v>62</v>
      </c>
      <c r="AL29" s="2" t="s">
        <v>62</v>
      </c>
      <c r="AM29" s="2" t="s">
        <v>62</v>
      </c>
      <c r="AN29" s="2">
        <v>1</v>
      </c>
      <c r="AO29" s="2" t="s">
        <v>62</v>
      </c>
      <c r="AP29" s="2" t="s">
        <v>62</v>
      </c>
      <c r="AQ29" s="2" t="s">
        <v>62</v>
      </c>
      <c r="AR29" s="2" t="s">
        <v>62</v>
      </c>
      <c r="AS29" s="2" t="s">
        <v>62</v>
      </c>
      <c r="AT29" s="2" t="s">
        <v>62</v>
      </c>
      <c r="AU29" s="2" t="s">
        <v>62</v>
      </c>
      <c r="AV29" s="2" t="s">
        <v>62</v>
      </c>
      <c r="AW29" s="2" t="s">
        <v>62</v>
      </c>
      <c r="AX29" s="2" t="s">
        <v>62</v>
      </c>
      <c r="AY29" s="2" t="s">
        <v>62</v>
      </c>
      <c r="AZ29" s="2" t="s">
        <v>62</v>
      </c>
      <c r="BA29" s="2" t="s">
        <v>62</v>
      </c>
      <c r="BB29" s="2" t="s">
        <v>62</v>
      </c>
      <c r="BC29" s="2" t="s">
        <v>62</v>
      </c>
      <c r="BD29" s="2" t="s">
        <v>62</v>
      </c>
      <c r="BE29" s="2" t="s">
        <v>62</v>
      </c>
      <c r="BF29" s="2" t="s">
        <v>62</v>
      </c>
      <c r="BG29" s="2" t="s">
        <v>62</v>
      </c>
      <c r="BH29" s="2" t="s">
        <v>62</v>
      </c>
      <c r="BI29" s="2" t="s">
        <v>62</v>
      </c>
      <c r="BJ29" s="2" t="s">
        <v>62</v>
      </c>
      <c r="BK29" s="2" t="s">
        <v>62</v>
      </c>
      <c r="BL29" s="2" t="s">
        <v>62</v>
      </c>
      <c r="BM29" s="2">
        <v>1</v>
      </c>
      <c r="BN29" s="2">
        <v>0</v>
      </c>
      <c r="BO29" s="2">
        <v>0</v>
      </c>
      <c r="BP29" s="2">
        <v>19</v>
      </c>
      <c r="BQ29" s="2">
        <v>609.07000000000005</v>
      </c>
      <c r="BR29" s="2">
        <v>20038.88</v>
      </c>
    </row>
    <row r="30" spans="1:70" ht="15" customHeight="1" x14ac:dyDescent="0.25">
      <c r="A30" s="2" t="s">
        <v>229</v>
      </c>
      <c r="B30" s="2" t="s">
        <v>230</v>
      </c>
      <c r="C30" s="2" t="s">
        <v>458</v>
      </c>
      <c r="D30" s="2" t="s">
        <v>485</v>
      </c>
      <c r="E30" s="2" t="s">
        <v>69</v>
      </c>
      <c r="F30" s="2" t="s">
        <v>489</v>
      </c>
      <c r="G30" s="2" t="s">
        <v>464</v>
      </c>
      <c r="H30" s="2" t="s">
        <v>179</v>
      </c>
      <c r="I30" s="2" t="s">
        <v>83</v>
      </c>
      <c r="J30" s="2" t="s">
        <v>84</v>
      </c>
      <c r="K30" s="2" t="s">
        <v>487</v>
      </c>
      <c r="L30" s="45">
        <v>0.99409999999999998</v>
      </c>
      <c r="M30" s="2" t="s">
        <v>62</v>
      </c>
      <c r="N30" s="2" t="s">
        <v>62</v>
      </c>
      <c r="O30" s="2" t="s">
        <v>62</v>
      </c>
      <c r="P30" s="2" t="s">
        <v>62</v>
      </c>
      <c r="Q30" s="2" t="s">
        <v>62</v>
      </c>
      <c r="R30" s="2" t="s">
        <v>62</v>
      </c>
      <c r="S30" s="2" t="s">
        <v>62</v>
      </c>
      <c r="T30" s="2" t="s">
        <v>62</v>
      </c>
      <c r="U30" s="2" t="s">
        <v>62</v>
      </c>
      <c r="V30" s="2" t="s">
        <v>62</v>
      </c>
      <c r="W30" s="2" t="s">
        <v>62</v>
      </c>
      <c r="X30" s="2" t="s">
        <v>62</v>
      </c>
      <c r="Y30" s="2" t="s">
        <v>62</v>
      </c>
      <c r="Z30" s="2" t="s">
        <v>62</v>
      </c>
      <c r="AA30" s="2" t="s">
        <v>62</v>
      </c>
      <c r="AB30" s="2" t="s">
        <v>62</v>
      </c>
      <c r="AC30" s="2" t="s">
        <v>62</v>
      </c>
      <c r="AD30" s="2" t="s">
        <v>62</v>
      </c>
      <c r="AE30" s="2" t="s">
        <v>62</v>
      </c>
      <c r="AF30" s="2" t="s">
        <v>62</v>
      </c>
      <c r="AG30" s="2" t="s">
        <v>62</v>
      </c>
      <c r="AH30" s="2" t="s">
        <v>62</v>
      </c>
      <c r="AI30" s="2" t="s">
        <v>62</v>
      </c>
      <c r="AJ30" s="2" t="s">
        <v>62</v>
      </c>
      <c r="AK30" s="2" t="s">
        <v>62</v>
      </c>
      <c r="AL30" s="2" t="s">
        <v>62</v>
      </c>
      <c r="AM30" s="2" t="s">
        <v>62</v>
      </c>
      <c r="AN30" s="2">
        <v>1</v>
      </c>
      <c r="AO30" s="2" t="s">
        <v>62</v>
      </c>
      <c r="AP30" s="2" t="s">
        <v>62</v>
      </c>
      <c r="AQ30" s="2" t="s">
        <v>62</v>
      </c>
      <c r="AR30" s="2" t="s">
        <v>62</v>
      </c>
      <c r="AS30" s="2" t="s">
        <v>62</v>
      </c>
      <c r="AT30" s="2" t="s">
        <v>62</v>
      </c>
      <c r="AU30" s="2" t="s">
        <v>62</v>
      </c>
      <c r="AV30" s="2" t="s">
        <v>62</v>
      </c>
      <c r="AW30" s="2" t="s">
        <v>62</v>
      </c>
      <c r="AX30" s="2" t="s">
        <v>62</v>
      </c>
      <c r="AY30" s="2" t="s">
        <v>62</v>
      </c>
      <c r="AZ30" s="2" t="s">
        <v>62</v>
      </c>
      <c r="BA30" s="2" t="s">
        <v>62</v>
      </c>
      <c r="BB30" s="2" t="s">
        <v>62</v>
      </c>
      <c r="BC30" s="2" t="s">
        <v>62</v>
      </c>
      <c r="BD30" s="2" t="s">
        <v>62</v>
      </c>
      <c r="BE30" s="2" t="s">
        <v>62</v>
      </c>
      <c r="BF30" s="2" t="s">
        <v>62</v>
      </c>
      <c r="BG30" s="2" t="s">
        <v>62</v>
      </c>
      <c r="BH30" s="2" t="s">
        <v>62</v>
      </c>
      <c r="BI30" s="2" t="s">
        <v>62</v>
      </c>
      <c r="BJ30" s="2" t="s">
        <v>62</v>
      </c>
      <c r="BK30" s="2" t="s">
        <v>62</v>
      </c>
      <c r="BL30" s="2" t="s">
        <v>62</v>
      </c>
      <c r="BM30" s="2">
        <v>1</v>
      </c>
      <c r="BN30" s="2">
        <v>3</v>
      </c>
      <c r="BO30" s="2">
        <v>103</v>
      </c>
      <c r="BP30" s="2">
        <v>40</v>
      </c>
      <c r="BQ30" s="2">
        <v>1782.57</v>
      </c>
      <c r="BR30" s="2">
        <v>29529.95</v>
      </c>
    </row>
    <row r="31" spans="1:70" ht="15" customHeight="1" x14ac:dyDescent="0.25">
      <c r="A31" s="2" t="s">
        <v>229</v>
      </c>
      <c r="B31" s="2" t="s">
        <v>230</v>
      </c>
      <c r="C31" s="2" t="s">
        <v>458</v>
      </c>
      <c r="D31" s="2" t="s">
        <v>485</v>
      </c>
      <c r="E31" s="2" t="s">
        <v>361</v>
      </c>
      <c r="F31" s="2" t="s">
        <v>489</v>
      </c>
      <c r="G31" s="2" t="s">
        <v>467</v>
      </c>
      <c r="H31" s="2" t="s">
        <v>179</v>
      </c>
      <c r="I31" s="2" t="s">
        <v>83</v>
      </c>
      <c r="J31" s="2" t="s">
        <v>84</v>
      </c>
      <c r="K31" s="2" t="s">
        <v>487</v>
      </c>
      <c r="L31" s="45">
        <v>0.99409999999999998</v>
      </c>
      <c r="M31" s="2" t="s">
        <v>62</v>
      </c>
      <c r="N31" s="2" t="s">
        <v>62</v>
      </c>
      <c r="O31" s="2" t="s">
        <v>62</v>
      </c>
      <c r="P31" s="2" t="s">
        <v>62</v>
      </c>
      <c r="Q31" s="2" t="s">
        <v>62</v>
      </c>
      <c r="R31" s="2" t="s">
        <v>62</v>
      </c>
      <c r="S31" s="2" t="s">
        <v>62</v>
      </c>
      <c r="T31" s="2" t="s">
        <v>62</v>
      </c>
      <c r="U31" s="2" t="s">
        <v>62</v>
      </c>
      <c r="V31" s="2" t="s">
        <v>62</v>
      </c>
      <c r="W31" s="2" t="s">
        <v>62</v>
      </c>
      <c r="X31" s="2" t="s">
        <v>62</v>
      </c>
      <c r="Y31" s="2" t="s">
        <v>62</v>
      </c>
      <c r="Z31" s="2" t="s">
        <v>62</v>
      </c>
      <c r="AA31" s="2" t="s">
        <v>62</v>
      </c>
      <c r="AB31" s="2" t="s">
        <v>62</v>
      </c>
      <c r="AC31" s="2" t="s">
        <v>62</v>
      </c>
      <c r="AD31" s="2" t="s">
        <v>62</v>
      </c>
      <c r="AE31" s="2" t="s">
        <v>62</v>
      </c>
      <c r="AF31" s="2" t="s">
        <v>62</v>
      </c>
      <c r="AG31" s="2" t="s">
        <v>62</v>
      </c>
      <c r="AH31" s="2" t="s">
        <v>62</v>
      </c>
      <c r="AI31" s="2" t="s">
        <v>62</v>
      </c>
      <c r="AJ31" s="2" t="s">
        <v>62</v>
      </c>
      <c r="AK31" s="2" t="s">
        <v>62</v>
      </c>
      <c r="AL31" s="2" t="s">
        <v>62</v>
      </c>
      <c r="AM31" s="2" t="s">
        <v>62</v>
      </c>
      <c r="AN31" s="2">
        <v>1</v>
      </c>
      <c r="AO31" s="2" t="s">
        <v>62</v>
      </c>
      <c r="AP31" s="2" t="s">
        <v>62</v>
      </c>
      <c r="AQ31" s="2" t="s">
        <v>62</v>
      </c>
      <c r="AR31" s="2" t="s">
        <v>62</v>
      </c>
      <c r="AS31" s="2" t="s">
        <v>62</v>
      </c>
      <c r="AT31" s="2" t="s">
        <v>62</v>
      </c>
      <c r="AU31" s="2" t="s">
        <v>62</v>
      </c>
      <c r="AV31" s="2" t="s">
        <v>62</v>
      </c>
      <c r="AW31" s="2" t="s">
        <v>62</v>
      </c>
      <c r="AX31" s="2" t="s">
        <v>62</v>
      </c>
      <c r="AY31" s="2" t="s">
        <v>62</v>
      </c>
      <c r="AZ31" s="2" t="s">
        <v>62</v>
      </c>
      <c r="BA31" s="2" t="s">
        <v>62</v>
      </c>
      <c r="BB31" s="2" t="s">
        <v>62</v>
      </c>
      <c r="BC31" s="2" t="s">
        <v>62</v>
      </c>
      <c r="BD31" s="2" t="s">
        <v>62</v>
      </c>
      <c r="BE31" s="2" t="s">
        <v>62</v>
      </c>
      <c r="BF31" s="2" t="s">
        <v>62</v>
      </c>
      <c r="BG31" s="2" t="s">
        <v>62</v>
      </c>
      <c r="BH31" s="2" t="s">
        <v>62</v>
      </c>
      <c r="BI31" s="2" t="s">
        <v>62</v>
      </c>
      <c r="BJ31" s="2" t="s">
        <v>62</v>
      </c>
      <c r="BK31" s="2" t="s">
        <v>62</v>
      </c>
      <c r="BL31" s="2" t="s">
        <v>62</v>
      </c>
      <c r="BM31" s="2">
        <v>1</v>
      </c>
      <c r="BN31" s="2">
        <v>1</v>
      </c>
      <c r="BO31" s="2">
        <v>34</v>
      </c>
      <c r="BP31" s="2">
        <v>36</v>
      </c>
      <c r="BQ31" s="2">
        <v>1659.62</v>
      </c>
      <c r="BR31" s="2">
        <v>98321.78</v>
      </c>
    </row>
    <row r="32" spans="1:70" ht="15" customHeight="1" x14ac:dyDescent="0.25">
      <c r="A32" s="2" t="s">
        <v>229</v>
      </c>
      <c r="B32" s="2" t="s">
        <v>230</v>
      </c>
      <c r="C32" s="2" t="s">
        <v>458</v>
      </c>
      <c r="D32" s="2" t="s">
        <v>485</v>
      </c>
      <c r="E32" s="2" t="s">
        <v>65</v>
      </c>
      <c r="F32" s="2" t="s">
        <v>489</v>
      </c>
      <c r="G32" s="2" t="s">
        <v>470</v>
      </c>
      <c r="H32" s="2" t="s">
        <v>179</v>
      </c>
      <c r="I32" s="2" t="s">
        <v>83</v>
      </c>
      <c r="J32" s="2" t="s">
        <v>84</v>
      </c>
      <c r="K32" s="2" t="s">
        <v>487</v>
      </c>
      <c r="L32" s="45">
        <v>0.99409999999999998</v>
      </c>
      <c r="M32" s="2" t="s">
        <v>62</v>
      </c>
      <c r="N32" s="2" t="s">
        <v>62</v>
      </c>
      <c r="O32" s="2" t="s">
        <v>62</v>
      </c>
      <c r="P32" s="2" t="s">
        <v>62</v>
      </c>
      <c r="Q32" s="2" t="s">
        <v>62</v>
      </c>
      <c r="R32" s="2" t="s">
        <v>62</v>
      </c>
      <c r="S32" s="2" t="s">
        <v>62</v>
      </c>
      <c r="T32" s="2" t="s">
        <v>62</v>
      </c>
      <c r="U32" s="2" t="s">
        <v>62</v>
      </c>
      <c r="V32" s="2" t="s">
        <v>62</v>
      </c>
      <c r="W32" s="2" t="s">
        <v>62</v>
      </c>
      <c r="X32" s="2" t="s">
        <v>62</v>
      </c>
      <c r="Y32" s="2" t="s">
        <v>62</v>
      </c>
      <c r="Z32" s="2" t="s">
        <v>62</v>
      </c>
      <c r="AA32" s="2" t="s">
        <v>62</v>
      </c>
      <c r="AB32" s="2" t="s">
        <v>62</v>
      </c>
      <c r="AC32" s="2" t="s">
        <v>62</v>
      </c>
      <c r="AD32" s="2" t="s">
        <v>62</v>
      </c>
      <c r="AE32" s="2" t="s">
        <v>62</v>
      </c>
      <c r="AF32" s="2" t="s">
        <v>62</v>
      </c>
      <c r="AG32" s="2" t="s">
        <v>62</v>
      </c>
      <c r="AH32" s="2" t="s">
        <v>62</v>
      </c>
      <c r="AI32" s="2" t="s">
        <v>62</v>
      </c>
      <c r="AJ32" s="2" t="s">
        <v>62</v>
      </c>
      <c r="AK32" s="2" t="s">
        <v>62</v>
      </c>
      <c r="AL32" s="2" t="s">
        <v>62</v>
      </c>
      <c r="AM32" s="2" t="s">
        <v>62</v>
      </c>
      <c r="AN32" s="2">
        <v>1</v>
      </c>
      <c r="AO32" s="2" t="s">
        <v>62</v>
      </c>
      <c r="AP32" s="2" t="s">
        <v>62</v>
      </c>
      <c r="AQ32" s="2" t="s">
        <v>62</v>
      </c>
      <c r="AR32" s="2" t="s">
        <v>62</v>
      </c>
      <c r="AS32" s="2" t="s">
        <v>62</v>
      </c>
      <c r="AT32" s="2" t="s">
        <v>62</v>
      </c>
      <c r="AU32" s="2" t="s">
        <v>62</v>
      </c>
      <c r="AV32" s="2" t="s">
        <v>62</v>
      </c>
      <c r="AW32" s="2" t="s">
        <v>62</v>
      </c>
      <c r="AX32" s="2" t="s">
        <v>62</v>
      </c>
      <c r="AY32" s="2" t="s">
        <v>62</v>
      </c>
      <c r="AZ32" s="2" t="s">
        <v>62</v>
      </c>
      <c r="BA32" s="2" t="s">
        <v>62</v>
      </c>
      <c r="BB32" s="2" t="s">
        <v>62</v>
      </c>
      <c r="BC32" s="2" t="s">
        <v>62</v>
      </c>
      <c r="BD32" s="2" t="s">
        <v>62</v>
      </c>
      <c r="BE32" s="2" t="s">
        <v>62</v>
      </c>
      <c r="BF32" s="2" t="s">
        <v>62</v>
      </c>
      <c r="BG32" s="2" t="s">
        <v>62</v>
      </c>
      <c r="BH32" s="2" t="s">
        <v>62</v>
      </c>
      <c r="BI32" s="2" t="s">
        <v>62</v>
      </c>
      <c r="BJ32" s="2" t="s">
        <v>62</v>
      </c>
      <c r="BK32" s="2" t="s">
        <v>62</v>
      </c>
      <c r="BL32" s="2" t="s">
        <v>62</v>
      </c>
      <c r="BM32" s="2">
        <v>1</v>
      </c>
      <c r="BN32" s="2">
        <v>1</v>
      </c>
      <c r="BO32" s="2">
        <v>34</v>
      </c>
      <c r="BP32" s="2">
        <v>37</v>
      </c>
      <c r="BQ32" s="2">
        <v>1727</v>
      </c>
      <c r="BR32" s="2">
        <v>25818.52</v>
      </c>
    </row>
    <row r="33" spans="1:70" ht="15" customHeight="1" x14ac:dyDescent="0.25">
      <c r="A33" s="2" t="s">
        <v>229</v>
      </c>
      <c r="B33" s="2" t="s">
        <v>230</v>
      </c>
      <c r="C33" s="2" t="s">
        <v>296</v>
      </c>
      <c r="D33" s="2" t="s">
        <v>485</v>
      </c>
      <c r="E33" s="2" t="s">
        <v>297</v>
      </c>
      <c r="F33" s="2" t="s">
        <v>298</v>
      </c>
      <c r="G33" s="2" t="s">
        <v>299</v>
      </c>
      <c r="H33" s="2" t="s">
        <v>68</v>
      </c>
      <c r="I33" s="2" t="s">
        <v>83</v>
      </c>
      <c r="J33" s="2" t="s">
        <v>84</v>
      </c>
      <c r="K33" s="2" t="s">
        <v>490</v>
      </c>
      <c r="L33" s="45">
        <v>0.98629999999999995</v>
      </c>
      <c r="M33" s="2" t="s">
        <v>62</v>
      </c>
      <c r="N33" s="2" t="s">
        <v>62</v>
      </c>
      <c r="O33" s="2" t="s">
        <v>62</v>
      </c>
      <c r="P33" s="2" t="s">
        <v>62</v>
      </c>
      <c r="Q33" s="2" t="s">
        <v>62</v>
      </c>
      <c r="R33" s="2" t="s">
        <v>62</v>
      </c>
      <c r="S33" s="2" t="s">
        <v>62</v>
      </c>
      <c r="T33" s="2" t="s">
        <v>62</v>
      </c>
      <c r="U33" s="2" t="s">
        <v>62</v>
      </c>
      <c r="V33" s="2" t="s">
        <v>62</v>
      </c>
      <c r="W33" s="2" t="s">
        <v>62</v>
      </c>
      <c r="X33" s="2" t="s">
        <v>62</v>
      </c>
      <c r="Y33" s="2" t="s">
        <v>62</v>
      </c>
      <c r="Z33" s="2" t="s">
        <v>62</v>
      </c>
      <c r="AA33" s="2" t="s">
        <v>62</v>
      </c>
      <c r="AB33" s="2">
        <v>1</v>
      </c>
      <c r="AC33" s="2" t="s">
        <v>62</v>
      </c>
      <c r="AD33" s="2" t="s">
        <v>62</v>
      </c>
      <c r="AE33" s="2" t="s">
        <v>62</v>
      </c>
      <c r="AF33" s="2" t="s">
        <v>62</v>
      </c>
      <c r="AG33" s="2" t="s">
        <v>62</v>
      </c>
      <c r="AH33" s="2" t="s">
        <v>62</v>
      </c>
      <c r="AI33" s="2" t="s">
        <v>62</v>
      </c>
      <c r="AJ33" s="2" t="s">
        <v>62</v>
      </c>
      <c r="AK33" s="2" t="s">
        <v>62</v>
      </c>
      <c r="AL33" s="2" t="s">
        <v>62</v>
      </c>
      <c r="AM33" s="2" t="s">
        <v>62</v>
      </c>
      <c r="AN33" s="2" t="s">
        <v>62</v>
      </c>
      <c r="AO33" s="2" t="s">
        <v>62</v>
      </c>
      <c r="AP33" s="2" t="s">
        <v>62</v>
      </c>
      <c r="AQ33" s="2" t="s">
        <v>62</v>
      </c>
      <c r="AR33" s="2" t="s">
        <v>62</v>
      </c>
      <c r="AS33" s="2" t="s">
        <v>62</v>
      </c>
      <c r="AT33" s="2">
        <v>3</v>
      </c>
      <c r="AU33" s="2">
        <v>1</v>
      </c>
      <c r="AV33" s="2" t="s">
        <v>62</v>
      </c>
      <c r="AW33" s="2" t="s">
        <v>62</v>
      </c>
      <c r="AX33" s="2" t="s">
        <v>62</v>
      </c>
      <c r="AY33" s="2" t="s">
        <v>62</v>
      </c>
      <c r="AZ33" s="2" t="s">
        <v>62</v>
      </c>
      <c r="BA33" s="2" t="s">
        <v>62</v>
      </c>
      <c r="BB33" s="2" t="s">
        <v>62</v>
      </c>
      <c r="BC33" s="2" t="s">
        <v>62</v>
      </c>
      <c r="BD33" s="2" t="s">
        <v>62</v>
      </c>
      <c r="BE33" s="2" t="s">
        <v>62</v>
      </c>
      <c r="BF33" s="2" t="s">
        <v>62</v>
      </c>
      <c r="BG33" s="2" t="s">
        <v>62</v>
      </c>
      <c r="BH33" s="2" t="s">
        <v>62</v>
      </c>
      <c r="BI33" s="2" t="s">
        <v>62</v>
      </c>
      <c r="BJ33" s="2" t="s">
        <v>62</v>
      </c>
      <c r="BK33" s="2" t="s">
        <v>62</v>
      </c>
      <c r="BL33" s="2" t="s">
        <v>62</v>
      </c>
      <c r="BM33" s="2">
        <v>5</v>
      </c>
      <c r="BN33" s="2">
        <v>6</v>
      </c>
      <c r="BO33" s="2">
        <v>72</v>
      </c>
      <c r="BP33" s="2">
        <v>670</v>
      </c>
      <c r="BQ33" s="2">
        <v>7949.43</v>
      </c>
      <c r="BR33" s="2">
        <v>38893.699999999997</v>
      </c>
    </row>
    <row r="34" spans="1:70" ht="15" customHeight="1" x14ac:dyDescent="0.25">
      <c r="A34" s="2" t="s">
        <v>229</v>
      </c>
      <c r="B34" s="2" t="s">
        <v>230</v>
      </c>
      <c r="C34" s="2" t="s">
        <v>296</v>
      </c>
      <c r="D34" s="2" t="s">
        <v>485</v>
      </c>
      <c r="E34" s="2" t="s">
        <v>297</v>
      </c>
      <c r="F34" s="2" t="s">
        <v>300</v>
      </c>
      <c r="G34" s="2" t="s">
        <v>301</v>
      </c>
      <c r="H34" s="2" t="s">
        <v>68</v>
      </c>
      <c r="I34" s="2" t="s">
        <v>83</v>
      </c>
      <c r="J34" s="2" t="s">
        <v>84</v>
      </c>
      <c r="K34" s="2" t="s">
        <v>491</v>
      </c>
      <c r="L34" s="45">
        <v>0.99729999999999996</v>
      </c>
      <c r="M34" s="2" t="s">
        <v>62</v>
      </c>
      <c r="N34" s="2" t="s">
        <v>62</v>
      </c>
      <c r="O34" s="2" t="s">
        <v>62</v>
      </c>
      <c r="P34" s="2" t="s">
        <v>62</v>
      </c>
      <c r="Q34" s="2" t="s">
        <v>62</v>
      </c>
      <c r="R34" s="2" t="s">
        <v>62</v>
      </c>
      <c r="S34" s="2" t="s">
        <v>62</v>
      </c>
      <c r="T34" s="2" t="s">
        <v>62</v>
      </c>
      <c r="U34" s="2" t="s">
        <v>62</v>
      </c>
      <c r="V34" s="2" t="s">
        <v>62</v>
      </c>
      <c r="W34" s="2" t="s">
        <v>62</v>
      </c>
      <c r="X34" s="2" t="s">
        <v>62</v>
      </c>
      <c r="Y34" s="2" t="s">
        <v>62</v>
      </c>
      <c r="Z34" s="2" t="s">
        <v>62</v>
      </c>
      <c r="AA34" s="2" t="s">
        <v>62</v>
      </c>
      <c r="AB34" s="2">
        <v>1</v>
      </c>
      <c r="AC34" s="2" t="s">
        <v>62</v>
      </c>
      <c r="AD34" s="2" t="s">
        <v>62</v>
      </c>
      <c r="AE34" s="2" t="s">
        <v>62</v>
      </c>
      <c r="AF34" s="2" t="s">
        <v>62</v>
      </c>
      <c r="AG34" s="2" t="s">
        <v>62</v>
      </c>
      <c r="AH34" s="2" t="s">
        <v>62</v>
      </c>
      <c r="AI34" s="2" t="s">
        <v>62</v>
      </c>
      <c r="AJ34" s="2" t="s">
        <v>62</v>
      </c>
      <c r="AK34" s="2" t="s">
        <v>62</v>
      </c>
      <c r="AL34" s="2" t="s">
        <v>62</v>
      </c>
      <c r="AM34" s="2" t="s">
        <v>62</v>
      </c>
      <c r="AN34" s="2" t="s">
        <v>62</v>
      </c>
      <c r="AO34" s="2" t="s">
        <v>62</v>
      </c>
      <c r="AP34" s="2" t="s">
        <v>62</v>
      </c>
      <c r="AQ34" s="2" t="s">
        <v>62</v>
      </c>
      <c r="AR34" s="2" t="s">
        <v>62</v>
      </c>
      <c r="AS34" s="2" t="s">
        <v>62</v>
      </c>
      <c r="AT34" s="2" t="s">
        <v>62</v>
      </c>
      <c r="AU34" s="2" t="s">
        <v>62</v>
      </c>
      <c r="AV34" s="2" t="s">
        <v>62</v>
      </c>
      <c r="AW34" s="2" t="s">
        <v>62</v>
      </c>
      <c r="AX34" s="2" t="s">
        <v>62</v>
      </c>
      <c r="AY34" s="2" t="s">
        <v>62</v>
      </c>
      <c r="AZ34" s="2" t="s">
        <v>62</v>
      </c>
      <c r="BA34" s="2" t="s">
        <v>62</v>
      </c>
      <c r="BB34" s="2" t="s">
        <v>62</v>
      </c>
      <c r="BC34" s="2" t="s">
        <v>62</v>
      </c>
      <c r="BD34" s="2" t="s">
        <v>62</v>
      </c>
      <c r="BE34" s="2" t="s">
        <v>62</v>
      </c>
      <c r="BF34" s="2" t="s">
        <v>62</v>
      </c>
      <c r="BG34" s="2" t="s">
        <v>62</v>
      </c>
      <c r="BH34" s="2" t="s">
        <v>62</v>
      </c>
      <c r="BI34" s="2" t="s">
        <v>62</v>
      </c>
      <c r="BJ34" s="2" t="s">
        <v>62</v>
      </c>
      <c r="BK34" s="2" t="s">
        <v>62</v>
      </c>
      <c r="BL34" s="2" t="s">
        <v>62</v>
      </c>
      <c r="BM34" s="2">
        <v>1</v>
      </c>
      <c r="BN34" s="2">
        <v>4</v>
      </c>
      <c r="BO34" s="2">
        <v>55</v>
      </c>
      <c r="BP34" s="2">
        <v>1059</v>
      </c>
      <c r="BQ34" s="2">
        <v>14325.48</v>
      </c>
      <c r="BR34" s="2">
        <v>107425.85</v>
      </c>
    </row>
    <row r="35" spans="1:70" ht="15" customHeight="1" x14ac:dyDescent="0.25">
      <c r="A35" s="2" t="s">
        <v>229</v>
      </c>
      <c r="B35" s="2" t="s">
        <v>230</v>
      </c>
      <c r="C35" s="2" t="s">
        <v>231</v>
      </c>
      <c r="D35" s="2" t="s">
        <v>485</v>
      </c>
      <c r="E35" s="2" t="s">
        <v>250</v>
      </c>
      <c r="F35" s="2" t="s">
        <v>254</v>
      </c>
      <c r="G35" s="2" t="s">
        <v>255</v>
      </c>
      <c r="H35" s="2" t="s">
        <v>64</v>
      </c>
      <c r="I35" s="2" t="s">
        <v>83</v>
      </c>
      <c r="J35" s="2" t="s">
        <v>84</v>
      </c>
      <c r="K35" s="2" t="s">
        <v>496</v>
      </c>
      <c r="L35" s="45">
        <v>0.87909999999999999</v>
      </c>
      <c r="M35" s="2" t="s">
        <v>62</v>
      </c>
      <c r="N35" s="2" t="s">
        <v>62</v>
      </c>
      <c r="O35" s="2" t="s">
        <v>62</v>
      </c>
      <c r="P35" s="2" t="s">
        <v>62</v>
      </c>
      <c r="Q35" s="2" t="s">
        <v>62</v>
      </c>
      <c r="R35" s="2" t="s">
        <v>62</v>
      </c>
      <c r="S35" s="2" t="s">
        <v>62</v>
      </c>
      <c r="T35" s="2" t="s">
        <v>62</v>
      </c>
      <c r="U35" s="2" t="s">
        <v>62</v>
      </c>
      <c r="V35" s="2" t="s">
        <v>62</v>
      </c>
      <c r="W35" s="2" t="s">
        <v>62</v>
      </c>
      <c r="X35" s="2" t="s">
        <v>62</v>
      </c>
      <c r="Y35" s="2" t="s">
        <v>62</v>
      </c>
      <c r="Z35" s="2" t="s">
        <v>62</v>
      </c>
      <c r="AA35" s="2" t="s">
        <v>62</v>
      </c>
      <c r="AB35" s="2">
        <v>1</v>
      </c>
      <c r="AC35" s="2" t="s">
        <v>62</v>
      </c>
      <c r="AD35" s="2" t="s">
        <v>62</v>
      </c>
      <c r="AE35" s="2" t="s">
        <v>62</v>
      </c>
      <c r="AF35" s="2" t="s">
        <v>62</v>
      </c>
      <c r="AG35" s="2" t="s">
        <v>62</v>
      </c>
      <c r="AH35" s="2" t="s">
        <v>62</v>
      </c>
      <c r="AI35" s="2" t="s">
        <v>62</v>
      </c>
      <c r="AJ35" s="2" t="s">
        <v>62</v>
      </c>
      <c r="AK35" s="2" t="s">
        <v>62</v>
      </c>
      <c r="AL35" s="2" t="s">
        <v>62</v>
      </c>
      <c r="AM35" s="2" t="s">
        <v>62</v>
      </c>
      <c r="AN35" s="2" t="s">
        <v>62</v>
      </c>
      <c r="AO35" s="2" t="s">
        <v>62</v>
      </c>
      <c r="AP35" s="2" t="s">
        <v>62</v>
      </c>
      <c r="AQ35" s="2" t="s">
        <v>62</v>
      </c>
      <c r="AR35" s="2">
        <v>1</v>
      </c>
      <c r="AS35" s="2" t="s">
        <v>62</v>
      </c>
      <c r="AT35" s="2" t="s">
        <v>62</v>
      </c>
      <c r="AU35" s="2" t="s">
        <v>62</v>
      </c>
      <c r="AV35" s="2">
        <v>4</v>
      </c>
      <c r="AW35" s="2">
        <v>5</v>
      </c>
      <c r="AX35" s="2">
        <v>7</v>
      </c>
      <c r="AY35" s="2">
        <v>7</v>
      </c>
      <c r="AZ35" s="2">
        <v>7</v>
      </c>
      <c r="BA35" s="11">
        <v>7</v>
      </c>
      <c r="BB35" s="11">
        <v>5</v>
      </c>
      <c r="BC35" s="2" t="s">
        <v>62</v>
      </c>
      <c r="BD35" s="2" t="s">
        <v>62</v>
      </c>
      <c r="BE35" s="2" t="s">
        <v>62</v>
      </c>
      <c r="BF35" s="2" t="s">
        <v>62</v>
      </c>
      <c r="BG35" s="2" t="s">
        <v>62</v>
      </c>
      <c r="BH35" s="2" t="s">
        <v>62</v>
      </c>
      <c r="BI35" s="2" t="s">
        <v>62</v>
      </c>
      <c r="BJ35" s="2" t="s">
        <v>62</v>
      </c>
      <c r="BK35" s="2" t="s">
        <v>62</v>
      </c>
      <c r="BL35" s="2" t="s">
        <v>62</v>
      </c>
      <c r="BM35" s="2">
        <v>44</v>
      </c>
      <c r="BN35" s="2">
        <v>80</v>
      </c>
      <c r="BO35" s="2">
        <v>2803</v>
      </c>
      <c r="BP35" s="2">
        <v>691</v>
      </c>
      <c r="BQ35" s="2">
        <v>24034.82</v>
      </c>
      <c r="BR35" s="2">
        <v>102852.14</v>
      </c>
    </row>
    <row r="36" spans="1:70" ht="15" customHeight="1" x14ac:dyDescent="0.25">
      <c r="A36" s="2" t="s">
        <v>229</v>
      </c>
      <c r="B36" s="2" t="s">
        <v>230</v>
      </c>
      <c r="C36" s="2" t="s">
        <v>231</v>
      </c>
      <c r="D36" s="2" t="s">
        <v>485</v>
      </c>
      <c r="E36" s="2" t="s">
        <v>67</v>
      </c>
      <c r="F36" s="2" t="s">
        <v>254</v>
      </c>
      <c r="G36" s="2" t="s">
        <v>289</v>
      </c>
      <c r="H36" s="2" t="s">
        <v>68</v>
      </c>
      <c r="I36" s="2" t="s">
        <v>83</v>
      </c>
      <c r="J36" s="2" t="s">
        <v>84</v>
      </c>
      <c r="K36" s="2" t="s">
        <v>494</v>
      </c>
      <c r="L36" s="45">
        <v>0.99729999999999996</v>
      </c>
      <c r="M36" s="2" t="s">
        <v>62</v>
      </c>
      <c r="N36" s="2" t="s">
        <v>62</v>
      </c>
      <c r="O36" s="2" t="s">
        <v>62</v>
      </c>
      <c r="P36" s="2" t="s">
        <v>62</v>
      </c>
      <c r="Q36" s="2" t="s">
        <v>62</v>
      </c>
      <c r="R36" s="2" t="s">
        <v>62</v>
      </c>
      <c r="S36" s="2" t="s">
        <v>62</v>
      </c>
      <c r="T36" s="2" t="s">
        <v>62</v>
      </c>
      <c r="U36" s="2" t="s">
        <v>62</v>
      </c>
      <c r="V36" s="2" t="s">
        <v>62</v>
      </c>
      <c r="W36" s="2" t="s">
        <v>62</v>
      </c>
      <c r="X36" s="2" t="s">
        <v>62</v>
      </c>
      <c r="Y36" s="2" t="s">
        <v>62</v>
      </c>
      <c r="Z36" s="2" t="s">
        <v>62</v>
      </c>
      <c r="AA36" s="2" t="s">
        <v>62</v>
      </c>
      <c r="AB36" s="2">
        <v>1</v>
      </c>
      <c r="AC36" s="2" t="s">
        <v>62</v>
      </c>
      <c r="AD36" s="2" t="s">
        <v>62</v>
      </c>
      <c r="AE36" s="2" t="s">
        <v>62</v>
      </c>
      <c r="AF36" s="2" t="s">
        <v>62</v>
      </c>
      <c r="AG36" s="2" t="s">
        <v>62</v>
      </c>
      <c r="AH36" s="2" t="s">
        <v>62</v>
      </c>
      <c r="AI36" s="2" t="s">
        <v>62</v>
      </c>
      <c r="AJ36" s="2" t="s">
        <v>62</v>
      </c>
      <c r="AK36" s="2" t="s">
        <v>62</v>
      </c>
      <c r="AL36" s="2" t="s">
        <v>62</v>
      </c>
      <c r="AM36" s="2" t="s">
        <v>62</v>
      </c>
      <c r="AN36" s="2" t="s">
        <v>62</v>
      </c>
      <c r="AO36" s="2" t="s">
        <v>62</v>
      </c>
      <c r="AP36" s="2" t="s">
        <v>62</v>
      </c>
      <c r="AQ36" s="2" t="s">
        <v>62</v>
      </c>
      <c r="AR36" s="2" t="s">
        <v>62</v>
      </c>
      <c r="AS36" s="2" t="s">
        <v>62</v>
      </c>
      <c r="AT36" s="2" t="s">
        <v>62</v>
      </c>
      <c r="AU36" s="2" t="s">
        <v>62</v>
      </c>
      <c r="AV36" s="2" t="s">
        <v>62</v>
      </c>
      <c r="AW36" s="2" t="s">
        <v>62</v>
      </c>
      <c r="AX36" s="2" t="s">
        <v>62</v>
      </c>
      <c r="AY36" s="2" t="s">
        <v>62</v>
      </c>
      <c r="AZ36" s="2" t="s">
        <v>62</v>
      </c>
      <c r="BA36" s="2" t="s">
        <v>62</v>
      </c>
      <c r="BB36" s="2" t="s">
        <v>62</v>
      </c>
      <c r="BC36" s="2" t="s">
        <v>62</v>
      </c>
      <c r="BD36" s="2" t="s">
        <v>62</v>
      </c>
      <c r="BE36" s="2" t="s">
        <v>62</v>
      </c>
      <c r="BF36" s="2" t="s">
        <v>62</v>
      </c>
      <c r="BG36" s="2" t="s">
        <v>62</v>
      </c>
      <c r="BH36" s="2" t="s">
        <v>62</v>
      </c>
      <c r="BI36" s="2" t="s">
        <v>62</v>
      </c>
      <c r="BJ36" s="2" t="s">
        <v>62</v>
      </c>
      <c r="BK36" s="2" t="s">
        <v>62</v>
      </c>
      <c r="BL36" s="2" t="s">
        <v>62</v>
      </c>
      <c r="BM36" s="2">
        <v>1</v>
      </c>
      <c r="BN36" s="2">
        <v>0</v>
      </c>
      <c r="BO36" s="2">
        <v>0</v>
      </c>
      <c r="BP36" s="2">
        <v>140</v>
      </c>
      <c r="BQ36" s="2">
        <v>4863.24</v>
      </c>
      <c r="BR36" s="2">
        <v>120808.83</v>
      </c>
    </row>
    <row r="37" spans="1:70" ht="15" customHeight="1" x14ac:dyDescent="0.25">
      <c r="A37" s="2" t="s">
        <v>229</v>
      </c>
      <c r="B37" s="2" t="s">
        <v>230</v>
      </c>
      <c r="C37" s="2" t="s">
        <v>231</v>
      </c>
      <c r="D37" s="2" t="s">
        <v>485</v>
      </c>
      <c r="E37" s="2" t="s">
        <v>235</v>
      </c>
      <c r="F37" s="2" t="s">
        <v>254</v>
      </c>
      <c r="G37" s="2" t="s">
        <v>291</v>
      </c>
      <c r="H37" s="2" t="s">
        <v>68</v>
      </c>
      <c r="I37" s="2" t="s">
        <v>83</v>
      </c>
      <c r="J37" s="2" t="s">
        <v>84</v>
      </c>
      <c r="K37" s="2" t="s">
        <v>495</v>
      </c>
      <c r="L37" s="45">
        <v>0.97529999999999994</v>
      </c>
      <c r="M37" s="2" t="s">
        <v>62</v>
      </c>
      <c r="N37" s="2" t="s">
        <v>62</v>
      </c>
      <c r="O37" s="2" t="s">
        <v>62</v>
      </c>
      <c r="P37" s="2" t="s">
        <v>62</v>
      </c>
      <c r="Q37" s="2" t="s">
        <v>62</v>
      </c>
      <c r="R37" s="2" t="s">
        <v>62</v>
      </c>
      <c r="S37" s="2" t="s">
        <v>62</v>
      </c>
      <c r="T37" s="2" t="s">
        <v>62</v>
      </c>
      <c r="U37" s="2" t="s">
        <v>62</v>
      </c>
      <c r="V37" s="2" t="s">
        <v>62</v>
      </c>
      <c r="W37" s="2" t="s">
        <v>62</v>
      </c>
      <c r="X37" s="2" t="s">
        <v>62</v>
      </c>
      <c r="Y37" s="2" t="s">
        <v>62</v>
      </c>
      <c r="Z37" s="2" t="s">
        <v>62</v>
      </c>
      <c r="AA37" s="2" t="s">
        <v>62</v>
      </c>
      <c r="AB37" s="2">
        <v>1</v>
      </c>
      <c r="AC37" s="2" t="s">
        <v>62</v>
      </c>
      <c r="AD37" s="2" t="s">
        <v>62</v>
      </c>
      <c r="AE37" s="2" t="s">
        <v>62</v>
      </c>
      <c r="AF37" s="2" t="s">
        <v>62</v>
      </c>
      <c r="AG37" s="2" t="s">
        <v>62</v>
      </c>
      <c r="AH37" s="2" t="s">
        <v>62</v>
      </c>
      <c r="AI37" s="2" t="s">
        <v>62</v>
      </c>
      <c r="AJ37" s="2" t="s">
        <v>62</v>
      </c>
      <c r="AK37" s="2" t="s">
        <v>62</v>
      </c>
      <c r="AL37" s="2" t="s">
        <v>62</v>
      </c>
      <c r="AM37" s="2" t="s">
        <v>62</v>
      </c>
      <c r="AN37" s="2" t="s">
        <v>62</v>
      </c>
      <c r="AO37" s="2" t="s">
        <v>62</v>
      </c>
      <c r="AP37" s="2" t="s">
        <v>62</v>
      </c>
      <c r="AQ37" s="2" t="s">
        <v>62</v>
      </c>
      <c r="AR37" s="2" t="s">
        <v>62</v>
      </c>
      <c r="AS37" s="2" t="s">
        <v>62</v>
      </c>
      <c r="AT37" s="2" t="s">
        <v>62</v>
      </c>
      <c r="AU37" s="2" t="s">
        <v>62</v>
      </c>
      <c r="AV37" s="2" t="s">
        <v>62</v>
      </c>
      <c r="AW37" s="2" t="s">
        <v>62</v>
      </c>
      <c r="AX37" s="2">
        <v>3</v>
      </c>
      <c r="AY37" s="2">
        <v>5</v>
      </c>
      <c r="AZ37" s="2" t="s">
        <v>62</v>
      </c>
      <c r="BA37" s="2" t="s">
        <v>62</v>
      </c>
      <c r="BB37" s="2" t="s">
        <v>62</v>
      </c>
      <c r="BC37" s="2" t="s">
        <v>62</v>
      </c>
      <c r="BD37" s="2" t="s">
        <v>62</v>
      </c>
      <c r="BE37" s="2" t="s">
        <v>62</v>
      </c>
      <c r="BF37" s="2" t="s">
        <v>62</v>
      </c>
      <c r="BG37" s="2" t="s">
        <v>62</v>
      </c>
      <c r="BH37" s="2" t="s">
        <v>62</v>
      </c>
      <c r="BI37" s="2" t="s">
        <v>62</v>
      </c>
      <c r="BJ37" s="2" t="s">
        <v>62</v>
      </c>
      <c r="BK37" s="2" t="s">
        <v>62</v>
      </c>
      <c r="BL37" s="2" t="s">
        <v>62</v>
      </c>
      <c r="BM37" s="2">
        <v>9</v>
      </c>
      <c r="BN37" s="2">
        <v>5</v>
      </c>
      <c r="BO37" s="2">
        <v>175</v>
      </c>
      <c r="BP37" s="2">
        <v>268</v>
      </c>
      <c r="BQ37" s="2">
        <v>9328.11</v>
      </c>
      <c r="BR37" s="2">
        <v>220152</v>
      </c>
    </row>
    <row r="38" spans="1:70" ht="15" customHeight="1" x14ac:dyDescent="0.25">
      <c r="A38" s="2" t="s">
        <v>229</v>
      </c>
      <c r="B38" s="2" t="s">
        <v>230</v>
      </c>
      <c r="C38" s="2" t="s">
        <v>231</v>
      </c>
      <c r="D38" s="2" t="s">
        <v>485</v>
      </c>
      <c r="E38" s="2" t="s">
        <v>250</v>
      </c>
      <c r="F38" s="2" t="s">
        <v>233</v>
      </c>
      <c r="G38" s="2" t="s">
        <v>251</v>
      </c>
      <c r="H38" s="2" t="s">
        <v>64</v>
      </c>
      <c r="I38" s="2" t="s">
        <v>83</v>
      </c>
      <c r="J38" s="2" t="s">
        <v>84</v>
      </c>
      <c r="K38" s="2" t="s">
        <v>492</v>
      </c>
      <c r="L38" s="45">
        <v>0.83240000000000003</v>
      </c>
      <c r="M38" s="2">
        <v>5</v>
      </c>
      <c r="N38" s="2">
        <v>7</v>
      </c>
      <c r="O38" s="2">
        <v>4</v>
      </c>
      <c r="P38" s="2" t="s">
        <v>62</v>
      </c>
      <c r="Q38" s="2" t="s">
        <v>62</v>
      </c>
      <c r="R38" s="2">
        <v>3</v>
      </c>
      <c r="S38" s="2" t="s">
        <v>62</v>
      </c>
      <c r="T38" s="2" t="s">
        <v>62</v>
      </c>
      <c r="U38" s="2" t="s">
        <v>62</v>
      </c>
      <c r="V38" s="2">
        <v>3</v>
      </c>
      <c r="W38" s="2">
        <v>2</v>
      </c>
      <c r="X38" s="2" t="s">
        <v>62</v>
      </c>
      <c r="Y38" s="2" t="s">
        <v>62</v>
      </c>
      <c r="Z38" s="2" t="s">
        <v>62</v>
      </c>
      <c r="AA38" s="2" t="s">
        <v>62</v>
      </c>
      <c r="AB38" s="2">
        <v>1</v>
      </c>
      <c r="AC38" s="2" t="s">
        <v>62</v>
      </c>
      <c r="AD38" s="2" t="s">
        <v>62</v>
      </c>
      <c r="AE38" s="2" t="s">
        <v>62</v>
      </c>
      <c r="AF38" s="2" t="s">
        <v>62</v>
      </c>
      <c r="AG38" s="2" t="s">
        <v>62</v>
      </c>
      <c r="AH38" s="2" t="s">
        <v>62</v>
      </c>
      <c r="AI38" s="2" t="s">
        <v>62</v>
      </c>
      <c r="AJ38" s="2" t="s">
        <v>62</v>
      </c>
      <c r="AK38" s="2" t="s">
        <v>62</v>
      </c>
      <c r="AL38" s="2" t="s">
        <v>62</v>
      </c>
      <c r="AM38" s="2" t="s">
        <v>62</v>
      </c>
      <c r="AN38" s="2" t="s">
        <v>62</v>
      </c>
      <c r="AO38" s="2" t="s">
        <v>62</v>
      </c>
      <c r="AP38" s="2" t="s">
        <v>62</v>
      </c>
      <c r="AQ38" s="2" t="s">
        <v>62</v>
      </c>
      <c r="AR38" s="2">
        <v>1</v>
      </c>
      <c r="AS38" s="2" t="s">
        <v>62</v>
      </c>
      <c r="AT38" s="2">
        <v>2</v>
      </c>
      <c r="AU38" s="2">
        <v>5</v>
      </c>
      <c r="AV38" s="2">
        <v>7</v>
      </c>
      <c r="AW38" s="2">
        <v>3</v>
      </c>
      <c r="AX38" s="2" t="s">
        <v>62</v>
      </c>
      <c r="AY38" s="2">
        <v>3</v>
      </c>
      <c r="AZ38" s="2">
        <v>5</v>
      </c>
      <c r="BA38" s="11">
        <v>7</v>
      </c>
      <c r="BB38" s="11">
        <v>3</v>
      </c>
      <c r="BC38" s="2" t="s">
        <v>62</v>
      </c>
      <c r="BD38" s="2" t="s">
        <v>62</v>
      </c>
      <c r="BE38" s="2" t="s">
        <v>62</v>
      </c>
      <c r="BF38" s="2" t="s">
        <v>62</v>
      </c>
      <c r="BG38" s="2" t="s">
        <v>62</v>
      </c>
      <c r="BH38" s="2" t="s">
        <v>62</v>
      </c>
      <c r="BI38" s="2" t="s">
        <v>62</v>
      </c>
      <c r="BJ38" s="2" t="s">
        <v>62</v>
      </c>
      <c r="BK38" s="2" t="s">
        <v>62</v>
      </c>
      <c r="BL38" s="2" t="s">
        <v>62</v>
      </c>
      <c r="BM38" s="2">
        <v>61</v>
      </c>
      <c r="BN38" s="2">
        <v>209</v>
      </c>
      <c r="BO38" s="2">
        <v>12586</v>
      </c>
      <c r="BP38" s="2">
        <v>2682</v>
      </c>
      <c r="BQ38" s="2">
        <v>160079.85999999999</v>
      </c>
      <c r="BR38" s="2">
        <v>53589.599999999999</v>
      </c>
    </row>
    <row r="39" spans="1:70" ht="15" customHeight="1" x14ac:dyDescent="0.25">
      <c r="A39" s="2" t="s">
        <v>229</v>
      </c>
      <c r="B39" s="2" t="s">
        <v>230</v>
      </c>
      <c r="C39" s="2" t="s">
        <v>231</v>
      </c>
      <c r="D39" s="2" t="s">
        <v>485</v>
      </c>
      <c r="E39" s="2" t="s">
        <v>67</v>
      </c>
      <c r="F39" s="2" t="s">
        <v>233</v>
      </c>
      <c r="G39" s="2" t="s">
        <v>234</v>
      </c>
      <c r="H39" s="2" t="s">
        <v>60</v>
      </c>
      <c r="I39" s="2" t="s">
        <v>83</v>
      </c>
      <c r="J39" s="2" t="s">
        <v>84</v>
      </c>
      <c r="K39" s="2" t="s">
        <v>492</v>
      </c>
      <c r="L39" s="45">
        <v>0.99180000000000001</v>
      </c>
      <c r="M39" s="2" t="s">
        <v>62</v>
      </c>
      <c r="N39" s="2" t="s">
        <v>62</v>
      </c>
      <c r="O39" s="2" t="s">
        <v>62</v>
      </c>
      <c r="P39" s="2" t="s">
        <v>62</v>
      </c>
      <c r="Q39" s="2" t="s">
        <v>62</v>
      </c>
      <c r="R39" s="2" t="s">
        <v>62</v>
      </c>
      <c r="S39" s="2" t="s">
        <v>62</v>
      </c>
      <c r="T39" s="2" t="s">
        <v>62</v>
      </c>
      <c r="U39" s="2" t="s">
        <v>62</v>
      </c>
      <c r="V39" s="2" t="s">
        <v>62</v>
      </c>
      <c r="W39" s="2" t="s">
        <v>62</v>
      </c>
      <c r="X39" s="2" t="s">
        <v>62</v>
      </c>
      <c r="Y39" s="2" t="s">
        <v>62</v>
      </c>
      <c r="Z39" s="2" t="s">
        <v>62</v>
      </c>
      <c r="AA39" s="2" t="s">
        <v>62</v>
      </c>
      <c r="AB39" s="2">
        <v>1</v>
      </c>
      <c r="AC39" s="2" t="s">
        <v>62</v>
      </c>
      <c r="AD39" s="2" t="s">
        <v>62</v>
      </c>
      <c r="AE39" s="2" t="s">
        <v>62</v>
      </c>
      <c r="AF39" s="2" t="s">
        <v>62</v>
      </c>
      <c r="AG39" s="2" t="s">
        <v>62</v>
      </c>
      <c r="AH39" s="2">
        <v>2</v>
      </c>
      <c r="AI39" s="2" t="s">
        <v>62</v>
      </c>
      <c r="AJ39" s="2" t="s">
        <v>62</v>
      </c>
      <c r="AK39" s="2" t="s">
        <v>62</v>
      </c>
      <c r="AL39" s="2" t="s">
        <v>62</v>
      </c>
      <c r="AM39" s="2" t="s">
        <v>62</v>
      </c>
      <c r="AN39" s="2" t="s">
        <v>62</v>
      </c>
      <c r="AO39" s="2" t="s">
        <v>62</v>
      </c>
      <c r="AP39" s="2" t="s">
        <v>62</v>
      </c>
      <c r="AQ39" s="2" t="s">
        <v>62</v>
      </c>
      <c r="AR39" s="2" t="s">
        <v>62</v>
      </c>
      <c r="AS39" s="2" t="s">
        <v>62</v>
      </c>
      <c r="AT39" s="2" t="s">
        <v>62</v>
      </c>
      <c r="AU39" s="2" t="s">
        <v>62</v>
      </c>
      <c r="AV39" s="2" t="s">
        <v>62</v>
      </c>
      <c r="AW39" s="2" t="s">
        <v>62</v>
      </c>
      <c r="AX39" s="2" t="s">
        <v>62</v>
      </c>
      <c r="AY39" s="2" t="s">
        <v>62</v>
      </c>
      <c r="AZ39" s="2" t="s">
        <v>62</v>
      </c>
      <c r="BA39" s="2" t="s">
        <v>62</v>
      </c>
      <c r="BB39" s="2" t="s">
        <v>62</v>
      </c>
      <c r="BC39" s="2" t="s">
        <v>62</v>
      </c>
      <c r="BD39" s="2" t="s">
        <v>62</v>
      </c>
      <c r="BE39" s="2" t="s">
        <v>62</v>
      </c>
      <c r="BF39" s="2" t="s">
        <v>62</v>
      </c>
      <c r="BG39" s="2" t="s">
        <v>62</v>
      </c>
      <c r="BH39" s="2" t="s">
        <v>62</v>
      </c>
      <c r="BI39" s="2" t="s">
        <v>62</v>
      </c>
      <c r="BJ39" s="2" t="s">
        <v>62</v>
      </c>
      <c r="BK39" s="2" t="s">
        <v>62</v>
      </c>
      <c r="BL39" s="2" t="s">
        <v>62</v>
      </c>
      <c r="BM39" s="2">
        <v>3</v>
      </c>
      <c r="BN39" s="2">
        <v>4</v>
      </c>
      <c r="BO39" s="2">
        <v>241</v>
      </c>
      <c r="BP39" s="2">
        <v>359</v>
      </c>
      <c r="BQ39" s="2">
        <v>21609.99</v>
      </c>
      <c r="BR39" s="2">
        <v>111264.64</v>
      </c>
    </row>
    <row r="40" spans="1:70" ht="15" customHeight="1" x14ac:dyDescent="0.25">
      <c r="A40" s="2" t="s">
        <v>229</v>
      </c>
      <c r="B40" s="2" t="s">
        <v>230</v>
      </c>
      <c r="C40" s="2" t="s">
        <v>231</v>
      </c>
      <c r="D40" s="2" t="s">
        <v>485</v>
      </c>
      <c r="E40" s="2" t="s">
        <v>235</v>
      </c>
      <c r="F40" s="2" t="s">
        <v>233</v>
      </c>
      <c r="G40" s="2" t="s">
        <v>236</v>
      </c>
      <c r="H40" s="2" t="s">
        <v>60</v>
      </c>
      <c r="I40" s="2" t="s">
        <v>83</v>
      </c>
      <c r="J40" s="2" t="s">
        <v>84</v>
      </c>
      <c r="K40" s="2" t="s">
        <v>495</v>
      </c>
      <c r="L40" s="45">
        <v>0.87360000000000004</v>
      </c>
      <c r="M40" s="2">
        <v>2</v>
      </c>
      <c r="N40" s="2" t="s">
        <v>62</v>
      </c>
      <c r="O40" s="2">
        <v>5</v>
      </c>
      <c r="P40" s="2">
        <v>7</v>
      </c>
      <c r="Q40" s="2">
        <v>7</v>
      </c>
      <c r="R40" s="2">
        <v>7</v>
      </c>
      <c r="S40" s="2">
        <v>7</v>
      </c>
      <c r="T40" s="2">
        <v>7</v>
      </c>
      <c r="U40" s="2">
        <v>3</v>
      </c>
      <c r="V40" s="2" t="s">
        <v>62</v>
      </c>
      <c r="W40" s="2" t="s">
        <v>62</v>
      </c>
      <c r="X40" s="2" t="s">
        <v>62</v>
      </c>
      <c r="Y40" s="2" t="s">
        <v>62</v>
      </c>
      <c r="Z40" s="2" t="s">
        <v>62</v>
      </c>
      <c r="AA40" s="2" t="s">
        <v>62</v>
      </c>
      <c r="AB40" s="2">
        <v>1</v>
      </c>
      <c r="AC40" s="2" t="s">
        <v>62</v>
      </c>
      <c r="AD40" s="2" t="s">
        <v>62</v>
      </c>
      <c r="AE40" s="2" t="s">
        <v>62</v>
      </c>
      <c r="AF40" s="2" t="s">
        <v>62</v>
      </c>
      <c r="AG40" s="2" t="s">
        <v>62</v>
      </c>
      <c r="AH40" s="2" t="s">
        <v>62</v>
      </c>
      <c r="AI40" s="2" t="s">
        <v>62</v>
      </c>
      <c r="AJ40" s="2" t="s">
        <v>62</v>
      </c>
      <c r="AK40" s="2" t="s">
        <v>62</v>
      </c>
      <c r="AL40" s="2" t="s">
        <v>62</v>
      </c>
      <c r="AM40" s="2" t="s">
        <v>62</v>
      </c>
      <c r="AN40" s="2" t="s">
        <v>62</v>
      </c>
      <c r="AO40" s="2" t="s">
        <v>62</v>
      </c>
      <c r="AP40" s="2" t="s">
        <v>62</v>
      </c>
      <c r="AQ40" s="2" t="s">
        <v>62</v>
      </c>
      <c r="AR40" s="2" t="s">
        <v>62</v>
      </c>
      <c r="AS40" s="2" t="s">
        <v>62</v>
      </c>
      <c r="AT40" s="2" t="s">
        <v>62</v>
      </c>
      <c r="AU40" s="2" t="s">
        <v>62</v>
      </c>
      <c r="AV40" s="2" t="s">
        <v>62</v>
      </c>
      <c r="AW40" s="2" t="s">
        <v>62</v>
      </c>
      <c r="AX40" s="2" t="s">
        <v>62</v>
      </c>
      <c r="AY40" s="2" t="s">
        <v>62</v>
      </c>
      <c r="AZ40" s="2" t="s">
        <v>62</v>
      </c>
      <c r="BA40" s="2" t="s">
        <v>62</v>
      </c>
      <c r="BB40" s="2" t="s">
        <v>62</v>
      </c>
      <c r="BC40" s="2" t="s">
        <v>62</v>
      </c>
      <c r="BD40" s="2" t="s">
        <v>62</v>
      </c>
      <c r="BE40" s="2" t="s">
        <v>62</v>
      </c>
      <c r="BF40" s="2" t="s">
        <v>62</v>
      </c>
      <c r="BG40" s="2" t="s">
        <v>62</v>
      </c>
      <c r="BH40" s="2" t="s">
        <v>62</v>
      </c>
      <c r="BI40" s="2" t="s">
        <v>62</v>
      </c>
      <c r="BJ40" s="2" t="s">
        <v>62</v>
      </c>
      <c r="BK40" s="2" t="s">
        <v>62</v>
      </c>
      <c r="BL40" s="2" t="s">
        <v>62</v>
      </c>
      <c r="BM40" s="2">
        <v>46</v>
      </c>
      <c r="BN40" s="2">
        <v>3</v>
      </c>
      <c r="BO40" s="2">
        <v>181</v>
      </c>
      <c r="BP40" s="2">
        <v>939</v>
      </c>
      <c r="BQ40" s="2">
        <v>56073.99</v>
      </c>
      <c r="BR40" s="2">
        <v>78755.41</v>
      </c>
    </row>
    <row r="41" spans="1:70" ht="15" customHeight="1" x14ac:dyDescent="0.25">
      <c r="A41" s="2" t="s">
        <v>229</v>
      </c>
      <c r="B41" s="2" t="s">
        <v>230</v>
      </c>
      <c r="C41" s="2" t="s">
        <v>231</v>
      </c>
      <c r="D41" s="2" t="s">
        <v>485</v>
      </c>
      <c r="E41" s="2" t="s">
        <v>250</v>
      </c>
      <c r="F41" s="2" t="s">
        <v>252</v>
      </c>
      <c r="G41" s="2" t="s">
        <v>253</v>
      </c>
      <c r="H41" s="2" t="s">
        <v>64</v>
      </c>
      <c r="I41" s="2" t="s">
        <v>83</v>
      </c>
      <c r="J41" s="2" t="s">
        <v>84</v>
      </c>
      <c r="K41" s="2" t="s">
        <v>493</v>
      </c>
      <c r="L41" s="45">
        <v>0.94230000000000003</v>
      </c>
      <c r="M41" s="2" t="s">
        <v>62</v>
      </c>
      <c r="N41" s="2" t="s">
        <v>62</v>
      </c>
      <c r="O41" s="2" t="s">
        <v>62</v>
      </c>
      <c r="P41" s="2" t="s">
        <v>62</v>
      </c>
      <c r="Q41" s="2">
        <v>3</v>
      </c>
      <c r="R41" s="2">
        <v>3</v>
      </c>
      <c r="S41" s="2" t="s">
        <v>62</v>
      </c>
      <c r="T41" s="2">
        <v>1</v>
      </c>
      <c r="U41" s="2">
        <v>2</v>
      </c>
      <c r="V41" s="2" t="s">
        <v>62</v>
      </c>
      <c r="W41" s="2" t="s">
        <v>62</v>
      </c>
      <c r="X41" s="2" t="s">
        <v>62</v>
      </c>
      <c r="Y41" s="2" t="s">
        <v>62</v>
      </c>
      <c r="Z41" s="2" t="s">
        <v>62</v>
      </c>
      <c r="AA41" s="2" t="s">
        <v>62</v>
      </c>
      <c r="AB41" s="2">
        <v>1</v>
      </c>
      <c r="AC41" s="2" t="s">
        <v>62</v>
      </c>
      <c r="AD41" s="2" t="s">
        <v>62</v>
      </c>
      <c r="AE41" s="2" t="s">
        <v>62</v>
      </c>
      <c r="AF41" s="2" t="s">
        <v>62</v>
      </c>
      <c r="AG41" s="2" t="s">
        <v>62</v>
      </c>
      <c r="AH41" s="2" t="s">
        <v>62</v>
      </c>
      <c r="AI41" s="2" t="s">
        <v>62</v>
      </c>
      <c r="AJ41" s="2" t="s">
        <v>62</v>
      </c>
      <c r="AK41" s="2" t="s">
        <v>62</v>
      </c>
      <c r="AL41" s="2" t="s">
        <v>62</v>
      </c>
      <c r="AM41" s="2" t="s">
        <v>62</v>
      </c>
      <c r="AN41" s="2" t="s">
        <v>62</v>
      </c>
      <c r="AO41" s="2" t="s">
        <v>62</v>
      </c>
      <c r="AP41" s="2" t="s">
        <v>62</v>
      </c>
      <c r="AQ41" s="2" t="s">
        <v>62</v>
      </c>
      <c r="AR41" s="2">
        <v>2</v>
      </c>
      <c r="AS41" s="2" t="s">
        <v>62</v>
      </c>
      <c r="AT41" s="2" t="s">
        <v>62</v>
      </c>
      <c r="AU41" s="2" t="s">
        <v>62</v>
      </c>
      <c r="AV41" s="2">
        <v>5</v>
      </c>
      <c r="AW41" s="2">
        <v>3</v>
      </c>
      <c r="AX41" s="2">
        <v>1</v>
      </c>
      <c r="AY41" s="2" t="s">
        <v>62</v>
      </c>
      <c r="AZ41" s="2" t="s">
        <v>62</v>
      </c>
      <c r="BA41" s="2" t="s">
        <v>62</v>
      </c>
      <c r="BB41" s="2" t="s">
        <v>62</v>
      </c>
      <c r="BC41" s="2" t="s">
        <v>62</v>
      </c>
      <c r="BD41" s="2" t="s">
        <v>62</v>
      </c>
      <c r="BE41" s="2" t="s">
        <v>62</v>
      </c>
      <c r="BF41" s="2" t="s">
        <v>62</v>
      </c>
      <c r="BG41" s="2" t="s">
        <v>62</v>
      </c>
      <c r="BH41" s="2" t="s">
        <v>62</v>
      </c>
      <c r="BI41" s="2" t="s">
        <v>62</v>
      </c>
      <c r="BJ41" s="2" t="s">
        <v>62</v>
      </c>
      <c r="BK41" s="2" t="s">
        <v>62</v>
      </c>
      <c r="BL41" s="2" t="s">
        <v>62</v>
      </c>
      <c r="BM41" s="2">
        <v>21</v>
      </c>
      <c r="BN41" s="2">
        <v>33</v>
      </c>
      <c r="BO41" s="2">
        <v>3072</v>
      </c>
      <c r="BP41" s="2">
        <v>1063</v>
      </c>
      <c r="BQ41" s="2">
        <v>97847.54</v>
      </c>
      <c r="BR41" s="2">
        <v>87694.83</v>
      </c>
    </row>
    <row r="42" spans="1:70" ht="15" customHeight="1" x14ac:dyDescent="0.25">
      <c r="A42" s="2" t="s">
        <v>229</v>
      </c>
      <c r="B42" s="2" t="s">
        <v>230</v>
      </c>
      <c r="C42" s="2" t="s">
        <v>231</v>
      </c>
      <c r="D42" s="2" t="s">
        <v>485</v>
      </c>
      <c r="E42" s="2" t="s">
        <v>67</v>
      </c>
      <c r="F42" s="2" t="s">
        <v>252</v>
      </c>
      <c r="G42" s="2" t="s">
        <v>288</v>
      </c>
      <c r="H42" s="2" t="s">
        <v>68</v>
      </c>
      <c r="I42" s="2" t="s">
        <v>83</v>
      </c>
      <c r="J42" s="2" t="s">
        <v>84</v>
      </c>
      <c r="K42" s="2" t="s">
        <v>493</v>
      </c>
      <c r="L42" s="45">
        <v>0.99729999999999996</v>
      </c>
      <c r="M42" s="2" t="s">
        <v>62</v>
      </c>
      <c r="N42" s="2" t="s">
        <v>62</v>
      </c>
      <c r="O42" s="2" t="s">
        <v>62</v>
      </c>
      <c r="P42" s="2" t="s">
        <v>62</v>
      </c>
      <c r="Q42" s="2" t="s">
        <v>62</v>
      </c>
      <c r="R42" s="2" t="s">
        <v>62</v>
      </c>
      <c r="S42" s="2" t="s">
        <v>62</v>
      </c>
      <c r="T42" s="2" t="s">
        <v>62</v>
      </c>
      <c r="U42" s="2" t="s">
        <v>62</v>
      </c>
      <c r="V42" s="2" t="s">
        <v>62</v>
      </c>
      <c r="W42" s="2" t="s">
        <v>62</v>
      </c>
      <c r="X42" s="2" t="s">
        <v>62</v>
      </c>
      <c r="Y42" s="2" t="s">
        <v>62</v>
      </c>
      <c r="Z42" s="2" t="s">
        <v>62</v>
      </c>
      <c r="AA42" s="2" t="s">
        <v>62</v>
      </c>
      <c r="AB42" s="2">
        <v>1</v>
      </c>
      <c r="AC42" s="2" t="s">
        <v>62</v>
      </c>
      <c r="AD42" s="2" t="s">
        <v>62</v>
      </c>
      <c r="AE42" s="2" t="s">
        <v>62</v>
      </c>
      <c r="AF42" s="2" t="s">
        <v>62</v>
      </c>
      <c r="AG42" s="2" t="s">
        <v>62</v>
      </c>
      <c r="AH42" s="2" t="s">
        <v>62</v>
      </c>
      <c r="AI42" s="2" t="s">
        <v>62</v>
      </c>
      <c r="AJ42" s="2" t="s">
        <v>62</v>
      </c>
      <c r="AK42" s="2" t="s">
        <v>62</v>
      </c>
      <c r="AL42" s="2" t="s">
        <v>62</v>
      </c>
      <c r="AM42" s="2" t="s">
        <v>62</v>
      </c>
      <c r="AN42" s="2" t="s">
        <v>62</v>
      </c>
      <c r="AO42" s="2" t="s">
        <v>62</v>
      </c>
      <c r="AP42" s="2" t="s">
        <v>62</v>
      </c>
      <c r="AQ42" s="2" t="s">
        <v>62</v>
      </c>
      <c r="AR42" s="2" t="s">
        <v>62</v>
      </c>
      <c r="AS42" s="2" t="s">
        <v>62</v>
      </c>
      <c r="AT42" s="2" t="s">
        <v>62</v>
      </c>
      <c r="AU42" s="2" t="s">
        <v>62</v>
      </c>
      <c r="AV42" s="2" t="s">
        <v>62</v>
      </c>
      <c r="AW42" s="2" t="s">
        <v>62</v>
      </c>
      <c r="AX42" s="2" t="s">
        <v>62</v>
      </c>
      <c r="AY42" s="2" t="s">
        <v>62</v>
      </c>
      <c r="AZ42" s="2" t="s">
        <v>62</v>
      </c>
      <c r="BA42" s="2" t="s">
        <v>62</v>
      </c>
      <c r="BB42" s="2" t="s">
        <v>62</v>
      </c>
      <c r="BC42" s="2" t="s">
        <v>62</v>
      </c>
      <c r="BD42" s="2" t="s">
        <v>62</v>
      </c>
      <c r="BE42" s="2" t="s">
        <v>62</v>
      </c>
      <c r="BF42" s="2" t="s">
        <v>62</v>
      </c>
      <c r="BG42" s="2" t="s">
        <v>62</v>
      </c>
      <c r="BH42" s="2" t="s">
        <v>62</v>
      </c>
      <c r="BI42" s="2" t="s">
        <v>62</v>
      </c>
      <c r="BJ42" s="2" t="s">
        <v>62</v>
      </c>
      <c r="BK42" s="2" t="s">
        <v>62</v>
      </c>
      <c r="BL42" s="2" t="s">
        <v>62</v>
      </c>
      <c r="BM42" s="2">
        <v>1</v>
      </c>
      <c r="BN42" s="2">
        <v>1</v>
      </c>
      <c r="BO42" s="2">
        <v>93</v>
      </c>
      <c r="BP42" s="2">
        <v>226</v>
      </c>
      <c r="BQ42" s="2">
        <v>20902.919999999998</v>
      </c>
      <c r="BR42" s="2">
        <v>269389.46999999997</v>
      </c>
    </row>
    <row r="43" spans="1:70" ht="15" customHeight="1" x14ac:dyDescent="0.25">
      <c r="A43" s="2" t="s">
        <v>229</v>
      </c>
      <c r="B43" s="2" t="s">
        <v>230</v>
      </c>
      <c r="C43" s="2" t="s">
        <v>231</v>
      </c>
      <c r="D43" s="2" t="s">
        <v>485</v>
      </c>
      <c r="E43" s="2" t="s">
        <v>235</v>
      </c>
      <c r="F43" s="2" t="s">
        <v>252</v>
      </c>
      <c r="G43" s="2" t="s">
        <v>290</v>
      </c>
      <c r="H43" s="2" t="s">
        <v>68</v>
      </c>
      <c r="I43" s="2" t="s">
        <v>83</v>
      </c>
      <c r="J43" s="2" t="s">
        <v>84</v>
      </c>
      <c r="K43" s="2" t="s">
        <v>495</v>
      </c>
      <c r="L43" s="45">
        <v>0.98080000000000001</v>
      </c>
      <c r="M43" s="2" t="s">
        <v>62</v>
      </c>
      <c r="N43" s="2" t="s">
        <v>62</v>
      </c>
      <c r="O43" s="2" t="s">
        <v>62</v>
      </c>
      <c r="P43" s="2" t="s">
        <v>62</v>
      </c>
      <c r="Q43" s="2" t="s">
        <v>62</v>
      </c>
      <c r="R43" s="2" t="s">
        <v>62</v>
      </c>
      <c r="S43" s="2" t="s">
        <v>62</v>
      </c>
      <c r="T43" s="2" t="s">
        <v>62</v>
      </c>
      <c r="U43" s="2" t="s">
        <v>62</v>
      </c>
      <c r="V43" s="2" t="s">
        <v>62</v>
      </c>
      <c r="W43" s="2" t="s">
        <v>62</v>
      </c>
      <c r="X43" s="2" t="s">
        <v>62</v>
      </c>
      <c r="Y43" s="2" t="s">
        <v>62</v>
      </c>
      <c r="Z43" s="2" t="s">
        <v>62</v>
      </c>
      <c r="AA43" s="2" t="s">
        <v>62</v>
      </c>
      <c r="AB43" s="2">
        <v>1</v>
      </c>
      <c r="AC43" s="2" t="s">
        <v>62</v>
      </c>
      <c r="AD43" s="2" t="s">
        <v>62</v>
      </c>
      <c r="AE43" s="2" t="s">
        <v>62</v>
      </c>
      <c r="AF43" s="2" t="s">
        <v>62</v>
      </c>
      <c r="AG43" s="2" t="s">
        <v>62</v>
      </c>
      <c r="AH43" s="2" t="s">
        <v>62</v>
      </c>
      <c r="AI43" s="2" t="s">
        <v>62</v>
      </c>
      <c r="AJ43" s="2" t="s">
        <v>62</v>
      </c>
      <c r="AK43" s="2" t="s">
        <v>62</v>
      </c>
      <c r="AL43" s="2" t="s">
        <v>62</v>
      </c>
      <c r="AM43" s="2" t="s">
        <v>62</v>
      </c>
      <c r="AN43" s="2" t="s">
        <v>62</v>
      </c>
      <c r="AO43" s="2" t="s">
        <v>62</v>
      </c>
      <c r="AP43" s="2" t="s">
        <v>62</v>
      </c>
      <c r="AQ43" s="2" t="s">
        <v>62</v>
      </c>
      <c r="AR43" s="2" t="s">
        <v>62</v>
      </c>
      <c r="AS43" s="2" t="s">
        <v>62</v>
      </c>
      <c r="AT43" s="2" t="s">
        <v>62</v>
      </c>
      <c r="AU43" s="2" t="s">
        <v>62</v>
      </c>
      <c r="AV43" s="2" t="s">
        <v>62</v>
      </c>
      <c r="AW43" s="2" t="s">
        <v>62</v>
      </c>
      <c r="AX43" s="2" t="s">
        <v>62</v>
      </c>
      <c r="AY43" s="2" t="s">
        <v>62</v>
      </c>
      <c r="AZ43" s="2" t="s">
        <v>62</v>
      </c>
      <c r="BA43" s="11">
        <v>3</v>
      </c>
      <c r="BB43" s="11">
        <v>3</v>
      </c>
      <c r="BC43" s="2" t="s">
        <v>62</v>
      </c>
      <c r="BD43" s="2" t="s">
        <v>62</v>
      </c>
      <c r="BE43" s="2" t="s">
        <v>62</v>
      </c>
      <c r="BF43" s="2" t="s">
        <v>62</v>
      </c>
      <c r="BG43" s="2" t="s">
        <v>62</v>
      </c>
      <c r="BH43" s="2" t="s">
        <v>62</v>
      </c>
      <c r="BI43" s="2" t="s">
        <v>62</v>
      </c>
      <c r="BJ43" s="2" t="s">
        <v>62</v>
      </c>
      <c r="BK43" s="2" t="s">
        <v>62</v>
      </c>
      <c r="BL43" s="2" t="s">
        <v>62</v>
      </c>
      <c r="BM43" s="2">
        <v>7</v>
      </c>
      <c r="BN43" s="2">
        <v>9</v>
      </c>
      <c r="BO43" s="2">
        <v>838</v>
      </c>
      <c r="BP43" s="2">
        <v>404</v>
      </c>
      <c r="BQ43" s="2">
        <v>37182.379999999997</v>
      </c>
      <c r="BR43" s="2">
        <v>126342.6</v>
      </c>
    </row>
    <row r="44" spans="1:70" ht="15" customHeight="1" x14ac:dyDescent="0.25">
      <c r="A44" s="2" t="s">
        <v>229</v>
      </c>
      <c r="B44" s="2" t="s">
        <v>230</v>
      </c>
      <c r="C44" s="2" t="s">
        <v>231</v>
      </c>
      <c r="D44" s="2" t="s">
        <v>485</v>
      </c>
      <c r="E44" s="2" t="s">
        <v>250</v>
      </c>
      <c r="F44" s="2" t="s">
        <v>286</v>
      </c>
      <c r="G44" s="2" t="s">
        <v>287</v>
      </c>
      <c r="H44" s="2" t="s">
        <v>68</v>
      </c>
      <c r="I44" s="2" t="s">
        <v>83</v>
      </c>
      <c r="J44" s="2" t="s">
        <v>84</v>
      </c>
      <c r="K44" s="2" t="s">
        <v>495</v>
      </c>
      <c r="L44" s="45">
        <v>0.99729999999999996</v>
      </c>
      <c r="M44" s="2" t="s">
        <v>62</v>
      </c>
      <c r="N44" s="2" t="s">
        <v>62</v>
      </c>
      <c r="O44" s="2" t="s">
        <v>62</v>
      </c>
      <c r="P44" s="2" t="s">
        <v>62</v>
      </c>
      <c r="Q44" s="2" t="s">
        <v>62</v>
      </c>
      <c r="R44" s="2" t="s">
        <v>62</v>
      </c>
      <c r="S44" s="2" t="s">
        <v>62</v>
      </c>
      <c r="T44" s="2" t="s">
        <v>62</v>
      </c>
      <c r="U44" s="2" t="s">
        <v>62</v>
      </c>
      <c r="V44" s="2" t="s">
        <v>62</v>
      </c>
      <c r="W44" s="2" t="s">
        <v>62</v>
      </c>
      <c r="X44" s="2" t="s">
        <v>62</v>
      </c>
      <c r="Y44" s="2" t="s">
        <v>62</v>
      </c>
      <c r="Z44" s="2" t="s">
        <v>62</v>
      </c>
      <c r="AA44" s="2" t="s">
        <v>62</v>
      </c>
      <c r="AB44" s="2">
        <v>1</v>
      </c>
      <c r="AC44" s="2" t="s">
        <v>62</v>
      </c>
      <c r="AD44" s="2" t="s">
        <v>62</v>
      </c>
      <c r="AE44" s="2" t="s">
        <v>62</v>
      </c>
      <c r="AF44" s="2" t="s">
        <v>62</v>
      </c>
      <c r="AG44" s="2" t="s">
        <v>62</v>
      </c>
      <c r="AH44" s="2" t="s">
        <v>62</v>
      </c>
      <c r="AI44" s="2" t="s">
        <v>62</v>
      </c>
      <c r="AJ44" s="2" t="s">
        <v>62</v>
      </c>
      <c r="AK44" s="2" t="s">
        <v>62</v>
      </c>
      <c r="AL44" s="2" t="s">
        <v>62</v>
      </c>
      <c r="AM44" s="2" t="s">
        <v>62</v>
      </c>
      <c r="AN44" s="2" t="s">
        <v>62</v>
      </c>
      <c r="AO44" s="2" t="s">
        <v>62</v>
      </c>
      <c r="AP44" s="2" t="s">
        <v>62</v>
      </c>
      <c r="AQ44" s="2" t="s">
        <v>62</v>
      </c>
      <c r="AR44" s="2" t="s">
        <v>62</v>
      </c>
      <c r="AS44" s="2" t="s">
        <v>62</v>
      </c>
      <c r="AT44" s="2" t="s">
        <v>62</v>
      </c>
      <c r="AU44" s="2" t="s">
        <v>62</v>
      </c>
      <c r="AV44" s="2" t="s">
        <v>62</v>
      </c>
      <c r="AW44" s="2" t="s">
        <v>62</v>
      </c>
      <c r="AX44" s="2" t="s">
        <v>62</v>
      </c>
      <c r="AY44" s="2" t="s">
        <v>62</v>
      </c>
      <c r="AZ44" s="2" t="s">
        <v>62</v>
      </c>
      <c r="BA44" s="2" t="s">
        <v>62</v>
      </c>
      <c r="BB44" s="2" t="s">
        <v>62</v>
      </c>
      <c r="BC44" s="2" t="s">
        <v>62</v>
      </c>
      <c r="BD44" s="2" t="s">
        <v>62</v>
      </c>
      <c r="BE44" s="2" t="s">
        <v>62</v>
      </c>
      <c r="BF44" s="2" t="s">
        <v>62</v>
      </c>
      <c r="BG44" s="2" t="s">
        <v>62</v>
      </c>
      <c r="BH44" s="2" t="s">
        <v>62</v>
      </c>
      <c r="BI44" s="2" t="s">
        <v>62</v>
      </c>
      <c r="BJ44" s="2" t="s">
        <v>62</v>
      </c>
      <c r="BK44" s="2" t="s">
        <v>62</v>
      </c>
      <c r="BL44" s="2" t="s">
        <v>62</v>
      </c>
      <c r="BM44" s="2">
        <v>1</v>
      </c>
      <c r="BN44" s="2">
        <v>1</v>
      </c>
      <c r="BO44" s="2">
        <v>149</v>
      </c>
      <c r="BP44" s="2">
        <v>161</v>
      </c>
      <c r="BQ44" s="2">
        <v>23380.27</v>
      </c>
      <c r="BR44" s="2">
        <v>670057.25</v>
      </c>
    </row>
    <row r="45" spans="1:70" ht="15" customHeight="1" x14ac:dyDescent="0.25">
      <c r="A45" s="2" t="s">
        <v>229</v>
      </c>
      <c r="B45" s="2" t="s">
        <v>230</v>
      </c>
      <c r="C45" s="2" t="s">
        <v>237</v>
      </c>
      <c r="D45" s="2" t="s">
        <v>485</v>
      </c>
      <c r="E45" s="2" t="s">
        <v>238</v>
      </c>
      <c r="F45" s="2" t="s">
        <v>239</v>
      </c>
      <c r="G45" s="2" t="s">
        <v>240</v>
      </c>
      <c r="H45" s="2" t="s">
        <v>60</v>
      </c>
      <c r="I45" s="2" t="s">
        <v>83</v>
      </c>
      <c r="J45" s="2" t="s">
        <v>84</v>
      </c>
      <c r="K45" s="2" t="s">
        <v>497</v>
      </c>
      <c r="L45" s="45">
        <v>0.99729999999999996</v>
      </c>
      <c r="M45" s="2" t="s">
        <v>62</v>
      </c>
      <c r="N45" s="2" t="s">
        <v>62</v>
      </c>
      <c r="O45" s="2" t="s">
        <v>62</v>
      </c>
      <c r="P45" s="2" t="s">
        <v>62</v>
      </c>
      <c r="Q45" s="2" t="s">
        <v>62</v>
      </c>
      <c r="R45" s="2" t="s">
        <v>62</v>
      </c>
      <c r="S45" s="2" t="s">
        <v>62</v>
      </c>
      <c r="T45" s="2" t="s">
        <v>62</v>
      </c>
      <c r="U45" s="2" t="s">
        <v>62</v>
      </c>
      <c r="V45" s="2" t="s">
        <v>62</v>
      </c>
      <c r="W45" s="2" t="s">
        <v>62</v>
      </c>
      <c r="X45" s="2" t="s">
        <v>62</v>
      </c>
      <c r="Y45" s="2" t="s">
        <v>62</v>
      </c>
      <c r="Z45" s="2" t="s">
        <v>62</v>
      </c>
      <c r="AA45" s="2" t="s">
        <v>62</v>
      </c>
      <c r="AB45" s="2">
        <v>1</v>
      </c>
      <c r="AC45" s="2" t="s">
        <v>62</v>
      </c>
      <c r="AD45" s="2" t="s">
        <v>62</v>
      </c>
      <c r="AE45" s="2" t="s">
        <v>62</v>
      </c>
      <c r="AF45" s="2" t="s">
        <v>62</v>
      </c>
      <c r="AG45" s="2" t="s">
        <v>62</v>
      </c>
      <c r="AH45" s="2" t="s">
        <v>62</v>
      </c>
      <c r="AI45" s="2" t="s">
        <v>62</v>
      </c>
      <c r="AJ45" s="2" t="s">
        <v>62</v>
      </c>
      <c r="AK45" s="2" t="s">
        <v>62</v>
      </c>
      <c r="AL45" s="2" t="s">
        <v>62</v>
      </c>
      <c r="AM45" s="2" t="s">
        <v>62</v>
      </c>
      <c r="AN45" s="2" t="s">
        <v>62</v>
      </c>
      <c r="AO45" s="2" t="s">
        <v>62</v>
      </c>
      <c r="AP45" s="2" t="s">
        <v>62</v>
      </c>
      <c r="AQ45" s="2" t="s">
        <v>62</v>
      </c>
      <c r="AR45" s="2" t="s">
        <v>62</v>
      </c>
      <c r="AS45" s="2" t="s">
        <v>62</v>
      </c>
      <c r="AT45" s="2" t="s">
        <v>62</v>
      </c>
      <c r="AU45" s="2" t="s">
        <v>62</v>
      </c>
      <c r="AV45" s="2" t="s">
        <v>62</v>
      </c>
      <c r="AW45" s="2" t="s">
        <v>62</v>
      </c>
      <c r="AX45" s="2" t="s">
        <v>62</v>
      </c>
      <c r="AY45" s="2" t="s">
        <v>62</v>
      </c>
      <c r="AZ45" s="2" t="s">
        <v>62</v>
      </c>
      <c r="BA45" s="2" t="s">
        <v>62</v>
      </c>
      <c r="BB45" s="2" t="s">
        <v>62</v>
      </c>
      <c r="BC45" s="2" t="s">
        <v>62</v>
      </c>
      <c r="BD45" s="2" t="s">
        <v>62</v>
      </c>
      <c r="BE45" s="2" t="s">
        <v>62</v>
      </c>
      <c r="BF45" s="2" t="s">
        <v>62</v>
      </c>
      <c r="BG45" s="2" t="s">
        <v>62</v>
      </c>
      <c r="BH45" s="2" t="s">
        <v>62</v>
      </c>
      <c r="BI45" s="2" t="s">
        <v>62</v>
      </c>
      <c r="BJ45" s="2" t="s">
        <v>62</v>
      </c>
      <c r="BK45" s="2" t="s">
        <v>62</v>
      </c>
      <c r="BL45" s="2" t="s">
        <v>62</v>
      </c>
      <c r="BM45" s="2">
        <v>1</v>
      </c>
      <c r="BN45" s="2">
        <v>1</v>
      </c>
      <c r="BO45" s="2">
        <v>21</v>
      </c>
      <c r="BP45" s="2">
        <v>114</v>
      </c>
      <c r="BQ45" s="2">
        <v>2532.87</v>
      </c>
      <c r="BR45" s="2">
        <v>231738.51</v>
      </c>
    </row>
    <row r="46" spans="1:70" ht="15" customHeight="1" x14ac:dyDescent="0.25">
      <c r="A46" s="2" t="s">
        <v>229</v>
      </c>
      <c r="B46" s="2" t="s">
        <v>230</v>
      </c>
      <c r="C46" s="2" t="s">
        <v>237</v>
      </c>
      <c r="D46" s="2" t="s">
        <v>485</v>
      </c>
      <c r="E46" s="2" t="s">
        <v>238</v>
      </c>
      <c r="F46" s="2" t="s">
        <v>245</v>
      </c>
      <c r="G46" s="2" t="s">
        <v>256</v>
      </c>
      <c r="H46" s="2" t="s">
        <v>64</v>
      </c>
      <c r="I46" s="2" t="s">
        <v>83</v>
      </c>
      <c r="J46" s="2" t="s">
        <v>84</v>
      </c>
      <c r="K46" s="2" t="s">
        <v>498</v>
      </c>
      <c r="L46" s="45">
        <v>0.99729999999999996</v>
      </c>
      <c r="M46" s="2" t="s">
        <v>62</v>
      </c>
      <c r="N46" s="2" t="s">
        <v>62</v>
      </c>
      <c r="O46" s="2" t="s">
        <v>62</v>
      </c>
      <c r="P46" s="2" t="s">
        <v>62</v>
      </c>
      <c r="Q46" s="2" t="s">
        <v>62</v>
      </c>
      <c r="R46" s="2" t="s">
        <v>62</v>
      </c>
      <c r="S46" s="2" t="s">
        <v>62</v>
      </c>
      <c r="T46" s="2" t="s">
        <v>62</v>
      </c>
      <c r="U46" s="2" t="s">
        <v>62</v>
      </c>
      <c r="V46" s="2" t="s">
        <v>62</v>
      </c>
      <c r="W46" s="2" t="s">
        <v>62</v>
      </c>
      <c r="X46" s="2" t="s">
        <v>62</v>
      </c>
      <c r="Y46" s="2" t="s">
        <v>62</v>
      </c>
      <c r="Z46" s="2" t="s">
        <v>62</v>
      </c>
      <c r="AA46" s="2" t="s">
        <v>62</v>
      </c>
      <c r="AB46" s="2">
        <v>1</v>
      </c>
      <c r="AC46" s="2" t="s">
        <v>62</v>
      </c>
      <c r="AD46" s="2" t="s">
        <v>62</v>
      </c>
      <c r="AE46" s="2" t="s">
        <v>62</v>
      </c>
      <c r="AF46" s="2" t="s">
        <v>62</v>
      </c>
      <c r="AG46" s="2" t="s">
        <v>62</v>
      </c>
      <c r="AH46" s="2" t="s">
        <v>62</v>
      </c>
      <c r="AI46" s="2" t="s">
        <v>62</v>
      </c>
      <c r="AJ46" s="2" t="s">
        <v>62</v>
      </c>
      <c r="AK46" s="2" t="s">
        <v>62</v>
      </c>
      <c r="AL46" s="2" t="s">
        <v>62</v>
      </c>
      <c r="AM46" s="2" t="s">
        <v>62</v>
      </c>
      <c r="AN46" s="2" t="s">
        <v>62</v>
      </c>
      <c r="AO46" s="2" t="s">
        <v>62</v>
      </c>
      <c r="AP46" s="2" t="s">
        <v>62</v>
      </c>
      <c r="AQ46" s="2" t="s">
        <v>62</v>
      </c>
      <c r="AR46" s="2" t="s">
        <v>62</v>
      </c>
      <c r="AS46" s="2" t="s">
        <v>62</v>
      </c>
      <c r="AT46" s="2" t="s">
        <v>62</v>
      </c>
      <c r="AU46" s="2" t="s">
        <v>62</v>
      </c>
      <c r="AV46" s="2" t="s">
        <v>62</v>
      </c>
      <c r="AW46" s="2" t="s">
        <v>62</v>
      </c>
      <c r="AX46" s="2" t="s">
        <v>62</v>
      </c>
      <c r="AY46" s="2" t="s">
        <v>62</v>
      </c>
      <c r="AZ46" s="2" t="s">
        <v>62</v>
      </c>
      <c r="BA46" s="2" t="s">
        <v>62</v>
      </c>
      <c r="BB46" s="2" t="s">
        <v>62</v>
      </c>
      <c r="BC46" s="2" t="s">
        <v>62</v>
      </c>
      <c r="BD46" s="2" t="s">
        <v>62</v>
      </c>
      <c r="BE46" s="2" t="s">
        <v>62</v>
      </c>
      <c r="BF46" s="2" t="s">
        <v>62</v>
      </c>
      <c r="BG46" s="2" t="s">
        <v>62</v>
      </c>
      <c r="BH46" s="2" t="s">
        <v>62</v>
      </c>
      <c r="BI46" s="2" t="s">
        <v>62</v>
      </c>
      <c r="BJ46" s="2" t="s">
        <v>62</v>
      </c>
      <c r="BK46" s="2" t="s">
        <v>62</v>
      </c>
      <c r="BL46" s="2" t="s">
        <v>62</v>
      </c>
      <c r="BM46" s="2">
        <v>1</v>
      </c>
      <c r="BN46" s="2">
        <v>1</v>
      </c>
      <c r="BO46" s="2">
        <v>27</v>
      </c>
      <c r="BP46" s="2">
        <v>576</v>
      </c>
      <c r="BQ46" s="2">
        <v>15498.54</v>
      </c>
      <c r="BR46" s="2">
        <v>28998.33</v>
      </c>
    </row>
    <row r="47" spans="1:70" ht="15" customHeight="1" x14ac:dyDescent="0.25">
      <c r="A47" s="2" t="s">
        <v>229</v>
      </c>
      <c r="B47" s="2" t="s">
        <v>230</v>
      </c>
      <c r="C47" s="2" t="s">
        <v>241</v>
      </c>
      <c r="D47" s="2" t="s">
        <v>485</v>
      </c>
      <c r="E47" s="2" t="s">
        <v>71</v>
      </c>
      <c r="F47" s="2" t="s">
        <v>247</v>
      </c>
      <c r="G47" s="2" t="s">
        <v>293</v>
      </c>
      <c r="H47" s="2" t="s">
        <v>68</v>
      </c>
      <c r="I47" s="2" t="s">
        <v>83</v>
      </c>
      <c r="J47" s="2" t="s">
        <v>84</v>
      </c>
      <c r="K47" s="2" t="s">
        <v>499</v>
      </c>
      <c r="L47" s="45">
        <v>0.99729999999999996</v>
      </c>
      <c r="M47" s="2" t="s">
        <v>62</v>
      </c>
      <c r="N47" s="2" t="s">
        <v>62</v>
      </c>
      <c r="O47" s="2" t="s">
        <v>62</v>
      </c>
      <c r="P47" s="2" t="s">
        <v>62</v>
      </c>
      <c r="Q47" s="2" t="s">
        <v>62</v>
      </c>
      <c r="R47" s="2" t="s">
        <v>62</v>
      </c>
      <c r="S47" s="2" t="s">
        <v>62</v>
      </c>
      <c r="T47" s="2" t="s">
        <v>62</v>
      </c>
      <c r="U47" s="2" t="s">
        <v>62</v>
      </c>
      <c r="V47" s="2" t="s">
        <v>62</v>
      </c>
      <c r="W47" s="2" t="s">
        <v>62</v>
      </c>
      <c r="X47" s="2" t="s">
        <v>62</v>
      </c>
      <c r="Y47" s="2" t="s">
        <v>62</v>
      </c>
      <c r="Z47" s="2" t="s">
        <v>62</v>
      </c>
      <c r="AA47" s="2" t="s">
        <v>62</v>
      </c>
      <c r="AB47" s="2">
        <v>1</v>
      </c>
      <c r="AC47" s="2" t="s">
        <v>62</v>
      </c>
      <c r="AD47" s="2" t="s">
        <v>62</v>
      </c>
      <c r="AE47" s="2" t="s">
        <v>62</v>
      </c>
      <c r="AF47" s="2" t="s">
        <v>62</v>
      </c>
      <c r="AG47" s="2" t="s">
        <v>62</v>
      </c>
      <c r="AH47" s="2" t="s">
        <v>62</v>
      </c>
      <c r="AI47" s="2" t="s">
        <v>62</v>
      </c>
      <c r="AJ47" s="2" t="s">
        <v>62</v>
      </c>
      <c r="AK47" s="2" t="s">
        <v>62</v>
      </c>
      <c r="AL47" s="2" t="s">
        <v>62</v>
      </c>
      <c r="AM47" s="2" t="s">
        <v>62</v>
      </c>
      <c r="AN47" s="2" t="s">
        <v>62</v>
      </c>
      <c r="AO47" s="2" t="s">
        <v>62</v>
      </c>
      <c r="AP47" s="2" t="s">
        <v>62</v>
      </c>
      <c r="AQ47" s="2" t="s">
        <v>62</v>
      </c>
      <c r="AR47" s="2" t="s">
        <v>62</v>
      </c>
      <c r="AS47" s="2" t="s">
        <v>62</v>
      </c>
      <c r="AT47" s="2" t="s">
        <v>62</v>
      </c>
      <c r="AU47" s="2" t="s">
        <v>62</v>
      </c>
      <c r="AV47" s="2" t="s">
        <v>62</v>
      </c>
      <c r="AW47" s="2" t="s">
        <v>62</v>
      </c>
      <c r="AX47" s="2" t="s">
        <v>62</v>
      </c>
      <c r="AY47" s="2" t="s">
        <v>62</v>
      </c>
      <c r="AZ47" s="2" t="s">
        <v>62</v>
      </c>
      <c r="BA47" s="2" t="s">
        <v>62</v>
      </c>
      <c r="BB47" s="2" t="s">
        <v>62</v>
      </c>
      <c r="BC47" s="2" t="s">
        <v>62</v>
      </c>
      <c r="BD47" s="2" t="s">
        <v>62</v>
      </c>
      <c r="BE47" s="2" t="s">
        <v>62</v>
      </c>
      <c r="BF47" s="2" t="s">
        <v>62</v>
      </c>
      <c r="BG47" s="2" t="s">
        <v>62</v>
      </c>
      <c r="BH47" s="2" t="s">
        <v>62</v>
      </c>
      <c r="BI47" s="2" t="s">
        <v>62</v>
      </c>
      <c r="BJ47" s="2" t="s">
        <v>62</v>
      </c>
      <c r="BK47" s="2" t="s">
        <v>62</v>
      </c>
      <c r="BL47" s="2" t="s">
        <v>62</v>
      </c>
      <c r="BM47" s="2">
        <v>1</v>
      </c>
      <c r="BN47" s="2">
        <v>1</v>
      </c>
      <c r="BO47" s="2">
        <v>21</v>
      </c>
      <c r="BP47" s="2">
        <v>54</v>
      </c>
      <c r="BQ47" s="2">
        <v>1181.6099999999999</v>
      </c>
      <c r="BR47" s="2">
        <v>53797.91</v>
      </c>
    </row>
    <row r="48" spans="1:70" ht="15" customHeight="1" x14ac:dyDescent="0.25">
      <c r="A48" s="2" t="s">
        <v>229</v>
      </c>
      <c r="B48" s="2" t="s">
        <v>230</v>
      </c>
      <c r="C48" s="2" t="s">
        <v>241</v>
      </c>
      <c r="D48" s="2" t="s">
        <v>485</v>
      </c>
      <c r="E48" s="2" t="s">
        <v>69</v>
      </c>
      <c r="F48" s="2" t="s">
        <v>247</v>
      </c>
      <c r="G48" s="2" t="s">
        <v>248</v>
      </c>
      <c r="H48" s="2" t="s">
        <v>60</v>
      </c>
      <c r="I48" s="2" t="s">
        <v>83</v>
      </c>
      <c r="J48" s="2" t="s">
        <v>84</v>
      </c>
      <c r="K48" s="2" t="s">
        <v>499</v>
      </c>
      <c r="L48" s="45">
        <v>0.99729999999999996</v>
      </c>
      <c r="M48" s="2" t="s">
        <v>62</v>
      </c>
      <c r="N48" s="2" t="s">
        <v>62</v>
      </c>
      <c r="O48" s="2" t="s">
        <v>62</v>
      </c>
      <c r="P48" s="2" t="s">
        <v>62</v>
      </c>
      <c r="Q48" s="2" t="s">
        <v>62</v>
      </c>
      <c r="R48" s="2" t="s">
        <v>62</v>
      </c>
      <c r="S48" s="2" t="s">
        <v>62</v>
      </c>
      <c r="T48" s="2" t="s">
        <v>62</v>
      </c>
      <c r="U48" s="2" t="s">
        <v>62</v>
      </c>
      <c r="V48" s="2" t="s">
        <v>62</v>
      </c>
      <c r="W48" s="2" t="s">
        <v>62</v>
      </c>
      <c r="X48" s="2" t="s">
        <v>62</v>
      </c>
      <c r="Y48" s="2" t="s">
        <v>62</v>
      </c>
      <c r="Z48" s="2" t="s">
        <v>62</v>
      </c>
      <c r="AA48" s="2" t="s">
        <v>62</v>
      </c>
      <c r="AB48" s="2">
        <v>1</v>
      </c>
      <c r="AC48" s="2" t="s">
        <v>62</v>
      </c>
      <c r="AD48" s="2" t="s">
        <v>62</v>
      </c>
      <c r="AE48" s="2" t="s">
        <v>62</v>
      </c>
      <c r="AF48" s="2" t="s">
        <v>62</v>
      </c>
      <c r="AG48" s="2" t="s">
        <v>62</v>
      </c>
      <c r="AH48" s="2" t="s">
        <v>62</v>
      </c>
      <c r="AI48" s="2" t="s">
        <v>62</v>
      </c>
      <c r="AJ48" s="2" t="s">
        <v>62</v>
      </c>
      <c r="AK48" s="2" t="s">
        <v>62</v>
      </c>
      <c r="AL48" s="2" t="s">
        <v>62</v>
      </c>
      <c r="AM48" s="2" t="s">
        <v>62</v>
      </c>
      <c r="AN48" s="2" t="s">
        <v>62</v>
      </c>
      <c r="AO48" s="2" t="s">
        <v>62</v>
      </c>
      <c r="AP48" s="2" t="s">
        <v>62</v>
      </c>
      <c r="AQ48" s="2" t="s">
        <v>62</v>
      </c>
      <c r="AR48" s="2" t="s">
        <v>62</v>
      </c>
      <c r="AS48" s="2" t="s">
        <v>62</v>
      </c>
      <c r="AT48" s="2" t="s">
        <v>62</v>
      </c>
      <c r="AU48" s="2" t="s">
        <v>62</v>
      </c>
      <c r="AV48" s="2" t="s">
        <v>62</v>
      </c>
      <c r="AW48" s="2" t="s">
        <v>62</v>
      </c>
      <c r="AX48" s="2" t="s">
        <v>62</v>
      </c>
      <c r="AY48" s="2" t="s">
        <v>62</v>
      </c>
      <c r="AZ48" s="2" t="s">
        <v>62</v>
      </c>
      <c r="BA48" s="2" t="s">
        <v>62</v>
      </c>
      <c r="BB48" s="2" t="s">
        <v>62</v>
      </c>
      <c r="BC48" s="2" t="s">
        <v>62</v>
      </c>
      <c r="BD48" s="2" t="s">
        <v>62</v>
      </c>
      <c r="BE48" s="2" t="s">
        <v>62</v>
      </c>
      <c r="BF48" s="2" t="s">
        <v>62</v>
      </c>
      <c r="BG48" s="2" t="s">
        <v>62</v>
      </c>
      <c r="BH48" s="2" t="s">
        <v>62</v>
      </c>
      <c r="BI48" s="2" t="s">
        <v>62</v>
      </c>
      <c r="BJ48" s="2" t="s">
        <v>62</v>
      </c>
      <c r="BK48" s="2" t="s">
        <v>62</v>
      </c>
      <c r="BL48" s="2" t="s">
        <v>62</v>
      </c>
      <c r="BM48" s="2">
        <v>1</v>
      </c>
      <c r="BN48" s="2">
        <v>2</v>
      </c>
      <c r="BO48" s="2">
        <v>42</v>
      </c>
      <c r="BP48" s="2">
        <v>221</v>
      </c>
      <c r="BQ48" s="2">
        <v>4474.8</v>
      </c>
      <c r="BR48" s="2">
        <v>5880</v>
      </c>
    </row>
    <row r="49" spans="1:70" ht="15" customHeight="1" x14ac:dyDescent="0.25">
      <c r="A49" s="2" t="s">
        <v>229</v>
      </c>
      <c r="B49" s="2" t="s">
        <v>230</v>
      </c>
      <c r="C49" s="2" t="s">
        <v>241</v>
      </c>
      <c r="D49" s="2" t="s">
        <v>485</v>
      </c>
      <c r="E49" s="2" t="s">
        <v>226</v>
      </c>
      <c r="F49" s="2" t="s">
        <v>239</v>
      </c>
      <c r="G49" s="2" t="s">
        <v>244</v>
      </c>
      <c r="H49" s="2" t="s">
        <v>60</v>
      </c>
      <c r="I49" s="2" t="s">
        <v>83</v>
      </c>
      <c r="J49" s="2" t="s">
        <v>84</v>
      </c>
      <c r="K49" s="2" t="s">
        <v>497</v>
      </c>
      <c r="L49" s="45">
        <v>0.99729999999999996</v>
      </c>
      <c r="M49" s="2" t="s">
        <v>62</v>
      </c>
      <c r="N49" s="2" t="s">
        <v>62</v>
      </c>
      <c r="O49" s="2" t="s">
        <v>62</v>
      </c>
      <c r="P49" s="2" t="s">
        <v>62</v>
      </c>
      <c r="Q49" s="2" t="s">
        <v>62</v>
      </c>
      <c r="R49" s="2" t="s">
        <v>62</v>
      </c>
      <c r="S49" s="2" t="s">
        <v>62</v>
      </c>
      <c r="T49" s="2" t="s">
        <v>62</v>
      </c>
      <c r="U49" s="2" t="s">
        <v>62</v>
      </c>
      <c r="V49" s="2" t="s">
        <v>62</v>
      </c>
      <c r="W49" s="2" t="s">
        <v>62</v>
      </c>
      <c r="X49" s="2" t="s">
        <v>62</v>
      </c>
      <c r="Y49" s="2" t="s">
        <v>62</v>
      </c>
      <c r="Z49" s="2" t="s">
        <v>62</v>
      </c>
      <c r="AA49" s="2" t="s">
        <v>62</v>
      </c>
      <c r="AB49" s="2">
        <v>1</v>
      </c>
      <c r="AC49" s="2" t="s">
        <v>62</v>
      </c>
      <c r="AD49" s="2" t="s">
        <v>62</v>
      </c>
      <c r="AE49" s="2" t="s">
        <v>62</v>
      </c>
      <c r="AF49" s="2" t="s">
        <v>62</v>
      </c>
      <c r="AG49" s="2" t="s">
        <v>62</v>
      </c>
      <c r="AH49" s="2" t="s">
        <v>62</v>
      </c>
      <c r="AI49" s="2" t="s">
        <v>62</v>
      </c>
      <c r="AJ49" s="2" t="s">
        <v>62</v>
      </c>
      <c r="AK49" s="2" t="s">
        <v>62</v>
      </c>
      <c r="AL49" s="2" t="s">
        <v>62</v>
      </c>
      <c r="AM49" s="2" t="s">
        <v>62</v>
      </c>
      <c r="AN49" s="2" t="s">
        <v>62</v>
      </c>
      <c r="AO49" s="2" t="s">
        <v>62</v>
      </c>
      <c r="AP49" s="2" t="s">
        <v>62</v>
      </c>
      <c r="AQ49" s="2" t="s">
        <v>62</v>
      </c>
      <c r="AR49" s="2" t="s">
        <v>62</v>
      </c>
      <c r="AS49" s="2" t="s">
        <v>62</v>
      </c>
      <c r="AT49" s="2" t="s">
        <v>62</v>
      </c>
      <c r="AU49" s="2" t="s">
        <v>62</v>
      </c>
      <c r="AV49" s="2" t="s">
        <v>62</v>
      </c>
      <c r="AW49" s="2" t="s">
        <v>62</v>
      </c>
      <c r="AX49" s="2" t="s">
        <v>62</v>
      </c>
      <c r="AY49" s="2" t="s">
        <v>62</v>
      </c>
      <c r="AZ49" s="2" t="s">
        <v>62</v>
      </c>
      <c r="BA49" s="2" t="s">
        <v>62</v>
      </c>
      <c r="BB49" s="2" t="s">
        <v>62</v>
      </c>
      <c r="BC49" s="2" t="s">
        <v>62</v>
      </c>
      <c r="BD49" s="2" t="s">
        <v>62</v>
      </c>
      <c r="BE49" s="2" t="s">
        <v>62</v>
      </c>
      <c r="BF49" s="2" t="s">
        <v>62</v>
      </c>
      <c r="BG49" s="2" t="s">
        <v>62</v>
      </c>
      <c r="BH49" s="2" t="s">
        <v>62</v>
      </c>
      <c r="BI49" s="2" t="s">
        <v>62</v>
      </c>
      <c r="BJ49" s="2" t="s">
        <v>62</v>
      </c>
      <c r="BK49" s="2" t="s">
        <v>62</v>
      </c>
      <c r="BL49" s="2" t="s">
        <v>62</v>
      </c>
      <c r="BM49" s="2">
        <v>1</v>
      </c>
      <c r="BN49" s="2">
        <v>1</v>
      </c>
      <c r="BO49" s="2">
        <v>21</v>
      </c>
      <c r="BP49" s="2">
        <v>100</v>
      </c>
      <c r="BQ49" s="2">
        <v>2193.0700000000002</v>
      </c>
      <c r="BR49" s="2">
        <v>56883.68</v>
      </c>
    </row>
    <row r="50" spans="1:70" ht="15" customHeight="1" x14ac:dyDescent="0.25">
      <c r="A50" s="2" t="s">
        <v>229</v>
      </c>
      <c r="B50" s="2" t="s">
        <v>230</v>
      </c>
      <c r="C50" s="2" t="s">
        <v>241</v>
      </c>
      <c r="D50" s="2" t="s">
        <v>485</v>
      </c>
      <c r="E50" s="2" t="s">
        <v>226</v>
      </c>
      <c r="F50" s="2" t="s">
        <v>245</v>
      </c>
      <c r="G50" s="2" t="s">
        <v>246</v>
      </c>
      <c r="H50" s="2" t="s">
        <v>60</v>
      </c>
      <c r="I50" s="2" t="s">
        <v>83</v>
      </c>
      <c r="J50" s="2" t="s">
        <v>84</v>
      </c>
      <c r="K50" s="2" t="s">
        <v>497</v>
      </c>
      <c r="L50" s="45">
        <v>0.99729999999999996</v>
      </c>
      <c r="M50" s="2" t="s">
        <v>62</v>
      </c>
      <c r="N50" s="2" t="s">
        <v>62</v>
      </c>
      <c r="O50" s="2" t="s">
        <v>62</v>
      </c>
      <c r="P50" s="2" t="s">
        <v>62</v>
      </c>
      <c r="Q50" s="2" t="s">
        <v>62</v>
      </c>
      <c r="R50" s="2" t="s">
        <v>62</v>
      </c>
      <c r="S50" s="2" t="s">
        <v>62</v>
      </c>
      <c r="T50" s="2" t="s">
        <v>62</v>
      </c>
      <c r="U50" s="2" t="s">
        <v>62</v>
      </c>
      <c r="V50" s="2" t="s">
        <v>62</v>
      </c>
      <c r="W50" s="2" t="s">
        <v>62</v>
      </c>
      <c r="X50" s="2" t="s">
        <v>62</v>
      </c>
      <c r="Y50" s="2" t="s">
        <v>62</v>
      </c>
      <c r="Z50" s="2" t="s">
        <v>62</v>
      </c>
      <c r="AA50" s="2" t="s">
        <v>62</v>
      </c>
      <c r="AB50" s="2">
        <v>1</v>
      </c>
      <c r="AC50" s="2" t="s">
        <v>62</v>
      </c>
      <c r="AD50" s="2" t="s">
        <v>62</v>
      </c>
      <c r="AE50" s="2" t="s">
        <v>62</v>
      </c>
      <c r="AF50" s="2" t="s">
        <v>62</v>
      </c>
      <c r="AG50" s="2" t="s">
        <v>62</v>
      </c>
      <c r="AH50" s="2" t="s">
        <v>62</v>
      </c>
      <c r="AI50" s="2" t="s">
        <v>62</v>
      </c>
      <c r="AJ50" s="2" t="s">
        <v>62</v>
      </c>
      <c r="AK50" s="2" t="s">
        <v>62</v>
      </c>
      <c r="AL50" s="2" t="s">
        <v>62</v>
      </c>
      <c r="AM50" s="2" t="s">
        <v>62</v>
      </c>
      <c r="AN50" s="2" t="s">
        <v>62</v>
      </c>
      <c r="AO50" s="2" t="s">
        <v>62</v>
      </c>
      <c r="AP50" s="2" t="s">
        <v>62</v>
      </c>
      <c r="AQ50" s="2" t="s">
        <v>62</v>
      </c>
      <c r="AR50" s="2" t="s">
        <v>62</v>
      </c>
      <c r="AS50" s="2" t="s">
        <v>62</v>
      </c>
      <c r="AT50" s="2" t="s">
        <v>62</v>
      </c>
      <c r="AU50" s="2" t="s">
        <v>62</v>
      </c>
      <c r="AV50" s="2" t="s">
        <v>62</v>
      </c>
      <c r="AW50" s="2" t="s">
        <v>62</v>
      </c>
      <c r="AX50" s="2" t="s">
        <v>62</v>
      </c>
      <c r="AY50" s="2" t="s">
        <v>62</v>
      </c>
      <c r="AZ50" s="2" t="s">
        <v>62</v>
      </c>
      <c r="BA50" s="2" t="s">
        <v>62</v>
      </c>
      <c r="BB50" s="2" t="s">
        <v>62</v>
      </c>
      <c r="BC50" s="2" t="s">
        <v>62</v>
      </c>
      <c r="BD50" s="2" t="s">
        <v>62</v>
      </c>
      <c r="BE50" s="2" t="s">
        <v>62</v>
      </c>
      <c r="BF50" s="2" t="s">
        <v>62</v>
      </c>
      <c r="BG50" s="2" t="s">
        <v>62</v>
      </c>
      <c r="BH50" s="2" t="s">
        <v>62</v>
      </c>
      <c r="BI50" s="2" t="s">
        <v>62</v>
      </c>
      <c r="BJ50" s="2" t="s">
        <v>62</v>
      </c>
      <c r="BK50" s="2" t="s">
        <v>62</v>
      </c>
      <c r="BL50" s="2" t="s">
        <v>62</v>
      </c>
      <c r="BM50" s="2">
        <v>1</v>
      </c>
      <c r="BN50" s="2">
        <v>1</v>
      </c>
      <c r="BO50" s="2">
        <v>27</v>
      </c>
      <c r="BP50" s="2">
        <v>168</v>
      </c>
      <c r="BQ50" s="2">
        <v>4444.6899999999996</v>
      </c>
      <c r="BR50" s="2">
        <v>70839.990000000005</v>
      </c>
    </row>
    <row r="51" spans="1:70" ht="15" customHeight="1" x14ac:dyDescent="0.25">
      <c r="A51" s="2" t="s">
        <v>229</v>
      </c>
      <c r="B51" s="2" t="s">
        <v>230</v>
      </c>
      <c r="C51" s="2" t="s">
        <v>241</v>
      </c>
      <c r="D51" s="2" t="s">
        <v>485</v>
      </c>
      <c r="E51" s="2" t="s">
        <v>71</v>
      </c>
      <c r="F51" s="2" t="s">
        <v>245</v>
      </c>
      <c r="G51" s="2" t="s">
        <v>294</v>
      </c>
      <c r="H51" s="2" t="s">
        <v>68</v>
      </c>
      <c r="I51" s="2" t="s">
        <v>83</v>
      </c>
      <c r="J51" s="2" t="s">
        <v>84</v>
      </c>
      <c r="K51" s="2" t="s">
        <v>499</v>
      </c>
      <c r="L51" s="45">
        <v>0.99729999999999996</v>
      </c>
      <c r="M51" s="2" t="s">
        <v>62</v>
      </c>
      <c r="N51" s="2" t="s">
        <v>62</v>
      </c>
      <c r="O51" s="2" t="s">
        <v>62</v>
      </c>
      <c r="P51" s="2" t="s">
        <v>62</v>
      </c>
      <c r="Q51" s="2" t="s">
        <v>62</v>
      </c>
      <c r="R51" s="2" t="s">
        <v>62</v>
      </c>
      <c r="S51" s="2" t="s">
        <v>62</v>
      </c>
      <c r="T51" s="2" t="s">
        <v>62</v>
      </c>
      <c r="U51" s="2" t="s">
        <v>62</v>
      </c>
      <c r="V51" s="2" t="s">
        <v>62</v>
      </c>
      <c r="W51" s="2" t="s">
        <v>62</v>
      </c>
      <c r="X51" s="2" t="s">
        <v>62</v>
      </c>
      <c r="Y51" s="2" t="s">
        <v>62</v>
      </c>
      <c r="Z51" s="2" t="s">
        <v>62</v>
      </c>
      <c r="AA51" s="2" t="s">
        <v>62</v>
      </c>
      <c r="AB51" s="2">
        <v>1</v>
      </c>
      <c r="AC51" s="2" t="s">
        <v>62</v>
      </c>
      <c r="AD51" s="2" t="s">
        <v>62</v>
      </c>
      <c r="AE51" s="2" t="s">
        <v>62</v>
      </c>
      <c r="AF51" s="2" t="s">
        <v>62</v>
      </c>
      <c r="AG51" s="2" t="s">
        <v>62</v>
      </c>
      <c r="AH51" s="2" t="s">
        <v>62</v>
      </c>
      <c r="AI51" s="2" t="s">
        <v>62</v>
      </c>
      <c r="AJ51" s="2" t="s">
        <v>62</v>
      </c>
      <c r="AK51" s="2" t="s">
        <v>62</v>
      </c>
      <c r="AL51" s="2" t="s">
        <v>62</v>
      </c>
      <c r="AM51" s="2" t="s">
        <v>62</v>
      </c>
      <c r="AN51" s="2" t="s">
        <v>62</v>
      </c>
      <c r="AO51" s="2" t="s">
        <v>62</v>
      </c>
      <c r="AP51" s="2" t="s">
        <v>62</v>
      </c>
      <c r="AQ51" s="2" t="s">
        <v>62</v>
      </c>
      <c r="AR51" s="2" t="s">
        <v>62</v>
      </c>
      <c r="AS51" s="2" t="s">
        <v>62</v>
      </c>
      <c r="AT51" s="2" t="s">
        <v>62</v>
      </c>
      <c r="AU51" s="2" t="s">
        <v>62</v>
      </c>
      <c r="AV51" s="2" t="s">
        <v>62</v>
      </c>
      <c r="AW51" s="2" t="s">
        <v>62</v>
      </c>
      <c r="AX51" s="2" t="s">
        <v>62</v>
      </c>
      <c r="AY51" s="2" t="s">
        <v>62</v>
      </c>
      <c r="AZ51" s="2" t="s">
        <v>62</v>
      </c>
      <c r="BA51" s="2" t="s">
        <v>62</v>
      </c>
      <c r="BB51" s="2" t="s">
        <v>62</v>
      </c>
      <c r="BC51" s="2" t="s">
        <v>62</v>
      </c>
      <c r="BD51" s="2" t="s">
        <v>62</v>
      </c>
      <c r="BE51" s="2" t="s">
        <v>62</v>
      </c>
      <c r="BF51" s="2" t="s">
        <v>62</v>
      </c>
      <c r="BG51" s="2" t="s">
        <v>62</v>
      </c>
      <c r="BH51" s="2" t="s">
        <v>62</v>
      </c>
      <c r="BI51" s="2" t="s">
        <v>62</v>
      </c>
      <c r="BJ51" s="2" t="s">
        <v>62</v>
      </c>
      <c r="BK51" s="2" t="s">
        <v>62</v>
      </c>
      <c r="BL51" s="2" t="s">
        <v>62</v>
      </c>
      <c r="BM51" s="2">
        <v>1</v>
      </c>
      <c r="BN51" s="2">
        <v>1</v>
      </c>
      <c r="BO51" s="2">
        <v>27</v>
      </c>
      <c r="BP51" s="2">
        <v>91</v>
      </c>
      <c r="BQ51" s="2">
        <v>2485.14</v>
      </c>
      <c r="BR51" s="2">
        <v>105912.28</v>
      </c>
    </row>
    <row r="52" spans="1:70" ht="15" customHeight="1" x14ac:dyDescent="0.25">
      <c r="A52" s="2" t="s">
        <v>229</v>
      </c>
      <c r="B52" s="2" t="s">
        <v>230</v>
      </c>
      <c r="C52" s="2" t="s">
        <v>241</v>
      </c>
      <c r="D52" s="2" t="s">
        <v>485</v>
      </c>
      <c r="E52" s="2" t="s">
        <v>69</v>
      </c>
      <c r="F52" s="2" t="s">
        <v>245</v>
      </c>
      <c r="G52" s="2" t="s">
        <v>249</v>
      </c>
      <c r="H52" s="2" t="s">
        <v>60</v>
      </c>
      <c r="I52" s="2" t="s">
        <v>83</v>
      </c>
      <c r="J52" s="2" t="s">
        <v>84</v>
      </c>
      <c r="K52" s="2" t="s">
        <v>499</v>
      </c>
      <c r="L52" s="45">
        <v>0.99729999999999996</v>
      </c>
      <c r="M52" s="2" t="s">
        <v>62</v>
      </c>
      <c r="N52" s="2" t="s">
        <v>62</v>
      </c>
      <c r="O52" s="2" t="s">
        <v>62</v>
      </c>
      <c r="P52" s="2" t="s">
        <v>62</v>
      </c>
      <c r="Q52" s="2" t="s">
        <v>62</v>
      </c>
      <c r="R52" s="2" t="s">
        <v>62</v>
      </c>
      <c r="S52" s="2" t="s">
        <v>62</v>
      </c>
      <c r="T52" s="2" t="s">
        <v>62</v>
      </c>
      <c r="U52" s="2" t="s">
        <v>62</v>
      </c>
      <c r="V52" s="2" t="s">
        <v>62</v>
      </c>
      <c r="W52" s="2" t="s">
        <v>62</v>
      </c>
      <c r="X52" s="2" t="s">
        <v>62</v>
      </c>
      <c r="Y52" s="2" t="s">
        <v>62</v>
      </c>
      <c r="Z52" s="2" t="s">
        <v>62</v>
      </c>
      <c r="AA52" s="2" t="s">
        <v>62</v>
      </c>
      <c r="AB52" s="2">
        <v>1</v>
      </c>
      <c r="AC52" s="2" t="s">
        <v>62</v>
      </c>
      <c r="AD52" s="2" t="s">
        <v>62</v>
      </c>
      <c r="AE52" s="2" t="s">
        <v>62</v>
      </c>
      <c r="AF52" s="2" t="s">
        <v>62</v>
      </c>
      <c r="AG52" s="2" t="s">
        <v>62</v>
      </c>
      <c r="AH52" s="2" t="s">
        <v>62</v>
      </c>
      <c r="AI52" s="2" t="s">
        <v>62</v>
      </c>
      <c r="AJ52" s="2" t="s">
        <v>62</v>
      </c>
      <c r="AK52" s="2" t="s">
        <v>62</v>
      </c>
      <c r="AL52" s="2" t="s">
        <v>62</v>
      </c>
      <c r="AM52" s="2" t="s">
        <v>62</v>
      </c>
      <c r="AN52" s="2" t="s">
        <v>62</v>
      </c>
      <c r="AO52" s="2" t="s">
        <v>62</v>
      </c>
      <c r="AP52" s="2" t="s">
        <v>62</v>
      </c>
      <c r="AQ52" s="2" t="s">
        <v>62</v>
      </c>
      <c r="AR52" s="2" t="s">
        <v>62</v>
      </c>
      <c r="AS52" s="2" t="s">
        <v>62</v>
      </c>
      <c r="AT52" s="2" t="s">
        <v>62</v>
      </c>
      <c r="AU52" s="2" t="s">
        <v>62</v>
      </c>
      <c r="AV52" s="2" t="s">
        <v>62</v>
      </c>
      <c r="AW52" s="2" t="s">
        <v>62</v>
      </c>
      <c r="AX52" s="2" t="s">
        <v>62</v>
      </c>
      <c r="AY52" s="2" t="s">
        <v>62</v>
      </c>
      <c r="AZ52" s="2" t="s">
        <v>62</v>
      </c>
      <c r="BA52" s="2" t="s">
        <v>62</v>
      </c>
      <c r="BB52" s="2" t="s">
        <v>62</v>
      </c>
      <c r="BC52" s="2" t="s">
        <v>62</v>
      </c>
      <c r="BD52" s="2" t="s">
        <v>62</v>
      </c>
      <c r="BE52" s="2" t="s">
        <v>62</v>
      </c>
      <c r="BF52" s="2" t="s">
        <v>62</v>
      </c>
      <c r="BG52" s="2" t="s">
        <v>62</v>
      </c>
      <c r="BH52" s="2" t="s">
        <v>62</v>
      </c>
      <c r="BI52" s="2" t="s">
        <v>62</v>
      </c>
      <c r="BJ52" s="2" t="s">
        <v>62</v>
      </c>
      <c r="BK52" s="2" t="s">
        <v>62</v>
      </c>
      <c r="BL52" s="2" t="s">
        <v>62</v>
      </c>
      <c r="BM52" s="2">
        <v>1</v>
      </c>
      <c r="BN52" s="2">
        <v>1</v>
      </c>
      <c r="BO52" s="2">
        <v>27</v>
      </c>
      <c r="BP52" s="2">
        <v>351</v>
      </c>
      <c r="BQ52" s="2">
        <v>9502.4599999999991</v>
      </c>
      <c r="BR52" s="2" t="s">
        <v>62</v>
      </c>
    </row>
    <row r="53" spans="1:70" ht="15" customHeight="1" x14ac:dyDescent="0.25">
      <c r="A53" s="2" t="s">
        <v>229</v>
      </c>
      <c r="B53" s="2" t="s">
        <v>230</v>
      </c>
      <c r="C53" s="2" t="s">
        <v>241</v>
      </c>
      <c r="D53" s="2" t="s">
        <v>485</v>
      </c>
      <c r="E53" s="2" t="s">
        <v>71</v>
      </c>
      <c r="F53" s="2" t="s">
        <v>242</v>
      </c>
      <c r="G53" s="2" t="s">
        <v>295</v>
      </c>
      <c r="H53" s="2" t="s">
        <v>68</v>
      </c>
      <c r="I53" s="2" t="s">
        <v>83</v>
      </c>
      <c r="J53" s="2" t="s">
        <v>84</v>
      </c>
      <c r="K53" s="2" t="s">
        <v>499</v>
      </c>
      <c r="L53" s="45">
        <v>0.99729999999999996</v>
      </c>
      <c r="M53" s="2" t="s">
        <v>62</v>
      </c>
      <c r="N53" s="2" t="s">
        <v>62</v>
      </c>
      <c r="O53" s="2" t="s">
        <v>62</v>
      </c>
      <c r="P53" s="2" t="s">
        <v>62</v>
      </c>
      <c r="Q53" s="2" t="s">
        <v>62</v>
      </c>
      <c r="R53" s="2" t="s">
        <v>62</v>
      </c>
      <c r="S53" s="2" t="s">
        <v>62</v>
      </c>
      <c r="T53" s="2" t="s">
        <v>62</v>
      </c>
      <c r="U53" s="2" t="s">
        <v>62</v>
      </c>
      <c r="V53" s="2" t="s">
        <v>62</v>
      </c>
      <c r="W53" s="2" t="s">
        <v>62</v>
      </c>
      <c r="X53" s="2" t="s">
        <v>62</v>
      </c>
      <c r="Y53" s="2" t="s">
        <v>62</v>
      </c>
      <c r="Z53" s="2" t="s">
        <v>62</v>
      </c>
      <c r="AA53" s="2" t="s">
        <v>62</v>
      </c>
      <c r="AB53" s="2">
        <v>1</v>
      </c>
      <c r="AC53" s="2" t="s">
        <v>62</v>
      </c>
      <c r="AD53" s="2" t="s">
        <v>62</v>
      </c>
      <c r="AE53" s="2" t="s">
        <v>62</v>
      </c>
      <c r="AF53" s="2" t="s">
        <v>62</v>
      </c>
      <c r="AG53" s="2" t="s">
        <v>62</v>
      </c>
      <c r="AH53" s="2" t="s">
        <v>62</v>
      </c>
      <c r="AI53" s="2" t="s">
        <v>62</v>
      </c>
      <c r="AJ53" s="2" t="s">
        <v>62</v>
      </c>
      <c r="AK53" s="2" t="s">
        <v>62</v>
      </c>
      <c r="AL53" s="2" t="s">
        <v>62</v>
      </c>
      <c r="AM53" s="2" t="s">
        <v>62</v>
      </c>
      <c r="AN53" s="2" t="s">
        <v>62</v>
      </c>
      <c r="AO53" s="2" t="s">
        <v>62</v>
      </c>
      <c r="AP53" s="2" t="s">
        <v>62</v>
      </c>
      <c r="AQ53" s="2" t="s">
        <v>62</v>
      </c>
      <c r="AR53" s="2" t="s">
        <v>62</v>
      </c>
      <c r="AS53" s="2" t="s">
        <v>62</v>
      </c>
      <c r="AT53" s="2" t="s">
        <v>62</v>
      </c>
      <c r="AU53" s="2" t="s">
        <v>62</v>
      </c>
      <c r="AV53" s="2" t="s">
        <v>62</v>
      </c>
      <c r="AW53" s="2" t="s">
        <v>62</v>
      </c>
      <c r="AX53" s="2" t="s">
        <v>62</v>
      </c>
      <c r="AY53" s="2" t="s">
        <v>62</v>
      </c>
      <c r="AZ53" s="2" t="s">
        <v>62</v>
      </c>
      <c r="BA53" s="2" t="s">
        <v>62</v>
      </c>
      <c r="BB53" s="2" t="s">
        <v>62</v>
      </c>
      <c r="BC53" s="2" t="s">
        <v>62</v>
      </c>
      <c r="BD53" s="2" t="s">
        <v>62</v>
      </c>
      <c r="BE53" s="2" t="s">
        <v>62</v>
      </c>
      <c r="BF53" s="2" t="s">
        <v>62</v>
      </c>
      <c r="BG53" s="2" t="s">
        <v>62</v>
      </c>
      <c r="BH53" s="2" t="s">
        <v>62</v>
      </c>
      <c r="BI53" s="2" t="s">
        <v>62</v>
      </c>
      <c r="BJ53" s="2" t="s">
        <v>62</v>
      </c>
      <c r="BK53" s="2" t="s">
        <v>62</v>
      </c>
      <c r="BL53" s="2" t="s">
        <v>62</v>
      </c>
      <c r="BM53" s="2">
        <v>1</v>
      </c>
      <c r="BN53" s="2">
        <v>0</v>
      </c>
      <c r="BO53" s="2">
        <v>0</v>
      </c>
      <c r="BP53" s="2">
        <v>174</v>
      </c>
      <c r="BQ53" s="2">
        <v>5440.69</v>
      </c>
      <c r="BR53" s="2">
        <v>52848.84</v>
      </c>
    </row>
    <row r="54" spans="1:70" ht="15" customHeight="1" x14ac:dyDescent="0.25">
      <c r="A54" s="2" t="s">
        <v>229</v>
      </c>
      <c r="B54" s="2" t="s">
        <v>230</v>
      </c>
      <c r="C54" s="2" t="s">
        <v>241</v>
      </c>
      <c r="D54" s="2" t="s">
        <v>485</v>
      </c>
      <c r="E54" s="2" t="s">
        <v>69</v>
      </c>
      <c r="F54" s="2" t="s">
        <v>242</v>
      </c>
      <c r="G54" s="2" t="s">
        <v>257</v>
      </c>
      <c r="H54" s="2" t="s">
        <v>64</v>
      </c>
      <c r="I54" s="2" t="s">
        <v>83</v>
      </c>
      <c r="J54" s="2" t="s">
        <v>84</v>
      </c>
      <c r="K54" s="2" t="s">
        <v>499</v>
      </c>
      <c r="L54" s="45">
        <v>0.72529999999999994</v>
      </c>
      <c r="M54" s="2" t="s">
        <v>62</v>
      </c>
      <c r="N54" s="2" t="s">
        <v>62</v>
      </c>
      <c r="O54" s="2" t="s">
        <v>62</v>
      </c>
      <c r="P54" s="2" t="s">
        <v>62</v>
      </c>
      <c r="Q54" s="2" t="s">
        <v>62</v>
      </c>
      <c r="R54" s="2" t="s">
        <v>62</v>
      </c>
      <c r="S54" s="2" t="s">
        <v>62</v>
      </c>
      <c r="T54" s="2" t="s">
        <v>62</v>
      </c>
      <c r="U54" s="2" t="s">
        <v>62</v>
      </c>
      <c r="V54" s="2" t="s">
        <v>62</v>
      </c>
      <c r="W54" s="2" t="s">
        <v>62</v>
      </c>
      <c r="X54" s="2" t="s">
        <v>62</v>
      </c>
      <c r="Y54" s="2" t="s">
        <v>62</v>
      </c>
      <c r="Z54" s="2" t="s">
        <v>62</v>
      </c>
      <c r="AA54" s="2" t="s">
        <v>62</v>
      </c>
      <c r="AB54" s="2">
        <v>3</v>
      </c>
      <c r="AC54" s="2" t="s">
        <v>62</v>
      </c>
      <c r="AD54" s="2" t="s">
        <v>62</v>
      </c>
      <c r="AE54" s="2" t="s">
        <v>62</v>
      </c>
      <c r="AF54" s="2" t="s">
        <v>62</v>
      </c>
      <c r="AG54" s="2" t="s">
        <v>62</v>
      </c>
      <c r="AH54" s="2" t="s">
        <v>62</v>
      </c>
      <c r="AI54" s="2" t="s">
        <v>62</v>
      </c>
      <c r="AJ54" s="2">
        <v>2</v>
      </c>
      <c r="AK54" s="2">
        <v>7</v>
      </c>
      <c r="AL54" s="2">
        <v>7</v>
      </c>
      <c r="AM54" s="2">
        <v>7</v>
      </c>
      <c r="AN54" s="2">
        <v>7</v>
      </c>
      <c r="AO54" s="2">
        <v>7</v>
      </c>
      <c r="AP54" s="2">
        <v>7</v>
      </c>
      <c r="AQ54" s="2">
        <v>7</v>
      </c>
      <c r="AR54" s="2">
        <v>7</v>
      </c>
      <c r="AS54" s="2">
        <v>7</v>
      </c>
      <c r="AT54" s="2">
        <v>7</v>
      </c>
      <c r="AU54" s="2">
        <v>7</v>
      </c>
      <c r="AV54" s="2">
        <v>7</v>
      </c>
      <c r="AW54" s="2">
        <v>7</v>
      </c>
      <c r="AX54" s="2">
        <v>4</v>
      </c>
      <c r="AY54" s="2" t="s">
        <v>62</v>
      </c>
      <c r="AZ54" s="2" t="s">
        <v>62</v>
      </c>
      <c r="BA54" s="2" t="s">
        <v>62</v>
      </c>
      <c r="BB54" s="2" t="s">
        <v>62</v>
      </c>
      <c r="BC54" s="2" t="s">
        <v>62</v>
      </c>
      <c r="BD54" s="2" t="s">
        <v>62</v>
      </c>
      <c r="BE54" s="2" t="s">
        <v>62</v>
      </c>
      <c r="BF54" s="2" t="s">
        <v>62</v>
      </c>
      <c r="BG54" s="2" t="s">
        <v>62</v>
      </c>
      <c r="BH54" s="2" t="s">
        <v>62</v>
      </c>
      <c r="BI54" s="2" t="s">
        <v>62</v>
      </c>
      <c r="BJ54" s="2" t="s">
        <v>62</v>
      </c>
      <c r="BK54" s="2" t="s">
        <v>62</v>
      </c>
      <c r="BL54" s="2" t="s">
        <v>62</v>
      </c>
      <c r="BM54" s="2">
        <v>100</v>
      </c>
      <c r="BN54" s="2">
        <v>114</v>
      </c>
      <c r="BO54" s="2">
        <v>3596</v>
      </c>
      <c r="BP54" s="2">
        <v>590</v>
      </c>
      <c r="BQ54" s="2">
        <v>18976.96</v>
      </c>
      <c r="BR54" s="2">
        <v>58635.24</v>
      </c>
    </row>
    <row r="55" spans="1:70" ht="15" customHeight="1" x14ac:dyDescent="0.25">
      <c r="A55" s="2" t="s">
        <v>229</v>
      </c>
      <c r="B55" s="2" t="s">
        <v>230</v>
      </c>
      <c r="C55" s="2" t="s">
        <v>241</v>
      </c>
      <c r="D55" s="2" t="s">
        <v>485</v>
      </c>
      <c r="E55" s="2" t="s">
        <v>238</v>
      </c>
      <c r="F55" s="2" t="s">
        <v>242</v>
      </c>
      <c r="G55" s="2" t="s">
        <v>243</v>
      </c>
      <c r="H55" s="2" t="s">
        <v>60</v>
      </c>
      <c r="I55" s="2" t="s">
        <v>83</v>
      </c>
      <c r="J55" s="2" t="s">
        <v>84</v>
      </c>
      <c r="K55" s="2" t="s">
        <v>500</v>
      </c>
      <c r="L55" s="45">
        <v>0.99729999999999996</v>
      </c>
      <c r="M55" s="2" t="s">
        <v>62</v>
      </c>
      <c r="N55" s="2" t="s">
        <v>62</v>
      </c>
      <c r="O55" s="2" t="s">
        <v>62</v>
      </c>
      <c r="P55" s="2" t="s">
        <v>62</v>
      </c>
      <c r="Q55" s="2" t="s">
        <v>62</v>
      </c>
      <c r="R55" s="2" t="s">
        <v>62</v>
      </c>
      <c r="S55" s="2" t="s">
        <v>62</v>
      </c>
      <c r="T55" s="2" t="s">
        <v>62</v>
      </c>
      <c r="U55" s="2" t="s">
        <v>62</v>
      </c>
      <c r="V55" s="2" t="s">
        <v>62</v>
      </c>
      <c r="W55" s="2" t="s">
        <v>62</v>
      </c>
      <c r="X55" s="2" t="s">
        <v>62</v>
      </c>
      <c r="Y55" s="2" t="s">
        <v>62</v>
      </c>
      <c r="Z55" s="2" t="s">
        <v>62</v>
      </c>
      <c r="AA55" s="2" t="s">
        <v>62</v>
      </c>
      <c r="AB55" s="2">
        <v>1</v>
      </c>
      <c r="AC55" s="2" t="s">
        <v>62</v>
      </c>
      <c r="AD55" s="2" t="s">
        <v>62</v>
      </c>
      <c r="AE55" s="2" t="s">
        <v>62</v>
      </c>
      <c r="AF55" s="2" t="s">
        <v>62</v>
      </c>
      <c r="AG55" s="2" t="s">
        <v>62</v>
      </c>
      <c r="AH55" s="2" t="s">
        <v>62</v>
      </c>
      <c r="AI55" s="2" t="s">
        <v>62</v>
      </c>
      <c r="AJ55" s="2" t="s">
        <v>62</v>
      </c>
      <c r="AK55" s="2" t="s">
        <v>62</v>
      </c>
      <c r="AL55" s="2" t="s">
        <v>62</v>
      </c>
      <c r="AM55" s="2" t="s">
        <v>62</v>
      </c>
      <c r="AN55" s="2" t="s">
        <v>62</v>
      </c>
      <c r="AO55" s="2" t="s">
        <v>62</v>
      </c>
      <c r="AP55" s="2" t="s">
        <v>62</v>
      </c>
      <c r="AQ55" s="2" t="s">
        <v>62</v>
      </c>
      <c r="AR55" s="2" t="s">
        <v>62</v>
      </c>
      <c r="AS55" s="2" t="s">
        <v>62</v>
      </c>
      <c r="AT55" s="2" t="s">
        <v>62</v>
      </c>
      <c r="AU55" s="2" t="s">
        <v>62</v>
      </c>
      <c r="AV55" s="2" t="s">
        <v>62</v>
      </c>
      <c r="AW55" s="2" t="s">
        <v>62</v>
      </c>
      <c r="AX55" s="2" t="s">
        <v>62</v>
      </c>
      <c r="AY55" s="2" t="s">
        <v>62</v>
      </c>
      <c r="AZ55" s="2" t="s">
        <v>62</v>
      </c>
      <c r="BA55" s="2" t="s">
        <v>62</v>
      </c>
      <c r="BB55" s="2" t="s">
        <v>62</v>
      </c>
      <c r="BC55" s="2" t="s">
        <v>62</v>
      </c>
      <c r="BD55" s="2" t="s">
        <v>62</v>
      </c>
      <c r="BE55" s="2" t="s">
        <v>62</v>
      </c>
      <c r="BF55" s="2" t="s">
        <v>62</v>
      </c>
      <c r="BG55" s="2" t="s">
        <v>62</v>
      </c>
      <c r="BH55" s="2" t="s">
        <v>62</v>
      </c>
      <c r="BI55" s="2" t="s">
        <v>62</v>
      </c>
      <c r="BJ55" s="2" t="s">
        <v>62</v>
      </c>
      <c r="BK55" s="2" t="s">
        <v>62</v>
      </c>
      <c r="BL55" s="2" t="s">
        <v>62</v>
      </c>
      <c r="BM55" s="2">
        <v>1</v>
      </c>
      <c r="BN55" s="2">
        <v>2</v>
      </c>
      <c r="BO55" s="2">
        <v>63</v>
      </c>
      <c r="BP55" s="2">
        <v>425</v>
      </c>
      <c r="BQ55" s="2">
        <v>13579.73</v>
      </c>
      <c r="BR55" s="2">
        <v>18109.38</v>
      </c>
    </row>
    <row r="56" spans="1:70" ht="15" customHeight="1" x14ac:dyDescent="0.25">
      <c r="A56" s="2" t="s">
        <v>229</v>
      </c>
      <c r="B56" s="2" t="s">
        <v>230</v>
      </c>
      <c r="C56" s="2" t="s">
        <v>241</v>
      </c>
      <c r="D56" s="2" t="s">
        <v>485</v>
      </c>
      <c r="E56" s="2" t="s">
        <v>226</v>
      </c>
      <c r="F56" s="2" t="s">
        <v>242</v>
      </c>
      <c r="G56" s="2" t="s">
        <v>292</v>
      </c>
      <c r="H56" s="2" t="s">
        <v>68</v>
      </c>
      <c r="I56" s="2" t="s">
        <v>83</v>
      </c>
      <c r="J56" s="2" t="s">
        <v>84</v>
      </c>
      <c r="K56" s="2" t="s">
        <v>499</v>
      </c>
      <c r="L56" s="45">
        <v>0.99729999999999996</v>
      </c>
      <c r="M56" s="2" t="s">
        <v>62</v>
      </c>
      <c r="N56" s="2" t="s">
        <v>62</v>
      </c>
      <c r="O56" s="2" t="s">
        <v>62</v>
      </c>
      <c r="P56" s="2" t="s">
        <v>62</v>
      </c>
      <c r="Q56" s="2" t="s">
        <v>62</v>
      </c>
      <c r="R56" s="2" t="s">
        <v>62</v>
      </c>
      <c r="S56" s="2" t="s">
        <v>62</v>
      </c>
      <c r="T56" s="2" t="s">
        <v>62</v>
      </c>
      <c r="U56" s="2" t="s">
        <v>62</v>
      </c>
      <c r="V56" s="2" t="s">
        <v>62</v>
      </c>
      <c r="W56" s="2" t="s">
        <v>62</v>
      </c>
      <c r="X56" s="2" t="s">
        <v>62</v>
      </c>
      <c r="Y56" s="2" t="s">
        <v>62</v>
      </c>
      <c r="Z56" s="2" t="s">
        <v>62</v>
      </c>
      <c r="AA56" s="2" t="s">
        <v>62</v>
      </c>
      <c r="AB56" s="2">
        <v>1</v>
      </c>
      <c r="AC56" s="2" t="s">
        <v>62</v>
      </c>
      <c r="AD56" s="2" t="s">
        <v>62</v>
      </c>
      <c r="AE56" s="2" t="s">
        <v>62</v>
      </c>
      <c r="AF56" s="2" t="s">
        <v>62</v>
      </c>
      <c r="AG56" s="2" t="s">
        <v>62</v>
      </c>
      <c r="AH56" s="2" t="s">
        <v>62</v>
      </c>
      <c r="AI56" s="2" t="s">
        <v>62</v>
      </c>
      <c r="AJ56" s="2" t="s">
        <v>62</v>
      </c>
      <c r="AK56" s="2" t="s">
        <v>62</v>
      </c>
      <c r="AL56" s="2" t="s">
        <v>62</v>
      </c>
      <c r="AM56" s="2" t="s">
        <v>62</v>
      </c>
      <c r="AN56" s="2" t="s">
        <v>62</v>
      </c>
      <c r="AO56" s="2" t="s">
        <v>62</v>
      </c>
      <c r="AP56" s="2" t="s">
        <v>62</v>
      </c>
      <c r="AQ56" s="2" t="s">
        <v>62</v>
      </c>
      <c r="AR56" s="2" t="s">
        <v>62</v>
      </c>
      <c r="AS56" s="2" t="s">
        <v>62</v>
      </c>
      <c r="AT56" s="2" t="s">
        <v>62</v>
      </c>
      <c r="AU56" s="2" t="s">
        <v>62</v>
      </c>
      <c r="AV56" s="2" t="s">
        <v>62</v>
      </c>
      <c r="AW56" s="2" t="s">
        <v>62</v>
      </c>
      <c r="AX56" s="2" t="s">
        <v>62</v>
      </c>
      <c r="AY56" s="2" t="s">
        <v>62</v>
      </c>
      <c r="AZ56" s="2" t="s">
        <v>62</v>
      </c>
      <c r="BA56" s="2" t="s">
        <v>62</v>
      </c>
      <c r="BB56" s="2" t="s">
        <v>62</v>
      </c>
      <c r="BC56" s="2" t="s">
        <v>62</v>
      </c>
      <c r="BD56" s="2" t="s">
        <v>62</v>
      </c>
      <c r="BE56" s="2" t="s">
        <v>62</v>
      </c>
      <c r="BF56" s="2" t="s">
        <v>62</v>
      </c>
      <c r="BG56" s="2" t="s">
        <v>62</v>
      </c>
      <c r="BH56" s="2" t="s">
        <v>62</v>
      </c>
      <c r="BI56" s="2" t="s">
        <v>62</v>
      </c>
      <c r="BJ56" s="2" t="s">
        <v>62</v>
      </c>
      <c r="BK56" s="2" t="s">
        <v>62</v>
      </c>
      <c r="BL56" s="2" t="s">
        <v>62</v>
      </c>
      <c r="BM56" s="2">
        <v>1</v>
      </c>
      <c r="BN56" s="2">
        <v>1</v>
      </c>
      <c r="BO56" s="2">
        <v>32</v>
      </c>
      <c r="BP56" s="2">
        <v>130</v>
      </c>
      <c r="BQ56" s="2">
        <v>4080.18</v>
      </c>
      <c r="BR56" s="2">
        <v>202448.4</v>
      </c>
    </row>
    <row r="57" spans="1:70" ht="15" customHeight="1" x14ac:dyDescent="0.25">
      <c r="A57" s="2" t="s">
        <v>229</v>
      </c>
      <c r="B57" s="2" t="s">
        <v>230</v>
      </c>
      <c r="C57" s="2" t="s">
        <v>441</v>
      </c>
      <c r="D57" s="2" t="s">
        <v>485</v>
      </c>
      <c r="E57" s="2" t="s">
        <v>442</v>
      </c>
      <c r="F57" s="2" t="s">
        <v>443</v>
      </c>
      <c r="G57" s="2" t="s">
        <v>444</v>
      </c>
      <c r="H57" s="2" t="s">
        <v>179</v>
      </c>
      <c r="I57" s="2" t="s">
        <v>83</v>
      </c>
      <c r="J57" s="2" t="s">
        <v>84</v>
      </c>
      <c r="K57" s="2" t="s">
        <v>473</v>
      </c>
      <c r="L57" s="45">
        <v>0.99339999999999995</v>
      </c>
      <c r="M57" s="2" t="s">
        <v>62</v>
      </c>
      <c r="N57" s="2" t="s">
        <v>62</v>
      </c>
      <c r="O57" s="2" t="s">
        <v>62</v>
      </c>
      <c r="P57" s="2" t="s">
        <v>62</v>
      </c>
      <c r="Q57" s="2" t="s">
        <v>62</v>
      </c>
      <c r="R57" s="2" t="s">
        <v>62</v>
      </c>
      <c r="S57" s="2" t="s">
        <v>62</v>
      </c>
      <c r="T57" s="2" t="s">
        <v>62</v>
      </c>
      <c r="U57" s="2">
        <v>1</v>
      </c>
      <c r="V57" s="2" t="s">
        <v>62</v>
      </c>
      <c r="W57" s="2" t="s">
        <v>62</v>
      </c>
      <c r="X57" s="2" t="s">
        <v>62</v>
      </c>
      <c r="Y57" s="2" t="s">
        <v>62</v>
      </c>
      <c r="Z57" s="2" t="s">
        <v>62</v>
      </c>
      <c r="AA57" s="2" t="s">
        <v>62</v>
      </c>
      <c r="AB57" s="2">
        <v>1</v>
      </c>
      <c r="AC57" s="2" t="s">
        <v>62</v>
      </c>
      <c r="AD57" s="2" t="s">
        <v>62</v>
      </c>
      <c r="AE57" s="2" t="s">
        <v>62</v>
      </c>
      <c r="AF57" s="2" t="s">
        <v>62</v>
      </c>
      <c r="AG57" s="2" t="s">
        <v>62</v>
      </c>
      <c r="AH57" s="2" t="s">
        <v>62</v>
      </c>
      <c r="AI57" s="2" t="s">
        <v>62</v>
      </c>
      <c r="AJ57" s="2" t="s">
        <v>62</v>
      </c>
      <c r="AK57" s="2" t="s">
        <v>62</v>
      </c>
      <c r="AL57" s="2" t="s">
        <v>62</v>
      </c>
      <c r="AM57" s="2" t="s">
        <v>62</v>
      </c>
      <c r="AN57" s="2" t="s">
        <v>62</v>
      </c>
      <c r="AO57" s="2" t="s">
        <v>62</v>
      </c>
      <c r="AP57" s="2" t="s">
        <v>62</v>
      </c>
      <c r="AQ57" s="2" t="s">
        <v>62</v>
      </c>
      <c r="AR57" s="2" t="s">
        <v>62</v>
      </c>
      <c r="AS57" s="2" t="s">
        <v>62</v>
      </c>
      <c r="AT57" s="2" t="s">
        <v>62</v>
      </c>
      <c r="AU57" s="2" t="s">
        <v>62</v>
      </c>
      <c r="AV57" s="2" t="s">
        <v>62</v>
      </c>
      <c r="AW57" s="2" t="s">
        <v>62</v>
      </c>
      <c r="AX57" s="2" t="s">
        <v>62</v>
      </c>
      <c r="AY57" s="2" t="s">
        <v>62</v>
      </c>
      <c r="AZ57" s="2" t="s">
        <v>62</v>
      </c>
      <c r="BA57" s="2" t="s">
        <v>62</v>
      </c>
      <c r="BB57" s="2" t="s">
        <v>62</v>
      </c>
      <c r="BC57" s="2" t="s">
        <v>62</v>
      </c>
      <c r="BD57" s="2" t="s">
        <v>62</v>
      </c>
      <c r="BE57" s="2" t="s">
        <v>62</v>
      </c>
      <c r="BF57" s="2" t="s">
        <v>62</v>
      </c>
      <c r="BG57" s="2" t="s">
        <v>62</v>
      </c>
      <c r="BH57" s="2" t="s">
        <v>62</v>
      </c>
      <c r="BI57" s="2" t="s">
        <v>62</v>
      </c>
      <c r="BJ57" s="2" t="s">
        <v>62</v>
      </c>
      <c r="BK57" s="2" t="s">
        <v>62</v>
      </c>
      <c r="BL57" s="2" t="s">
        <v>62</v>
      </c>
      <c r="BM57" s="2">
        <v>2</v>
      </c>
      <c r="BN57" s="2" t="s">
        <v>62</v>
      </c>
      <c r="BO57" s="2" t="s">
        <v>62</v>
      </c>
      <c r="BP57" s="2">
        <v>47</v>
      </c>
      <c r="BQ57" s="2">
        <v>1199.1300000000001</v>
      </c>
      <c r="BR57" s="2">
        <v>47629.84</v>
      </c>
    </row>
    <row r="58" spans="1:70" ht="15" customHeight="1" x14ac:dyDescent="0.25">
      <c r="A58" s="2" t="s">
        <v>229</v>
      </c>
      <c r="B58" s="2" t="s">
        <v>230</v>
      </c>
      <c r="C58" s="2" t="s">
        <v>280</v>
      </c>
      <c r="D58" s="2" t="s">
        <v>485</v>
      </c>
      <c r="E58" s="2" t="s">
        <v>281</v>
      </c>
      <c r="F58" s="2" t="s">
        <v>239</v>
      </c>
      <c r="G58" s="2" t="s">
        <v>285</v>
      </c>
      <c r="H58" s="2" t="s">
        <v>284</v>
      </c>
      <c r="I58" s="2" t="s">
        <v>83</v>
      </c>
      <c r="J58" s="2" t="s">
        <v>84</v>
      </c>
      <c r="K58" s="2" t="s">
        <v>501</v>
      </c>
      <c r="L58" s="45">
        <v>0.99729999999999996</v>
      </c>
      <c r="M58" s="2" t="s">
        <v>62</v>
      </c>
      <c r="N58" s="2" t="s">
        <v>62</v>
      </c>
      <c r="O58" s="2" t="s">
        <v>62</v>
      </c>
      <c r="P58" s="2" t="s">
        <v>62</v>
      </c>
      <c r="Q58" s="2" t="s">
        <v>62</v>
      </c>
      <c r="R58" s="2" t="s">
        <v>62</v>
      </c>
      <c r="S58" s="2" t="s">
        <v>62</v>
      </c>
      <c r="T58" s="2" t="s">
        <v>62</v>
      </c>
      <c r="U58" s="2" t="s">
        <v>62</v>
      </c>
      <c r="V58" s="2" t="s">
        <v>62</v>
      </c>
      <c r="W58" s="2" t="s">
        <v>62</v>
      </c>
      <c r="X58" s="2" t="s">
        <v>62</v>
      </c>
      <c r="Y58" s="2" t="s">
        <v>62</v>
      </c>
      <c r="Z58" s="2" t="s">
        <v>62</v>
      </c>
      <c r="AA58" s="2" t="s">
        <v>62</v>
      </c>
      <c r="AB58" s="2">
        <v>1</v>
      </c>
      <c r="AC58" s="2" t="s">
        <v>62</v>
      </c>
      <c r="AD58" s="2" t="s">
        <v>62</v>
      </c>
      <c r="AE58" s="2" t="s">
        <v>62</v>
      </c>
      <c r="AF58" s="2" t="s">
        <v>62</v>
      </c>
      <c r="AG58" s="2" t="s">
        <v>62</v>
      </c>
      <c r="AH58" s="2" t="s">
        <v>62</v>
      </c>
      <c r="AI58" s="2" t="s">
        <v>62</v>
      </c>
      <c r="AJ58" s="2" t="s">
        <v>62</v>
      </c>
      <c r="AK58" s="2" t="s">
        <v>62</v>
      </c>
      <c r="AL58" s="2" t="s">
        <v>62</v>
      </c>
      <c r="AM58" s="2" t="s">
        <v>62</v>
      </c>
      <c r="AN58" s="2" t="s">
        <v>62</v>
      </c>
      <c r="AO58" s="2" t="s">
        <v>62</v>
      </c>
      <c r="AP58" s="2" t="s">
        <v>62</v>
      </c>
      <c r="AQ58" s="2" t="s">
        <v>62</v>
      </c>
      <c r="AR58" s="2" t="s">
        <v>62</v>
      </c>
      <c r="AS58" s="2" t="s">
        <v>62</v>
      </c>
      <c r="AT58" s="2" t="s">
        <v>62</v>
      </c>
      <c r="AU58" s="2" t="s">
        <v>62</v>
      </c>
      <c r="AV58" s="2" t="s">
        <v>62</v>
      </c>
      <c r="AW58" s="2" t="s">
        <v>62</v>
      </c>
      <c r="AX58" s="2" t="s">
        <v>62</v>
      </c>
      <c r="AY58" s="2" t="s">
        <v>62</v>
      </c>
      <c r="AZ58" s="2" t="s">
        <v>62</v>
      </c>
      <c r="BA58" s="2" t="s">
        <v>62</v>
      </c>
      <c r="BB58" s="2" t="s">
        <v>62</v>
      </c>
      <c r="BC58" s="2" t="s">
        <v>62</v>
      </c>
      <c r="BD58" s="2" t="s">
        <v>62</v>
      </c>
      <c r="BE58" s="2" t="s">
        <v>62</v>
      </c>
      <c r="BF58" s="2" t="s">
        <v>62</v>
      </c>
      <c r="BG58" s="2" t="s">
        <v>62</v>
      </c>
      <c r="BH58" s="2" t="s">
        <v>62</v>
      </c>
      <c r="BI58" s="2" t="s">
        <v>62</v>
      </c>
      <c r="BJ58" s="2" t="s">
        <v>62</v>
      </c>
      <c r="BK58" s="2" t="s">
        <v>62</v>
      </c>
      <c r="BL58" s="2" t="s">
        <v>62</v>
      </c>
      <c r="BM58" s="2">
        <v>1</v>
      </c>
      <c r="BN58" s="2">
        <v>1</v>
      </c>
      <c r="BO58" s="2">
        <v>19</v>
      </c>
      <c r="BP58" s="2">
        <v>125</v>
      </c>
      <c r="BQ58" s="2">
        <v>2557.41</v>
      </c>
      <c r="BR58" s="2">
        <v>333340.90000000002</v>
      </c>
    </row>
    <row r="59" spans="1:70" ht="15" customHeight="1" x14ac:dyDescent="0.25">
      <c r="A59" s="2" t="s">
        <v>229</v>
      </c>
      <c r="B59" s="2" t="s">
        <v>230</v>
      </c>
      <c r="C59" s="2" t="s">
        <v>280</v>
      </c>
      <c r="D59" s="2" t="s">
        <v>485</v>
      </c>
      <c r="E59" s="2" t="s">
        <v>281</v>
      </c>
      <c r="F59" s="2" t="s">
        <v>245</v>
      </c>
      <c r="G59" s="2" t="s">
        <v>282</v>
      </c>
      <c r="H59" s="2" t="s">
        <v>266</v>
      </c>
      <c r="I59" s="2" t="s">
        <v>83</v>
      </c>
      <c r="J59" s="2" t="s">
        <v>84</v>
      </c>
      <c r="K59" s="2" t="s">
        <v>501</v>
      </c>
      <c r="L59" s="45">
        <v>0.99729999999999996</v>
      </c>
      <c r="M59" s="2" t="s">
        <v>62</v>
      </c>
      <c r="N59" s="2" t="s">
        <v>62</v>
      </c>
      <c r="O59" s="2" t="s">
        <v>62</v>
      </c>
      <c r="P59" s="2" t="s">
        <v>62</v>
      </c>
      <c r="Q59" s="2" t="s">
        <v>62</v>
      </c>
      <c r="R59" s="2" t="s">
        <v>62</v>
      </c>
      <c r="S59" s="2" t="s">
        <v>62</v>
      </c>
      <c r="T59" s="2" t="s">
        <v>62</v>
      </c>
      <c r="U59" s="2" t="s">
        <v>62</v>
      </c>
      <c r="V59" s="2" t="s">
        <v>62</v>
      </c>
      <c r="W59" s="2" t="s">
        <v>62</v>
      </c>
      <c r="X59" s="2" t="s">
        <v>62</v>
      </c>
      <c r="Y59" s="2" t="s">
        <v>62</v>
      </c>
      <c r="Z59" s="2" t="s">
        <v>62</v>
      </c>
      <c r="AA59" s="2" t="s">
        <v>62</v>
      </c>
      <c r="AB59" s="2">
        <v>1</v>
      </c>
      <c r="AC59" s="2" t="s">
        <v>62</v>
      </c>
      <c r="AD59" s="2" t="s">
        <v>62</v>
      </c>
      <c r="AE59" s="2" t="s">
        <v>62</v>
      </c>
      <c r="AF59" s="2" t="s">
        <v>62</v>
      </c>
      <c r="AG59" s="2" t="s">
        <v>62</v>
      </c>
      <c r="AH59" s="2" t="s">
        <v>62</v>
      </c>
      <c r="AI59" s="2" t="s">
        <v>62</v>
      </c>
      <c r="AJ59" s="2" t="s">
        <v>62</v>
      </c>
      <c r="AK59" s="2" t="s">
        <v>62</v>
      </c>
      <c r="AL59" s="2" t="s">
        <v>62</v>
      </c>
      <c r="AM59" s="2" t="s">
        <v>62</v>
      </c>
      <c r="AN59" s="2" t="s">
        <v>62</v>
      </c>
      <c r="AO59" s="2" t="s">
        <v>62</v>
      </c>
      <c r="AP59" s="2" t="s">
        <v>62</v>
      </c>
      <c r="AQ59" s="2" t="s">
        <v>62</v>
      </c>
      <c r="AR59" s="2" t="s">
        <v>62</v>
      </c>
      <c r="AS59" s="2" t="s">
        <v>62</v>
      </c>
      <c r="AT59" s="2" t="s">
        <v>62</v>
      </c>
      <c r="AU59" s="2" t="s">
        <v>62</v>
      </c>
      <c r="AV59" s="2" t="s">
        <v>62</v>
      </c>
      <c r="AW59" s="2" t="s">
        <v>62</v>
      </c>
      <c r="AX59" s="2" t="s">
        <v>62</v>
      </c>
      <c r="AY59" s="2" t="s">
        <v>62</v>
      </c>
      <c r="AZ59" s="2" t="s">
        <v>62</v>
      </c>
      <c r="BA59" s="2" t="s">
        <v>62</v>
      </c>
      <c r="BB59" s="2" t="s">
        <v>62</v>
      </c>
      <c r="BC59" s="2" t="s">
        <v>62</v>
      </c>
      <c r="BD59" s="2" t="s">
        <v>62</v>
      </c>
      <c r="BE59" s="2" t="s">
        <v>62</v>
      </c>
      <c r="BF59" s="2" t="s">
        <v>62</v>
      </c>
      <c r="BG59" s="2" t="s">
        <v>62</v>
      </c>
      <c r="BH59" s="2" t="s">
        <v>62</v>
      </c>
      <c r="BI59" s="2" t="s">
        <v>62</v>
      </c>
      <c r="BJ59" s="2" t="s">
        <v>62</v>
      </c>
      <c r="BK59" s="2" t="s">
        <v>62</v>
      </c>
      <c r="BL59" s="2" t="s">
        <v>62</v>
      </c>
      <c r="BM59" s="2">
        <v>1</v>
      </c>
      <c r="BN59" s="2">
        <v>1</v>
      </c>
      <c r="BO59" s="2">
        <v>25</v>
      </c>
      <c r="BP59" s="2">
        <v>213</v>
      </c>
      <c r="BQ59" s="2">
        <v>5587.03</v>
      </c>
      <c r="BR59" s="2">
        <v>61407.58</v>
      </c>
    </row>
    <row r="60" spans="1:70" ht="15" customHeight="1" x14ac:dyDescent="0.25">
      <c r="A60" s="2" t="s">
        <v>229</v>
      </c>
      <c r="B60" s="2" t="s">
        <v>230</v>
      </c>
      <c r="C60" s="2" t="s">
        <v>280</v>
      </c>
      <c r="D60" s="2" t="s">
        <v>485</v>
      </c>
      <c r="E60" s="2" t="s">
        <v>281</v>
      </c>
      <c r="F60" s="2" t="s">
        <v>242</v>
      </c>
      <c r="G60" s="2" t="s">
        <v>283</v>
      </c>
      <c r="H60" s="2" t="s">
        <v>266</v>
      </c>
      <c r="I60" s="2" t="s">
        <v>83</v>
      </c>
      <c r="J60" s="2" t="s">
        <v>84</v>
      </c>
      <c r="K60" s="2" t="s">
        <v>501</v>
      </c>
      <c r="L60" s="45">
        <v>0.75549999999999995</v>
      </c>
      <c r="M60" s="2" t="s">
        <v>62</v>
      </c>
      <c r="N60" s="2" t="s">
        <v>62</v>
      </c>
      <c r="O60" s="2" t="s">
        <v>62</v>
      </c>
      <c r="P60" s="2" t="s">
        <v>62</v>
      </c>
      <c r="Q60" s="2" t="s">
        <v>62</v>
      </c>
      <c r="R60" s="2" t="s">
        <v>62</v>
      </c>
      <c r="S60" s="2" t="s">
        <v>62</v>
      </c>
      <c r="T60" s="2" t="s">
        <v>62</v>
      </c>
      <c r="U60" s="2" t="s">
        <v>62</v>
      </c>
      <c r="V60" s="2" t="s">
        <v>62</v>
      </c>
      <c r="W60" s="2" t="s">
        <v>62</v>
      </c>
      <c r="X60" s="2">
        <v>5</v>
      </c>
      <c r="Y60" s="2">
        <v>4</v>
      </c>
      <c r="Z60" s="2" t="s">
        <v>62</v>
      </c>
      <c r="AA60" s="2">
        <v>5</v>
      </c>
      <c r="AB60" s="2">
        <v>7</v>
      </c>
      <c r="AC60" s="2">
        <v>7</v>
      </c>
      <c r="AD60" s="2">
        <v>7</v>
      </c>
      <c r="AE60" s="2">
        <v>7</v>
      </c>
      <c r="AF60" s="2">
        <v>7</v>
      </c>
      <c r="AG60" s="2">
        <v>7</v>
      </c>
      <c r="AH60" s="2">
        <v>7</v>
      </c>
      <c r="AI60" s="2">
        <v>7</v>
      </c>
      <c r="AJ60" s="2">
        <v>7</v>
      </c>
      <c r="AK60" s="2">
        <v>7</v>
      </c>
      <c r="AL60" s="2">
        <v>5</v>
      </c>
      <c r="AM60" s="2" t="s">
        <v>62</v>
      </c>
      <c r="AN60" s="2" t="s">
        <v>62</v>
      </c>
      <c r="AO60" s="2" t="s">
        <v>62</v>
      </c>
      <c r="AP60" s="2" t="s">
        <v>62</v>
      </c>
      <c r="AQ60" s="2" t="s">
        <v>62</v>
      </c>
      <c r="AR60" s="2" t="s">
        <v>62</v>
      </c>
      <c r="AS60" s="2" t="s">
        <v>62</v>
      </c>
      <c r="AT60" s="2" t="s">
        <v>62</v>
      </c>
      <c r="AU60" s="2" t="s">
        <v>62</v>
      </c>
      <c r="AV60" s="2" t="s">
        <v>62</v>
      </c>
      <c r="AW60" s="2" t="s">
        <v>62</v>
      </c>
      <c r="AX60" s="2" t="s">
        <v>62</v>
      </c>
      <c r="AY60" s="2" t="s">
        <v>62</v>
      </c>
      <c r="AZ60" s="2" t="s">
        <v>62</v>
      </c>
      <c r="BA60" s="2" t="s">
        <v>62</v>
      </c>
      <c r="BB60" s="2" t="s">
        <v>62</v>
      </c>
      <c r="BC60" s="2" t="s">
        <v>62</v>
      </c>
      <c r="BD60" s="2" t="s">
        <v>62</v>
      </c>
      <c r="BE60" s="2" t="s">
        <v>62</v>
      </c>
      <c r="BF60" s="2" t="s">
        <v>62</v>
      </c>
      <c r="BG60" s="2" t="s">
        <v>62</v>
      </c>
      <c r="BH60" s="2" t="s">
        <v>62</v>
      </c>
      <c r="BI60" s="2" t="s">
        <v>62</v>
      </c>
      <c r="BJ60" s="2" t="s">
        <v>62</v>
      </c>
      <c r="BK60" s="2" t="s">
        <v>62</v>
      </c>
      <c r="BL60" s="2" t="s">
        <v>62</v>
      </c>
      <c r="BM60" s="2">
        <v>89</v>
      </c>
      <c r="BN60" s="2">
        <v>40</v>
      </c>
      <c r="BO60" s="2">
        <v>1152</v>
      </c>
      <c r="BP60" s="2">
        <v>102</v>
      </c>
      <c r="BQ60" s="2">
        <v>3068.53</v>
      </c>
      <c r="BR60" s="2">
        <v>128523.21</v>
      </c>
    </row>
    <row r="61" spans="1:70" ht="15" customHeight="1" x14ac:dyDescent="0.25">
      <c r="A61" s="2" t="s">
        <v>229</v>
      </c>
      <c r="B61" s="2" t="s">
        <v>230</v>
      </c>
      <c r="C61" s="2" t="s">
        <v>437</v>
      </c>
      <c r="D61" s="2" t="s">
        <v>485</v>
      </c>
      <c r="E61" s="2" t="s">
        <v>438</v>
      </c>
      <c r="F61" s="2" t="s">
        <v>439</v>
      </c>
      <c r="G61" s="2" t="s">
        <v>440</v>
      </c>
      <c r="H61" s="2" t="s">
        <v>179</v>
      </c>
      <c r="I61" s="2" t="s">
        <v>83</v>
      </c>
      <c r="J61" s="2" t="s">
        <v>84</v>
      </c>
      <c r="K61" s="2" t="s">
        <v>484</v>
      </c>
      <c r="L61" s="45">
        <v>0.99309999999999998</v>
      </c>
      <c r="M61" s="2" t="s">
        <v>62</v>
      </c>
      <c r="N61" s="2" t="s">
        <v>62</v>
      </c>
      <c r="O61" s="2" t="s">
        <v>62</v>
      </c>
      <c r="P61" s="2" t="s">
        <v>62</v>
      </c>
      <c r="Q61" s="2" t="s">
        <v>62</v>
      </c>
      <c r="R61" s="2" t="s">
        <v>62</v>
      </c>
      <c r="S61" s="2" t="s">
        <v>62</v>
      </c>
      <c r="T61" s="2" t="s">
        <v>62</v>
      </c>
      <c r="U61" s="2" t="s">
        <v>62</v>
      </c>
      <c r="V61" s="2" t="s">
        <v>62</v>
      </c>
      <c r="W61" s="2">
        <v>1</v>
      </c>
      <c r="X61" s="2" t="s">
        <v>62</v>
      </c>
      <c r="Y61" s="2" t="s">
        <v>62</v>
      </c>
      <c r="Z61" s="2" t="s">
        <v>62</v>
      </c>
      <c r="AA61" s="2" t="s">
        <v>62</v>
      </c>
      <c r="AB61" s="2">
        <v>1</v>
      </c>
      <c r="AC61" s="2" t="s">
        <v>62</v>
      </c>
      <c r="AD61" s="2" t="s">
        <v>62</v>
      </c>
      <c r="AE61" s="2" t="s">
        <v>62</v>
      </c>
      <c r="AF61" s="2" t="s">
        <v>62</v>
      </c>
      <c r="AG61" s="2" t="s">
        <v>62</v>
      </c>
      <c r="AH61" s="2" t="s">
        <v>62</v>
      </c>
      <c r="AI61" s="2" t="s">
        <v>62</v>
      </c>
      <c r="AJ61" s="2" t="s">
        <v>62</v>
      </c>
      <c r="AK61" s="2" t="s">
        <v>62</v>
      </c>
      <c r="AL61" s="2" t="s">
        <v>62</v>
      </c>
      <c r="AM61" s="2" t="s">
        <v>62</v>
      </c>
      <c r="AN61" s="2" t="s">
        <v>62</v>
      </c>
      <c r="AO61" s="2" t="s">
        <v>62</v>
      </c>
      <c r="AP61" s="2" t="s">
        <v>62</v>
      </c>
      <c r="AQ61" s="2" t="s">
        <v>62</v>
      </c>
      <c r="AR61" s="2" t="s">
        <v>62</v>
      </c>
      <c r="AS61" s="2" t="s">
        <v>62</v>
      </c>
      <c r="AT61" s="2" t="s">
        <v>62</v>
      </c>
      <c r="AU61" s="2" t="s">
        <v>62</v>
      </c>
      <c r="AV61" s="2" t="s">
        <v>62</v>
      </c>
      <c r="AW61" s="2" t="s">
        <v>62</v>
      </c>
      <c r="AX61" s="2" t="s">
        <v>62</v>
      </c>
      <c r="AY61" s="2" t="s">
        <v>62</v>
      </c>
      <c r="AZ61" s="2" t="s">
        <v>62</v>
      </c>
      <c r="BA61" s="2" t="s">
        <v>62</v>
      </c>
      <c r="BB61" s="2" t="s">
        <v>62</v>
      </c>
      <c r="BC61" s="2" t="s">
        <v>62</v>
      </c>
      <c r="BD61" s="2" t="s">
        <v>62</v>
      </c>
      <c r="BE61" s="2" t="s">
        <v>62</v>
      </c>
      <c r="BF61" s="2" t="s">
        <v>62</v>
      </c>
      <c r="BG61" s="2" t="s">
        <v>62</v>
      </c>
      <c r="BH61" s="2" t="s">
        <v>62</v>
      </c>
      <c r="BI61" s="2" t="s">
        <v>62</v>
      </c>
      <c r="BJ61" s="2" t="s">
        <v>62</v>
      </c>
      <c r="BK61" s="2" t="s">
        <v>62</v>
      </c>
      <c r="BL61" s="2" t="s">
        <v>62</v>
      </c>
      <c r="BM61" s="2">
        <v>2</v>
      </c>
      <c r="BN61" s="2" t="s">
        <v>62</v>
      </c>
      <c r="BO61" s="2" t="s">
        <v>62</v>
      </c>
      <c r="BP61" s="2">
        <v>7</v>
      </c>
      <c r="BQ61" s="2">
        <v>148.02000000000001</v>
      </c>
      <c r="BR61" s="2">
        <v>15061.18</v>
      </c>
    </row>
    <row r="62" spans="1:70" ht="15" customHeight="1" x14ac:dyDescent="0.25">
      <c r="A62" s="2" t="s">
        <v>229</v>
      </c>
      <c r="B62" s="2" t="s">
        <v>230</v>
      </c>
      <c r="C62" s="2" t="s">
        <v>337</v>
      </c>
      <c r="D62" s="2" t="s">
        <v>485</v>
      </c>
      <c r="E62" s="2" t="s">
        <v>69</v>
      </c>
      <c r="F62" s="2" t="s">
        <v>502</v>
      </c>
      <c r="G62" s="2" t="s">
        <v>410</v>
      </c>
      <c r="H62" s="2" t="s">
        <v>179</v>
      </c>
      <c r="I62" s="2" t="s">
        <v>83</v>
      </c>
      <c r="J62" s="2" t="s">
        <v>84</v>
      </c>
      <c r="K62" s="2" t="s">
        <v>503</v>
      </c>
      <c r="L62" s="45">
        <v>0.99729999999999996</v>
      </c>
      <c r="M62" s="2" t="s">
        <v>62</v>
      </c>
      <c r="N62" s="2" t="s">
        <v>62</v>
      </c>
      <c r="O62" s="2" t="s">
        <v>62</v>
      </c>
      <c r="P62" s="2" t="s">
        <v>62</v>
      </c>
      <c r="Q62" s="2" t="s">
        <v>62</v>
      </c>
      <c r="R62" s="2" t="s">
        <v>62</v>
      </c>
      <c r="S62" s="2" t="s">
        <v>62</v>
      </c>
      <c r="T62" s="2" t="s">
        <v>62</v>
      </c>
      <c r="U62" s="2" t="s">
        <v>62</v>
      </c>
      <c r="V62" s="2" t="s">
        <v>62</v>
      </c>
      <c r="W62" s="2" t="s">
        <v>62</v>
      </c>
      <c r="X62" s="2" t="s">
        <v>62</v>
      </c>
      <c r="Y62" s="2" t="s">
        <v>62</v>
      </c>
      <c r="Z62" s="2" t="s">
        <v>62</v>
      </c>
      <c r="AA62" s="2" t="s">
        <v>62</v>
      </c>
      <c r="AB62" s="2">
        <v>1</v>
      </c>
      <c r="AC62" s="2" t="s">
        <v>62</v>
      </c>
      <c r="AD62" s="2" t="s">
        <v>62</v>
      </c>
      <c r="AE62" s="2" t="s">
        <v>62</v>
      </c>
      <c r="AF62" s="2" t="s">
        <v>62</v>
      </c>
      <c r="AG62" s="2" t="s">
        <v>62</v>
      </c>
      <c r="AH62" s="2" t="s">
        <v>62</v>
      </c>
      <c r="AI62" s="2" t="s">
        <v>62</v>
      </c>
      <c r="AJ62" s="2" t="s">
        <v>62</v>
      </c>
      <c r="AK62" s="2" t="s">
        <v>62</v>
      </c>
      <c r="AL62" s="2" t="s">
        <v>62</v>
      </c>
      <c r="AM62" s="2" t="s">
        <v>62</v>
      </c>
      <c r="AN62" s="2" t="s">
        <v>62</v>
      </c>
      <c r="AO62" s="2" t="s">
        <v>62</v>
      </c>
      <c r="AP62" s="2" t="s">
        <v>62</v>
      </c>
      <c r="AQ62" s="2" t="s">
        <v>62</v>
      </c>
      <c r="AR62" s="2" t="s">
        <v>62</v>
      </c>
      <c r="AS62" s="2" t="s">
        <v>62</v>
      </c>
      <c r="AT62" s="2" t="s">
        <v>62</v>
      </c>
      <c r="AU62" s="2" t="s">
        <v>62</v>
      </c>
      <c r="AV62" s="2" t="s">
        <v>62</v>
      </c>
      <c r="AW62" s="2" t="s">
        <v>62</v>
      </c>
      <c r="AX62" s="2" t="s">
        <v>62</v>
      </c>
      <c r="AY62" s="2" t="s">
        <v>62</v>
      </c>
      <c r="AZ62" s="2" t="s">
        <v>62</v>
      </c>
      <c r="BA62" s="2" t="s">
        <v>62</v>
      </c>
      <c r="BB62" s="2" t="s">
        <v>62</v>
      </c>
      <c r="BC62" s="2" t="s">
        <v>62</v>
      </c>
      <c r="BD62" s="2" t="s">
        <v>62</v>
      </c>
      <c r="BE62" s="2" t="s">
        <v>62</v>
      </c>
      <c r="BF62" s="2" t="s">
        <v>62</v>
      </c>
      <c r="BG62" s="2" t="s">
        <v>62</v>
      </c>
      <c r="BH62" s="2" t="s">
        <v>62</v>
      </c>
      <c r="BI62" s="2" t="s">
        <v>62</v>
      </c>
      <c r="BJ62" s="2" t="s">
        <v>62</v>
      </c>
      <c r="BK62" s="2" t="s">
        <v>62</v>
      </c>
      <c r="BL62" s="2" t="s">
        <v>62</v>
      </c>
      <c r="BM62" s="2">
        <v>1</v>
      </c>
      <c r="BN62" s="2">
        <v>0</v>
      </c>
      <c r="BO62" s="2">
        <v>0</v>
      </c>
      <c r="BP62" s="2">
        <v>250</v>
      </c>
      <c r="BQ62" s="2">
        <v>6306.57</v>
      </c>
      <c r="BR62" s="2">
        <v>1890</v>
      </c>
    </row>
    <row r="63" spans="1:70" ht="15" customHeight="1" x14ac:dyDescent="0.25">
      <c r="A63" s="2" t="s">
        <v>229</v>
      </c>
      <c r="B63" s="2" t="s">
        <v>230</v>
      </c>
      <c r="C63" s="2" t="s">
        <v>337</v>
      </c>
      <c r="D63" s="2" t="s">
        <v>485</v>
      </c>
      <c r="E63" s="2" t="s">
        <v>69</v>
      </c>
      <c r="F63" s="2" t="s">
        <v>504</v>
      </c>
      <c r="G63" s="2" t="s">
        <v>411</v>
      </c>
      <c r="H63" s="2" t="s">
        <v>179</v>
      </c>
      <c r="I63" s="2" t="s">
        <v>83</v>
      </c>
      <c r="J63" s="2" t="s">
        <v>84</v>
      </c>
      <c r="K63" s="2" t="s">
        <v>503</v>
      </c>
      <c r="L63" s="45">
        <v>0.99729999999999996</v>
      </c>
      <c r="M63" s="2" t="s">
        <v>62</v>
      </c>
      <c r="N63" s="2" t="s">
        <v>62</v>
      </c>
      <c r="O63" s="2" t="s">
        <v>62</v>
      </c>
      <c r="P63" s="2" t="s">
        <v>62</v>
      </c>
      <c r="Q63" s="2" t="s">
        <v>62</v>
      </c>
      <c r="R63" s="2" t="s">
        <v>62</v>
      </c>
      <c r="S63" s="2" t="s">
        <v>62</v>
      </c>
      <c r="T63" s="2" t="s">
        <v>62</v>
      </c>
      <c r="U63" s="2" t="s">
        <v>62</v>
      </c>
      <c r="V63" s="2" t="s">
        <v>62</v>
      </c>
      <c r="W63" s="2" t="s">
        <v>62</v>
      </c>
      <c r="X63" s="2" t="s">
        <v>62</v>
      </c>
      <c r="Y63" s="2" t="s">
        <v>62</v>
      </c>
      <c r="Z63" s="2" t="s">
        <v>62</v>
      </c>
      <c r="AA63" s="2" t="s">
        <v>62</v>
      </c>
      <c r="AB63" s="2">
        <v>1</v>
      </c>
      <c r="AC63" s="2" t="s">
        <v>62</v>
      </c>
      <c r="AD63" s="2" t="s">
        <v>62</v>
      </c>
      <c r="AE63" s="2" t="s">
        <v>62</v>
      </c>
      <c r="AF63" s="2" t="s">
        <v>62</v>
      </c>
      <c r="AG63" s="2" t="s">
        <v>62</v>
      </c>
      <c r="AH63" s="2" t="s">
        <v>62</v>
      </c>
      <c r="AI63" s="2" t="s">
        <v>62</v>
      </c>
      <c r="AJ63" s="2" t="s">
        <v>62</v>
      </c>
      <c r="AK63" s="2" t="s">
        <v>62</v>
      </c>
      <c r="AL63" s="2" t="s">
        <v>62</v>
      </c>
      <c r="AM63" s="2" t="s">
        <v>62</v>
      </c>
      <c r="AN63" s="2" t="s">
        <v>62</v>
      </c>
      <c r="AO63" s="2" t="s">
        <v>62</v>
      </c>
      <c r="AP63" s="2" t="s">
        <v>62</v>
      </c>
      <c r="AQ63" s="2" t="s">
        <v>62</v>
      </c>
      <c r="AR63" s="2" t="s">
        <v>62</v>
      </c>
      <c r="AS63" s="2" t="s">
        <v>62</v>
      </c>
      <c r="AT63" s="2" t="s">
        <v>62</v>
      </c>
      <c r="AU63" s="2" t="s">
        <v>62</v>
      </c>
      <c r="AV63" s="2" t="s">
        <v>62</v>
      </c>
      <c r="AW63" s="2" t="s">
        <v>62</v>
      </c>
      <c r="AX63" s="2" t="s">
        <v>62</v>
      </c>
      <c r="AY63" s="2" t="s">
        <v>62</v>
      </c>
      <c r="AZ63" s="2" t="s">
        <v>62</v>
      </c>
      <c r="BA63" s="2" t="s">
        <v>62</v>
      </c>
      <c r="BB63" s="2" t="s">
        <v>62</v>
      </c>
      <c r="BC63" s="2" t="s">
        <v>62</v>
      </c>
      <c r="BD63" s="2" t="s">
        <v>62</v>
      </c>
      <c r="BE63" s="2" t="s">
        <v>62</v>
      </c>
      <c r="BF63" s="2" t="s">
        <v>62</v>
      </c>
      <c r="BG63" s="2" t="s">
        <v>62</v>
      </c>
      <c r="BH63" s="2" t="s">
        <v>62</v>
      </c>
      <c r="BI63" s="2" t="s">
        <v>62</v>
      </c>
      <c r="BJ63" s="2" t="s">
        <v>62</v>
      </c>
      <c r="BK63" s="2" t="s">
        <v>62</v>
      </c>
      <c r="BL63" s="2" t="s">
        <v>62</v>
      </c>
      <c r="BM63" s="2">
        <v>1</v>
      </c>
      <c r="BN63" s="2">
        <v>0</v>
      </c>
      <c r="BO63" s="2">
        <v>0</v>
      </c>
      <c r="BP63" s="2">
        <v>112</v>
      </c>
      <c r="BQ63" s="2">
        <v>5321.24</v>
      </c>
      <c r="BR63" s="2">
        <v>20936.12</v>
      </c>
    </row>
    <row r="64" spans="1:70" ht="15" customHeight="1" x14ac:dyDescent="0.25">
      <c r="A64" s="2" t="s">
        <v>229</v>
      </c>
      <c r="B64" s="2" t="s">
        <v>230</v>
      </c>
      <c r="C64" s="2" t="s">
        <v>337</v>
      </c>
      <c r="D64" s="2" t="s">
        <v>485</v>
      </c>
      <c r="E64" s="2" t="s">
        <v>69</v>
      </c>
      <c r="F64" s="2" t="s">
        <v>505</v>
      </c>
      <c r="G64" s="2" t="s">
        <v>412</v>
      </c>
      <c r="H64" s="2" t="s">
        <v>179</v>
      </c>
      <c r="I64" s="2" t="s">
        <v>83</v>
      </c>
      <c r="J64" s="2" t="s">
        <v>84</v>
      </c>
      <c r="K64" s="2" t="s">
        <v>503</v>
      </c>
      <c r="L64" s="45">
        <v>0.99729999999999996</v>
      </c>
      <c r="M64" s="2" t="s">
        <v>62</v>
      </c>
      <c r="N64" s="2" t="s">
        <v>62</v>
      </c>
      <c r="O64" s="2" t="s">
        <v>62</v>
      </c>
      <c r="P64" s="2" t="s">
        <v>62</v>
      </c>
      <c r="Q64" s="2" t="s">
        <v>62</v>
      </c>
      <c r="R64" s="2" t="s">
        <v>62</v>
      </c>
      <c r="S64" s="2" t="s">
        <v>62</v>
      </c>
      <c r="T64" s="2" t="s">
        <v>62</v>
      </c>
      <c r="U64" s="2" t="s">
        <v>62</v>
      </c>
      <c r="V64" s="2" t="s">
        <v>62</v>
      </c>
      <c r="W64" s="2" t="s">
        <v>62</v>
      </c>
      <c r="X64" s="2" t="s">
        <v>62</v>
      </c>
      <c r="Y64" s="2" t="s">
        <v>62</v>
      </c>
      <c r="Z64" s="2" t="s">
        <v>62</v>
      </c>
      <c r="AA64" s="2" t="s">
        <v>62</v>
      </c>
      <c r="AB64" s="2">
        <v>1</v>
      </c>
      <c r="AC64" s="2" t="s">
        <v>62</v>
      </c>
      <c r="AD64" s="2" t="s">
        <v>62</v>
      </c>
      <c r="AE64" s="2" t="s">
        <v>62</v>
      </c>
      <c r="AF64" s="2" t="s">
        <v>62</v>
      </c>
      <c r="AG64" s="2" t="s">
        <v>62</v>
      </c>
      <c r="AH64" s="2" t="s">
        <v>62</v>
      </c>
      <c r="AI64" s="2" t="s">
        <v>62</v>
      </c>
      <c r="AJ64" s="2" t="s">
        <v>62</v>
      </c>
      <c r="AK64" s="2" t="s">
        <v>62</v>
      </c>
      <c r="AL64" s="2" t="s">
        <v>62</v>
      </c>
      <c r="AM64" s="2" t="s">
        <v>62</v>
      </c>
      <c r="AN64" s="2" t="s">
        <v>62</v>
      </c>
      <c r="AO64" s="2" t="s">
        <v>62</v>
      </c>
      <c r="AP64" s="2" t="s">
        <v>62</v>
      </c>
      <c r="AQ64" s="2" t="s">
        <v>62</v>
      </c>
      <c r="AR64" s="2" t="s">
        <v>62</v>
      </c>
      <c r="AS64" s="2" t="s">
        <v>62</v>
      </c>
      <c r="AT64" s="2" t="s">
        <v>62</v>
      </c>
      <c r="AU64" s="2" t="s">
        <v>62</v>
      </c>
      <c r="AV64" s="2" t="s">
        <v>62</v>
      </c>
      <c r="AW64" s="2" t="s">
        <v>62</v>
      </c>
      <c r="AX64" s="2" t="s">
        <v>62</v>
      </c>
      <c r="AY64" s="2" t="s">
        <v>62</v>
      </c>
      <c r="AZ64" s="2" t="s">
        <v>62</v>
      </c>
      <c r="BA64" s="2" t="s">
        <v>62</v>
      </c>
      <c r="BB64" s="2" t="s">
        <v>62</v>
      </c>
      <c r="BC64" s="2" t="s">
        <v>62</v>
      </c>
      <c r="BD64" s="2" t="s">
        <v>62</v>
      </c>
      <c r="BE64" s="2" t="s">
        <v>62</v>
      </c>
      <c r="BF64" s="2" t="s">
        <v>62</v>
      </c>
      <c r="BG64" s="2" t="s">
        <v>62</v>
      </c>
      <c r="BH64" s="2" t="s">
        <v>62</v>
      </c>
      <c r="BI64" s="2" t="s">
        <v>62</v>
      </c>
      <c r="BJ64" s="2" t="s">
        <v>62</v>
      </c>
      <c r="BK64" s="2" t="s">
        <v>62</v>
      </c>
      <c r="BL64" s="2" t="s">
        <v>62</v>
      </c>
      <c r="BM64" s="2">
        <v>1</v>
      </c>
      <c r="BN64" s="2">
        <v>0</v>
      </c>
      <c r="BO64" s="2">
        <v>0</v>
      </c>
      <c r="BP64" s="2">
        <v>16</v>
      </c>
      <c r="BQ64" s="2">
        <v>1320</v>
      </c>
      <c r="BR64" s="2">
        <v>12347.12</v>
      </c>
    </row>
    <row r="65" spans="1:70" ht="15" customHeight="1" x14ac:dyDescent="0.25">
      <c r="A65" s="2" t="s">
        <v>229</v>
      </c>
      <c r="B65" s="2" t="s">
        <v>230</v>
      </c>
      <c r="C65" s="2" t="s">
        <v>445</v>
      </c>
      <c r="D65" s="2" t="s">
        <v>485</v>
      </c>
      <c r="E65" s="2" t="s">
        <v>69</v>
      </c>
      <c r="F65" s="2" t="s">
        <v>507</v>
      </c>
      <c r="G65" s="2" t="s">
        <v>447</v>
      </c>
      <c r="H65" s="2" t="s">
        <v>179</v>
      </c>
      <c r="I65" s="2" t="s">
        <v>83</v>
      </c>
      <c r="J65" s="2" t="s">
        <v>84</v>
      </c>
      <c r="K65" s="2" t="s">
        <v>487</v>
      </c>
      <c r="L65" s="45">
        <v>0.99409999999999998</v>
      </c>
      <c r="M65" s="2" t="s">
        <v>62</v>
      </c>
      <c r="N65" s="2" t="s">
        <v>62</v>
      </c>
      <c r="O65" s="2" t="s">
        <v>62</v>
      </c>
      <c r="P65" s="2" t="s">
        <v>62</v>
      </c>
      <c r="Q65" s="2" t="s">
        <v>62</v>
      </c>
      <c r="R65" s="2" t="s">
        <v>62</v>
      </c>
      <c r="S65" s="2" t="s">
        <v>62</v>
      </c>
      <c r="T65" s="2" t="s">
        <v>62</v>
      </c>
      <c r="U65" s="2" t="s">
        <v>62</v>
      </c>
      <c r="V65" s="2" t="s">
        <v>62</v>
      </c>
      <c r="W65" s="2" t="s">
        <v>62</v>
      </c>
      <c r="X65" s="2" t="s">
        <v>62</v>
      </c>
      <c r="Y65" s="2" t="s">
        <v>62</v>
      </c>
      <c r="Z65" s="2" t="s">
        <v>62</v>
      </c>
      <c r="AA65" s="2" t="s">
        <v>62</v>
      </c>
      <c r="AB65" s="2" t="s">
        <v>62</v>
      </c>
      <c r="AC65" s="2" t="s">
        <v>62</v>
      </c>
      <c r="AD65" s="2" t="s">
        <v>62</v>
      </c>
      <c r="AE65" s="2" t="s">
        <v>62</v>
      </c>
      <c r="AF65" s="2" t="s">
        <v>62</v>
      </c>
      <c r="AG65" s="2" t="s">
        <v>62</v>
      </c>
      <c r="AH65" s="2" t="s">
        <v>62</v>
      </c>
      <c r="AI65" s="2" t="s">
        <v>62</v>
      </c>
      <c r="AJ65" s="2" t="s">
        <v>62</v>
      </c>
      <c r="AK65" s="2" t="s">
        <v>62</v>
      </c>
      <c r="AL65" s="2" t="s">
        <v>62</v>
      </c>
      <c r="AM65" s="2" t="s">
        <v>62</v>
      </c>
      <c r="AN65" s="2">
        <v>1</v>
      </c>
      <c r="AO65" s="2" t="s">
        <v>62</v>
      </c>
      <c r="AP65" s="2" t="s">
        <v>62</v>
      </c>
      <c r="AQ65" s="2" t="s">
        <v>62</v>
      </c>
      <c r="AR65" s="2" t="s">
        <v>62</v>
      </c>
      <c r="AS65" s="2" t="s">
        <v>62</v>
      </c>
      <c r="AT65" s="2" t="s">
        <v>62</v>
      </c>
      <c r="AU65" s="2" t="s">
        <v>62</v>
      </c>
      <c r="AV65" s="2" t="s">
        <v>62</v>
      </c>
      <c r="AW65" s="2" t="s">
        <v>62</v>
      </c>
      <c r="AX65" s="2" t="s">
        <v>62</v>
      </c>
      <c r="AY65" s="2" t="s">
        <v>62</v>
      </c>
      <c r="AZ65" s="2" t="s">
        <v>62</v>
      </c>
      <c r="BA65" s="2" t="s">
        <v>62</v>
      </c>
      <c r="BB65" s="2" t="s">
        <v>62</v>
      </c>
      <c r="BC65" s="2" t="s">
        <v>62</v>
      </c>
      <c r="BD65" s="2" t="s">
        <v>62</v>
      </c>
      <c r="BE65" s="2" t="s">
        <v>62</v>
      </c>
      <c r="BF65" s="2" t="s">
        <v>62</v>
      </c>
      <c r="BG65" s="2" t="s">
        <v>62</v>
      </c>
      <c r="BH65" s="2" t="s">
        <v>62</v>
      </c>
      <c r="BI65" s="2" t="s">
        <v>62</v>
      </c>
      <c r="BJ65" s="2" t="s">
        <v>62</v>
      </c>
      <c r="BK65" s="2" t="s">
        <v>62</v>
      </c>
      <c r="BL65" s="2" t="s">
        <v>62</v>
      </c>
      <c r="BM65" s="2">
        <v>1</v>
      </c>
      <c r="BN65" s="2">
        <v>0</v>
      </c>
      <c r="BO65" s="2">
        <v>0</v>
      </c>
      <c r="BP65" s="2">
        <v>21</v>
      </c>
      <c r="BQ65" s="2">
        <v>479.61</v>
      </c>
      <c r="BR65" s="2">
        <v>44038.03</v>
      </c>
    </row>
    <row r="66" spans="1:70" ht="15" customHeight="1" x14ac:dyDescent="0.25">
      <c r="A66" s="2" t="s">
        <v>229</v>
      </c>
      <c r="B66" s="2" t="s">
        <v>230</v>
      </c>
      <c r="C66" s="2" t="s">
        <v>445</v>
      </c>
      <c r="D66" s="2" t="s">
        <v>485</v>
      </c>
      <c r="E66" s="2" t="s">
        <v>361</v>
      </c>
      <c r="F66" s="2" t="s">
        <v>507</v>
      </c>
      <c r="G66" s="2" t="s">
        <v>452</v>
      </c>
      <c r="H66" s="2" t="s">
        <v>179</v>
      </c>
      <c r="I66" s="2" t="s">
        <v>83</v>
      </c>
      <c r="J66" s="2" t="s">
        <v>84</v>
      </c>
      <c r="K66" s="2" t="s">
        <v>487</v>
      </c>
      <c r="L66" s="45">
        <v>0.99409999999999998</v>
      </c>
      <c r="M66" s="2" t="s">
        <v>62</v>
      </c>
      <c r="N66" s="2" t="s">
        <v>62</v>
      </c>
      <c r="O66" s="2" t="s">
        <v>62</v>
      </c>
      <c r="P66" s="2" t="s">
        <v>62</v>
      </c>
      <c r="Q66" s="2" t="s">
        <v>62</v>
      </c>
      <c r="R66" s="2" t="s">
        <v>62</v>
      </c>
      <c r="S66" s="2" t="s">
        <v>62</v>
      </c>
      <c r="T66" s="2" t="s">
        <v>62</v>
      </c>
      <c r="U66" s="2" t="s">
        <v>62</v>
      </c>
      <c r="V66" s="2" t="s">
        <v>62</v>
      </c>
      <c r="W66" s="2" t="s">
        <v>62</v>
      </c>
      <c r="X66" s="2" t="s">
        <v>62</v>
      </c>
      <c r="Y66" s="2" t="s">
        <v>62</v>
      </c>
      <c r="Z66" s="2" t="s">
        <v>62</v>
      </c>
      <c r="AA66" s="2" t="s">
        <v>62</v>
      </c>
      <c r="AB66" s="2" t="s">
        <v>62</v>
      </c>
      <c r="AC66" s="2" t="s">
        <v>62</v>
      </c>
      <c r="AD66" s="2" t="s">
        <v>62</v>
      </c>
      <c r="AE66" s="2" t="s">
        <v>62</v>
      </c>
      <c r="AF66" s="2" t="s">
        <v>62</v>
      </c>
      <c r="AG66" s="2" t="s">
        <v>62</v>
      </c>
      <c r="AH66" s="2" t="s">
        <v>62</v>
      </c>
      <c r="AI66" s="2" t="s">
        <v>62</v>
      </c>
      <c r="AJ66" s="2" t="s">
        <v>62</v>
      </c>
      <c r="AK66" s="2" t="s">
        <v>62</v>
      </c>
      <c r="AL66" s="2" t="s">
        <v>62</v>
      </c>
      <c r="AM66" s="2" t="s">
        <v>62</v>
      </c>
      <c r="AN66" s="2">
        <v>1</v>
      </c>
      <c r="AO66" s="2" t="s">
        <v>62</v>
      </c>
      <c r="AP66" s="2" t="s">
        <v>62</v>
      </c>
      <c r="AQ66" s="2" t="s">
        <v>62</v>
      </c>
      <c r="AR66" s="2" t="s">
        <v>62</v>
      </c>
      <c r="AS66" s="2" t="s">
        <v>62</v>
      </c>
      <c r="AT66" s="2" t="s">
        <v>62</v>
      </c>
      <c r="AU66" s="2" t="s">
        <v>62</v>
      </c>
      <c r="AV66" s="2" t="s">
        <v>62</v>
      </c>
      <c r="AW66" s="2" t="s">
        <v>62</v>
      </c>
      <c r="AX66" s="2" t="s">
        <v>62</v>
      </c>
      <c r="AY66" s="2" t="s">
        <v>62</v>
      </c>
      <c r="AZ66" s="2" t="s">
        <v>62</v>
      </c>
      <c r="BA66" s="2" t="s">
        <v>62</v>
      </c>
      <c r="BB66" s="2" t="s">
        <v>62</v>
      </c>
      <c r="BC66" s="2" t="s">
        <v>62</v>
      </c>
      <c r="BD66" s="2" t="s">
        <v>62</v>
      </c>
      <c r="BE66" s="2" t="s">
        <v>62</v>
      </c>
      <c r="BF66" s="2" t="s">
        <v>62</v>
      </c>
      <c r="BG66" s="2" t="s">
        <v>62</v>
      </c>
      <c r="BH66" s="2" t="s">
        <v>62</v>
      </c>
      <c r="BI66" s="2" t="s">
        <v>62</v>
      </c>
      <c r="BJ66" s="2" t="s">
        <v>62</v>
      </c>
      <c r="BK66" s="2" t="s">
        <v>62</v>
      </c>
      <c r="BL66" s="2" t="s">
        <v>62</v>
      </c>
      <c r="BM66" s="2">
        <v>1</v>
      </c>
      <c r="BN66" s="2">
        <v>0</v>
      </c>
      <c r="BO66" s="2">
        <v>0</v>
      </c>
      <c r="BP66" s="2">
        <v>3</v>
      </c>
      <c r="BQ66" s="2">
        <v>53.5</v>
      </c>
      <c r="BR66" s="2">
        <v>16064.37</v>
      </c>
    </row>
    <row r="67" spans="1:70" ht="15" customHeight="1" x14ac:dyDescent="0.25">
      <c r="A67" s="2" t="s">
        <v>229</v>
      </c>
      <c r="B67" s="2" t="s">
        <v>230</v>
      </c>
      <c r="C67" s="2" t="s">
        <v>445</v>
      </c>
      <c r="D67" s="2" t="s">
        <v>485</v>
      </c>
      <c r="E67" s="2" t="s">
        <v>65</v>
      </c>
      <c r="F67" s="2" t="s">
        <v>507</v>
      </c>
      <c r="G67" s="2" t="s">
        <v>455</v>
      </c>
      <c r="H67" s="2" t="s">
        <v>179</v>
      </c>
      <c r="I67" s="2" t="s">
        <v>83</v>
      </c>
      <c r="J67" s="2" t="s">
        <v>84</v>
      </c>
      <c r="K67" s="2" t="s">
        <v>487</v>
      </c>
      <c r="L67" s="45">
        <v>0.99409999999999998</v>
      </c>
      <c r="M67" s="2" t="s">
        <v>62</v>
      </c>
      <c r="N67" s="2" t="s">
        <v>62</v>
      </c>
      <c r="O67" s="2" t="s">
        <v>62</v>
      </c>
      <c r="P67" s="2" t="s">
        <v>62</v>
      </c>
      <c r="Q67" s="2" t="s">
        <v>62</v>
      </c>
      <c r="R67" s="2" t="s">
        <v>62</v>
      </c>
      <c r="S67" s="2" t="s">
        <v>62</v>
      </c>
      <c r="T67" s="2" t="s">
        <v>62</v>
      </c>
      <c r="U67" s="2" t="s">
        <v>62</v>
      </c>
      <c r="V67" s="2" t="s">
        <v>62</v>
      </c>
      <c r="W67" s="2" t="s">
        <v>62</v>
      </c>
      <c r="X67" s="2" t="s">
        <v>62</v>
      </c>
      <c r="Y67" s="2" t="s">
        <v>62</v>
      </c>
      <c r="Z67" s="2" t="s">
        <v>62</v>
      </c>
      <c r="AA67" s="2" t="s">
        <v>62</v>
      </c>
      <c r="AB67" s="2" t="s">
        <v>62</v>
      </c>
      <c r="AC67" s="2" t="s">
        <v>62</v>
      </c>
      <c r="AD67" s="2" t="s">
        <v>62</v>
      </c>
      <c r="AE67" s="2" t="s">
        <v>62</v>
      </c>
      <c r="AF67" s="2" t="s">
        <v>62</v>
      </c>
      <c r="AG67" s="2" t="s">
        <v>62</v>
      </c>
      <c r="AH67" s="2" t="s">
        <v>62</v>
      </c>
      <c r="AI67" s="2" t="s">
        <v>62</v>
      </c>
      <c r="AJ67" s="2" t="s">
        <v>62</v>
      </c>
      <c r="AK67" s="2" t="s">
        <v>62</v>
      </c>
      <c r="AL67" s="2" t="s">
        <v>62</v>
      </c>
      <c r="AM67" s="2" t="s">
        <v>62</v>
      </c>
      <c r="AN67" s="2">
        <v>1</v>
      </c>
      <c r="AO67" s="2" t="s">
        <v>62</v>
      </c>
      <c r="AP67" s="2" t="s">
        <v>62</v>
      </c>
      <c r="AQ67" s="2" t="s">
        <v>62</v>
      </c>
      <c r="AR67" s="2" t="s">
        <v>62</v>
      </c>
      <c r="AS67" s="2" t="s">
        <v>62</v>
      </c>
      <c r="AT67" s="2" t="s">
        <v>62</v>
      </c>
      <c r="AU67" s="2" t="s">
        <v>62</v>
      </c>
      <c r="AV67" s="2" t="s">
        <v>62</v>
      </c>
      <c r="AW67" s="2" t="s">
        <v>62</v>
      </c>
      <c r="AX67" s="2" t="s">
        <v>62</v>
      </c>
      <c r="AY67" s="2" t="s">
        <v>62</v>
      </c>
      <c r="AZ67" s="2" t="s">
        <v>62</v>
      </c>
      <c r="BA67" s="2" t="s">
        <v>62</v>
      </c>
      <c r="BB67" s="2" t="s">
        <v>62</v>
      </c>
      <c r="BC67" s="2" t="s">
        <v>62</v>
      </c>
      <c r="BD67" s="2" t="s">
        <v>62</v>
      </c>
      <c r="BE67" s="2" t="s">
        <v>62</v>
      </c>
      <c r="BF67" s="2" t="s">
        <v>62</v>
      </c>
      <c r="BG67" s="2" t="s">
        <v>62</v>
      </c>
      <c r="BH67" s="2" t="s">
        <v>62</v>
      </c>
      <c r="BI67" s="2" t="s">
        <v>62</v>
      </c>
      <c r="BJ67" s="2" t="s">
        <v>62</v>
      </c>
      <c r="BK67" s="2" t="s">
        <v>62</v>
      </c>
      <c r="BL67" s="2" t="s">
        <v>62</v>
      </c>
      <c r="BM67" s="2">
        <v>1</v>
      </c>
      <c r="BN67" s="2">
        <v>0</v>
      </c>
      <c r="BO67" s="2">
        <v>0</v>
      </c>
      <c r="BP67" s="2">
        <v>2</v>
      </c>
      <c r="BQ67" s="2">
        <v>35.840000000000003</v>
      </c>
      <c r="BR67" s="2">
        <v>39342.97</v>
      </c>
    </row>
    <row r="68" spans="1:70" ht="15" customHeight="1" x14ac:dyDescent="0.25">
      <c r="A68" s="2" t="s">
        <v>229</v>
      </c>
      <c r="B68" s="2" t="s">
        <v>230</v>
      </c>
      <c r="C68" s="2" t="s">
        <v>445</v>
      </c>
      <c r="D68" s="2" t="s">
        <v>485</v>
      </c>
      <c r="E68" s="2" t="s">
        <v>69</v>
      </c>
      <c r="F68" s="2" t="s">
        <v>508</v>
      </c>
      <c r="G68" s="2" t="s">
        <v>449</v>
      </c>
      <c r="H68" s="2" t="s">
        <v>179</v>
      </c>
      <c r="I68" s="2" t="s">
        <v>83</v>
      </c>
      <c r="J68" s="2" t="s">
        <v>84</v>
      </c>
      <c r="K68" s="2" t="s">
        <v>487</v>
      </c>
      <c r="L68" s="45">
        <v>0.99409999999999998</v>
      </c>
      <c r="M68" s="2" t="s">
        <v>62</v>
      </c>
      <c r="N68" s="2" t="s">
        <v>62</v>
      </c>
      <c r="O68" s="2" t="s">
        <v>62</v>
      </c>
      <c r="P68" s="2" t="s">
        <v>62</v>
      </c>
      <c r="Q68" s="2" t="s">
        <v>62</v>
      </c>
      <c r="R68" s="2" t="s">
        <v>62</v>
      </c>
      <c r="S68" s="2" t="s">
        <v>62</v>
      </c>
      <c r="T68" s="2" t="s">
        <v>62</v>
      </c>
      <c r="U68" s="2" t="s">
        <v>62</v>
      </c>
      <c r="V68" s="2" t="s">
        <v>62</v>
      </c>
      <c r="W68" s="2" t="s">
        <v>62</v>
      </c>
      <c r="X68" s="2" t="s">
        <v>62</v>
      </c>
      <c r="Y68" s="2" t="s">
        <v>62</v>
      </c>
      <c r="Z68" s="2" t="s">
        <v>62</v>
      </c>
      <c r="AA68" s="2" t="s">
        <v>62</v>
      </c>
      <c r="AB68" s="2" t="s">
        <v>62</v>
      </c>
      <c r="AC68" s="2" t="s">
        <v>62</v>
      </c>
      <c r="AD68" s="2" t="s">
        <v>62</v>
      </c>
      <c r="AE68" s="2" t="s">
        <v>62</v>
      </c>
      <c r="AF68" s="2" t="s">
        <v>62</v>
      </c>
      <c r="AG68" s="2" t="s">
        <v>62</v>
      </c>
      <c r="AH68" s="2" t="s">
        <v>62</v>
      </c>
      <c r="AI68" s="2" t="s">
        <v>62</v>
      </c>
      <c r="AJ68" s="2" t="s">
        <v>62</v>
      </c>
      <c r="AK68" s="2" t="s">
        <v>62</v>
      </c>
      <c r="AL68" s="2" t="s">
        <v>62</v>
      </c>
      <c r="AM68" s="2" t="s">
        <v>62</v>
      </c>
      <c r="AN68" s="2">
        <v>1</v>
      </c>
      <c r="AO68" s="2" t="s">
        <v>62</v>
      </c>
      <c r="AP68" s="2" t="s">
        <v>62</v>
      </c>
      <c r="AQ68" s="2" t="s">
        <v>62</v>
      </c>
      <c r="AR68" s="2" t="s">
        <v>62</v>
      </c>
      <c r="AS68" s="2" t="s">
        <v>62</v>
      </c>
      <c r="AT68" s="2" t="s">
        <v>62</v>
      </c>
      <c r="AU68" s="2" t="s">
        <v>62</v>
      </c>
      <c r="AV68" s="2" t="s">
        <v>62</v>
      </c>
      <c r="AW68" s="2" t="s">
        <v>62</v>
      </c>
      <c r="AX68" s="2" t="s">
        <v>62</v>
      </c>
      <c r="AY68" s="2" t="s">
        <v>62</v>
      </c>
      <c r="AZ68" s="2" t="s">
        <v>62</v>
      </c>
      <c r="BA68" s="2" t="s">
        <v>62</v>
      </c>
      <c r="BB68" s="2" t="s">
        <v>62</v>
      </c>
      <c r="BC68" s="2" t="s">
        <v>62</v>
      </c>
      <c r="BD68" s="2" t="s">
        <v>62</v>
      </c>
      <c r="BE68" s="2" t="s">
        <v>62</v>
      </c>
      <c r="BF68" s="2" t="s">
        <v>62</v>
      </c>
      <c r="BG68" s="2" t="s">
        <v>62</v>
      </c>
      <c r="BH68" s="2" t="s">
        <v>62</v>
      </c>
      <c r="BI68" s="2" t="s">
        <v>62</v>
      </c>
      <c r="BJ68" s="2" t="s">
        <v>62</v>
      </c>
      <c r="BK68" s="2" t="s">
        <v>62</v>
      </c>
      <c r="BL68" s="2" t="s">
        <v>62</v>
      </c>
      <c r="BM68" s="2">
        <v>1</v>
      </c>
      <c r="BN68" s="2">
        <v>0</v>
      </c>
      <c r="BO68" s="2">
        <v>0</v>
      </c>
      <c r="BP68" s="2">
        <v>29</v>
      </c>
      <c r="BQ68" s="2">
        <v>589.71</v>
      </c>
      <c r="BR68" s="2">
        <v>39742.69</v>
      </c>
    </row>
    <row r="69" spans="1:70" ht="15" customHeight="1" x14ac:dyDescent="0.25">
      <c r="A69" s="2" t="s">
        <v>229</v>
      </c>
      <c r="B69" s="2" t="s">
        <v>230</v>
      </c>
      <c r="C69" s="2" t="s">
        <v>445</v>
      </c>
      <c r="D69" s="2" t="s">
        <v>485</v>
      </c>
      <c r="E69" s="2" t="s">
        <v>361</v>
      </c>
      <c r="F69" s="2" t="s">
        <v>508</v>
      </c>
      <c r="G69" s="2" t="s">
        <v>453</v>
      </c>
      <c r="H69" s="2" t="s">
        <v>179</v>
      </c>
      <c r="I69" s="2" t="s">
        <v>83</v>
      </c>
      <c r="J69" s="2" t="s">
        <v>84</v>
      </c>
      <c r="K69" s="2" t="s">
        <v>487</v>
      </c>
      <c r="L69" s="45">
        <v>0.99409999999999998</v>
      </c>
      <c r="M69" s="2" t="s">
        <v>62</v>
      </c>
      <c r="N69" s="2" t="s">
        <v>62</v>
      </c>
      <c r="O69" s="2" t="s">
        <v>62</v>
      </c>
      <c r="P69" s="2" t="s">
        <v>62</v>
      </c>
      <c r="Q69" s="2" t="s">
        <v>62</v>
      </c>
      <c r="R69" s="2" t="s">
        <v>62</v>
      </c>
      <c r="S69" s="2" t="s">
        <v>62</v>
      </c>
      <c r="T69" s="2" t="s">
        <v>62</v>
      </c>
      <c r="U69" s="2" t="s">
        <v>62</v>
      </c>
      <c r="V69" s="2" t="s">
        <v>62</v>
      </c>
      <c r="W69" s="2" t="s">
        <v>62</v>
      </c>
      <c r="X69" s="2" t="s">
        <v>62</v>
      </c>
      <c r="Y69" s="2" t="s">
        <v>62</v>
      </c>
      <c r="Z69" s="2" t="s">
        <v>62</v>
      </c>
      <c r="AA69" s="2" t="s">
        <v>62</v>
      </c>
      <c r="AB69" s="2" t="s">
        <v>62</v>
      </c>
      <c r="AC69" s="2" t="s">
        <v>62</v>
      </c>
      <c r="AD69" s="2" t="s">
        <v>62</v>
      </c>
      <c r="AE69" s="2" t="s">
        <v>62</v>
      </c>
      <c r="AF69" s="2" t="s">
        <v>62</v>
      </c>
      <c r="AG69" s="2" t="s">
        <v>62</v>
      </c>
      <c r="AH69" s="2" t="s">
        <v>62</v>
      </c>
      <c r="AI69" s="2" t="s">
        <v>62</v>
      </c>
      <c r="AJ69" s="2" t="s">
        <v>62</v>
      </c>
      <c r="AK69" s="2" t="s">
        <v>62</v>
      </c>
      <c r="AL69" s="2" t="s">
        <v>62</v>
      </c>
      <c r="AM69" s="2" t="s">
        <v>62</v>
      </c>
      <c r="AN69" s="2">
        <v>1</v>
      </c>
      <c r="AO69" s="2" t="s">
        <v>62</v>
      </c>
      <c r="AP69" s="2" t="s">
        <v>62</v>
      </c>
      <c r="AQ69" s="2" t="s">
        <v>62</v>
      </c>
      <c r="AR69" s="2" t="s">
        <v>62</v>
      </c>
      <c r="AS69" s="2" t="s">
        <v>62</v>
      </c>
      <c r="AT69" s="2" t="s">
        <v>62</v>
      </c>
      <c r="AU69" s="2" t="s">
        <v>62</v>
      </c>
      <c r="AV69" s="2" t="s">
        <v>62</v>
      </c>
      <c r="AW69" s="2" t="s">
        <v>62</v>
      </c>
      <c r="AX69" s="2" t="s">
        <v>62</v>
      </c>
      <c r="AY69" s="2" t="s">
        <v>62</v>
      </c>
      <c r="AZ69" s="2" t="s">
        <v>62</v>
      </c>
      <c r="BA69" s="2" t="s">
        <v>62</v>
      </c>
      <c r="BB69" s="2" t="s">
        <v>62</v>
      </c>
      <c r="BC69" s="2" t="s">
        <v>62</v>
      </c>
      <c r="BD69" s="2" t="s">
        <v>62</v>
      </c>
      <c r="BE69" s="2" t="s">
        <v>62</v>
      </c>
      <c r="BF69" s="2" t="s">
        <v>62</v>
      </c>
      <c r="BG69" s="2" t="s">
        <v>62</v>
      </c>
      <c r="BH69" s="2" t="s">
        <v>62</v>
      </c>
      <c r="BI69" s="2" t="s">
        <v>62</v>
      </c>
      <c r="BJ69" s="2" t="s">
        <v>62</v>
      </c>
      <c r="BK69" s="2" t="s">
        <v>62</v>
      </c>
      <c r="BL69" s="2" t="s">
        <v>62</v>
      </c>
      <c r="BM69" s="2">
        <v>1</v>
      </c>
      <c r="BN69" s="2">
        <v>0</v>
      </c>
      <c r="BO69" s="2">
        <v>0</v>
      </c>
      <c r="BP69" s="2">
        <v>15</v>
      </c>
      <c r="BQ69" s="2">
        <v>318.60000000000002</v>
      </c>
      <c r="BR69" s="2">
        <v>16857.82</v>
      </c>
    </row>
    <row r="70" spans="1:70" ht="15" customHeight="1" x14ac:dyDescent="0.25">
      <c r="A70" s="2" t="s">
        <v>229</v>
      </c>
      <c r="B70" s="2" t="s">
        <v>230</v>
      </c>
      <c r="C70" s="2" t="s">
        <v>445</v>
      </c>
      <c r="D70" s="2" t="s">
        <v>485</v>
      </c>
      <c r="E70" s="2" t="s">
        <v>65</v>
      </c>
      <c r="F70" s="2" t="s">
        <v>508</v>
      </c>
      <c r="G70" s="2" t="s">
        <v>456</v>
      </c>
      <c r="H70" s="2" t="s">
        <v>179</v>
      </c>
      <c r="I70" s="2" t="s">
        <v>83</v>
      </c>
      <c r="J70" s="2" t="s">
        <v>84</v>
      </c>
      <c r="K70" s="2" t="s">
        <v>487</v>
      </c>
      <c r="L70" s="45">
        <v>0.98819999999999997</v>
      </c>
      <c r="M70" s="2" t="s">
        <v>62</v>
      </c>
      <c r="N70" s="2" t="s">
        <v>62</v>
      </c>
      <c r="O70" s="2" t="s">
        <v>62</v>
      </c>
      <c r="P70" s="2" t="s">
        <v>62</v>
      </c>
      <c r="Q70" s="2" t="s">
        <v>62</v>
      </c>
      <c r="R70" s="2" t="s">
        <v>62</v>
      </c>
      <c r="S70" s="2" t="s">
        <v>62</v>
      </c>
      <c r="T70" s="2" t="s">
        <v>62</v>
      </c>
      <c r="U70" s="2" t="s">
        <v>62</v>
      </c>
      <c r="V70" s="2" t="s">
        <v>62</v>
      </c>
      <c r="W70" s="2" t="s">
        <v>62</v>
      </c>
      <c r="X70" s="2" t="s">
        <v>62</v>
      </c>
      <c r="Y70" s="2" t="s">
        <v>62</v>
      </c>
      <c r="Z70" s="2" t="s">
        <v>62</v>
      </c>
      <c r="AA70" s="2" t="s">
        <v>62</v>
      </c>
      <c r="AB70" s="2" t="s">
        <v>62</v>
      </c>
      <c r="AC70" s="2" t="s">
        <v>62</v>
      </c>
      <c r="AD70" s="2" t="s">
        <v>62</v>
      </c>
      <c r="AE70" s="2" t="s">
        <v>62</v>
      </c>
      <c r="AF70" s="2" t="s">
        <v>62</v>
      </c>
      <c r="AG70" s="2" t="s">
        <v>62</v>
      </c>
      <c r="AH70" s="2" t="s">
        <v>62</v>
      </c>
      <c r="AI70" s="2" t="s">
        <v>62</v>
      </c>
      <c r="AJ70" s="2" t="s">
        <v>62</v>
      </c>
      <c r="AK70" s="2" t="s">
        <v>62</v>
      </c>
      <c r="AL70" s="2" t="s">
        <v>62</v>
      </c>
      <c r="AM70" s="2" t="s">
        <v>62</v>
      </c>
      <c r="AN70" s="2">
        <v>2</v>
      </c>
      <c r="AO70" s="2" t="s">
        <v>62</v>
      </c>
      <c r="AP70" s="2" t="s">
        <v>62</v>
      </c>
      <c r="AQ70" s="2" t="s">
        <v>62</v>
      </c>
      <c r="AR70" s="2" t="s">
        <v>62</v>
      </c>
      <c r="AS70" s="2" t="s">
        <v>62</v>
      </c>
      <c r="AT70" s="2" t="s">
        <v>62</v>
      </c>
      <c r="AU70" s="2" t="s">
        <v>62</v>
      </c>
      <c r="AV70" s="2" t="s">
        <v>62</v>
      </c>
      <c r="AW70" s="2" t="s">
        <v>62</v>
      </c>
      <c r="AX70" s="2" t="s">
        <v>62</v>
      </c>
      <c r="AY70" s="2" t="s">
        <v>62</v>
      </c>
      <c r="AZ70" s="2" t="s">
        <v>62</v>
      </c>
      <c r="BA70" s="2" t="s">
        <v>62</v>
      </c>
      <c r="BB70" s="2" t="s">
        <v>62</v>
      </c>
      <c r="BC70" s="2" t="s">
        <v>62</v>
      </c>
      <c r="BD70" s="2" t="s">
        <v>62</v>
      </c>
      <c r="BE70" s="2" t="s">
        <v>62</v>
      </c>
      <c r="BF70" s="2" t="s">
        <v>62</v>
      </c>
      <c r="BG70" s="2" t="s">
        <v>62</v>
      </c>
      <c r="BH70" s="2" t="s">
        <v>62</v>
      </c>
      <c r="BI70" s="2" t="s">
        <v>62</v>
      </c>
      <c r="BJ70" s="2" t="s">
        <v>62</v>
      </c>
      <c r="BK70" s="2" t="s">
        <v>62</v>
      </c>
      <c r="BL70" s="2" t="s">
        <v>62</v>
      </c>
      <c r="BM70" s="2">
        <v>2</v>
      </c>
      <c r="BN70" s="2">
        <v>1</v>
      </c>
      <c r="BO70" s="2">
        <v>14</v>
      </c>
      <c r="BP70" s="2" t="s">
        <v>62</v>
      </c>
      <c r="BQ70" s="2" t="s">
        <v>62</v>
      </c>
      <c r="BR70" s="2">
        <v>27257.67</v>
      </c>
    </row>
    <row r="71" spans="1:70" ht="15" customHeight="1" x14ac:dyDescent="0.25">
      <c r="A71" s="2" t="s">
        <v>229</v>
      </c>
      <c r="B71" s="2" t="s">
        <v>230</v>
      </c>
      <c r="C71" s="2" t="s">
        <v>445</v>
      </c>
      <c r="D71" s="2" t="s">
        <v>485</v>
      </c>
      <c r="E71" s="2" t="s">
        <v>69</v>
      </c>
      <c r="F71" s="2" t="s">
        <v>509</v>
      </c>
      <c r="G71" s="2" t="s">
        <v>451</v>
      </c>
      <c r="H71" s="2" t="s">
        <v>179</v>
      </c>
      <c r="I71" s="2" t="s">
        <v>83</v>
      </c>
      <c r="J71" s="2" t="s">
        <v>84</v>
      </c>
      <c r="K71" s="2" t="s">
        <v>487</v>
      </c>
      <c r="L71" s="45">
        <v>0.99409999999999998</v>
      </c>
      <c r="M71" s="2" t="s">
        <v>62</v>
      </c>
      <c r="N71" s="2" t="s">
        <v>62</v>
      </c>
      <c r="O71" s="2" t="s">
        <v>62</v>
      </c>
      <c r="P71" s="2" t="s">
        <v>62</v>
      </c>
      <c r="Q71" s="2" t="s">
        <v>62</v>
      </c>
      <c r="R71" s="2" t="s">
        <v>62</v>
      </c>
      <c r="S71" s="2" t="s">
        <v>62</v>
      </c>
      <c r="T71" s="2" t="s">
        <v>62</v>
      </c>
      <c r="U71" s="2" t="s">
        <v>62</v>
      </c>
      <c r="V71" s="2" t="s">
        <v>62</v>
      </c>
      <c r="W71" s="2" t="s">
        <v>62</v>
      </c>
      <c r="X71" s="2" t="s">
        <v>62</v>
      </c>
      <c r="Y71" s="2" t="s">
        <v>62</v>
      </c>
      <c r="Z71" s="2" t="s">
        <v>62</v>
      </c>
      <c r="AA71" s="2" t="s">
        <v>62</v>
      </c>
      <c r="AB71" s="2" t="s">
        <v>62</v>
      </c>
      <c r="AC71" s="2" t="s">
        <v>62</v>
      </c>
      <c r="AD71" s="2" t="s">
        <v>62</v>
      </c>
      <c r="AE71" s="2" t="s">
        <v>62</v>
      </c>
      <c r="AF71" s="2" t="s">
        <v>62</v>
      </c>
      <c r="AG71" s="2" t="s">
        <v>62</v>
      </c>
      <c r="AH71" s="2" t="s">
        <v>62</v>
      </c>
      <c r="AI71" s="2" t="s">
        <v>62</v>
      </c>
      <c r="AJ71" s="2" t="s">
        <v>62</v>
      </c>
      <c r="AK71" s="2" t="s">
        <v>62</v>
      </c>
      <c r="AL71" s="2" t="s">
        <v>62</v>
      </c>
      <c r="AM71" s="2" t="s">
        <v>62</v>
      </c>
      <c r="AN71" s="2">
        <v>1</v>
      </c>
      <c r="AO71" s="2" t="s">
        <v>62</v>
      </c>
      <c r="AP71" s="2" t="s">
        <v>62</v>
      </c>
      <c r="AQ71" s="2" t="s">
        <v>62</v>
      </c>
      <c r="AR71" s="2" t="s">
        <v>62</v>
      </c>
      <c r="AS71" s="2" t="s">
        <v>62</v>
      </c>
      <c r="AT71" s="2" t="s">
        <v>62</v>
      </c>
      <c r="AU71" s="2" t="s">
        <v>62</v>
      </c>
      <c r="AV71" s="2" t="s">
        <v>62</v>
      </c>
      <c r="AW71" s="2" t="s">
        <v>62</v>
      </c>
      <c r="AX71" s="2" t="s">
        <v>62</v>
      </c>
      <c r="AY71" s="2" t="s">
        <v>62</v>
      </c>
      <c r="AZ71" s="2" t="s">
        <v>62</v>
      </c>
      <c r="BA71" s="2" t="s">
        <v>62</v>
      </c>
      <c r="BB71" s="2" t="s">
        <v>62</v>
      </c>
      <c r="BC71" s="2" t="s">
        <v>62</v>
      </c>
      <c r="BD71" s="2" t="s">
        <v>62</v>
      </c>
      <c r="BE71" s="2" t="s">
        <v>62</v>
      </c>
      <c r="BF71" s="2" t="s">
        <v>62</v>
      </c>
      <c r="BG71" s="2" t="s">
        <v>62</v>
      </c>
      <c r="BH71" s="2" t="s">
        <v>62</v>
      </c>
      <c r="BI71" s="2" t="s">
        <v>62</v>
      </c>
      <c r="BJ71" s="2" t="s">
        <v>62</v>
      </c>
      <c r="BK71" s="2" t="s">
        <v>62</v>
      </c>
      <c r="BL71" s="2" t="s">
        <v>62</v>
      </c>
      <c r="BM71" s="2">
        <v>1</v>
      </c>
      <c r="BN71" s="2">
        <v>0</v>
      </c>
      <c r="BO71" s="2">
        <v>0</v>
      </c>
      <c r="BP71" s="2">
        <v>42</v>
      </c>
      <c r="BQ71" s="2">
        <v>1277.96</v>
      </c>
      <c r="BR71" s="2">
        <v>26372.57</v>
      </c>
    </row>
    <row r="72" spans="1:70" ht="15" customHeight="1" x14ac:dyDescent="0.25">
      <c r="A72" s="2" t="s">
        <v>229</v>
      </c>
      <c r="B72" s="2" t="s">
        <v>230</v>
      </c>
      <c r="C72" s="2" t="s">
        <v>445</v>
      </c>
      <c r="D72" s="2" t="s">
        <v>485</v>
      </c>
      <c r="E72" s="2" t="s">
        <v>361</v>
      </c>
      <c r="F72" s="2" t="s">
        <v>509</v>
      </c>
      <c r="G72" s="2" t="s">
        <v>454</v>
      </c>
      <c r="H72" s="2" t="s">
        <v>179</v>
      </c>
      <c r="I72" s="2" t="s">
        <v>83</v>
      </c>
      <c r="J72" s="2" t="s">
        <v>84</v>
      </c>
      <c r="K72" s="2" t="s">
        <v>487</v>
      </c>
      <c r="L72" s="45">
        <v>0.99409999999999998</v>
      </c>
      <c r="M72" s="2" t="s">
        <v>62</v>
      </c>
      <c r="N72" s="2" t="s">
        <v>62</v>
      </c>
      <c r="O72" s="2" t="s">
        <v>62</v>
      </c>
      <c r="P72" s="2" t="s">
        <v>62</v>
      </c>
      <c r="Q72" s="2" t="s">
        <v>62</v>
      </c>
      <c r="R72" s="2" t="s">
        <v>62</v>
      </c>
      <c r="S72" s="2" t="s">
        <v>62</v>
      </c>
      <c r="T72" s="2" t="s">
        <v>62</v>
      </c>
      <c r="U72" s="2" t="s">
        <v>62</v>
      </c>
      <c r="V72" s="2" t="s">
        <v>62</v>
      </c>
      <c r="W72" s="2" t="s">
        <v>62</v>
      </c>
      <c r="X72" s="2" t="s">
        <v>62</v>
      </c>
      <c r="Y72" s="2" t="s">
        <v>62</v>
      </c>
      <c r="Z72" s="2" t="s">
        <v>62</v>
      </c>
      <c r="AA72" s="2" t="s">
        <v>62</v>
      </c>
      <c r="AB72" s="2" t="s">
        <v>62</v>
      </c>
      <c r="AC72" s="2" t="s">
        <v>62</v>
      </c>
      <c r="AD72" s="2" t="s">
        <v>62</v>
      </c>
      <c r="AE72" s="2" t="s">
        <v>62</v>
      </c>
      <c r="AF72" s="2" t="s">
        <v>62</v>
      </c>
      <c r="AG72" s="2" t="s">
        <v>62</v>
      </c>
      <c r="AH72" s="2" t="s">
        <v>62</v>
      </c>
      <c r="AI72" s="2" t="s">
        <v>62</v>
      </c>
      <c r="AJ72" s="2" t="s">
        <v>62</v>
      </c>
      <c r="AK72" s="2" t="s">
        <v>62</v>
      </c>
      <c r="AL72" s="2" t="s">
        <v>62</v>
      </c>
      <c r="AM72" s="2" t="s">
        <v>62</v>
      </c>
      <c r="AN72" s="2">
        <v>1</v>
      </c>
      <c r="AO72" s="2" t="s">
        <v>62</v>
      </c>
      <c r="AP72" s="2" t="s">
        <v>62</v>
      </c>
      <c r="AQ72" s="2" t="s">
        <v>62</v>
      </c>
      <c r="AR72" s="2" t="s">
        <v>62</v>
      </c>
      <c r="AS72" s="2" t="s">
        <v>62</v>
      </c>
      <c r="AT72" s="2" t="s">
        <v>62</v>
      </c>
      <c r="AU72" s="2" t="s">
        <v>62</v>
      </c>
      <c r="AV72" s="2" t="s">
        <v>62</v>
      </c>
      <c r="AW72" s="2" t="s">
        <v>62</v>
      </c>
      <c r="AX72" s="2" t="s">
        <v>62</v>
      </c>
      <c r="AY72" s="2" t="s">
        <v>62</v>
      </c>
      <c r="AZ72" s="2" t="s">
        <v>62</v>
      </c>
      <c r="BA72" s="2" t="s">
        <v>62</v>
      </c>
      <c r="BB72" s="2" t="s">
        <v>62</v>
      </c>
      <c r="BC72" s="2" t="s">
        <v>62</v>
      </c>
      <c r="BD72" s="2" t="s">
        <v>62</v>
      </c>
      <c r="BE72" s="2" t="s">
        <v>62</v>
      </c>
      <c r="BF72" s="2" t="s">
        <v>62</v>
      </c>
      <c r="BG72" s="2" t="s">
        <v>62</v>
      </c>
      <c r="BH72" s="2" t="s">
        <v>62</v>
      </c>
      <c r="BI72" s="2" t="s">
        <v>62</v>
      </c>
      <c r="BJ72" s="2" t="s">
        <v>62</v>
      </c>
      <c r="BK72" s="2" t="s">
        <v>62</v>
      </c>
      <c r="BL72" s="2" t="s">
        <v>62</v>
      </c>
      <c r="BM72" s="2">
        <v>1</v>
      </c>
      <c r="BN72" s="2">
        <v>0</v>
      </c>
      <c r="BO72" s="2">
        <v>0</v>
      </c>
      <c r="BP72" s="2">
        <v>6</v>
      </c>
      <c r="BQ72" s="2">
        <v>194.48</v>
      </c>
      <c r="BR72" s="2">
        <v>5333.07</v>
      </c>
    </row>
    <row r="73" spans="1:70" ht="15" customHeight="1" x14ac:dyDescent="0.25">
      <c r="A73" s="2" t="s">
        <v>229</v>
      </c>
      <c r="B73" s="2" t="s">
        <v>230</v>
      </c>
      <c r="C73" s="2" t="s">
        <v>445</v>
      </c>
      <c r="D73" s="2" t="s">
        <v>485</v>
      </c>
      <c r="E73" s="2" t="s">
        <v>65</v>
      </c>
      <c r="F73" s="2" t="s">
        <v>509</v>
      </c>
      <c r="G73" s="2" t="s">
        <v>457</v>
      </c>
      <c r="H73" s="2" t="s">
        <v>179</v>
      </c>
      <c r="I73" s="2" t="s">
        <v>83</v>
      </c>
      <c r="J73" s="2" t="s">
        <v>84</v>
      </c>
      <c r="K73" s="2" t="s">
        <v>487</v>
      </c>
      <c r="L73" s="45">
        <v>0.99409999999999998</v>
      </c>
      <c r="M73" s="2" t="s">
        <v>62</v>
      </c>
      <c r="N73" s="2" t="s">
        <v>62</v>
      </c>
      <c r="O73" s="2" t="s">
        <v>62</v>
      </c>
      <c r="P73" s="2" t="s">
        <v>62</v>
      </c>
      <c r="Q73" s="2" t="s">
        <v>62</v>
      </c>
      <c r="R73" s="2" t="s">
        <v>62</v>
      </c>
      <c r="S73" s="2" t="s">
        <v>62</v>
      </c>
      <c r="T73" s="2" t="s">
        <v>62</v>
      </c>
      <c r="U73" s="2" t="s">
        <v>62</v>
      </c>
      <c r="V73" s="2" t="s">
        <v>62</v>
      </c>
      <c r="W73" s="2" t="s">
        <v>62</v>
      </c>
      <c r="X73" s="2" t="s">
        <v>62</v>
      </c>
      <c r="Y73" s="2" t="s">
        <v>62</v>
      </c>
      <c r="Z73" s="2" t="s">
        <v>62</v>
      </c>
      <c r="AA73" s="2" t="s">
        <v>62</v>
      </c>
      <c r="AB73" s="2" t="s">
        <v>62</v>
      </c>
      <c r="AC73" s="2" t="s">
        <v>62</v>
      </c>
      <c r="AD73" s="2" t="s">
        <v>62</v>
      </c>
      <c r="AE73" s="2" t="s">
        <v>62</v>
      </c>
      <c r="AF73" s="2" t="s">
        <v>62</v>
      </c>
      <c r="AG73" s="2" t="s">
        <v>62</v>
      </c>
      <c r="AH73" s="2" t="s">
        <v>62</v>
      </c>
      <c r="AI73" s="2" t="s">
        <v>62</v>
      </c>
      <c r="AJ73" s="2" t="s">
        <v>62</v>
      </c>
      <c r="AK73" s="2" t="s">
        <v>62</v>
      </c>
      <c r="AL73" s="2" t="s">
        <v>62</v>
      </c>
      <c r="AM73" s="2" t="s">
        <v>62</v>
      </c>
      <c r="AN73" s="2">
        <v>1</v>
      </c>
      <c r="AO73" s="2" t="s">
        <v>62</v>
      </c>
      <c r="AP73" s="2" t="s">
        <v>62</v>
      </c>
      <c r="AQ73" s="2" t="s">
        <v>62</v>
      </c>
      <c r="AR73" s="2" t="s">
        <v>62</v>
      </c>
      <c r="AS73" s="2" t="s">
        <v>62</v>
      </c>
      <c r="AT73" s="2" t="s">
        <v>62</v>
      </c>
      <c r="AU73" s="2" t="s">
        <v>62</v>
      </c>
      <c r="AV73" s="2" t="s">
        <v>62</v>
      </c>
      <c r="AW73" s="2" t="s">
        <v>62</v>
      </c>
      <c r="AX73" s="2" t="s">
        <v>62</v>
      </c>
      <c r="AY73" s="2" t="s">
        <v>62</v>
      </c>
      <c r="AZ73" s="2" t="s">
        <v>62</v>
      </c>
      <c r="BA73" s="2" t="s">
        <v>62</v>
      </c>
      <c r="BB73" s="2" t="s">
        <v>62</v>
      </c>
      <c r="BC73" s="2" t="s">
        <v>62</v>
      </c>
      <c r="BD73" s="2" t="s">
        <v>62</v>
      </c>
      <c r="BE73" s="2" t="s">
        <v>62</v>
      </c>
      <c r="BF73" s="2" t="s">
        <v>62</v>
      </c>
      <c r="BG73" s="2" t="s">
        <v>62</v>
      </c>
      <c r="BH73" s="2" t="s">
        <v>62</v>
      </c>
      <c r="BI73" s="2" t="s">
        <v>62</v>
      </c>
      <c r="BJ73" s="2" t="s">
        <v>62</v>
      </c>
      <c r="BK73" s="2" t="s">
        <v>62</v>
      </c>
      <c r="BL73" s="2" t="s">
        <v>62</v>
      </c>
      <c r="BM73" s="2">
        <v>1</v>
      </c>
      <c r="BN73" s="2">
        <v>0</v>
      </c>
      <c r="BO73" s="2">
        <v>0</v>
      </c>
      <c r="BP73" s="2">
        <v>17</v>
      </c>
      <c r="BQ73" s="2">
        <v>577.83000000000004</v>
      </c>
      <c r="BR73" s="2">
        <v>39947.230000000003</v>
      </c>
    </row>
    <row r="74" spans="1:70" ht="15" customHeight="1" x14ac:dyDescent="0.25">
      <c r="A74" s="2" t="s">
        <v>229</v>
      </c>
      <c r="B74" s="2" t="s">
        <v>230</v>
      </c>
      <c r="C74" s="2" t="s">
        <v>302</v>
      </c>
      <c r="D74" s="2" t="s">
        <v>485</v>
      </c>
      <c r="E74" s="2" t="s">
        <v>238</v>
      </c>
      <c r="F74" s="2" t="s">
        <v>239</v>
      </c>
      <c r="G74" s="2" t="s">
        <v>303</v>
      </c>
      <c r="H74" s="2" t="s">
        <v>68</v>
      </c>
      <c r="I74" s="2" t="s">
        <v>83</v>
      </c>
      <c r="J74" s="2" t="s">
        <v>84</v>
      </c>
      <c r="K74" s="2" t="s">
        <v>513</v>
      </c>
      <c r="L74" s="45">
        <v>0.84889999999999999</v>
      </c>
      <c r="M74" s="2" t="s">
        <v>62</v>
      </c>
      <c r="N74" s="2" t="s">
        <v>62</v>
      </c>
      <c r="O74" s="2" t="s">
        <v>62</v>
      </c>
      <c r="P74" s="2" t="s">
        <v>62</v>
      </c>
      <c r="Q74" s="2" t="s">
        <v>62</v>
      </c>
      <c r="R74" s="2" t="s">
        <v>62</v>
      </c>
      <c r="S74" s="2" t="s">
        <v>62</v>
      </c>
      <c r="T74" s="2" t="s">
        <v>62</v>
      </c>
      <c r="U74" s="2" t="s">
        <v>62</v>
      </c>
      <c r="V74" s="2" t="s">
        <v>62</v>
      </c>
      <c r="W74" s="2" t="s">
        <v>62</v>
      </c>
      <c r="X74" s="2" t="s">
        <v>62</v>
      </c>
      <c r="Y74" s="2" t="s">
        <v>62</v>
      </c>
      <c r="Z74" s="2" t="s">
        <v>62</v>
      </c>
      <c r="AA74" s="2" t="s">
        <v>62</v>
      </c>
      <c r="AB74" s="2">
        <v>1</v>
      </c>
      <c r="AC74" s="2" t="s">
        <v>62</v>
      </c>
      <c r="AD74" s="2" t="s">
        <v>62</v>
      </c>
      <c r="AE74" s="2" t="s">
        <v>62</v>
      </c>
      <c r="AF74" s="2" t="s">
        <v>62</v>
      </c>
      <c r="AG74" s="2" t="s">
        <v>62</v>
      </c>
      <c r="AH74" s="2" t="s">
        <v>62</v>
      </c>
      <c r="AI74" s="2" t="s">
        <v>62</v>
      </c>
      <c r="AJ74" s="2" t="s">
        <v>62</v>
      </c>
      <c r="AK74" s="2" t="s">
        <v>62</v>
      </c>
      <c r="AL74" s="2" t="s">
        <v>62</v>
      </c>
      <c r="AM74" s="2" t="s">
        <v>62</v>
      </c>
      <c r="AN74" s="2" t="s">
        <v>62</v>
      </c>
      <c r="AO74" s="2" t="s">
        <v>62</v>
      </c>
      <c r="AP74" s="2" t="s">
        <v>62</v>
      </c>
      <c r="AQ74" s="2" t="s">
        <v>62</v>
      </c>
      <c r="AR74" s="2" t="s">
        <v>62</v>
      </c>
      <c r="AS74" s="2" t="s">
        <v>62</v>
      </c>
      <c r="AT74" s="2" t="s">
        <v>62</v>
      </c>
      <c r="AU74" s="2" t="s">
        <v>62</v>
      </c>
      <c r="AV74" s="2" t="s">
        <v>62</v>
      </c>
      <c r="AW74" s="2" t="s">
        <v>62</v>
      </c>
      <c r="AX74" s="2" t="s">
        <v>62</v>
      </c>
      <c r="AY74" s="2" t="s">
        <v>62</v>
      </c>
      <c r="AZ74" s="2" t="s">
        <v>62</v>
      </c>
      <c r="BA74" s="2" t="s">
        <v>62</v>
      </c>
      <c r="BB74" s="2" t="s">
        <v>62</v>
      </c>
      <c r="BC74" s="2" t="s">
        <v>62</v>
      </c>
      <c r="BD74" s="2" t="s">
        <v>62</v>
      </c>
      <c r="BE74" s="11">
        <v>5</v>
      </c>
      <c r="BF74" s="11">
        <v>7</v>
      </c>
      <c r="BG74" s="11">
        <v>7</v>
      </c>
      <c r="BH74" s="11">
        <v>7</v>
      </c>
      <c r="BI74" s="2">
        <v>7</v>
      </c>
      <c r="BJ74" s="2">
        <v>7</v>
      </c>
      <c r="BK74" s="2">
        <v>7</v>
      </c>
      <c r="BL74" s="2">
        <v>7</v>
      </c>
      <c r="BM74" s="2">
        <v>55</v>
      </c>
      <c r="BN74" s="2">
        <v>163</v>
      </c>
      <c r="BO74" s="2">
        <v>2934</v>
      </c>
      <c r="BP74" s="2">
        <v>700</v>
      </c>
      <c r="BQ74" s="2">
        <v>13154</v>
      </c>
    </row>
    <row r="75" spans="1:70" ht="15" customHeight="1" x14ac:dyDescent="0.25">
      <c r="A75" s="2" t="s">
        <v>229</v>
      </c>
      <c r="B75" s="2" t="s">
        <v>230</v>
      </c>
      <c r="C75" s="2" t="s">
        <v>302</v>
      </c>
      <c r="D75" s="2" t="s">
        <v>485</v>
      </c>
      <c r="E75" s="2" t="s">
        <v>69</v>
      </c>
      <c r="F75" s="2" t="s">
        <v>239</v>
      </c>
      <c r="G75" s="2" t="s">
        <v>306</v>
      </c>
      <c r="H75" s="2" t="s">
        <v>68</v>
      </c>
      <c r="I75" s="2" t="s">
        <v>83</v>
      </c>
      <c r="J75" s="2" t="s">
        <v>84</v>
      </c>
      <c r="K75" s="2" t="s">
        <v>512</v>
      </c>
      <c r="L75" s="45">
        <v>0.99729999999999996</v>
      </c>
      <c r="M75" s="2" t="s">
        <v>62</v>
      </c>
      <c r="N75" s="2" t="s">
        <v>62</v>
      </c>
      <c r="O75" s="2" t="s">
        <v>62</v>
      </c>
      <c r="P75" s="2" t="s">
        <v>62</v>
      </c>
      <c r="Q75" s="2" t="s">
        <v>62</v>
      </c>
      <c r="R75" s="2" t="s">
        <v>62</v>
      </c>
      <c r="S75" s="2" t="s">
        <v>62</v>
      </c>
      <c r="T75" s="2" t="s">
        <v>62</v>
      </c>
      <c r="U75" s="2" t="s">
        <v>62</v>
      </c>
      <c r="V75" s="2" t="s">
        <v>62</v>
      </c>
      <c r="W75" s="2" t="s">
        <v>62</v>
      </c>
      <c r="X75" s="2" t="s">
        <v>62</v>
      </c>
      <c r="Y75" s="2" t="s">
        <v>62</v>
      </c>
      <c r="Z75" s="2" t="s">
        <v>62</v>
      </c>
      <c r="AA75" s="2" t="s">
        <v>62</v>
      </c>
      <c r="AB75" s="2">
        <v>1</v>
      </c>
      <c r="AC75" s="2" t="s">
        <v>62</v>
      </c>
      <c r="AD75" s="2" t="s">
        <v>62</v>
      </c>
      <c r="AE75" s="2" t="s">
        <v>62</v>
      </c>
      <c r="AF75" s="2" t="s">
        <v>62</v>
      </c>
      <c r="AG75" s="2" t="s">
        <v>62</v>
      </c>
      <c r="AH75" s="2" t="s">
        <v>62</v>
      </c>
      <c r="AI75" s="2" t="s">
        <v>62</v>
      </c>
      <c r="AJ75" s="2" t="s">
        <v>62</v>
      </c>
      <c r="AK75" s="2" t="s">
        <v>62</v>
      </c>
      <c r="AL75" s="2" t="s">
        <v>62</v>
      </c>
      <c r="AM75" s="2" t="s">
        <v>62</v>
      </c>
      <c r="AN75" s="2" t="s">
        <v>62</v>
      </c>
      <c r="AO75" s="2" t="s">
        <v>62</v>
      </c>
      <c r="AP75" s="2" t="s">
        <v>62</v>
      </c>
      <c r="AQ75" s="2" t="s">
        <v>62</v>
      </c>
      <c r="AR75" s="2" t="s">
        <v>62</v>
      </c>
      <c r="AS75" s="2" t="s">
        <v>62</v>
      </c>
      <c r="AT75" s="2" t="s">
        <v>62</v>
      </c>
      <c r="AU75" s="2" t="s">
        <v>62</v>
      </c>
      <c r="AV75" s="2" t="s">
        <v>62</v>
      </c>
      <c r="AW75" s="2" t="s">
        <v>62</v>
      </c>
      <c r="AX75" s="2" t="s">
        <v>62</v>
      </c>
      <c r="AY75" s="2" t="s">
        <v>62</v>
      </c>
      <c r="AZ75" s="2" t="s">
        <v>62</v>
      </c>
      <c r="BA75" s="2" t="s">
        <v>62</v>
      </c>
      <c r="BB75" s="2" t="s">
        <v>62</v>
      </c>
      <c r="BC75" s="2" t="s">
        <v>62</v>
      </c>
      <c r="BD75" s="2" t="s">
        <v>62</v>
      </c>
      <c r="BE75" s="2" t="s">
        <v>62</v>
      </c>
      <c r="BF75" s="2" t="s">
        <v>62</v>
      </c>
      <c r="BG75" s="2" t="s">
        <v>62</v>
      </c>
      <c r="BH75" s="2" t="s">
        <v>62</v>
      </c>
      <c r="BI75" s="2" t="s">
        <v>62</v>
      </c>
      <c r="BJ75" s="2" t="s">
        <v>62</v>
      </c>
      <c r="BK75" s="2" t="s">
        <v>62</v>
      </c>
      <c r="BL75" s="2" t="s">
        <v>62</v>
      </c>
      <c r="BM75" s="2">
        <v>1</v>
      </c>
      <c r="BN75" s="2">
        <v>0</v>
      </c>
      <c r="BO75" s="2">
        <v>0</v>
      </c>
      <c r="BP75" s="2">
        <v>1102</v>
      </c>
      <c r="BQ75" s="2">
        <v>18725.47</v>
      </c>
    </row>
    <row r="76" spans="1:70" ht="15" customHeight="1" x14ac:dyDescent="0.25">
      <c r="A76" s="2" t="s">
        <v>229</v>
      </c>
      <c r="B76" s="2" t="s">
        <v>230</v>
      </c>
      <c r="C76" s="2" t="s">
        <v>308</v>
      </c>
      <c r="D76" s="2" t="s">
        <v>485</v>
      </c>
      <c r="E76" s="2" t="s">
        <v>69</v>
      </c>
      <c r="F76" s="2" t="s">
        <v>514</v>
      </c>
      <c r="G76" s="2" t="s">
        <v>310</v>
      </c>
      <c r="H76" s="2" t="s">
        <v>68</v>
      </c>
      <c r="I76" s="2" t="s">
        <v>83</v>
      </c>
      <c r="J76" s="2" t="s">
        <v>84</v>
      </c>
      <c r="K76" s="2" t="s">
        <v>503</v>
      </c>
      <c r="L76" s="45">
        <v>0.99729999999999996</v>
      </c>
      <c r="M76" s="2" t="s">
        <v>62</v>
      </c>
      <c r="N76" s="2" t="s">
        <v>62</v>
      </c>
      <c r="O76" s="2" t="s">
        <v>62</v>
      </c>
      <c r="P76" s="2" t="s">
        <v>62</v>
      </c>
      <c r="Q76" s="2" t="s">
        <v>62</v>
      </c>
      <c r="R76" s="2" t="s">
        <v>62</v>
      </c>
      <c r="S76" s="2" t="s">
        <v>62</v>
      </c>
      <c r="T76" s="2" t="s">
        <v>62</v>
      </c>
      <c r="U76" s="2" t="s">
        <v>62</v>
      </c>
      <c r="V76" s="2" t="s">
        <v>62</v>
      </c>
      <c r="W76" s="2" t="s">
        <v>62</v>
      </c>
      <c r="X76" s="2" t="s">
        <v>62</v>
      </c>
      <c r="Y76" s="2" t="s">
        <v>62</v>
      </c>
      <c r="Z76" s="2" t="s">
        <v>62</v>
      </c>
      <c r="AA76" s="2" t="s">
        <v>62</v>
      </c>
      <c r="AB76" s="2">
        <v>1</v>
      </c>
      <c r="AC76" s="2" t="s">
        <v>62</v>
      </c>
      <c r="AD76" s="2" t="s">
        <v>62</v>
      </c>
      <c r="AE76" s="2" t="s">
        <v>62</v>
      </c>
      <c r="AF76" s="2" t="s">
        <v>62</v>
      </c>
      <c r="AG76" s="2" t="s">
        <v>62</v>
      </c>
      <c r="AH76" s="2" t="s">
        <v>62</v>
      </c>
      <c r="AI76" s="2" t="s">
        <v>62</v>
      </c>
      <c r="AJ76" s="2" t="s">
        <v>62</v>
      </c>
      <c r="AK76" s="2" t="s">
        <v>62</v>
      </c>
      <c r="AL76" s="2" t="s">
        <v>62</v>
      </c>
      <c r="AM76" s="2" t="s">
        <v>62</v>
      </c>
      <c r="AN76" s="2" t="s">
        <v>62</v>
      </c>
      <c r="AO76" s="2" t="s">
        <v>62</v>
      </c>
      <c r="AP76" s="2" t="s">
        <v>62</v>
      </c>
      <c r="AQ76" s="2" t="s">
        <v>62</v>
      </c>
      <c r="AR76" s="2" t="s">
        <v>62</v>
      </c>
      <c r="AS76" s="2" t="s">
        <v>62</v>
      </c>
      <c r="AT76" s="2" t="s">
        <v>62</v>
      </c>
      <c r="AU76" s="2" t="s">
        <v>62</v>
      </c>
      <c r="AV76" s="2" t="s">
        <v>62</v>
      </c>
      <c r="AW76" s="2" t="s">
        <v>62</v>
      </c>
      <c r="AX76" s="2" t="s">
        <v>62</v>
      </c>
      <c r="AY76" s="2" t="s">
        <v>62</v>
      </c>
      <c r="AZ76" s="2" t="s">
        <v>62</v>
      </c>
      <c r="BA76" s="2" t="s">
        <v>62</v>
      </c>
      <c r="BB76" s="2" t="s">
        <v>62</v>
      </c>
      <c r="BC76" s="2" t="s">
        <v>62</v>
      </c>
      <c r="BD76" s="2" t="s">
        <v>62</v>
      </c>
      <c r="BE76" s="2" t="s">
        <v>62</v>
      </c>
      <c r="BF76" s="2" t="s">
        <v>62</v>
      </c>
      <c r="BG76" s="2" t="s">
        <v>62</v>
      </c>
      <c r="BH76" s="2" t="s">
        <v>62</v>
      </c>
      <c r="BI76" s="2" t="s">
        <v>62</v>
      </c>
      <c r="BJ76" s="2" t="s">
        <v>62</v>
      </c>
      <c r="BK76" s="2" t="s">
        <v>62</v>
      </c>
      <c r="BL76" s="2" t="s">
        <v>62</v>
      </c>
      <c r="BM76" s="2">
        <v>1</v>
      </c>
      <c r="BN76" s="2">
        <v>0</v>
      </c>
      <c r="BO76" s="2">
        <v>0</v>
      </c>
      <c r="BP76" s="2">
        <v>82</v>
      </c>
      <c r="BQ76" s="2">
        <v>2057.15</v>
      </c>
    </row>
    <row r="77" spans="1:70" ht="15" customHeight="1" x14ac:dyDescent="0.25">
      <c r="A77" s="2" t="s">
        <v>229</v>
      </c>
      <c r="B77" s="2" t="s">
        <v>230</v>
      </c>
      <c r="C77" s="2" t="s">
        <v>308</v>
      </c>
      <c r="D77" s="2" t="s">
        <v>485</v>
      </c>
      <c r="E77" s="2" t="s">
        <v>69</v>
      </c>
      <c r="F77" s="2" t="s">
        <v>514</v>
      </c>
      <c r="G77" s="2" t="s">
        <v>347</v>
      </c>
      <c r="H77" s="2" t="s">
        <v>72</v>
      </c>
      <c r="I77" s="2" t="s">
        <v>83</v>
      </c>
      <c r="J77" s="2" t="s">
        <v>84</v>
      </c>
      <c r="K77" s="2" t="s">
        <v>512</v>
      </c>
      <c r="L77" s="45">
        <v>0.99729999999999996</v>
      </c>
      <c r="M77" s="2" t="s">
        <v>62</v>
      </c>
      <c r="N77" s="2" t="s">
        <v>62</v>
      </c>
      <c r="O77" s="2" t="s">
        <v>62</v>
      </c>
      <c r="P77" s="2" t="s">
        <v>62</v>
      </c>
      <c r="Q77" s="2" t="s">
        <v>62</v>
      </c>
      <c r="R77" s="2" t="s">
        <v>62</v>
      </c>
      <c r="S77" s="2" t="s">
        <v>62</v>
      </c>
      <c r="T77" s="2" t="s">
        <v>62</v>
      </c>
      <c r="U77" s="2" t="s">
        <v>62</v>
      </c>
      <c r="V77" s="2" t="s">
        <v>62</v>
      </c>
      <c r="W77" s="2" t="s">
        <v>62</v>
      </c>
      <c r="X77" s="2" t="s">
        <v>62</v>
      </c>
      <c r="Y77" s="2" t="s">
        <v>62</v>
      </c>
      <c r="Z77" s="2" t="s">
        <v>62</v>
      </c>
      <c r="AA77" s="2" t="s">
        <v>62</v>
      </c>
      <c r="AB77" s="2">
        <v>1</v>
      </c>
      <c r="AC77" s="2" t="s">
        <v>62</v>
      </c>
      <c r="AD77" s="2" t="s">
        <v>62</v>
      </c>
      <c r="AE77" s="2" t="s">
        <v>62</v>
      </c>
      <c r="AF77" s="2" t="s">
        <v>62</v>
      </c>
      <c r="AG77" s="2" t="s">
        <v>62</v>
      </c>
      <c r="AH77" s="2" t="s">
        <v>62</v>
      </c>
      <c r="AI77" s="2" t="s">
        <v>62</v>
      </c>
      <c r="AJ77" s="2" t="s">
        <v>62</v>
      </c>
      <c r="AK77" s="2" t="s">
        <v>62</v>
      </c>
      <c r="AL77" s="2" t="s">
        <v>62</v>
      </c>
      <c r="AM77" s="2" t="s">
        <v>62</v>
      </c>
      <c r="AN77" s="2" t="s">
        <v>62</v>
      </c>
      <c r="AO77" s="2" t="s">
        <v>62</v>
      </c>
      <c r="AP77" s="2" t="s">
        <v>62</v>
      </c>
      <c r="AQ77" s="2" t="s">
        <v>62</v>
      </c>
      <c r="AR77" s="2" t="s">
        <v>62</v>
      </c>
      <c r="AS77" s="2" t="s">
        <v>62</v>
      </c>
      <c r="AT77" s="2" t="s">
        <v>62</v>
      </c>
      <c r="AU77" s="2" t="s">
        <v>62</v>
      </c>
      <c r="AV77" s="2" t="s">
        <v>62</v>
      </c>
      <c r="AW77" s="2" t="s">
        <v>62</v>
      </c>
      <c r="AX77" s="2" t="s">
        <v>62</v>
      </c>
      <c r="AY77" s="2" t="s">
        <v>62</v>
      </c>
      <c r="AZ77" s="2" t="s">
        <v>62</v>
      </c>
      <c r="BA77" s="2" t="s">
        <v>62</v>
      </c>
      <c r="BB77" s="2" t="s">
        <v>62</v>
      </c>
      <c r="BC77" s="2" t="s">
        <v>62</v>
      </c>
      <c r="BD77" s="2" t="s">
        <v>62</v>
      </c>
      <c r="BE77" s="2" t="s">
        <v>62</v>
      </c>
      <c r="BF77" s="2" t="s">
        <v>62</v>
      </c>
      <c r="BG77" s="2" t="s">
        <v>62</v>
      </c>
      <c r="BH77" s="2" t="s">
        <v>62</v>
      </c>
      <c r="BI77" s="2" t="s">
        <v>62</v>
      </c>
      <c r="BJ77" s="2" t="s">
        <v>62</v>
      </c>
      <c r="BK77" s="2" t="s">
        <v>62</v>
      </c>
      <c r="BL77" s="2" t="s">
        <v>62</v>
      </c>
      <c r="BM77" s="2">
        <v>1</v>
      </c>
      <c r="BN77" s="2">
        <v>0</v>
      </c>
      <c r="BO77" s="2">
        <v>0</v>
      </c>
      <c r="BP77" s="2">
        <v>108</v>
      </c>
      <c r="BQ77" s="2">
        <v>4013.42</v>
      </c>
    </row>
    <row r="78" spans="1:70" ht="15" customHeight="1" x14ac:dyDescent="0.25">
      <c r="A78" s="2" t="s">
        <v>229</v>
      </c>
      <c r="B78" s="2" t="s">
        <v>230</v>
      </c>
      <c r="C78" s="2" t="s">
        <v>308</v>
      </c>
      <c r="D78" s="2" t="s">
        <v>485</v>
      </c>
      <c r="E78" s="2" t="s">
        <v>69</v>
      </c>
      <c r="F78" s="2" t="s">
        <v>514</v>
      </c>
      <c r="G78" s="2" t="s">
        <v>351</v>
      </c>
      <c r="H78" s="2" t="s">
        <v>72</v>
      </c>
      <c r="I78" s="2" t="s">
        <v>83</v>
      </c>
      <c r="J78" s="2" t="s">
        <v>84</v>
      </c>
      <c r="K78" s="2" t="s">
        <v>512</v>
      </c>
      <c r="L78" s="45">
        <v>0.99729999999999996</v>
      </c>
      <c r="M78" s="2" t="s">
        <v>62</v>
      </c>
      <c r="N78" s="2" t="s">
        <v>62</v>
      </c>
      <c r="O78" s="2" t="s">
        <v>62</v>
      </c>
      <c r="P78" s="2" t="s">
        <v>62</v>
      </c>
      <c r="Q78" s="2" t="s">
        <v>62</v>
      </c>
      <c r="R78" s="2" t="s">
        <v>62</v>
      </c>
      <c r="S78" s="2" t="s">
        <v>62</v>
      </c>
      <c r="T78" s="2" t="s">
        <v>62</v>
      </c>
      <c r="U78" s="2" t="s">
        <v>62</v>
      </c>
      <c r="V78" s="2" t="s">
        <v>62</v>
      </c>
      <c r="W78" s="2" t="s">
        <v>62</v>
      </c>
      <c r="X78" s="2" t="s">
        <v>62</v>
      </c>
      <c r="Y78" s="2" t="s">
        <v>62</v>
      </c>
      <c r="Z78" s="2" t="s">
        <v>62</v>
      </c>
      <c r="AA78" s="2" t="s">
        <v>62</v>
      </c>
      <c r="AB78" s="2">
        <v>1</v>
      </c>
      <c r="AC78" s="2" t="s">
        <v>62</v>
      </c>
      <c r="AD78" s="2" t="s">
        <v>62</v>
      </c>
      <c r="AE78" s="2" t="s">
        <v>62</v>
      </c>
      <c r="AF78" s="2" t="s">
        <v>62</v>
      </c>
      <c r="AG78" s="2" t="s">
        <v>62</v>
      </c>
      <c r="AH78" s="2" t="s">
        <v>62</v>
      </c>
      <c r="AI78" s="2" t="s">
        <v>62</v>
      </c>
      <c r="AJ78" s="2" t="s">
        <v>62</v>
      </c>
      <c r="AK78" s="2" t="s">
        <v>62</v>
      </c>
      <c r="AL78" s="2" t="s">
        <v>62</v>
      </c>
      <c r="AM78" s="2" t="s">
        <v>62</v>
      </c>
      <c r="AN78" s="2" t="s">
        <v>62</v>
      </c>
      <c r="AO78" s="2" t="s">
        <v>62</v>
      </c>
      <c r="AP78" s="2" t="s">
        <v>62</v>
      </c>
      <c r="AQ78" s="2" t="s">
        <v>62</v>
      </c>
      <c r="AR78" s="2" t="s">
        <v>62</v>
      </c>
      <c r="AS78" s="2" t="s">
        <v>62</v>
      </c>
      <c r="AT78" s="2" t="s">
        <v>62</v>
      </c>
      <c r="AU78" s="2" t="s">
        <v>62</v>
      </c>
      <c r="AV78" s="2" t="s">
        <v>62</v>
      </c>
      <c r="AW78" s="2" t="s">
        <v>62</v>
      </c>
      <c r="AX78" s="2" t="s">
        <v>62</v>
      </c>
      <c r="AY78" s="2" t="s">
        <v>62</v>
      </c>
      <c r="AZ78" s="2" t="s">
        <v>62</v>
      </c>
      <c r="BA78" s="2" t="s">
        <v>62</v>
      </c>
      <c r="BB78" s="2" t="s">
        <v>62</v>
      </c>
      <c r="BC78" s="2" t="s">
        <v>62</v>
      </c>
      <c r="BD78" s="2" t="s">
        <v>62</v>
      </c>
      <c r="BE78" s="2" t="s">
        <v>62</v>
      </c>
      <c r="BF78" s="2" t="s">
        <v>62</v>
      </c>
      <c r="BG78" s="2" t="s">
        <v>62</v>
      </c>
      <c r="BH78" s="2" t="s">
        <v>62</v>
      </c>
      <c r="BI78" s="2" t="s">
        <v>62</v>
      </c>
      <c r="BJ78" s="2" t="s">
        <v>62</v>
      </c>
      <c r="BK78" s="2" t="s">
        <v>62</v>
      </c>
      <c r="BL78" s="2" t="s">
        <v>62</v>
      </c>
      <c r="BM78" s="2">
        <v>1</v>
      </c>
      <c r="BN78" s="2">
        <v>0</v>
      </c>
      <c r="BO78" s="2">
        <v>0</v>
      </c>
      <c r="BP78" s="2">
        <v>23</v>
      </c>
      <c r="BQ78" s="2">
        <v>1186.3599999999999</v>
      </c>
    </row>
    <row r="79" spans="1:70" ht="15" customHeight="1" x14ac:dyDescent="0.25">
      <c r="A79" s="2" t="s">
        <v>229</v>
      </c>
      <c r="B79" s="2" t="s">
        <v>230</v>
      </c>
      <c r="C79" s="2" t="s">
        <v>308</v>
      </c>
      <c r="D79" s="2" t="s">
        <v>485</v>
      </c>
      <c r="E79" s="2" t="s">
        <v>354</v>
      </c>
      <c r="F79" s="2" t="s">
        <v>514</v>
      </c>
      <c r="G79" s="2" t="s">
        <v>355</v>
      </c>
      <c r="H79" s="2" t="s">
        <v>72</v>
      </c>
      <c r="I79" s="2" t="s">
        <v>83</v>
      </c>
      <c r="J79" s="2" t="s">
        <v>84</v>
      </c>
      <c r="K79" s="2" t="s">
        <v>512</v>
      </c>
      <c r="L79" s="45">
        <v>0.99729999999999996</v>
      </c>
      <c r="M79" s="2" t="s">
        <v>62</v>
      </c>
      <c r="N79" s="2" t="s">
        <v>62</v>
      </c>
      <c r="O79" s="2" t="s">
        <v>62</v>
      </c>
      <c r="P79" s="2" t="s">
        <v>62</v>
      </c>
      <c r="Q79" s="2" t="s">
        <v>62</v>
      </c>
      <c r="R79" s="2" t="s">
        <v>62</v>
      </c>
      <c r="S79" s="2" t="s">
        <v>62</v>
      </c>
      <c r="T79" s="2" t="s">
        <v>62</v>
      </c>
      <c r="U79" s="2" t="s">
        <v>62</v>
      </c>
      <c r="V79" s="2" t="s">
        <v>62</v>
      </c>
      <c r="W79" s="2" t="s">
        <v>62</v>
      </c>
      <c r="X79" s="2" t="s">
        <v>62</v>
      </c>
      <c r="Y79" s="2" t="s">
        <v>62</v>
      </c>
      <c r="Z79" s="2" t="s">
        <v>62</v>
      </c>
      <c r="AA79" s="2" t="s">
        <v>62</v>
      </c>
      <c r="AB79" s="2">
        <v>1</v>
      </c>
      <c r="AC79" s="2" t="s">
        <v>62</v>
      </c>
      <c r="AD79" s="2" t="s">
        <v>62</v>
      </c>
      <c r="AE79" s="2" t="s">
        <v>62</v>
      </c>
      <c r="AF79" s="2" t="s">
        <v>62</v>
      </c>
      <c r="AG79" s="2" t="s">
        <v>62</v>
      </c>
      <c r="AH79" s="2" t="s">
        <v>62</v>
      </c>
      <c r="AI79" s="2" t="s">
        <v>62</v>
      </c>
      <c r="AJ79" s="2" t="s">
        <v>62</v>
      </c>
      <c r="AK79" s="2" t="s">
        <v>62</v>
      </c>
      <c r="AL79" s="2" t="s">
        <v>62</v>
      </c>
      <c r="AM79" s="2" t="s">
        <v>62</v>
      </c>
      <c r="AN79" s="2" t="s">
        <v>62</v>
      </c>
      <c r="AO79" s="2" t="s">
        <v>62</v>
      </c>
      <c r="AP79" s="2" t="s">
        <v>62</v>
      </c>
      <c r="AQ79" s="2" t="s">
        <v>62</v>
      </c>
      <c r="AR79" s="2" t="s">
        <v>62</v>
      </c>
      <c r="AS79" s="2" t="s">
        <v>62</v>
      </c>
      <c r="AT79" s="2" t="s">
        <v>62</v>
      </c>
      <c r="AU79" s="2" t="s">
        <v>62</v>
      </c>
      <c r="AV79" s="2" t="s">
        <v>62</v>
      </c>
      <c r="AW79" s="2" t="s">
        <v>62</v>
      </c>
      <c r="AX79" s="2" t="s">
        <v>62</v>
      </c>
      <c r="AY79" s="2" t="s">
        <v>62</v>
      </c>
      <c r="AZ79" s="2" t="s">
        <v>62</v>
      </c>
      <c r="BA79" s="2" t="s">
        <v>62</v>
      </c>
      <c r="BB79" s="2" t="s">
        <v>62</v>
      </c>
      <c r="BC79" s="2" t="s">
        <v>62</v>
      </c>
      <c r="BD79" s="2" t="s">
        <v>62</v>
      </c>
      <c r="BE79" s="2" t="s">
        <v>62</v>
      </c>
      <c r="BF79" s="2" t="s">
        <v>62</v>
      </c>
      <c r="BG79" s="2" t="s">
        <v>62</v>
      </c>
      <c r="BH79" s="2" t="s">
        <v>62</v>
      </c>
      <c r="BI79" s="2" t="s">
        <v>62</v>
      </c>
      <c r="BJ79" s="2" t="s">
        <v>62</v>
      </c>
      <c r="BK79" s="2" t="s">
        <v>62</v>
      </c>
      <c r="BL79" s="2" t="s">
        <v>62</v>
      </c>
      <c r="BM79" s="2">
        <v>1</v>
      </c>
      <c r="BN79" s="2">
        <v>0</v>
      </c>
      <c r="BO79" s="2">
        <v>0</v>
      </c>
      <c r="BP79" s="2">
        <v>66</v>
      </c>
      <c r="BQ79" s="2">
        <v>1670.71</v>
      </c>
    </row>
    <row r="80" spans="1:70" ht="15" customHeight="1" x14ac:dyDescent="0.25">
      <c r="A80" s="2" t="s">
        <v>229</v>
      </c>
      <c r="B80" s="2" t="s">
        <v>230</v>
      </c>
      <c r="C80" s="2" t="s">
        <v>308</v>
      </c>
      <c r="D80" s="2" t="s">
        <v>485</v>
      </c>
      <c r="E80" s="2" t="s">
        <v>354</v>
      </c>
      <c r="F80" s="2" t="s">
        <v>514</v>
      </c>
      <c r="G80" s="2" t="s">
        <v>357</v>
      </c>
      <c r="H80" s="2" t="s">
        <v>72</v>
      </c>
      <c r="I80" s="2" t="s">
        <v>83</v>
      </c>
      <c r="J80" s="2" t="s">
        <v>84</v>
      </c>
      <c r="K80" s="2" t="s">
        <v>512</v>
      </c>
      <c r="L80" s="45">
        <v>0.99729999999999996</v>
      </c>
      <c r="M80" s="2" t="s">
        <v>62</v>
      </c>
      <c r="N80" s="2" t="s">
        <v>62</v>
      </c>
      <c r="O80" s="2" t="s">
        <v>62</v>
      </c>
      <c r="P80" s="2" t="s">
        <v>62</v>
      </c>
      <c r="Q80" s="2" t="s">
        <v>62</v>
      </c>
      <c r="R80" s="2" t="s">
        <v>62</v>
      </c>
      <c r="S80" s="2" t="s">
        <v>62</v>
      </c>
      <c r="T80" s="2" t="s">
        <v>62</v>
      </c>
      <c r="U80" s="2" t="s">
        <v>62</v>
      </c>
      <c r="V80" s="2" t="s">
        <v>62</v>
      </c>
      <c r="W80" s="2" t="s">
        <v>62</v>
      </c>
      <c r="X80" s="2" t="s">
        <v>62</v>
      </c>
      <c r="Y80" s="2" t="s">
        <v>62</v>
      </c>
      <c r="Z80" s="2" t="s">
        <v>62</v>
      </c>
      <c r="AA80" s="2" t="s">
        <v>62</v>
      </c>
      <c r="AB80" s="2">
        <v>1</v>
      </c>
      <c r="AC80" s="2" t="s">
        <v>62</v>
      </c>
      <c r="AD80" s="2" t="s">
        <v>62</v>
      </c>
      <c r="AE80" s="2" t="s">
        <v>62</v>
      </c>
      <c r="AF80" s="2" t="s">
        <v>62</v>
      </c>
      <c r="AG80" s="2" t="s">
        <v>62</v>
      </c>
      <c r="AH80" s="2" t="s">
        <v>62</v>
      </c>
      <c r="AI80" s="2" t="s">
        <v>62</v>
      </c>
      <c r="AJ80" s="2" t="s">
        <v>62</v>
      </c>
      <c r="AK80" s="2" t="s">
        <v>62</v>
      </c>
      <c r="AL80" s="2" t="s">
        <v>62</v>
      </c>
      <c r="AM80" s="2" t="s">
        <v>62</v>
      </c>
      <c r="AN80" s="2" t="s">
        <v>62</v>
      </c>
      <c r="AO80" s="2" t="s">
        <v>62</v>
      </c>
      <c r="AP80" s="2" t="s">
        <v>62</v>
      </c>
      <c r="AQ80" s="2" t="s">
        <v>62</v>
      </c>
      <c r="AR80" s="2" t="s">
        <v>62</v>
      </c>
      <c r="AS80" s="2" t="s">
        <v>62</v>
      </c>
      <c r="AT80" s="2" t="s">
        <v>62</v>
      </c>
      <c r="AU80" s="2" t="s">
        <v>62</v>
      </c>
      <c r="AV80" s="2" t="s">
        <v>62</v>
      </c>
      <c r="AW80" s="2" t="s">
        <v>62</v>
      </c>
      <c r="AX80" s="2" t="s">
        <v>62</v>
      </c>
      <c r="AY80" s="2" t="s">
        <v>62</v>
      </c>
      <c r="AZ80" s="2" t="s">
        <v>62</v>
      </c>
      <c r="BA80" s="2" t="s">
        <v>62</v>
      </c>
      <c r="BB80" s="2" t="s">
        <v>62</v>
      </c>
      <c r="BC80" s="2" t="s">
        <v>62</v>
      </c>
      <c r="BD80" s="2" t="s">
        <v>62</v>
      </c>
      <c r="BE80" s="2" t="s">
        <v>62</v>
      </c>
      <c r="BF80" s="2" t="s">
        <v>62</v>
      </c>
      <c r="BG80" s="2" t="s">
        <v>62</v>
      </c>
      <c r="BH80" s="2" t="s">
        <v>62</v>
      </c>
      <c r="BI80" s="2" t="s">
        <v>62</v>
      </c>
      <c r="BJ80" s="2" t="s">
        <v>62</v>
      </c>
      <c r="BK80" s="2" t="s">
        <v>62</v>
      </c>
      <c r="BL80" s="2" t="s">
        <v>62</v>
      </c>
      <c r="BM80" s="2">
        <v>1</v>
      </c>
      <c r="BN80" s="2">
        <v>0</v>
      </c>
      <c r="BO80" s="2">
        <v>0</v>
      </c>
      <c r="BP80" s="2">
        <v>77</v>
      </c>
      <c r="BQ80" s="2">
        <v>2924.33</v>
      </c>
    </row>
    <row r="81" spans="1:69" ht="15" customHeight="1" x14ac:dyDescent="0.25">
      <c r="A81" s="2" t="s">
        <v>229</v>
      </c>
      <c r="B81" s="2" t="s">
        <v>230</v>
      </c>
      <c r="C81" s="2" t="s">
        <v>308</v>
      </c>
      <c r="D81" s="2" t="s">
        <v>485</v>
      </c>
      <c r="E81" s="2" t="s">
        <v>354</v>
      </c>
      <c r="F81" s="2" t="s">
        <v>514</v>
      </c>
      <c r="G81" s="2" t="s">
        <v>359</v>
      </c>
      <c r="H81" s="2" t="s">
        <v>72</v>
      </c>
      <c r="I81" s="2" t="s">
        <v>83</v>
      </c>
      <c r="J81" s="2" t="s">
        <v>84</v>
      </c>
      <c r="K81" s="2" t="s">
        <v>512</v>
      </c>
      <c r="L81" s="45">
        <v>0.99729999999999996</v>
      </c>
      <c r="M81" s="2" t="s">
        <v>62</v>
      </c>
      <c r="N81" s="2" t="s">
        <v>62</v>
      </c>
      <c r="O81" s="2" t="s">
        <v>62</v>
      </c>
      <c r="P81" s="2" t="s">
        <v>62</v>
      </c>
      <c r="Q81" s="2" t="s">
        <v>62</v>
      </c>
      <c r="R81" s="2" t="s">
        <v>62</v>
      </c>
      <c r="S81" s="2" t="s">
        <v>62</v>
      </c>
      <c r="T81" s="2" t="s">
        <v>62</v>
      </c>
      <c r="U81" s="2" t="s">
        <v>62</v>
      </c>
      <c r="V81" s="2" t="s">
        <v>62</v>
      </c>
      <c r="W81" s="2" t="s">
        <v>62</v>
      </c>
      <c r="X81" s="2" t="s">
        <v>62</v>
      </c>
      <c r="Y81" s="2" t="s">
        <v>62</v>
      </c>
      <c r="Z81" s="2" t="s">
        <v>62</v>
      </c>
      <c r="AA81" s="2" t="s">
        <v>62</v>
      </c>
      <c r="AB81" s="2">
        <v>1</v>
      </c>
      <c r="AC81" s="2" t="s">
        <v>62</v>
      </c>
      <c r="AD81" s="2" t="s">
        <v>62</v>
      </c>
      <c r="AE81" s="2" t="s">
        <v>62</v>
      </c>
      <c r="AF81" s="2" t="s">
        <v>62</v>
      </c>
      <c r="AG81" s="2" t="s">
        <v>62</v>
      </c>
      <c r="AH81" s="2" t="s">
        <v>62</v>
      </c>
      <c r="AI81" s="2" t="s">
        <v>62</v>
      </c>
      <c r="AJ81" s="2" t="s">
        <v>62</v>
      </c>
      <c r="AK81" s="2" t="s">
        <v>62</v>
      </c>
      <c r="AL81" s="2" t="s">
        <v>62</v>
      </c>
      <c r="AM81" s="2" t="s">
        <v>62</v>
      </c>
      <c r="AN81" s="2" t="s">
        <v>62</v>
      </c>
      <c r="AO81" s="2" t="s">
        <v>62</v>
      </c>
      <c r="AP81" s="2" t="s">
        <v>62</v>
      </c>
      <c r="AQ81" s="2" t="s">
        <v>62</v>
      </c>
      <c r="AR81" s="2" t="s">
        <v>62</v>
      </c>
      <c r="AS81" s="2" t="s">
        <v>62</v>
      </c>
      <c r="AT81" s="2" t="s">
        <v>62</v>
      </c>
      <c r="AU81" s="2" t="s">
        <v>62</v>
      </c>
      <c r="AV81" s="2" t="s">
        <v>62</v>
      </c>
      <c r="AW81" s="2" t="s">
        <v>62</v>
      </c>
      <c r="AX81" s="2" t="s">
        <v>62</v>
      </c>
      <c r="AY81" s="2" t="s">
        <v>62</v>
      </c>
      <c r="AZ81" s="2" t="s">
        <v>62</v>
      </c>
      <c r="BA81" s="2" t="s">
        <v>62</v>
      </c>
      <c r="BB81" s="2" t="s">
        <v>62</v>
      </c>
      <c r="BC81" s="2" t="s">
        <v>62</v>
      </c>
      <c r="BD81" s="2" t="s">
        <v>62</v>
      </c>
      <c r="BE81" s="2" t="s">
        <v>62</v>
      </c>
      <c r="BF81" s="2" t="s">
        <v>62</v>
      </c>
      <c r="BG81" s="2" t="s">
        <v>62</v>
      </c>
      <c r="BH81" s="2" t="s">
        <v>62</v>
      </c>
      <c r="BI81" s="2" t="s">
        <v>62</v>
      </c>
      <c r="BJ81" s="2" t="s">
        <v>62</v>
      </c>
      <c r="BK81" s="2" t="s">
        <v>62</v>
      </c>
      <c r="BL81" s="2" t="s">
        <v>62</v>
      </c>
      <c r="BM81" s="2">
        <v>1</v>
      </c>
      <c r="BN81" s="2">
        <v>0</v>
      </c>
      <c r="BO81" s="2">
        <v>0</v>
      </c>
      <c r="BP81" s="2">
        <v>30</v>
      </c>
      <c r="BQ81" s="2">
        <v>1427.25</v>
      </c>
    </row>
    <row r="82" spans="1:69" ht="15" customHeight="1" x14ac:dyDescent="0.25">
      <c r="A82" s="2" t="s">
        <v>229</v>
      </c>
      <c r="B82" s="2" t="s">
        <v>230</v>
      </c>
      <c r="C82" s="2" t="s">
        <v>308</v>
      </c>
      <c r="D82" s="2" t="s">
        <v>485</v>
      </c>
      <c r="E82" s="2" t="s">
        <v>361</v>
      </c>
      <c r="F82" s="2" t="s">
        <v>514</v>
      </c>
      <c r="G82" s="2" t="s">
        <v>362</v>
      </c>
      <c r="H82" s="2" t="s">
        <v>72</v>
      </c>
      <c r="I82" s="2" t="s">
        <v>83</v>
      </c>
      <c r="J82" s="2" t="s">
        <v>84</v>
      </c>
      <c r="K82" s="2" t="s">
        <v>503</v>
      </c>
      <c r="L82" s="45">
        <v>0.99729999999999996</v>
      </c>
      <c r="M82" s="2" t="s">
        <v>62</v>
      </c>
      <c r="N82" s="2" t="s">
        <v>62</v>
      </c>
      <c r="O82" s="2" t="s">
        <v>62</v>
      </c>
      <c r="P82" s="2" t="s">
        <v>62</v>
      </c>
      <c r="Q82" s="2" t="s">
        <v>62</v>
      </c>
      <c r="R82" s="2" t="s">
        <v>62</v>
      </c>
      <c r="S82" s="2" t="s">
        <v>62</v>
      </c>
      <c r="T82" s="2" t="s">
        <v>62</v>
      </c>
      <c r="U82" s="2" t="s">
        <v>62</v>
      </c>
      <c r="V82" s="2" t="s">
        <v>62</v>
      </c>
      <c r="W82" s="2" t="s">
        <v>62</v>
      </c>
      <c r="X82" s="2" t="s">
        <v>62</v>
      </c>
      <c r="Y82" s="2" t="s">
        <v>62</v>
      </c>
      <c r="Z82" s="2" t="s">
        <v>62</v>
      </c>
      <c r="AA82" s="2" t="s">
        <v>62</v>
      </c>
      <c r="AB82" s="2">
        <v>1</v>
      </c>
      <c r="AC82" s="2" t="s">
        <v>62</v>
      </c>
      <c r="AD82" s="2" t="s">
        <v>62</v>
      </c>
      <c r="AE82" s="2" t="s">
        <v>62</v>
      </c>
      <c r="AF82" s="2" t="s">
        <v>62</v>
      </c>
      <c r="AG82" s="2" t="s">
        <v>62</v>
      </c>
      <c r="AH82" s="2" t="s">
        <v>62</v>
      </c>
      <c r="AI82" s="2" t="s">
        <v>62</v>
      </c>
      <c r="AJ82" s="2" t="s">
        <v>62</v>
      </c>
      <c r="AK82" s="2" t="s">
        <v>62</v>
      </c>
      <c r="AL82" s="2" t="s">
        <v>62</v>
      </c>
      <c r="AM82" s="2" t="s">
        <v>62</v>
      </c>
      <c r="AN82" s="2" t="s">
        <v>62</v>
      </c>
      <c r="AO82" s="2" t="s">
        <v>62</v>
      </c>
      <c r="AP82" s="2" t="s">
        <v>62</v>
      </c>
      <c r="AQ82" s="2" t="s">
        <v>62</v>
      </c>
      <c r="AR82" s="2" t="s">
        <v>62</v>
      </c>
      <c r="AS82" s="2" t="s">
        <v>62</v>
      </c>
      <c r="AT82" s="2" t="s">
        <v>62</v>
      </c>
      <c r="AU82" s="2" t="s">
        <v>62</v>
      </c>
      <c r="AV82" s="2" t="s">
        <v>62</v>
      </c>
      <c r="AW82" s="2" t="s">
        <v>62</v>
      </c>
      <c r="AX82" s="2" t="s">
        <v>62</v>
      </c>
      <c r="AY82" s="2" t="s">
        <v>62</v>
      </c>
      <c r="AZ82" s="2" t="s">
        <v>62</v>
      </c>
      <c r="BA82" s="2" t="s">
        <v>62</v>
      </c>
      <c r="BB82" s="2" t="s">
        <v>62</v>
      </c>
      <c r="BC82" s="2" t="s">
        <v>62</v>
      </c>
      <c r="BD82" s="2" t="s">
        <v>62</v>
      </c>
      <c r="BE82" s="2" t="s">
        <v>62</v>
      </c>
      <c r="BF82" s="2" t="s">
        <v>62</v>
      </c>
      <c r="BG82" s="2" t="s">
        <v>62</v>
      </c>
      <c r="BH82" s="2" t="s">
        <v>62</v>
      </c>
      <c r="BI82" s="2" t="s">
        <v>62</v>
      </c>
      <c r="BJ82" s="2" t="s">
        <v>62</v>
      </c>
      <c r="BK82" s="2" t="s">
        <v>62</v>
      </c>
      <c r="BL82" s="2" t="s">
        <v>62</v>
      </c>
      <c r="BM82" s="2">
        <v>1</v>
      </c>
      <c r="BN82" s="2">
        <v>0</v>
      </c>
      <c r="BO82" s="2">
        <v>0</v>
      </c>
      <c r="BP82" s="2">
        <v>36</v>
      </c>
      <c r="BQ82" s="2">
        <v>892.78</v>
      </c>
    </row>
    <row r="83" spans="1:69" ht="15" customHeight="1" x14ac:dyDescent="0.25">
      <c r="A83" s="2" t="s">
        <v>229</v>
      </c>
      <c r="B83" s="2" t="s">
        <v>230</v>
      </c>
      <c r="C83" s="2" t="s">
        <v>308</v>
      </c>
      <c r="D83" s="2" t="s">
        <v>485</v>
      </c>
      <c r="E83" s="2" t="s">
        <v>361</v>
      </c>
      <c r="F83" s="2" t="s">
        <v>514</v>
      </c>
      <c r="G83" s="2" t="s">
        <v>364</v>
      </c>
      <c r="H83" s="2" t="s">
        <v>72</v>
      </c>
      <c r="I83" s="2" t="s">
        <v>83</v>
      </c>
      <c r="J83" s="2" t="s">
        <v>84</v>
      </c>
      <c r="K83" s="2" t="s">
        <v>512</v>
      </c>
      <c r="L83" s="45">
        <v>0.99729999999999996</v>
      </c>
      <c r="M83" s="2" t="s">
        <v>62</v>
      </c>
      <c r="N83" s="2" t="s">
        <v>62</v>
      </c>
      <c r="O83" s="2" t="s">
        <v>62</v>
      </c>
      <c r="P83" s="2" t="s">
        <v>62</v>
      </c>
      <c r="Q83" s="2" t="s">
        <v>62</v>
      </c>
      <c r="R83" s="2" t="s">
        <v>62</v>
      </c>
      <c r="S83" s="2" t="s">
        <v>62</v>
      </c>
      <c r="T83" s="2" t="s">
        <v>62</v>
      </c>
      <c r="U83" s="2" t="s">
        <v>62</v>
      </c>
      <c r="V83" s="2" t="s">
        <v>62</v>
      </c>
      <c r="W83" s="2" t="s">
        <v>62</v>
      </c>
      <c r="X83" s="2" t="s">
        <v>62</v>
      </c>
      <c r="Y83" s="2" t="s">
        <v>62</v>
      </c>
      <c r="Z83" s="2" t="s">
        <v>62</v>
      </c>
      <c r="AA83" s="2" t="s">
        <v>62</v>
      </c>
      <c r="AB83" s="2">
        <v>1</v>
      </c>
      <c r="AC83" s="2" t="s">
        <v>62</v>
      </c>
      <c r="AD83" s="2" t="s">
        <v>62</v>
      </c>
      <c r="AE83" s="2" t="s">
        <v>62</v>
      </c>
      <c r="AF83" s="2" t="s">
        <v>62</v>
      </c>
      <c r="AG83" s="2" t="s">
        <v>62</v>
      </c>
      <c r="AH83" s="2" t="s">
        <v>62</v>
      </c>
      <c r="AI83" s="2" t="s">
        <v>62</v>
      </c>
      <c r="AJ83" s="2" t="s">
        <v>62</v>
      </c>
      <c r="AK83" s="2" t="s">
        <v>62</v>
      </c>
      <c r="AL83" s="2" t="s">
        <v>62</v>
      </c>
      <c r="AM83" s="2" t="s">
        <v>62</v>
      </c>
      <c r="AN83" s="2" t="s">
        <v>62</v>
      </c>
      <c r="AO83" s="2" t="s">
        <v>62</v>
      </c>
      <c r="AP83" s="2" t="s">
        <v>62</v>
      </c>
      <c r="AQ83" s="2" t="s">
        <v>62</v>
      </c>
      <c r="AR83" s="2" t="s">
        <v>62</v>
      </c>
      <c r="AS83" s="2" t="s">
        <v>62</v>
      </c>
      <c r="AT83" s="2" t="s">
        <v>62</v>
      </c>
      <c r="AU83" s="2" t="s">
        <v>62</v>
      </c>
      <c r="AV83" s="2" t="s">
        <v>62</v>
      </c>
      <c r="AW83" s="2" t="s">
        <v>62</v>
      </c>
      <c r="AX83" s="2" t="s">
        <v>62</v>
      </c>
      <c r="AY83" s="2" t="s">
        <v>62</v>
      </c>
      <c r="AZ83" s="2" t="s">
        <v>62</v>
      </c>
      <c r="BA83" s="2" t="s">
        <v>62</v>
      </c>
      <c r="BB83" s="2" t="s">
        <v>62</v>
      </c>
      <c r="BC83" s="2" t="s">
        <v>62</v>
      </c>
      <c r="BD83" s="2" t="s">
        <v>62</v>
      </c>
      <c r="BE83" s="2" t="s">
        <v>62</v>
      </c>
      <c r="BF83" s="2" t="s">
        <v>62</v>
      </c>
      <c r="BG83" s="2" t="s">
        <v>62</v>
      </c>
      <c r="BH83" s="2" t="s">
        <v>62</v>
      </c>
      <c r="BI83" s="2" t="s">
        <v>62</v>
      </c>
      <c r="BJ83" s="2" t="s">
        <v>62</v>
      </c>
      <c r="BK83" s="2" t="s">
        <v>62</v>
      </c>
      <c r="BL83" s="2" t="s">
        <v>62</v>
      </c>
      <c r="BM83" s="2">
        <v>1</v>
      </c>
      <c r="BN83" s="2">
        <v>0</v>
      </c>
      <c r="BO83" s="2">
        <v>0</v>
      </c>
      <c r="BP83" s="2">
        <v>25</v>
      </c>
      <c r="BQ83" s="2">
        <v>938.45</v>
      </c>
    </row>
    <row r="84" spans="1:69" ht="15" customHeight="1" x14ac:dyDescent="0.25">
      <c r="A84" s="2" t="s">
        <v>229</v>
      </c>
      <c r="B84" s="2" t="s">
        <v>230</v>
      </c>
      <c r="C84" s="2" t="s">
        <v>308</v>
      </c>
      <c r="D84" s="2" t="s">
        <v>485</v>
      </c>
      <c r="E84" s="2" t="s">
        <v>361</v>
      </c>
      <c r="F84" s="2" t="s">
        <v>514</v>
      </c>
      <c r="G84" s="2" t="s">
        <v>366</v>
      </c>
      <c r="H84" s="2" t="s">
        <v>72</v>
      </c>
      <c r="I84" s="2" t="s">
        <v>83</v>
      </c>
      <c r="J84" s="2" t="s">
        <v>84</v>
      </c>
      <c r="K84" s="2" t="s">
        <v>503</v>
      </c>
      <c r="L84" s="45">
        <v>0.99729999999999996</v>
      </c>
      <c r="M84" s="2" t="s">
        <v>62</v>
      </c>
      <c r="N84" s="2" t="s">
        <v>62</v>
      </c>
      <c r="O84" s="2" t="s">
        <v>62</v>
      </c>
      <c r="P84" s="2" t="s">
        <v>62</v>
      </c>
      <c r="Q84" s="2" t="s">
        <v>62</v>
      </c>
      <c r="R84" s="2" t="s">
        <v>62</v>
      </c>
      <c r="S84" s="2" t="s">
        <v>62</v>
      </c>
      <c r="T84" s="2" t="s">
        <v>62</v>
      </c>
      <c r="U84" s="2" t="s">
        <v>62</v>
      </c>
      <c r="V84" s="2" t="s">
        <v>62</v>
      </c>
      <c r="W84" s="2" t="s">
        <v>62</v>
      </c>
      <c r="X84" s="2" t="s">
        <v>62</v>
      </c>
      <c r="Y84" s="2" t="s">
        <v>62</v>
      </c>
      <c r="Z84" s="2" t="s">
        <v>62</v>
      </c>
      <c r="AA84" s="2" t="s">
        <v>62</v>
      </c>
      <c r="AB84" s="2">
        <v>1</v>
      </c>
      <c r="AC84" s="2" t="s">
        <v>62</v>
      </c>
      <c r="AD84" s="2" t="s">
        <v>62</v>
      </c>
      <c r="AE84" s="2" t="s">
        <v>62</v>
      </c>
      <c r="AF84" s="2" t="s">
        <v>62</v>
      </c>
      <c r="AG84" s="2" t="s">
        <v>62</v>
      </c>
      <c r="AH84" s="2" t="s">
        <v>62</v>
      </c>
      <c r="AI84" s="2" t="s">
        <v>62</v>
      </c>
      <c r="AJ84" s="2" t="s">
        <v>62</v>
      </c>
      <c r="AK84" s="2" t="s">
        <v>62</v>
      </c>
      <c r="AL84" s="2" t="s">
        <v>62</v>
      </c>
      <c r="AM84" s="2" t="s">
        <v>62</v>
      </c>
      <c r="AN84" s="2" t="s">
        <v>62</v>
      </c>
      <c r="AO84" s="2" t="s">
        <v>62</v>
      </c>
      <c r="AP84" s="2" t="s">
        <v>62</v>
      </c>
      <c r="AQ84" s="2" t="s">
        <v>62</v>
      </c>
      <c r="AR84" s="2" t="s">
        <v>62</v>
      </c>
      <c r="AS84" s="2" t="s">
        <v>62</v>
      </c>
      <c r="AT84" s="2" t="s">
        <v>62</v>
      </c>
      <c r="AU84" s="2" t="s">
        <v>62</v>
      </c>
      <c r="AV84" s="2" t="s">
        <v>62</v>
      </c>
      <c r="AW84" s="2" t="s">
        <v>62</v>
      </c>
      <c r="AX84" s="2" t="s">
        <v>62</v>
      </c>
      <c r="AY84" s="2" t="s">
        <v>62</v>
      </c>
      <c r="AZ84" s="2" t="s">
        <v>62</v>
      </c>
      <c r="BA84" s="2" t="s">
        <v>62</v>
      </c>
      <c r="BB84" s="2" t="s">
        <v>62</v>
      </c>
      <c r="BC84" s="2" t="s">
        <v>62</v>
      </c>
      <c r="BD84" s="2" t="s">
        <v>62</v>
      </c>
      <c r="BE84" s="2" t="s">
        <v>62</v>
      </c>
      <c r="BF84" s="2" t="s">
        <v>62</v>
      </c>
      <c r="BG84" s="2" t="s">
        <v>62</v>
      </c>
      <c r="BH84" s="2" t="s">
        <v>62</v>
      </c>
      <c r="BI84" s="2" t="s">
        <v>62</v>
      </c>
      <c r="BJ84" s="2" t="s">
        <v>62</v>
      </c>
      <c r="BK84" s="2" t="s">
        <v>62</v>
      </c>
      <c r="BL84" s="2" t="s">
        <v>62</v>
      </c>
      <c r="BM84" s="2">
        <v>1</v>
      </c>
      <c r="BN84" s="2">
        <v>0</v>
      </c>
      <c r="BO84" s="2">
        <v>0</v>
      </c>
      <c r="BP84" s="2">
        <v>19</v>
      </c>
      <c r="BQ84" s="2">
        <v>982.3</v>
      </c>
    </row>
    <row r="85" spans="1:69" ht="15" customHeight="1" x14ac:dyDescent="0.25">
      <c r="A85" s="2" t="s">
        <v>229</v>
      </c>
      <c r="B85" s="2" t="s">
        <v>230</v>
      </c>
      <c r="C85" s="2" t="s">
        <v>311</v>
      </c>
      <c r="D85" s="2" t="s">
        <v>485</v>
      </c>
      <c r="E85" s="2" t="s">
        <v>69</v>
      </c>
      <c r="F85" s="2" t="s">
        <v>312</v>
      </c>
      <c r="G85" s="2" t="s">
        <v>313</v>
      </c>
      <c r="H85" s="2" t="s">
        <v>68</v>
      </c>
      <c r="I85" s="2" t="s">
        <v>83</v>
      </c>
      <c r="J85" s="2" t="s">
        <v>84</v>
      </c>
      <c r="K85" s="2" t="s">
        <v>473</v>
      </c>
      <c r="L85" s="45">
        <v>0.81789999999999996</v>
      </c>
      <c r="M85" s="2" t="s">
        <v>62</v>
      </c>
      <c r="N85" s="2" t="s">
        <v>62</v>
      </c>
      <c r="O85" s="2" t="s">
        <v>62</v>
      </c>
      <c r="P85" s="2" t="s">
        <v>62</v>
      </c>
      <c r="Q85" s="2" t="s">
        <v>62</v>
      </c>
      <c r="R85" s="2" t="s">
        <v>62</v>
      </c>
      <c r="S85" s="2" t="s">
        <v>62</v>
      </c>
      <c r="T85" s="2" t="s">
        <v>62</v>
      </c>
      <c r="U85" s="2">
        <v>1</v>
      </c>
      <c r="V85" s="2" t="s">
        <v>62</v>
      </c>
      <c r="W85" s="2" t="s">
        <v>62</v>
      </c>
      <c r="X85" s="2" t="s">
        <v>62</v>
      </c>
      <c r="Y85" s="2" t="s">
        <v>62</v>
      </c>
      <c r="Z85" s="2" t="s">
        <v>62</v>
      </c>
      <c r="AA85" s="2" t="s">
        <v>62</v>
      </c>
      <c r="AB85" s="2">
        <v>1</v>
      </c>
      <c r="AC85" s="2" t="s">
        <v>62</v>
      </c>
      <c r="AD85" s="2" t="s">
        <v>62</v>
      </c>
      <c r="AE85" s="2" t="s">
        <v>62</v>
      </c>
      <c r="AF85" s="2" t="s">
        <v>62</v>
      </c>
      <c r="AG85" s="2" t="s">
        <v>62</v>
      </c>
      <c r="AH85" s="2" t="s">
        <v>62</v>
      </c>
      <c r="AI85" s="2" t="s">
        <v>62</v>
      </c>
      <c r="AJ85" s="2" t="s">
        <v>62</v>
      </c>
      <c r="AK85" s="2" t="s">
        <v>62</v>
      </c>
      <c r="AL85" s="2" t="s">
        <v>62</v>
      </c>
      <c r="AM85" s="2" t="s">
        <v>62</v>
      </c>
      <c r="AN85" s="2" t="s">
        <v>62</v>
      </c>
      <c r="AO85" s="2" t="s">
        <v>62</v>
      </c>
      <c r="AP85" s="2" t="s">
        <v>62</v>
      </c>
      <c r="AQ85" s="2" t="s">
        <v>62</v>
      </c>
      <c r="AR85" s="2" t="s">
        <v>62</v>
      </c>
      <c r="AS85" s="2" t="s">
        <v>62</v>
      </c>
      <c r="AT85" s="2" t="s">
        <v>62</v>
      </c>
      <c r="AU85" s="2" t="s">
        <v>62</v>
      </c>
      <c r="AV85" s="2" t="s">
        <v>62</v>
      </c>
      <c r="AW85" s="2" t="s">
        <v>62</v>
      </c>
      <c r="AX85" s="2" t="s">
        <v>62</v>
      </c>
      <c r="AY85" s="2" t="s">
        <v>62</v>
      </c>
      <c r="AZ85" s="2" t="s">
        <v>62</v>
      </c>
      <c r="BA85" s="2" t="s">
        <v>62</v>
      </c>
      <c r="BB85" s="2" t="s">
        <v>62</v>
      </c>
      <c r="BC85" s="2" t="s">
        <v>62</v>
      </c>
      <c r="BD85" s="2" t="s">
        <v>62</v>
      </c>
      <c r="BE85" s="11">
        <v>4</v>
      </c>
      <c r="BF85" s="11">
        <v>7</v>
      </c>
      <c r="BG85" s="11">
        <v>7</v>
      </c>
      <c r="BH85" s="11">
        <v>7</v>
      </c>
      <c r="BI85" s="2">
        <v>7</v>
      </c>
      <c r="BJ85" s="2">
        <v>7</v>
      </c>
      <c r="BK85" s="2">
        <v>7</v>
      </c>
      <c r="BL85" s="2">
        <v>7</v>
      </c>
      <c r="BM85" s="2">
        <v>55</v>
      </c>
      <c r="BN85" s="2">
        <v>38</v>
      </c>
      <c r="BO85" s="2">
        <v>361</v>
      </c>
      <c r="BP85" s="2">
        <v>150</v>
      </c>
      <c r="BQ85" s="2">
        <v>1695.31</v>
      </c>
    </row>
    <row r="86" spans="1:69" ht="15" customHeight="1" x14ac:dyDescent="0.25">
      <c r="A86" s="2" t="s">
        <v>229</v>
      </c>
      <c r="B86" s="2" t="s">
        <v>230</v>
      </c>
      <c r="C86" s="2" t="s">
        <v>311</v>
      </c>
      <c r="D86" s="2" t="s">
        <v>485</v>
      </c>
      <c r="E86" s="2" t="s">
        <v>69</v>
      </c>
      <c r="F86" s="2" t="s">
        <v>314</v>
      </c>
      <c r="G86" s="2" t="s">
        <v>315</v>
      </c>
      <c r="H86" s="2" t="s">
        <v>68</v>
      </c>
      <c r="I86" s="2" t="s">
        <v>83</v>
      </c>
      <c r="J86" s="2" t="s">
        <v>84</v>
      </c>
      <c r="K86" s="2" t="s">
        <v>473</v>
      </c>
      <c r="L86" s="45">
        <v>0.70199999999999996</v>
      </c>
      <c r="M86" s="2" t="s">
        <v>62</v>
      </c>
      <c r="N86" s="2" t="s">
        <v>62</v>
      </c>
      <c r="O86" s="2" t="s">
        <v>62</v>
      </c>
      <c r="P86" s="2" t="s">
        <v>62</v>
      </c>
      <c r="Q86" s="2" t="s">
        <v>62</v>
      </c>
      <c r="R86" s="2" t="s">
        <v>62</v>
      </c>
      <c r="S86" s="2" t="s">
        <v>62</v>
      </c>
      <c r="T86" s="2" t="s">
        <v>62</v>
      </c>
      <c r="U86" s="2">
        <v>1</v>
      </c>
      <c r="V86" s="2" t="s">
        <v>62</v>
      </c>
      <c r="W86" s="2" t="s">
        <v>62</v>
      </c>
      <c r="X86" s="2" t="s">
        <v>62</v>
      </c>
      <c r="Y86" s="2" t="s">
        <v>62</v>
      </c>
      <c r="Z86" s="2" t="s">
        <v>62</v>
      </c>
      <c r="AA86" s="2" t="s">
        <v>62</v>
      </c>
      <c r="AB86" s="2">
        <v>1</v>
      </c>
      <c r="AC86" s="2" t="s">
        <v>62</v>
      </c>
      <c r="AD86" s="2" t="s">
        <v>62</v>
      </c>
      <c r="AE86" s="2" t="s">
        <v>62</v>
      </c>
      <c r="AF86" s="2" t="s">
        <v>62</v>
      </c>
      <c r="AG86" s="2" t="s">
        <v>62</v>
      </c>
      <c r="AH86" s="2" t="s">
        <v>62</v>
      </c>
      <c r="AI86" s="2" t="s">
        <v>62</v>
      </c>
      <c r="AJ86" s="2" t="s">
        <v>62</v>
      </c>
      <c r="AK86" s="2" t="s">
        <v>62</v>
      </c>
      <c r="AL86" s="2" t="s">
        <v>62</v>
      </c>
      <c r="AM86" s="2" t="s">
        <v>62</v>
      </c>
      <c r="AN86" s="2" t="s">
        <v>62</v>
      </c>
      <c r="AO86" s="2" t="s">
        <v>62</v>
      </c>
      <c r="AP86" s="2" t="s">
        <v>62</v>
      </c>
      <c r="AQ86" s="2" t="s">
        <v>62</v>
      </c>
      <c r="AR86" s="2" t="s">
        <v>62</v>
      </c>
      <c r="AS86" s="2" t="s">
        <v>62</v>
      </c>
      <c r="AT86" s="2" t="s">
        <v>62</v>
      </c>
      <c r="AU86" s="2" t="s">
        <v>62</v>
      </c>
      <c r="AV86" s="2" t="s">
        <v>62</v>
      </c>
      <c r="AW86" s="2" t="s">
        <v>62</v>
      </c>
      <c r="AX86" s="2" t="s">
        <v>62</v>
      </c>
      <c r="AY86" s="2" t="s">
        <v>62</v>
      </c>
      <c r="AZ86" s="2">
        <v>4</v>
      </c>
      <c r="BA86" s="11">
        <v>7</v>
      </c>
      <c r="BB86" s="11">
        <v>7</v>
      </c>
      <c r="BC86" s="11">
        <v>7</v>
      </c>
      <c r="BD86" s="11">
        <v>7</v>
      </c>
      <c r="BE86" s="11">
        <v>7</v>
      </c>
      <c r="BF86" s="11">
        <v>7</v>
      </c>
      <c r="BG86" s="11">
        <v>7</v>
      </c>
      <c r="BH86" s="11">
        <v>7</v>
      </c>
      <c r="BI86" s="2">
        <v>7</v>
      </c>
      <c r="BJ86" s="2">
        <v>7</v>
      </c>
      <c r="BK86" s="2">
        <v>7</v>
      </c>
      <c r="BL86" s="2">
        <v>7</v>
      </c>
      <c r="BM86" s="2">
        <v>90</v>
      </c>
      <c r="BN86" s="2">
        <v>163</v>
      </c>
      <c r="BO86" s="2">
        <v>2610</v>
      </c>
      <c r="BP86" s="2">
        <v>183</v>
      </c>
      <c r="BQ86" s="2">
        <v>3514.58</v>
      </c>
    </row>
    <row r="87" spans="1:69" ht="15" customHeight="1" x14ac:dyDescent="0.25">
      <c r="A87" s="2" t="s">
        <v>229</v>
      </c>
      <c r="B87" s="2" t="s">
        <v>230</v>
      </c>
      <c r="C87" s="2" t="s">
        <v>423</v>
      </c>
      <c r="D87" s="2" t="s">
        <v>485</v>
      </c>
      <c r="E87" s="2" t="s">
        <v>424</v>
      </c>
      <c r="F87" s="2" t="s">
        <v>519</v>
      </c>
      <c r="G87" s="2" t="s">
        <v>426</v>
      </c>
      <c r="H87" s="2" t="s">
        <v>179</v>
      </c>
      <c r="I87" s="2" t="s">
        <v>83</v>
      </c>
      <c r="J87" s="2" t="s">
        <v>84</v>
      </c>
      <c r="K87" s="2" t="s">
        <v>522</v>
      </c>
      <c r="L87" s="45">
        <v>0.99309999999999998</v>
      </c>
      <c r="M87" s="2" t="s">
        <v>62</v>
      </c>
      <c r="N87" s="2" t="s">
        <v>62</v>
      </c>
      <c r="O87" s="2" t="s">
        <v>62</v>
      </c>
      <c r="P87" s="2" t="s">
        <v>62</v>
      </c>
      <c r="Q87" s="2" t="s">
        <v>62</v>
      </c>
      <c r="R87" s="2" t="s">
        <v>62</v>
      </c>
      <c r="S87" s="2" t="s">
        <v>62</v>
      </c>
      <c r="T87" s="2" t="s">
        <v>62</v>
      </c>
      <c r="U87" s="2" t="s">
        <v>62</v>
      </c>
      <c r="V87" s="2" t="s">
        <v>62</v>
      </c>
      <c r="W87" s="2">
        <v>1</v>
      </c>
      <c r="X87" s="2" t="s">
        <v>62</v>
      </c>
      <c r="Y87" s="2" t="s">
        <v>62</v>
      </c>
      <c r="Z87" s="2" t="s">
        <v>62</v>
      </c>
      <c r="AA87" s="2" t="s">
        <v>62</v>
      </c>
      <c r="AB87" s="2">
        <v>1</v>
      </c>
      <c r="AC87" s="2" t="s">
        <v>62</v>
      </c>
      <c r="AD87" s="2" t="s">
        <v>62</v>
      </c>
      <c r="AE87" s="2" t="s">
        <v>62</v>
      </c>
      <c r="AF87" s="2" t="s">
        <v>62</v>
      </c>
      <c r="AG87" s="2" t="s">
        <v>62</v>
      </c>
      <c r="AH87" s="2" t="s">
        <v>62</v>
      </c>
      <c r="AI87" s="2" t="s">
        <v>62</v>
      </c>
      <c r="AJ87" s="2" t="s">
        <v>62</v>
      </c>
      <c r="AK87" s="2" t="s">
        <v>62</v>
      </c>
      <c r="AL87" s="2" t="s">
        <v>62</v>
      </c>
      <c r="AM87" s="2" t="s">
        <v>62</v>
      </c>
      <c r="AN87" s="2" t="s">
        <v>62</v>
      </c>
      <c r="AO87" s="2" t="s">
        <v>62</v>
      </c>
      <c r="AP87" s="2" t="s">
        <v>62</v>
      </c>
      <c r="AQ87" s="2" t="s">
        <v>62</v>
      </c>
      <c r="AR87" s="2" t="s">
        <v>62</v>
      </c>
      <c r="AS87" s="2" t="s">
        <v>62</v>
      </c>
      <c r="AT87" s="2" t="s">
        <v>62</v>
      </c>
      <c r="AU87" s="2" t="s">
        <v>62</v>
      </c>
      <c r="AV87" s="2" t="s">
        <v>62</v>
      </c>
      <c r="AW87" s="2" t="s">
        <v>62</v>
      </c>
      <c r="AX87" s="2" t="s">
        <v>62</v>
      </c>
      <c r="AY87" s="2" t="s">
        <v>62</v>
      </c>
      <c r="AZ87" s="2" t="s">
        <v>62</v>
      </c>
      <c r="BA87" s="2" t="s">
        <v>62</v>
      </c>
      <c r="BB87" s="2" t="s">
        <v>62</v>
      </c>
      <c r="BC87" s="2" t="s">
        <v>62</v>
      </c>
      <c r="BD87" s="2" t="s">
        <v>62</v>
      </c>
      <c r="BE87" s="2" t="s">
        <v>62</v>
      </c>
      <c r="BF87" s="2" t="s">
        <v>62</v>
      </c>
      <c r="BG87" s="2" t="s">
        <v>62</v>
      </c>
      <c r="BH87" s="2" t="s">
        <v>62</v>
      </c>
      <c r="BI87" s="2" t="s">
        <v>62</v>
      </c>
      <c r="BJ87" s="2" t="s">
        <v>62</v>
      </c>
      <c r="BK87" s="2" t="s">
        <v>62</v>
      </c>
      <c r="BL87" s="2" t="s">
        <v>62</v>
      </c>
      <c r="BM87" s="2">
        <v>2</v>
      </c>
      <c r="BN87" s="2" t="s">
        <v>62</v>
      </c>
      <c r="BO87" s="2" t="s">
        <v>62</v>
      </c>
      <c r="BP87" s="2">
        <v>55</v>
      </c>
      <c r="BQ87" s="2">
        <v>697.44</v>
      </c>
    </row>
    <row r="88" spans="1:69" ht="15" customHeight="1" x14ac:dyDescent="0.25">
      <c r="A88" s="2" t="s">
        <v>229</v>
      </c>
      <c r="B88" s="2" t="s">
        <v>230</v>
      </c>
      <c r="C88" s="2" t="s">
        <v>423</v>
      </c>
      <c r="D88" s="2" t="s">
        <v>485</v>
      </c>
      <c r="E88" s="2" t="s">
        <v>69</v>
      </c>
      <c r="F88" s="2" t="s">
        <v>519</v>
      </c>
      <c r="G88" s="2" t="s">
        <v>433</v>
      </c>
      <c r="H88" s="2" t="s">
        <v>179</v>
      </c>
      <c r="I88" s="2" t="s">
        <v>83</v>
      </c>
      <c r="J88" s="2" t="s">
        <v>84</v>
      </c>
      <c r="K88" s="2" t="s">
        <v>473</v>
      </c>
      <c r="L88" s="45">
        <v>0.99339999999999995</v>
      </c>
      <c r="M88" s="2" t="s">
        <v>62</v>
      </c>
      <c r="N88" s="2" t="s">
        <v>62</v>
      </c>
      <c r="O88" s="2" t="s">
        <v>62</v>
      </c>
      <c r="P88" s="2" t="s">
        <v>62</v>
      </c>
      <c r="Q88" s="2" t="s">
        <v>62</v>
      </c>
      <c r="R88" s="2" t="s">
        <v>62</v>
      </c>
      <c r="S88" s="2" t="s">
        <v>62</v>
      </c>
      <c r="T88" s="2" t="s">
        <v>62</v>
      </c>
      <c r="U88" s="2">
        <v>1</v>
      </c>
      <c r="V88" s="2" t="s">
        <v>62</v>
      </c>
      <c r="W88" s="2" t="s">
        <v>62</v>
      </c>
      <c r="X88" s="2" t="s">
        <v>62</v>
      </c>
      <c r="Y88" s="2" t="s">
        <v>62</v>
      </c>
      <c r="Z88" s="2" t="s">
        <v>62</v>
      </c>
      <c r="AA88" s="2" t="s">
        <v>62</v>
      </c>
      <c r="AB88" s="2">
        <v>1</v>
      </c>
      <c r="AC88" s="2" t="s">
        <v>62</v>
      </c>
      <c r="AD88" s="2" t="s">
        <v>62</v>
      </c>
      <c r="AE88" s="2" t="s">
        <v>62</v>
      </c>
      <c r="AF88" s="2" t="s">
        <v>62</v>
      </c>
      <c r="AG88" s="2" t="s">
        <v>62</v>
      </c>
      <c r="AH88" s="2" t="s">
        <v>62</v>
      </c>
      <c r="AI88" s="2" t="s">
        <v>62</v>
      </c>
      <c r="AJ88" s="2" t="s">
        <v>62</v>
      </c>
      <c r="AK88" s="2" t="s">
        <v>62</v>
      </c>
      <c r="AL88" s="2" t="s">
        <v>62</v>
      </c>
      <c r="AM88" s="2" t="s">
        <v>62</v>
      </c>
      <c r="AN88" s="2" t="s">
        <v>62</v>
      </c>
      <c r="AO88" s="2" t="s">
        <v>62</v>
      </c>
      <c r="AP88" s="2" t="s">
        <v>62</v>
      </c>
      <c r="AQ88" s="2" t="s">
        <v>62</v>
      </c>
      <c r="AR88" s="2" t="s">
        <v>62</v>
      </c>
      <c r="AS88" s="2" t="s">
        <v>62</v>
      </c>
      <c r="AT88" s="2" t="s">
        <v>62</v>
      </c>
      <c r="AU88" s="2" t="s">
        <v>62</v>
      </c>
      <c r="AV88" s="2" t="s">
        <v>62</v>
      </c>
      <c r="AW88" s="2" t="s">
        <v>62</v>
      </c>
      <c r="AX88" s="2" t="s">
        <v>62</v>
      </c>
      <c r="AY88" s="2" t="s">
        <v>62</v>
      </c>
      <c r="AZ88" s="2" t="s">
        <v>62</v>
      </c>
      <c r="BA88" s="2" t="s">
        <v>62</v>
      </c>
      <c r="BB88" s="2" t="s">
        <v>62</v>
      </c>
      <c r="BC88" s="2" t="s">
        <v>62</v>
      </c>
      <c r="BD88" s="2" t="s">
        <v>62</v>
      </c>
      <c r="BE88" s="2" t="s">
        <v>62</v>
      </c>
      <c r="BF88" s="2" t="s">
        <v>62</v>
      </c>
      <c r="BG88" s="2" t="s">
        <v>62</v>
      </c>
      <c r="BH88" s="2" t="s">
        <v>62</v>
      </c>
      <c r="BI88" s="2" t="s">
        <v>62</v>
      </c>
      <c r="BJ88" s="2" t="s">
        <v>62</v>
      </c>
      <c r="BK88" s="2" t="s">
        <v>62</v>
      </c>
      <c r="BL88" s="2" t="s">
        <v>62</v>
      </c>
      <c r="BM88" s="2">
        <v>2</v>
      </c>
      <c r="BN88" s="2" t="s">
        <v>62</v>
      </c>
      <c r="BO88" s="2" t="s">
        <v>62</v>
      </c>
      <c r="BP88" s="2">
        <v>53</v>
      </c>
      <c r="BQ88" s="2">
        <v>507.3</v>
      </c>
    </row>
    <row r="89" spans="1:69" ht="15" customHeight="1" x14ac:dyDescent="0.25">
      <c r="A89" s="2" t="s">
        <v>229</v>
      </c>
      <c r="B89" s="2" t="s">
        <v>230</v>
      </c>
      <c r="C89" s="2" t="s">
        <v>423</v>
      </c>
      <c r="D89" s="2" t="s">
        <v>485</v>
      </c>
      <c r="E89" s="2" t="s">
        <v>424</v>
      </c>
      <c r="F89" s="2" t="s">
        <v>427</v>
      </c>
      <c r="G89" s="2" t="s">
        <v>428</v>
      </c>
      <c r="H89" s="2" t="s">
        <v>179</v>
      </c>
      <c r="I89" s="2" t="s">
        <v>83</v>
      </c>
      <c r="J89" s="2" t="s">
        <v>84</v>
      </c>
      <c r="K89" s="2" t="s">
        <v>522</v>
      </c>
      <c r="L89" s="45">
        <v>0.99309999999999998</v>
      </c>
      <c r="M89" s="2" t="s">
        <v>62</v>
      </c>
      <c r="N89" s="2" t="s">
        <v>62</v>
      </c>
      <c r="O89" s="2" t="s">
        <v>62</v>
      </c>
      <c r="P89" s="2" t="s">
        <v>62</v>
      </c>
      <c r="Q89" s="2" t="s">
        <v>62</v>
      </c>
      <c r="R89" s="2" t="s">
        <v>62</v>
      </c>
      <c r="S89" s="2" t="s">
        <v>62</v>
      </c>
      <c r="T89" s="2" t="s">
        <v>62</v>
      </c>
      <c r="U89" s="2" t="s">
        <v>62</v>
      </c>
      <c r="V89" s="2" t="s">
        <v>62</v>
      </c>
      <c r="W89" s="2">
        <v>1</v>
      </c>
      <c r="X89" s="2" t="s">
        <v>62</v>
      </c>
      <c r="Y89" s="2" t="s">
        <v>62</v>
      </c>
      <c r="Z89" s="2" t="s">
        <v>62</v>
      </c>
      <c r="AA89" s="2" t="s">
        <v>62</v>
      </c>
      <c r="AB89" s="2">
        <v>1</v>
      </c>
      <c r="AC89" s="2" t="s">
        <v>62</v>
      </c>
      <c r="AD89" s="2" t="s">
        <v>62</v>
      </c>
      <c r="AE89" s="2" t="s">
        <v>62</v>
      </c>
      <c r="AF89" s="2" t="s">
        <v>62</v>
      </c>
      <c r="AG89" s="2" t="s">
        <v>62</v>
      </c>
      <c r="AH89" s="2" t="s">
        <v>62</v>
      </c>
      <c r="AI89" s="2" t="s">
        <v>62</v>
      </c>
      <c r="AJ89" s="2" t="s">
        <v>62</v>
      </c>
      <c r="AK89" s="2" t="s">
        <v>62</v>
      </c>
      <c r="AL89" s="2" t="s">
        <v>62</v>
      </c>
      <c r="AM89" s="2" t="s">
        <v>62</v>
      </c>
      <c r="AN89" s="2" t="s">
        <v>62</v>
      </c>
      <c r="AO89" s="2" t="s">
        <v>62</v>
      </c>
      <c r="AP89" s="2" t="s">
        <v>62</v>
      </c>
      <c r="AQ89" s="2" t="s">
        <v>62</v>
      </c>
      <c r="AR89" s="2" t="s">
        <v>62</v>
      </c>
      <c r="AS89" s="2" t="s">
        <v>62</v>
      </c>
      <c r="AT89" s="2" t="s">
        <v>62</v>
      </c>
      <c r="AU89" s="2" t="s">
        <v>62</v>
      </c>
      <c r="AV89" s="2" t="s">
        <v>62</v>
      </c>
      <c r="AW89" s="2" t="s">
        <v>62</v>
      </c>
      <c r="AX89" s="2" t="s">
        <v>62</v>
      </c>
      <c r="AY89" s="2" t="s">
        <v>62</v>
      </c>
      <c r="AZ89" s="2" t="s">
        <v>62</v>
      </c>
      <c r="BA89" s="2" t="s">
        <v>62</v>
      </c>
      <c r="BB89" s="2" t="s">
        <v>62</v>
      </c>
      <c r="BC89" s="2" t="s">
        <v>62</v>
      </c>
      <c r="BD89" s="2" t="s">
        <v>62</v>
      </c>
      <c r="BE89" s="2" t="s">
        <v>62</v>
      </c>
      <c r="BF89" s="2" t="s">
        <v>62</v>
      </c>
      <c r="BG89" s="2" t="s">
        <v>62</v>
      </c>
      <c r="BH89" s="2" t="s">
        <v>62</v>
      </c>
      <c r="BI89" s="2" t="s">
        <v>62</v>
      </c>
      <c r="BJ89" s="2" t="s">
        <v>62</v>
      </c>
      <c r="BK89" s="2" t="s">
        <v>62</v>
      </c>
      <c r="BL89" s="2" t="s">
        <v>62</v>
      </c>
      <c r="BM89" s="2">
        <v>2</v>
      </c>
      <c r="BN89" s="2" t="s">
        <v>62</v>
      </c>
      <c r="BO89" s="2" t="s">
        <v>62</v>
      </c>
      <c r="BP89" s="2">
        <v>65</v>
      </c>
      <c r="BQ89" s="2">
        <v>972.98</v>
      </c>
    </row>
    <row r="90" spans="1:69" ht="15" customHeight="1" x14ac:dyDescent="0.25">
      <c r="A90" s="2" t="s">
        <v>229</v>
      </c>
      <c r="B90" s="2" t="s">
        <v>230</v>
      </c>
      <c r="C90" s="2" t="s">
        <v>423</v>
      </c>
      <c r="D90" s="2" t="s">
        <v>485</v>
      </c>
      <c r="E90" s="2" t="s">
        <v>69</v>
      </c>
      <c r="F90" s="2" t="s">
        <v>427</v>
      </c>
      <c r="G90" s="2" t="s">
        <v>434</v>
      </c>
      <c r="H90" s="2" t="s">
        <v>179</v>
      </c>
      <c r="I90" s="2" t="s">
        <v>83</v>
      </c>
      <c r="J90" s="2" t="s">
        <v>84</v>
      </c>
      <c r="K90" s="2" t="s">
        <v>473</v>
      </c>
      <c r="L90" s="45">
        <v>0.99339999999999995</v>
      </c>
      <c r="M90" s="2" t="s">
        <v>62</v>
      </c>
      <c r="N90" s="2" t="s">
        <v>62</v>
      </c>
      <c r="O90" s="2" t="s">
        <v>62</v>
      </c>
      <c r="P90" s="2" t="s">
        <v>62</v>
      </c>
      <c r="Q90" s="2" t="s">
        <v>62</v>
      </c>
      <c r="R90" s="2" t="s">
        <v>62</v>
      </c>
      <c r="S90" s="2" t="s">
        <v>62</v>
      </c>
      <c r="T90" s="2" t="s">
        <v>62</v>
      </c>
      <c r="U90" s="2">
        <v>1</v>
      </c>
      <c r="V90" s="2" t="s">
        <v>62</v>
      </c>
      <c r="W90" s="2" t="s">
        <v>62</v>
      </c>
      <c r="X90" s="2" t="s">
        <v>62</v>
      </c>
      <c r="Y90" s="2" t="s">
        <v>62</v>
      </c>
      <c r="Z90" s="2" t="s">
        <v>62</v>
      </c>
      <c r="AA90" s="2" t="s">
        <v>62</v>
      </c>
      <c r="AB90" s="2">
        <v>1</v>
      </c>
      <c r="AC90" s="2" t="s">
        <v>62</v>
      </c>
      <c r="AD90" s="2" t="s">
        <v>62</v>
      </c>
      <c r="AE90" s="2" t="s">
        <v>62</v>
      </c>
      <c r="AF90" s="2" t="s">
        <v>62</v>
      </c>
      <c r="AG90" s="2" t="s">
        <v>62</v>
      </c>
      <c r="AH90" s="2" t="s">
        <v>62</v>
      </c>
      <c r="AI90" s="2" t="s">
        <v>62</v>
      </c>
      <c r="AJ90" s="2" t="s">
        <v>62</v>
      </c>
      <c r="AK90" s="2" t="s">
        <v>62</v>
      </c>
      <c r="AL90" s="2" t="s">
        <v>62</v>
      </c>
      <c r="AM90" s="2" t="s">
        <v>62</v>
      </c>
      <c r="AN90" s="2" t="s">
        <v>62</v>
      </c>
      <c r="AO90" s="2" t="s">
        <v>62</v>
      </c>
      <c r="AP90" s="2" t="s">
        <v>62</v>
      </c>
      <c r="AQ90" s="2" t="s">
        <v>62</v>
      </c>
      <c r="AR90" s="2" t="s">
        <v>62</v>
      </c>
      <c r="AS90" s="2" t="s">
        <v>62</v>
      </c>
      <c r="AT90" s="2" t="s">
        <v>62</v>
      </c>
      <c r="AU90" s="2" t="s">
        <v>62</v>
      </c>
      <c r="AV90" s="2" t="s">
        <v>62</v>
      </c>
      <c r="AW90" s="2" t="s">
        <v>62</v>
      </c>
      <c r="AX90" s="2" t="s">
        <v>62</v>
      </c>
      <c r="AY90" s="2" t="s">
        <v>62</v>
      </c>
      <c r="AZ90" s="2" t="s">
        <v>62</v>
      </c>
      <c r="BA90" s="2" t="s">
        <v>62</v>
      </c>
      <c r="BB90" s="2" t="s">
        <v>62</v>
      </c>
      <c r="BC90" s="2" t="s">
        <v>62</v>
      </c>
      <c r="BD90" s="2" t="s">
        <v>62</v>
      </c>
      <c r="BE90" s="2" t="s">
        <v>62</v>
      </c>
      <c r="BF90" s="2" t="s">
        <v>62</v>
      </c>
      <c r="BG90" s="2" t="s">
        <v>62</v>
      </c>
      <c r="BH90" s="2" t="s">
        <v>62</v>
      </c>
      <c r="BI90" s="2" t="s">
        <v>62</v>
      </c>
      <c r="BJ90" s="2" t="s">
        <v>62</v>
      </c>
      <c r="BK90" s="2" t="s">
        <v>62</v>
      </c>
      <c r="BL90" s="2" t="s">
        <v>62</v>
      </c>
      <c r="BM90" s="2">
        <v>2</v>
      </c>
      <c r="BN90" s="2" t="s">
        <v>62</v>
      </c>
      <c r="BO90" s="2" t="s">
        <v>62</v>
      </c>
      <c r="BP90" s="2">
        <v>49</v>
      </c>
      <c r="BQ90" s="2">
        <v>567.29999999999995</v>
      </c>
    </row>
    <row r="91" spans="1:69" ht="15" customHeight="1" x14ac:dyDescent="0.25">
      <c r="A91" s="2" t="s">
        <v>229</v>
      </c>
      <c r="B91" s="2" t="s">
        <v>230</v>
      </c>
      <c r="C91" s="2" t="s">
        <v>423</v>
      </c>
      <c r="D91" s="2" t="s">
        <v>485</v>
      </c>
      <c r="E91" s="2" t="s">
        <v>424</v>
      </c>
      <c r="F91" s="2" t="s">
        <v>520</v>
      </c>
      <c r="G91" s="2" t="s">
        <v>430</v>
      </c>
      <c r="H91" s="2" t="s">
        <v>179</v>
      </c>
      <c r="I91" s="2" t="s">
        <v>83</v>
      </c>
      <c r="J91" s="2" t="s">
        <v>84</v>
      </c>
      <c r="K91" s="2" t="s">
        <v>522</v>
      </c>
      <c r="L91" s="45">
        <v>0.99309999999999998</v>
      </c>
      <c r="M91" s="2" t="s">
        <v>62</v>
      </c>
      <c r="N91" s="2" t="s">
        <v>62</v>
      </c>
      <c r="O91" s="2" t="s">
        <v>62</v>
      </c>
      <c r="P91" s="2" t="s">
        <v>62</v>
      </c>
      <c r="Q91" s="2" t="s">
        <v>62</v>
      </c>
      <c r="R91" s="2" t="s">
        <v>62</v>
      </c>
      <c r="S91" s="2" t="s">
        <v>62</v>
      </c>
      <c r="T91" s="2" t="s">
        <v>62</v>
      </c>
      <c r="U91" s="2" t="s">
        <v>62</v>
      </c>
      <c r="V91" s="2" t="s">
        <v>62</v>
      </c>
      <c r="W91" s="2">
        <v>1</v>
      </c>
      <c r="X91" s="2" t="s">
        <v>62</v>
      </c>
      <c r="Y91" s="2" t="s">
        <v>62</v>
      </c>
      <c r="Z91" s="2" t="s">
        <v>62</v>
      </c>
      <c r="AA91" s="2" t="s">
        <v>62</v>
      </c>
      <c r="AB91" s="2">
        <v>1</v>
      </c>
      <c r="AC91" s="2" t="s">
        <v>62</v>
      </c>
      <c r="AD91" s="2" t="s">
        <v>62</v>
      </c>
      <c r="AE91" s="2" t="s">
        <v>62</v>
      </c>
      <c r="AF91" s="2" t="s">
        <v>62</v>
      </c>
      <c r="AG91" s="2" t="s">
        <v>62</v>
      </c>
      <c r="AH91" s="2" t="s">
        <v>62</v>
      </c>
      <c r="AI91" s="2" t="s">
        <v>62</v>
      </c>
      <c r="AJ91" s="2" t="s">
        <v>62</v>
      </c>
      <c r="AK91" s="2" t="s">
        <v>62</v>
      </c>
      <c r="AL91" s="2" t="s">
        <v>62</v>
      </c>
      <c r="AM91" s="2" t="s">
        <v>62</v>
      </c>
      <c r="AN91" s="2" t="s">
        <v>62</v>
      </c>
      <c r="AO91" s="2" t="s">
        <v>62</v>
      </c>
      <c r="AP91" s="2" t="s">
        <v>62</v>
      </c>
      <c r="AQ91" s="2" t="s">
        <v>62</v>
      </c>
      <c r="AR91" s="2" t="s">
        <v>62</v>
      </c>
      <c r="AS91" s="2" t="s">
        <v>62</v>
      </c>
      <c r="AT91" s="2" t="s">
        <v>62</v>
      </c>
      <c r="AU91" s="2" t="s">
        <v>62</v>
      </c>
      <c r="AV91" s="2" t="s">
        <v>62</v>
      </c>
      <c r="AW91" s="2" t="s">
        <v>62</v>
      </c>
      <c r="AX91" s="2" t="s">
        <v>62</v>
      </c>
      <c r="AY91" s="2" t="s">
        <v>62</v>
      </c>
      <c r="AZ91" s="2" t="s">
        <v>62</v>
      </c>
      <c r="BA91" s="2" t="s">
        <v>62</v>
      </c>
      <c r="BB91" s="2" t="s">
        <v>62</v>
      </c>
      <c r="BC91" s="2" t="s">
        <v>62</v>
      </c>
      <c r="BD91" s="2" t="s">
        <v>62</v>
      </c>
      <c r="BE91" s="2" t="s">
        <v>62</v>
      </c>
      <c r="BF91" s="2" t="s">
        <v>62</v>
      </c>
      <c r="BG91" s="2" t="s">
        <v>62</v>
      </c>
      <c r="BH91" s="2" t="s">
        <v>62</v>
      </c>
      <c r="BI91" s="2" t="s">
        <v>62</v>
      </c>
      <c r="BJ91" s="2" t="s">
        <v>62</v>
      </c>
      <c r="BK91" s="2" t="s">
        <v>62</v>
      </c>
      <c r="BL91" s="2" t="s">
        <v>62</v>
      </c>
      <c r="BM91" s="2">
        <v>2</v>
      </c>
      <c r="BN91" s="2" t="s">
        <v>62</v>
      </c>
      <c r="BO91" s="2" t="s">
        <v>62</v>
      </c>
      <c r="BP91" s="2">
        <v>85</v>
      </c>
      <c r="BQ91" s="2">
        <v>1774.81</v>
      </c>
    </row>
    <row r="92" spans="1:69" ht="15" customHeight="1" x14ac:dyDescent="0.25">
      <c r="A92" s="2" t="s">
        <v>229</v>
      </c>
      <c r="B92" s="2" t="s">
        <v>230</v>
      </c>
      <c r="C92" s="2" t="s">
        <v>423</v>
      </c>
      <c r="D92" s="2" t="s">
        <v>485</v>
      </c>
      <c r="E92" s="2" t="s">
        <v>69</v>
      </c>
      <c r="F92" s="2" t="s">
        <v>520</v>
      </c>
      <c r="G92" s="2" t="s">
        <v>435</v>
      </c>
      <c r="H92" s="2" t="s">
        <v>179</v>
      </c>
      <c r="I92" s="2" t="s">
        <v>83</v>
      </c>
      <c r="J92" s="2" t="s">
        <v>84</v>
      </c>
      <c r="K92" s="2" t="s">
        <v>473</v>
      </c>
      <c r="L92" s="45">
        <v>0.99339999999999995</v>
      </c>
      <c r="M92" s="2" t="s">
        <v>62</v>
      </c>
      <c r="N92" s="2" t="s">
        <v>62</v>
      </c>
      <c r="O92" s="2" t="s">
        <v>62</v>
      </c>
      <c r="P92" s="2" t="s">
        <v>62</v>
      </c>
      <c r="Q92" s="2" t="s">
        <v>62</v>
      </c>
      <c r="R92" s="2" t="s">
        <v>62</v>
      </c>
      <c r="S92" s="2" t="s">
        <v>62</v>
      </c>
      <c r="T92" s="2" t="s">
        <v>62</v>
      </c>
      <c r="U92" s="2">
        <v>1</v>
      </c>
      <c r="V92" s="2" t="s">
        <v>62</v>
      </c>
      <c r="W92" s="2" t="s">
        <v>62</v>
      </c>
      <c r="X92" s="2" t="s">
        <v>62</v>
      </c>
      <c r="Y92" s="2" t="s">
        <v>62</v>
      </c>
      <c r="Z92" s="2" t="s">
        <v>62</v>
      </c>
      <c r="AA92" s="2" t="s">
        <v>62</v>
      </c>
      <c r="AB92" s="2">
        <v>1</v>
      </c>
      <c r="AC92" s="2" t="s">
        <v>62</v>
      </c>
      <c r="AD92" s="2" t="s">
        <v>62</v>
      </c>
      <c r="AE92" s="2" t="s">
        <v>62</v>
      </c>
      <c r="AF92" s="2" t="s">
        <v>62</v>
      </c>
      <c r="AG92" s="2" t="s">
        <v>62</v>
      </c>
      <c r="AH92" s="2" t="s">
        <v>62</v>
      </c>
      <c r="AI92" s="2" t="s">
        <v>62</v>
      </c>
      <c r="AJ92" s="2" t="s">
        <v>62</v>
      </c>
      <c r="AK92" s="2" t="s">
        <v>62</v>
      </c>
      <c r="AL92" s="2" t="s">
        <v>62</v>
      </c>
      <c r="AM92" s="2" t="s">
        <v>62</v>
      </c>
      <c r="AN92" s="2" t="s">
        <v>62</v>
      </c>
      <c r="AO92" s="2" t="s">
        <v>62</v>
      </c>
      <c r="AP92" s="2" t="s">
        <v>62</v>
      </c>
      <c r="AQ92" s="2" t="s">
        <v>62</v>
      </c>
      <c r="AR92" s="2" t="s">
        <v>62</v>
      </c>
      <c r="AS92" s="2" t="s">
        <v>62</v>
      </c>
      <c r="AT92" s="2" t="s">
        <v>62</v>
      </c>
      <c r="AU92" s="2" t="s">
        <v>62</v>
      </c>
      <c r="AV92" s="2" t="s">
        <v>62</v>
      </c>
      <c r="AW92" s="2" t="s">
        <v>62</v>
      </c>
      <c r="AX92" s="2" t="s">
        <v>62</v>
      </c>
      <c r="AY92" s="2" t="s">
        <v>62</v>
      </c>
      <c r="AZ92" s="2" t="s">
        <v>62</v>
      </c>
      <c r="BA92" s="2" t="s">
        <v>62</v>
      </c>
      <c r="BB92" s="2" t="s">
        <v>62</v>
      </c>
      <c r="BC92" s="2" t="s">
        <v>62</v>
      </c>
      <c r="BD92" s="2" t="s">
        <v>62</v>
      </c>
      <c r="BE92" s="2" t="s">
        <v>62</v>
      </c>
      <c r="BF92" s="2" t="s">
        <v>62</v>
      </c>
      <c r="BG92" s="2" t="s">
        <v>62</v>
      </c>
      <c r="BH92" s="2" t="s">
        <v>62</v>
      </c>
      <c r="BI92" s="2" t="s">
        <v>62</v>
      </c>
      <c r="BJ92" s="2" t="s">
        <v>62</v>
      </c>
      <c r="BK92" s="2" t="s">
        <v>62</v>
      </c>
      <c r="BL92" s="2" t="s">
        <v>62</v>
      </c>
      <c r="BM92" s="2">
        <v>2</v>
      </c>
      <c r="BN92" s="2" t="s">
        <v>62</v>
      </c>
      <c r="BO92" s="2" t="s">
        <v>62</v>
      </c>
      <c r="BP92" s="2">
        <v>48</v>
      </c>
      <c r="BQ92" s="2">
        <v>691.67</v>
      </c>
    </row>
    <row r="93" spans="1:69" ht="15" customHeight="1" x14ac:dyDescent="0.25">
      <c r="A93" s="2" t="s">
        <v>229</v>
      </c>
      <c r="B93" s="2" t="s">
        <v>230</v>
      </c>
      <c r="C93" s="2" t="s">
        <v>423</v>
      </c>
      <c r="D93" s="2" t="s">
        <v>485</v>
      </c>
      <c r="E93" s="2" t="s">
        <v>424</v>
      </c>
      <c r="F93" s="2" t="s">
        <v>521</v>
      </c>
      <c r="G93" s="2" t="s">
        <v>432</v>
      </c>
      <c r="H93" s="2" t="s">
        <v>179</v>
      </c>
      <c r="I93" s="2" t="s">
        <v>83</v>
      </c>
      <c r="J93" s="2" t="s">
        <v>84</v>
      </c>
      <c r="K93" s="2" t="s">
        <v>522</v>
      </c>
      <c r="L93" s="45">
        <v>0.99309999999999998</v>
      </c>
      <c r="M93" s="2" t="s">
        <v>62</v>
      </c>
      <c r="N93" s="2" t="s">
        <v>62</v>
      </c>
      <c r="O93" s="2" t="s">
        <v>62</v>
      </c>
      <c r="P93" s="2" t="s">
        <v>62</v>
      </c>
      <c r="Q93" s="2" t="s">
        <v>62</v>
      </c>
      <c r="R93" s="2" t="s">
        <v>62</v>
      </c>
      <c r="S93" s="2" t="s">
        <v>62</v>
      </c>
      <c r="T93" s="2" t="s">
        <v>62</v>
      </c>
      <c r="U93" s="2" t="s">
        <v>62</v>
      </c>
      <c r="V93" s="2" t="s">
        <v>62</v>
      </c>
      <c r="W93" s="2">
        <v>1</v>
      </c>
      <c r="X93" s="2" t="s">
        <v>62</v>
      </c>
      <c r="Y93" s="2" t="s">
        <v>62</v>
      </c>
      <c r="Z93" s="2" t="s">
        <v>62</v>
      </c>
      <c r="AA93" s="2" t="s">
        <v>62</v>
      </c>
      <c r="AB93" s="2">
        <v>1</v>
      </c>
      <c r="AC93" s="2" t="s">
        <v>62</v>
      </c>
      <c r="AD93" s="2" t="s">
        <v>62</v>
      </c>
      <c r="AE93" s="2" t="s">
        <v>62</v>
      </c>
      <c r="AF93" s="2" t="s">
        <v>62</v>
      </c>
      <c r="AG93" s="2" t="s">
        <v>62</v>
      </c>
      <c r="AH93" s="2" t="s">
        <v>62</v>
      </c>
      <c r="AI93" s="2" t="s">
        <v>62</v>
      </c>
      <c r="AJ93" s="2" t="s">
        <v>62</v>
      </c>
      <c r="AK93" s="2" t="s">
        <v>62</v>
      </c>
      <c r="AL93" s="2" t="s">
        <v>62</v>
      </c>
      <c r="AM93" s="2" t="s">
        <v>62</v>
      </c>
      <c r="AN93" s="2" t="s">
        <v>62</v>
      </c>
      <c r="AO93" s="2" t="s">
        <v>62</v>
      </c>
      <c r="AP93" s="2" t="s">
        <v>62</v>
      </c>
      <c r="AQ93" s="2" t="s">
        <v>62</v>
      </c>
      <c r="AR93" s="2" t="s">
        <v>62</v>
      </c>
      <c r="AS93" s="2" t="s">
        <v>62</v>
      </c>
      <c r="AT93" s="2" t="s">
        <v>62</v>
      </c>
      <c r="AU93" s="2" t="s">
        <v>62</v>
      </c>
      <c r="AV93" s="2" t="s">
        <v>62</v>
      </c>
      <c r="AW93" s="2" t="s">
        <v>62</v>
      </c>
      <c r="AX93" s="2" t="s">
        <v>62</v>
      </c>
      <c r="AY93" s="2" t="s">
        <v>62</v>
      </c>
      <c r="AZ93" s="2" t="s">
        <v>62</v>
      </c>
      <c r="BA93" s="2" t="s">
        <v>62</v>
      </c>
      <c r="BB93" s="2" t="s">
        <v>62</v>
      </c>
      <c r="BC93" s="2" t="s">
        <v>62</v>
      </c>
      <c r="BD93" s="2" t="s">
        <v>62</v>
      </c>
      <c r="BE93" s="2" t="s">
        <v>62</v>
      </c>
      <c r="BF93" s="2" t="s">
        <v>62</v>
      </c>
      <c r="BG93" s="2" t="s">
        <v>62</v>
      </c>
      <c r="BH93" s="2" t="s">
        <v>62</v>
      </c>
      <c r="BI93" s="2" t="s">
        <v>62</v>
      </c>
      <c r="BJ93" s="2" t="s">
        <v>62</v>
      </c>
      <c r="BK93" s="2" t="s">
        <v>62</v>
      </c>
      <c r="BL93" s="2" t="s">
        <v>62</v>
      </c>
      <c r="BM93" s="2">
        <v>2</v>
      </c>
      <c r="BN93" s="2" t="s">
        <v>62</v>
      </c>
      <c r="BO93" s="2" t="s">
        <v>62</v>
      </c>
      <c r="BP93" s="2">
        <v>72</v>
      </c>
      <c r="BQ93" s="2">
        <v>1681.25</v>
      </c>
    </row>
    <row r="94" spans="1:69" ht="15" customHeight="1" x14ac:dyDescent="0.25">
      <c r="A94" s="2" t="s">
        <v>229</v>
      </c>
      <c r="B94" s="2" t="s">
        <v>230</v>
      </c>
      <c r="C94" s="2" t="s">
        <v>423</v>
      </c>
      <c r="D94" s="2" t="s">
        <v>485</v>
      </c>
      <c r="E94" s="2" t="s">
        <v>69</v>
      </c>
      <c r="F94" s="2" t="s">
        <v>521</v>
      </c>
      <c r="G94" s="2" t="s">
        <v>436</v>
      </c>
      <c r="H94" s="2" t="s">
        <v>179</v>
      </c>
      <c r="I94" s="2" t="s">
        <v>83</v>
      </c>
      <c r="J94" s="2" t="s">
        <v>84</v>
      </c>
      <c r="K94" s="2" t="s">
        <v>473</v>
      </c>
      <c r="L94" s="45">
        <v>0.99339999999999995</v>
      </c>
      <c r="M94" s="2" t="s">
        <v>62</v>
      </c>
      <c r="N94" s="2" t="s">
        <v>62</v>
      </c>
      <c r="O94" s="2" t="s">
        <v>62</v>
      </c>
      <c r="P94" s="2" t="s">
        <v>62</v>
      </c>
      <c r="Q94" s="2" t="s">
        <v>62</v>
      </c>
      <c r="R94" s="2" t="s">
        <v>62</v>
      </c>
      <c r="S94" s="2" t="s">
        <v>62</v>
      </c>
      <c r="T94" s="2" t="s">
        <v>62</v>
      </c>
      <c r="U94" s="2">
        <v>1</v>
      </c>
      <c r="V94" s="2" t="s">
        <v>62</v>
      </c>
      <c r="W94" s="2" t="s">
        <v>62</v>
      </c>
      <c r="X94" s="2" t="s">
        <v>62</v>
      </c>
      <c r="Y94" s="2" t="s">
        <v>62</v>
      </c>
      <c r="Z94" s="2" t="s">
        <v>62</v>
      </c>
      <c r="AA94" s="2" t="s">
        <v>62</v>
      </c>
      <c r="AB94" s="2">
        <v>1</v>
      </c>
      <c r="AC94" s="2" t="s">
        <v>62</v>
      </c>
      <c r="AD94" s="2" t="s">
        <v>62</v>
      </c>
      <c r="AE94" s="2" t="s">
        <v>62</v>
      </c>
      <c r="AF94" s="2" t="s">
        <v>62</v>
      </c>
      <c r="AG94" s="2" t="s">
        <v>62</v>
      </c>
      <c r="AH94" s="2" t="s">
        <v>62</v>
      </c>
      <c r="AI94" s="2" t="s">
        <v>62</v>
      </c>
      <c r="AJ94" s="2" t="s">
        <v>62</v>
      </c>
      <c r="AK94" s="2" t="s">
        <v>62</v>
      </c>
      <c r="AL94" s="2" t="s">
        <v>62</v>
      </c>
      <c r="AM94" s="2" t="s">
        <v>62</v>
      </c>
      <c r="AN94" s="2" t="s">
        <v>62</v>
      </c>
      <c r="AO94" s="2" t="s">
        <v>62</v>
      </c>
      <c r="AP94" s="2" t="s">
        <v>62</v>
      </c>
      <c r="AQ94" s="2" t="s">
        <v>62</v>
      </c>
      <c r="AR94" s="2" t="s">
        <v>62</v>
      </c>
      <c r="AS94" s="2" t="s">
        <v>62</v>
      </c>
      <c r="AT94" s="2" t="s">
        <v>62</v>
      </c>
      <c r="AU94" s="2" t="s">
        <v>62</v>
      </c>
      <c r="AV94" s="2" t="s">
        <v>62</v>
      </c>
      <c r="AW94" s="2" t="s">
        <v>62</v>
      </c>
      <c r="AX94" s="2" t="s">
        <v>62</v>
      </c>
      <c r="AY94" s="2" t="s">
        <v>62</v>
      </c>
      <c r="AZ94" s="2" t="s">
        <v>62</v>
      </c>
      <c r="BA94" s="2" t="s">
        <v>62</v>
      </c>
      <c r="BB94" s="2" t="s">
        <v>62</v>
      </c>
      <c r="BC94" s="2" t="s">
        <v>62</v>
      </c>
      <c r="BD94" s="2" t="s">
        <v>62</v>
      </c>
      <c r="BE94" s="2" t="s">
        <v>62</v>
      </c>
      <c r="BF94" s="2" t="s">
        <v>62</v>
      </c>
      <c r="BG94" s="2" t="s">
        <v>62</v>
      </c>
      <c r="BH94" s="2" t="s">
        <v>62</v>
      </c>
      <c r="BI94" s="2" t="s">
        <v>62</v>
      </c>
      <c r="BJ94" s="2" t="s">
        <v>62</v>
      </c>
      <c r="BK94" s="2" t="s">
        <v>62</v>
      </c>
      <c r="BL94" s="2" t="s">
        <v>62</v>
      </c>
      <c r="BM94" s="2">
        <v>2</v>
      </c>
      <c r="BN94" s="2" t="s">
        <v>62</v>
      </c>
      <c r="BO94" s="2" t="s">
        <v>62</v>
      </c>
      <c r="BP94" s="2">
        <v>31</v>
      </c>
      <c r="BQ94" s="2">
        <v>502.08</v>
      </c>
    </row>
    <row r="95" spans="1:69" ht="15" customHeight="1" x14ac:dyDescent="0.25">
      <c r="A95" s="2" t="s">
        <v>229</v>
      </c>
      <c r="B95" s="2" t="s">
        <v>230</v>
      </c>
      <c r="C95" s="2" t="s">
        <v>316</v>
      </c>
      <c r="D95" s="2" t="s">
        <v>485</v>
      </c>
      <c r="E95" s="2" t="s">
        <v>238</v>
      </c>
      <c r="F95" s="2" t="s">
        <v>317</v>
      </c>
      <c r="G95" s="2" t="s">
        <v>318</v>
      </c>
      <c r="H95" s="2" t="s">
        <v>72</v>
      </c>
      <c r="I95" s="2" t="s">
        <v>83</v>
      </c>
      <c r="J95" s="2" t="s">
        <v>84</v>
      </c>
      <c r="K95" s="2" t="s">
        <v>512</v>
      </c>
      <c r="L95" s="45">
        <v>0.99729999999999996</v>
      </c>
      <c r="M95" s="2" t="s">
        <v>62</v>
      </c>
      <c r="N95" s="2" t="s">
        <v>62</v>
      </c>
      <c r="O95" s="2" t="s">
        <v>62</v>
      </c>
      <c r="P95" s="2" t="s">
        <v>62</v>
      </c>
      <c r="Q95" s="2" t="s">
        <v>62</v>
      </c>
      <c r="R95" s="2" t="s">
        <v>62</v>
      </c>
      <c r="S95" s="2" t="s">
        <v>62</v>
      </c>
      <c r="T95" s="2" t="s">
        <v>62</v>
      </c>
      <c r="U95" s="2" t="s">
        <v>62</v>
      </c>
      <c r="V95" s="2" t="s">
        <v>62</v>
      </c>
      <c r="W95" s="2" t="s">
        <v>62</v>
      </c>
      <c r="X95" s="2" t="s">
        <v>62</v>
      </c>
      <c r="Y95" s="2" t="s">
        <v>62</v>
      </c>
      <c r="Z95" s="2" t="s">
        <v>62</v>
      </c>
      <c r="AA95" s="2" t="s">
        <v>62</v>
      </c>
      <c r="AB95" s="2">
        <v>1</v>
      </c>
      <c r="AC95" s="2" t="s">
        <v>62</v>
      </c>
      <c r="AD95" s="2" t="s">
        <v>62</v>
      </c>
      <c r="AE95" s="2" t="s">
        <v>62</v>
      </c>
      <c r="AF95" s="2" t="s">
        <v>62</v>
      </c>
      <c r="AG95" s="2" t="s">
        <v>62</v>
      </c>
      <c r="AH95" s="2" t="s">
        <v>62</v>
      </c>
      <c r="AI95" s="2" t="s">
        <v>62</v>
      </c>
      <c r="AJ95" s="2" t="s">
        <v>62</v>
      </c>
      <c r="AK95" s="2" t="s">
        <v>62</v>
      </c>
      <c r="AL95" s="2" t="s">
        <v>62</v>
      </c>
      <c r="AM95" s="2" t="s">
        <v>62</v>
      </c>
      <c r="AN95" s="2" t="s">
        <v>62</v>
      </c>
      <c r="AO95" s="2" t="s">
        <v>62</v>
      </c>
      <c r="AP95" s="2" t="s">
        <v>62</v>
      </c>
      <c r="AQ95" s="2" t="s">
        <v>62</v>
      </c>
      <c r="AR95" s="2" t="s">
        <v>62</v>
      </c>
      <c r="AS95" s="2" t="s">
        <v>62</v>
      </c>
      <c r="AT95" s="2" t="s">
        <v>62</v>
      </c>
      <c r="AU95" s="2" t="s">
        <v>62</v>
      </c>
      <c r="AV95" s="2" t="s">
        <v>62</v>
      </c>
      <c r="AW95" s="2" t="s">
        <v>62</v>
      </c>
      <c r="AX95" s="2" t="s">
        <v>62</v>
      </c>
      <c r="AY95" s="2" t="s">
        <v>62</v>
      </c>
      <c r="AZ95" s="2" t="s">
        <v>62</v>
      </c>
      <c r="BA95" s="2" t="s">
        <v>62</v>
      </c>
      <c r="BB95" s="2" t="s">
        <v>62</v>
      </c>
      <c r="BC95" s="2" t="s">
        <v>62</v>
      </c>
      <c r="BD95" s="2" t="s">
        <v>62</v>
      </c>
      <c r="BE95" s="2" t="s">
        <v>62</v>
      </c>
      <c r="BF95" s="2" t="s">
        <v>62</v>
      </c>
      <c r="BG95" s="2" t="s">
        <v>62</v>
      </c>
      <c r="BH95" s="2" t="s">
        <v>62</v>
      </c>
      <c r="BI95" s="2" t="s">
        <v>62</v>
      </c>
      <c r="BJ95" s="2" t="s">
        <v>62</v>
      </c>
      <c r="BK95" s="2" t="s">
        <v>62</v>
      </c>
      <c r="BL95" s="2" t="s">
        <v>62</v>
      </c>
      <c r="BM95" s="2">
        <v>1</v>
      </c>
      <c r="BN95" s="2" t="s">
        <v>62</v>
      </c>
      <c r="BO95" s="2" t="s">
        <v>62</v>
      </c>
      <c r="BP95" s="2">
        <v>7</v>
      </c>
      <c r="BQ95" s="2">
        <v>123.72</v>
      </c>
    </row>
    <row r="96" spans="1:69" ht="15" customHeight="1" x14ac:dyDescent="0.25">
      <c r="A96" s="2" t="s">
        <v>229</v>
      </c>
      <c r="B96" s="2" t="s">
        <v>230</v>
      </c>
      <c r="C96" s="2" t="s">
        <v>316</v>
      </c>
      <c r="D96" s="2" t="s">
        <v>485</v>
      </c>
      <c r="E96" s="2" t="s">
        <v>69</v>
      </c>
      <c r="F96" s="2" t="s">
        <v>317</v>
      </c>
      <c r="G96" s="2" t="s">
        <v>326</v>
      </c>
      <c r="H96" s="2" t="s">
        <v>72</v>
      </c>
      <c r="I96" s="2" t="s">
        <v>83</v>
      </c>
      <c r="J96" s="2" t="s">
        <v>84</v>
      </c>
      <c r="K96" s="2" t="s">
        <v>512</v>
      </c>
      <c r="L96" s="45">
        <v>0.99729999999999996</v>
      </c>
      <c r="M96" s="2" t="s">
        <v>62</v>
      </c>
      <c r="N96" s="2" t="s">
        <v>62</v>
      </c>
      <c r="O96" s="2" t="s">
        <v>62</v>
      </c>
      <c r="P96" s="2" t="s">
        <v>62</v>
      </c>
      <c r="Q96" s="2" t="s">
        <v>62</v>
      </c>
      <c r="R96" s="2" t="s">
        <v>62</v>
      </c>
      <c r="S96" s="2" t="s">
        <v>62</v>
      </c>
      <c r="T96" s="2" t="s">
        <v>62</v>
      </c>
      <c r="U96" s="2" t="s">
        <v>62</v>
      </c>
      <c r="V96" s="2" t="s">
        <v>62</v>
      </c>
      <c r="W96" s="2" t="s">
        <v>62</v>
      </c>
      <c r="X96" s="2" t="s">
        <v>62</v>
      </c>
      <c r="Y96" s="2" t="s">
        <v>62</v>
      </c>
      <c r="Z96" s="2" t="s">
        <v>62</v>
      </c>
      <c r="AA96" s="2" t="s">
        <v>62</v>
      </c>
      <c r="AB96" s="2">
        <v>1</v>
      </c>
      <c r="AC96" s="2" t="s">
        <v>62</v>
      </c>
      <c r="AD96" s="2" t="s">
        <v>62</v>
      </c>
      <c r="AE96" s="2" t="s">
        <v>62</v>
      </c>
      <c r="AF96" s="2" t="s">
        <v>62</v>
      </c>
      <c r="AG96" s="2" t="s">
        <v>62</v>
      </c>
      <c r="AH96" s="2" t="s">
        <v>62</v>
      </c>
      <c r="AI96" s="2" t="s">
        <v>62</v>
      </c>
      <c r="AJ96" s="2" t="s">
        <v>62</v>
      </c>
      <c r="AK96" s="2" t="s">
        <v>62</v>
      </c>
      <c r="AL96" s="2" t="s">
        <v>62</v>
      </c>
      <c r="AM96" s="2" t="s">
        <v>62</v>
      </c>
      <c r="AN96" s="2" t="s">
        <v>62</v>
      </c>
      <c r="AO96" s="2" t="s">
        <v>62</v>
      </c>
      <c r="AP96" s="2" t="s">
        <v>62</v>
      </c>
      <c r="AQ96" s="2" t="s">
        <v>62</v>
      </c>
      <c r="AR96" s="2" t="s">
        <v>62</v>
      </c>
      <c r="AS96" s="2" t="s">
        <v>62</v>
      </c>
      <c r="AT96" s="2" t="s">
        <v>62</v>
      </c>
      <c r="AU96" s="2" t="s">
        <v>62</v>
      </c>
      <c r="AV96" s="2" t="s">
        <v>62</v>
      </c>
      <c r="AW96" s="2" t="s">
        <v>62</v>
      </c>
      <c r="AX96" s="2" t="s">
        <v>62</v>
      </c>
      <c r="AY96" s="2" t="s">
        <v>62</v>
      </c>
      <c r="AZ96" s="2" t="s">
        <v>62</v>
      </c>
      <c r="BA96" s="2" t="s">
        <v>62</v>
      </c>
      <c r="BB96" s="2" t="s">
        <v>62</v>
      </c>
      <c r="BC96" s="2" t="s">
        <v>62</v>
      </c>
      <c r="BD96" s="2" t="s">
        <v>62</v>
      </c>
      <c r="BE96" s="2" t="s">
        <v>62</v>
      </c>
      <c r="BF96" s="2" t="s">
        <v>62</v>
      </c>
      <c r="BG96" s="2" t="s">
        <v>62</v>
      </c>
      <c r="BH96" s="2" t="s">
        <v>62</v>
      </c>
      <c r="BI96" s="2" t="s">
        <v>62</v>
      </c>
      <c r="BJ96" s="2" t="s">
        <v>62</v>
      </c>
      <c r="BK96" s="2" t="s">
        <v>62</v>
      </c>
      <c r="BL96" s="2" t="s">
        <v>62</v>
      </c>
      <c r="BM96" s="2">
        <v>1</v>
      </c>
      <c r="BN96" s="2">
        <v>0</v>
      </c>
      <c r="BO96" s="2">
        <v>0</v>
      </c>
      <c r="BP96" s="2">
        <v>129</v>
      </c>
      <c r="BQ96" s="2">
        <v>2512.1</v>
      </c>
    </row>
    <row r="97" spans="1:70" ht="15" customHeight="1" x14ac:dyDescent="0.25">
      <c r="A97" s="2" t="s">
        <v>229</v>
      </c>
      <c r="B97" s="2" t="s">
        <v>230</v>
      </c>
      <c r="C97" s="2" t="s">
        <v>316</v>
      </c>
      <c r="D97" s="2" t="s">
        <v>485</v>
      </c>
      <c r="E97" s="2" t="s">
        <v>238</v>
      </c>
      <c r="F97" s="2" t="s">
        <v>320</v>
      </c>
      <c r="G97" s="2" t="s">
        <v>321</v>
      </c>
      <c r="H97" s="2" t="s">
        <v>72</v>
      </c>
      <c r="I97" s="2" t="s">
        <v>83</v>
      </c>
      <c r="J97" s="2" t="s">
        <v>84</v>
      </c>
      <c r="K97" s="2" t="s">
        <v>512</v>
      </c>
      <c r="L97" s="45">
        <v>0.99729999999999996</v>
      </c>
      <c r="M97" s="2" t="s">
        <v>62</v>
      </c>
      <c r="N97" s="2" t="s">
        <v>62</v>
      </c>
      <c r="O97" s="2" t="s">
        <v>62</v>
      </c>
      <c r="P97" s="2" t="s">
        <v>62</v>
      </c>
      <c r="Q97" s="2" t="s">
        <v>62</v>
      </c>
      <c r="R97" s="2" t="s">
        <v>62</v>
      </c>
      <c r="S97" s="2" t="s">
        <v>62</v>
      </c>
      <c r="T97" s="2" t="s">
        <v>62</v>
      </c>
      <c r="U97" s="2" t="s">
        <v>62</v>
      </c>
      <c r="V97" s="2" t="s">
        <v>62</v>
      </c>
      <c r="W97" s="2" t="s">
        <v>62</v>
      </c>
      <c r="X97" s="2" t="s">
        <v>62</v>
      </c>
      <c r="Y97" s="2" t="s">
        <v>62</v>
      </c>
      <c r="Z97" s="2" t="s">
        <v>62</v>
      </c>
      <c r="AA97" s="2" t="s">
        <v>62</v>
      </c>
      <c r="AB97" s="2">
        <v>1</v>
      </c>
      <c r="AC97" s="2" t="s">
        <v>62</v>
      </c>
      <c r="AD97" s="2" t="s">
        <v>62</v>
      </c>
      <c r="AE97" s="2" t="s">
        <v>62</v>
      </c>
      <c r="AF97" s="2" t="s">
        <v>62</v>
      </c>
      <c r="AG97" s="2" t="s">
        <v>62</v>
      </c>
      <c r="AH97" s="2" t="s">
        <v>62</v>
      </c>
      <c r="AI97" s="2" t="s">
        <v>62</v>
      </c>
      <c r="AJ97" s="2" t="s">
        <v>62</v>
      </c>
      <c r="AK97" s="2" t="s">
        <v>62</v>
      </c>
      <c r="AL97" s="2" t="s">
        <v>62</v>
      </c>
      <c r="AM97" s="2" t="s">
        <v>62</v>
      </c>
      <c r="AN97" s="2" t="s">
        <v>62</v>
      </c>
      <c r="AO97" s="2" t="s">
        <v>62</v>
      </c>
      <c r="AP97" s="2" t="s">
        <v>62</v>
      </c>
      <c r="AQ97" s="2" t="s">
        <v>62</v>
      </c>
      <c r="AR97" s="2" t="s">
        <v>62</v>
      </c>
      <c r="AS97" s="2" t="s">
        <v>62</v>
      </c>
      <c r="AT97" s="2" t="s">
        <v>62</v>
      </c>
      <c r="AU97" s="2" t="s">
        <v>62</v>
      </c>
      <c r="AV97" s="2" t="s">
        <v>62</v>
      </c>
      <c r="AW97" s="2" t="s">
        <v>62</v>
      </c>
      <c r="AX97" s="2" t="s">
        <v>62</v>
      </c>
      <c r="AY97" s="2" t="s">
        <v>62</v>
      </c>
      <c r="AZ97" s="2" t="s">
        <v>62</v>
      </c>
      <c r="BA97" s="2" t="s">
        <v>62</v>
      </c>
      <c r="BB97" s="2" t="s">
        <v>62</v>
      </c>
      <c r="BC97" s="2" t="s">
        <v>62</v>
      </c>
      <c r="BD97" s="2" t="s">
        <v>62</v>
      </c>
      <c r="BE97" s="2" t="s">
        <v>62</v>
      </c>
      <c r="BF97" s="2" t="s">
        <v>62</v>
      </c>
      <c r="BG97" s="2" t="s">
        <v>62</v>
      </c>
      <c r="BH97" s="2" t="s">
        <v>62</v>
      </c>
      <c r="BI97" s="2" t="s">
        <v>62</v>
      </c>
      <c r="BJ97" s="2" t="s">
        <v>62</v>
      </c>
      <c r="BK97" s="2" t="s">
        <v>62</v>
      </c>
      <c r="BL97" s="2" t="s">
        <v>62</v>
      </c>
      <c r="BM97" s="2">
        <v>1</v>
      </c>
      <c r="BN97" s="2">
        <v>0</v>
      </c>
      <c r="BO97" s="2">
        <v>0</v>
      </c>
      <c r="BP97" s="2">
        <v>96</v>
      </c>
      <c r="BQ97" s="2">
        <v>2458.25</v>
      </c>
    </row>
    <row r="98" spans="1:70" ht="15" customHeight="1" x14ac:dyDescent="0.25">
      <c r="A98" s="2" t="s">
        <v>229</v>
      </c>
      <c r="B98" s="2" t="s">
        <v>230</v>
      </c>
      <c r="C98" s="2" t="s">
        <v>316</v>
      </c>
      <c r="D98" s="2" t="s">
        <v>485</v>
      </c>
      <c r="E98" s="2" t="s">
        <v>69</v>
      </c>
      <c r="F98" s="2" t="s">
        <v>320</v>
      </c>
      <c r="G98" s="2" t="s">
        <v>328</v>
      </c>
      <c r="H98" s="2" t="s">
        <v>72</v>
      </c>
      <c r="I98" s="2" t="s">
        <v>83</v>
      </c>
      <c r="J98" s="2" t="s">
        <v>84</v>
      </c>
      <c r="K98" s="2" t="s">
        <v>513</v>
      </c>
      <c r="L98" s="45">
        <v>0.99729999999999996</v>
      </c>
      <c r="M98" s="2" t="s">
        <v>62</v>
      </c>
      <c r="N98" s="2" t="s">
        <v>62</v>
      </c>
      <c r="O98" s="2" t="s">
        <v>62</v>
      </c>
      <c r="P98" s="2" t="s">
        <v>62</v>
      </c>
      <c r="Q98" s="2" t="s">
        <v>62</v>
      </c>
      <c r="R98" s="2" t="s">
        <v>62</v>
      </c>
      <c r="S98" s="2" t="s">
        <v>62</v>
      </c>
      <c r="T98" s="2" t="s">
        <v>62</v>
      </c>
      <c r="U98" s="2" t="s">
        <v>62</v>
      </c>
      <c r="V98" s="2" t="s">
        <v>62</v>
      </c>
      <c r="W98" s="2" t="s">
        <v>62</v>
      </c>
      <c r="X98" s="2" t="s">
        <v>62</v>
      </c>
      <c r="Y98" s="2" t="s">
        <v>62</v>
      </c>
      <c r="Z98" s="2" t="s">
        <v>62</v>
      </c>
      <c r="AA98" s="2" t="s">
        <v>62</v>
      </c>
      <c r="AB98" s="2">
        <v>1</v>
      </c>
      <c r="AC98" s="2" t="s">
        <v>62</v>
      </c>
      <c r="AD98" s="2" t="s">
        <v>62</v>
      </c>
      <c r="AE98" s="2" t="s">
        <v>62</v>
      </c>
      <c r="AF98" s="2" t="s">
        <v>62</v>
      </c>
      <c r="AG98" s="2" t="s">
        <v>62</v>
      </c>
      <c r="AH98" s="2" t="s">
        <v>62</v>
      </c>
      <c r="AI98" s="2" t="s">
        <v>62</v>
      </c>
      <c r="AJ98" s="2" t="s">
        <v>62</v>
      </c>
      <c r="AK98" s="2" t="s">
        <v>62</v>
      </c>
      <c r="AL98" s="2" t="s">
        <v>62</v>
      </c>
      <c r="AM98" s="2" t="s">
        <v>62</v>
      </c>
      <c r="AN98" s="2" t="s">
        <v>62</v>
      </c>
      <c r="AO98" s="2" t="s">
        <v>62</v>
      </c>
      <c r="AP98" s="2" t="s">
        <v>62</v>
      </c>
      <c r="AQ98" s="2" t="s">
        <v>62</v>
      </c>
      <c r="AR98" s="2" t="s">
        <v>62</v>
      </c>
      <c r="AS98" s="2" t="s">
        <v>62</v>
      </c>
      <c r="AT98" s="2" t="s">
        <v>62</v>
      </c>
      <c r="AU98" s="2" t="s">
        <v>62</v>
      </c>
      <c r="AV98" s="2" t="s">
        <v>62</v>
      </c>
      <c r="AW98" s="2" t="s">
        <v>62</v>
      </c>
      <c r="AX98" s="2" t="s">
        <v>62</v>
      </c>
      <c r="AY98" s="2" t="s">
        <v>62</v>
      </c>
      <c r="AZ98" s="2" t="s">
        <v>62</v>
      </c>
      <c r="BA98" s="2" t="s">
        <v>62</v>
      </c>
      <c r="BB98" s="2" t="s">
        <v>62</v>
      </c>
      <c r="BC98" s="2" t="s">
        <v>62</v>
      </c>
      <c r="BD98" s="2" t="s">
        <v>62</v>
      </c>
      <c r="BE98" s="2" t="s">
        <v>62</v>
      </c>
      <c r="BF98" s="2" t="s">
        <v>62</v>
      </c>
      <c r="BG98" s="2" t="s">
        <v>62</v>
      </c>
      <c r="BH98" s="2" t="s">
        <v>62</v>
      </c>
      <c r="BI98" s="2" t="s">
        <v>62</v>
      </c>
      <c r="BJ98" s="2" t="s">
        <v>62</v>
      </c>
      <c r="BK98" s="2" t="s">
        <v>62</v>
      </c>
      <c r="BL98" s="2" t="s">
        <v>62</v>
      </c>
      <c r="BM98" s="2">
        <v>1</v>
      </c>
      <c r="BN98" s="2">
        <v>0</v>
      </c>
      <c r="BO98" s="2">
        <v>0</v>
      </c>
      <c r="BP98" s="2">
        <v>83</v>
      </c>
      <c r="BQ98" s="2">
        <v>1938.88</v>
      </c>
    </row>
    <row r="99" spans="1:70" ht="15" customHeight="1" x14ac:dyDescent="0.25">
      <c r="A99" s="2" t="s">
        <v>229</v>
      </c>
      <c r="B99" s="2" t="s">
        <v>230</v>
      </c>
      <c r="C99" s="2" t="s">
        <v>316</v>
      </c>
      <c r="D99" s="2" t="s">
        <v>485</v>
      </c>
      <c r="E99" s="2" t="s">
        <v>238</v>
      </c>
      <c r="F99" s="2" t="s">
        <v>323</v>
      </c>
      <c r="G99" s="2" t="s">
        <v>324</v>
      </c>
      <c r="H99" s="2" t="s">
        <v>72</v>
      </c>
      <c r="I99" s="2" t="s">
        <v>83</v>
      </c>
      <c r="J99" s="2" t="s">
        <v>84</v>
      </c>
      <c r="K99" s="2" t="s">
        <v>512</v>
      </c>
      <c r="L99" s="45">
        <v>0.99729999999999996</v>
      </c>
      <c r="M99" s="2" t="s">
        <v>62</v>
      </c>
      <c r="N99" s="2" t="s">
        <v>62</v>
      </c>
      <c r="O99" s="2" t="s">
        <v>62</v>
      </c>
      <c r="P99" s="2" t="s">
        <v>62</v>
      </c>
      <c r="Q99" s="2" t="s">
        <v>62</v>
      </c>
      <c r="R99" s="2" t="s">
        <v>62</v>
      </c>
      <c r="S99" s="2" t="s">
        <v>62</v>
      </c>
      <c r="T99" s="2" t="s">
        <v>62</v>
      </c>
      <c r="U99" s="2" t="s">
        <v>62</v>
      </c>
      <c r="V99" s="2" t="s">
        <v>62</v>
      </c>
      <c r="W99" s="2" t="s">
        <v>62</v>
      </c>
      <c r="X99" s="2" t="s">
        <v>62</v>
      </c>
      <c r="Y99" s="2" t="s">
        <v>62</v>
      </c>
      <c r="Z99" s="2" t="s">
        <v>62</v>
      </c>
      <c r="AA99" s="2" t="s">
        <v>62</v>
      </c>
      <c r="AB99" s="2">
        <v>1</v>
      </c>
      <c r="AC99" s="2" t="s">
        <v>62</v>
      </c>
      <c r="AD99" s="2" t="s">
        <v>62</v>
      </c>
      <c r="AE99" s="2" t="s">
        <v>62</v>
      </c>
      <c r="AF99" s="2" t="s">
        <v>62</v>
      </c>
      <c r="AG99" s="2" t="s">
        <v>62</v>
      </c>
      <c r="AH99" s="2" t="s">
        <v>62</v>
      </c>
      <c r="AI99" s="2" t="s">
        <v>62</v>
      </c>
      <c r="AJ99" s="2" t="s">
        <v>62</v>
      </c>
      <c r="AK99" s="2" t="s">
        <v>62</v>
      </c>
      <c r="AL99" s="2" t="s">
        <v>62</v>
      </c>
      <c r="AM99" s="2" t="s">
        <v>62</v>
      </c>
      <c r="AN99" s="2" t="s">
        <v>62</v>
      </c>
      <c r="AO99" s="2" t="s">
        <v>62</v>
      </c>
      <c r="AP99" s="2" t="s">
        <v>62</v>
      </c>
      <c r="AQ99" s="2" t="s">
        <v>62</v>
      </c>
      <c r="AR99" s="2" t="s">
        <v>62</v>
      </c>
      <c r="AS99" s="2" t="s">
        <v>62</v>
      </c>
      <c r="AT99" s="2" t="s">
        <v>62</v>
      </c>
      <c r="AU99" s="2" t="s">
        <v>62</v>
      </c>
      <c r="AV99" s="2" t="s">
        <v>62</v>
      </c>
      <c r="AW99" s="2" t="s">
        <v>62</v>
      </c>
      <c r="AX99" s="2" t="s">
        <v>62</v>
      </c>
      <c r="AY99" s="2" t="s">
        <v>62</v>
      </c>
      <c r="AZ99" s="2" t="s">
        <v>62</v>
      </c>
      <c r="BA99" s="2" t="s">
        <v>62</v>
      </c>
      <c r="BB99" s="2" t="s">
        <v>62</v>
      </c>
      <c r="BC99" s="2" t="s">
        <v>62</v>
      </c>
      <c r="BD99" s="2" t="s">
        <v>62</v>
      </c>
      <c r="BE99" s="2" t="s">
        <v>62</v>
      </c>
      <c r="BF99" s="2" t="s">
        <v>62</v>
      </c>
      <c r="BG99" s="2" t="s">
        <v>62</v>
      </c>
      <c r="BH99" s="2" t="s">
        <v>62</v>
      </c>
      <c r="BI99" s="2" t="s">
        <v>62</v>
      </c>
      <c r="BJ99" s="2" t="s">
        <v>62</v>
      </c>
      <c r="BK99" s="2" t="s">
        <v>62</v>
      </c>
      <c r="BL99" s="2" t="s">
        <v>62</v>
      </c>
      <c r="BM99" s="2">
        <v>1</v>
      </c>
      <c r="BN99" s="2">
        <v>0</v>
      </c>
      <c r="BO99" s="2">
        <v>0</v>
      </c>
      <c r="BP99" s="2">
        <v>87</v>
      </c>
      <c r="BQ99" s="2">
        <v>3058.14</v>
      </c>
    </row>
    <row r="100" spans="1:70" ht="15" customHeight="1" x14ac:dyDescent="0.25">
      <c r="A100" s="2" t="s">
        <v>229</v>
      </c>
      <c r="B100" s="2" t="s">
        <v>230</v>
      </c>
      <c r="C100" s="2" t="s">
        <v>316</v>
      </c>
      <c r="D100" s="2" t="s">
        <v>485</v>
      </c>
      <c r="E100" s="2" t="s">
        <v>69</v>
      </c>
      <c r="F100" s="2" t="s">
        <v>323</v>
      </c>
      <c r="G100" s="2" t="s">
        <v>330</v>
      </c>
      <c r="H100" s="2" t="s">
        <v>72</v>
      </c>
      <c r="I100" s="2" t="s">
        <v>83</v>
      </c>
      <c r="J100" s="2" t="s">
        <v>84</v>
      </c>
      <c r="K100" s="2" t="s">
        <v>512</v>
      </c>
      <c r="L100" s="45">
        <v>0.99729999999999996</v>
      </c>
      <c r="M100" s="2" t="s">
        <v>62</v>
      </c>
      <c r="N100" s="2" t="s">
        <v>62</v>
      </c>
      <c r="O100" s="2" t="s">
        <v>62</v>
      </c>
      <c r="P100" s="2" t="s">
        <v>62</v>
      </c>
      <c r="Q100" s="2" t="s">
        <v>62</v>
      </c>
      <c r="R100" s="2" t="s">
        <v>62</v>
      </c>
      <c r="S100" s="2" t="s">
        <v>62</v>
      </c>
      <c r="T100" s="2" t="s">
        <v>62</v>
      </c>
      <c r="U100" s="2" t="s">
        <v>62</v>
      </c>
      <c r="V100" s="2" t="s">
        <v>62</v>
      </c>
      <c r="W100" s="2" t="s">
        <v>62</v>
      </c>
      <c r="X100" s="2" t="s">
        <v>62</v>
      </c>
      <c r="Y100" s="2" t="s">
        <v>62</v>
      </c>
      <c r="Z100" s="2" t="s">
        <v>62</v>
      </c>
      <c r="AA100" s="2" t="s">
        <v>62</v>
      </c>
      <c r="AB100" s="2">
        <v>1</v>
      </c>
      <c r="AC100" s="2" t="s">
        <v>62</v>
      </c>
      <c r="AD100" s="2" t="s">
        <v>62</v>
      </c>
      <c r="AE100" s="2" t="s">
        <v>62</v>
      </c>
      <c r="AF100" s="2" t="s">
        <v>62</v>
      </c>
      <c r="AG100" s="2" t="s">
        <v>62</v>
      </c>
      <c r="AH100" s="2" t="s">
        <v>62</v>
      </c>
      <c r="AI100" s="2" t="s">
        <v>62</v>
      </c>
      <c r="AJ100" s="2" t="s">
        <v>62</v>
      </c>
      <c r="AK100" s="2" t="s">
        <v>62</v>
      </c>
      <c r="AL100" s="2" t="s">
        <v>62</v>
      </c>
      <c r="AM100" s="2" t="s">
        <v>62</v>
      </c>
      <c r="AN100" s="2" t="s">
        <v>62</v>
      </c>
      <c r="AO100" s="2" t="s">
        <v>62</v>
      </c>
      <c r="AP100" s="2" t="s">
        <v>62</v>
      </c>
      <c r="AQ100" s="2" t="s">
        <v>62</v>
      </c>
      <c r="AR100" s="2" t="s">
        <v>62</v>
      </c>
      <c r="AS100" s="2" t="s">
        <v>62</v>
      </c>
      <c r="AT100" s="2" t="s">
        <v>62</v>
      </c>
      <c r="AU100" s="2" t="s">
        <v>62</v>
      </c>
      <c r="AV100" s="2" t="s">
        <v>62</v>
      </c>
      <c r="AW100" s="2" t="s">
        <v>62</v>
      </c>
      <c r="AX100" s="2" t="s">
        <v>62</v>
      </c>
      <c r="AY100" s="2" t="s">
        <v>62</v>
      </c>
      <c r="AZ100" s="2" t="s">
        <v>62</v>
      </c>
      <c r="BA100" s="2" t="s">
        <v>62</v>
      </c>
      <c r="BB100" s="2" t="s">
        <v>62</v>
      </c>
      <c r="BC100" s="2" t="s">
        <v>62</v>
      </c>
      <c r="BD100" s="2" t="s">
        <v>62</v>
      </c>
      <c r="BE100" s="2" t="s">
        <v>62</v>
      </c>
      <c r="BF100" s="2" t="s">
        <v>62</v>
      </c>
      <c r="BG100" s="2" t="s">
        <v>62</v>
      </c>
      <c r="BH100" s="2" t="s">
        <v>62</v>
      </c>
      <c r="BI100" s="2" t="s">
        <v>62</v>
      </c>
      <c r="BJ100" s="2" t="s">
        <v>62</v>
      </c>
      <c r="BK100" s="2" t="s">
        <v>62</v>
      </c>
      <c r="BL100" s="2" t="s">
        <v>62</v>
      </c>
      <c r="BM100" s="2">
        <v>1</v>
      </c>
      <c r="BN100" s="2">
        <v>0</v>
      </c>
      <c r="BO100" s="2">
        <v>0</v>
      </c>
      <c r="BP100" s="2">
        <v>176</v>
      </c>
      <c r="BQ100" s="2">
        <v>6133.57</v>
      </c>
    </row>
    <row r="101" spans="1:70" ht="15" customHeight="1" x14ac:dyDescent="0.25">
      <c r="A101" s="2" t="s">
        <v>229</v>
      </c>
      <c r="B101" s="2" t="s">
        <v>230</v>
      </c>
      <c r="C101" s="2" t="s">
        <v>332</v>
      </c>
      <c r="D101" s="2" t="s">
        <v>485</v>
      </c>
      <c r="E101" s="2" t="s">
        <v>333</v>
      </c>
      <c r="F101" s="2" t="s">
        <v>523</v>
      </c>
      <c r="G101" s="2" t="s">
        <v>335</v>
      </c>
      <c r="H101" s="2" t="s">
        <v>72</v>
      </c>
      <c r="I101" s="2" t="s">
        <v>83</v>
      </c>
      <c r="J101" s="2" t="s">
        <v>84</v>
      </c>
      <c r="K101" s="2" t="s">
        <v>516</v>
      </c>
      <c r="L101" s="45">
        <v>0.99729999999999996</v>
      </c>
      <c r="M101" s="2" t="s">
        <v>62</v>
      </c>
      <c r="N101" s="2" t="s">
        <v>62</v>
      </c>
      <c r="O101" s="2" t="s">
        <v>62</v>
      </c>
      <c r="P101" s="2" t="s">
        <v>62</v>
      </c>
      <c r="Q101" s="2" t="s">
        <v>62</v>
      </c>
      <c r="R101" s="2" t="s">
        <v>62</v>
      </c>
      <c r="S101" s="2" t="s">
        <v>62</v>
      </c>
      <c r="T101" s="2" t="s">
        <v>62</v>
      </c>
      <c r="U101" s="2" t="s">
        <v>62</v>
      </c>
      <c r="V101" s="2" t="s">
        <v>62</v>
      </c>
      <c r="W101" s="2" t="s">
        <v>62</v>
      </c>
      <c r="X101" s="2" t="s">
        <v>62</v>
      </c>
      <c r="Y101" s="2" t="s">
        <v>62</v>
      </c>
      <c r="Z101" s="2" t="s">
        <v>62</v>
      </c>
      <c r="AA101" s="2" t="s">
        <v>62</v>
      </c>
      <c r="AB101" s="2">
        <v>1</v>
      </c>
      <c r="AC101" s="2" t="s">
        <v>62</v>
      </c>
      <c r="AD101" s="2" t="s">
        <v>62</v>
      </c>
      <c r="AE101" s="2" t="s">
        <v>62</v>
      </c>
      <c r="AF101" s="2" t="s">
        <v>62</v>
      </c>
      <c r="AG101" s="2" t="s">
        <v>62</v>
      </c>
      <c r="AH101" s="2" t="s">
        <v>62</v>
      </c>
      <c r="AI101" s="2" t="s">
        <v>62</v>
      </c>
      <c r="AJ101" s="2" t="s">
        <v>62</v>
      </c>
      <c r="AK101" s="2" t="s">
        <v>62</v>
      </c>
      <c r="AL101" s="2" t="s">
        <v>62</v>
      </c>
      <c r="AM101" s="2" t="s">
        <v>62</v>
      </c>
      <c r="AN101" s="2" t="s">
        <v>62</v>
      </c>
      <c r="AO101" s="2" t="s">
        <v>62</v>
      </c>
      <c r="AP101" s="2" t="s">
        <v>62</v>
      </c>
      <c r="AQ101" s="2" t="s">
        <v>62</v>
      </c>
      <c r="AR101" s="2" t="s">
        <v>62</v>
      </c>
      <c r="AS101" s="2" t="s">
        <v>62</v>
      </c>
      <c r="AT101" s="2" t="s">
        <v>62</v>
      </c>
      <c r="AU101" s="2" t="s">
        <v>62</v>
      </c>
      <c r="AV101" s="2" t="s">
        <v>62</v>
      </c>
      <c r="AW101" s="2" t="s">
        <v>62</v>
      </c>
      <c r="AX101" s="2" t="s">
        <v>62</v>
      </c>
      <c r="AY101" s="2" t="s">
        <v>62</v>
      </c>
      <c r="AZ101" s="2" t="s">
        <v>62</v>
      </c>
      <c r="BA101" s="2" t="s">
        <v>62</v>
      </c>
      <c r="BB101" s="2" t="s">
        <v>62</v>
      </c>
      <c r="BC101" s="2" t="s">
        <v>62</v>
      </c>
      <c r="BD101" s="2" t="s">
        <v>62</v>
      </c>
      <c r="BE101" s="2" t="s">
        <v>62</v>
      </c>
      <c r="BF101" s="2" t="s">
        <v>62</v>
      </c>
      <c r="BG101" s="2" t="s">
        <v>62</v>
      </c>
      <c r="BH101" s="2" t="s">
        <v>62</v>
      </c>
      <c r="BI101" s="2" t="s">
        <v>62</v>
      </c>
      <c r="BJ101" s="2" t="s">
        <v>62</v>
      </c>
      <c r="BK101" s="2" t="s">
        <v>62</v>
      </c>
      <c r="BL101" s="2" t="s">
        <v>62</v>
      </c>
      <c r="BM101" s="2">
        <v>1</v>
      </c>
      <c r="BN101" s="2">
        <v>0</v>
      </c>
      <c r="BO101" s="2">
        <v>0</v>
      </c>
      <c r="BP101" s="2">
        <v>85</v>
      </c>
      <c r="BQ101" s="2">
        <v>1884.46</v>
      </c>
    </row>
    <row r="102" spans="1:70" ht="15" customHeight="1" x14ac:dyDescent="0.25">
      <c r="A102" s="2" t="s">
        <v>229</v>
      </c>
      <c r="B102" s="2" t="s">
        <v>230</v>
      </c>
      <c r="C102" s="2" t="s">
        <v>413</v>
      </c>
      <c r="D102" s="2" t="s">
        <v>485</v>
      </c>
      <c r="E102" s="2" t="s">
        <v>414</v>
      </c>
      <c r="F102" s="2" t="s">
        <v>524</v>
      </c>
      <c r="G102" s="2" t="s">
        <v>416</v>
      </c>
      <c r="H102" s="2" t="s">
        <v>179</v>
      </c>
      <c r="I102" s="2" t="s">
        <v>83</v>
      </c>
      <c r="J102" s="2" t="s">
        <v>84</v>
      </c>
      <c r="K102" s="2" t="s">
        <v>473</v>
      </c>
      <c r="L102" s="45">
        <v>0.99670000000000003</v>
      </c>
      <c r="M102" s="2" t="s">
        <v>62</v>
      </c>
      <c r="N102" s="2" t="s">
        <v>62</v>
      </c>
      <c r="O102" s="2" t="s">
        <v>62</v>
      </c>
      <c r="P102" s="2" t="s">
        <v>62</v>
      </c>
      <c r="Q102" s="2" t="s">
        <v>62</v>
      </c>
      <c r="R102" s="2" t="s">
        <v>62</v>
      </c>
      <c r="S102" s="2" t="s">
        <v>62</v>
      </c>
      <c r="T102" s="2" t="s">
        <v>62</v>
      </c>
      <c r="U102" s="2" t="s">
        <v>62</v>
      </c>
      <c r="V102" s="2" t="s">
        <v>62</v>
      </c>
      <c r="W102" s="2" t="s">
        <v>62</v>
      </c>
      <c r="X102" s="2" t="s">
        <v>62</v>
      </c>
      <c r="Y102" s="2" t="s">
        <v>62</v>
      </c>
      <c r="Z102" s="2" t="s">
        <v>62</v>
      </c>
      <c r="AA102" s="2" t="s">
        <v>62</v>
      </c>
      <c r="AB102" s="2">
        <v>1</v>
      </c>
      <c r="AC102" s="2" t="s">
        <v>62</v>
      </c>
      <c r="AD102" s="2" t="s">
        <v>62</v>
      </c>
      <c r="AE102" s="2" t="s">
        <v>62</v>
      </c>
      <c r="AF102" s="2" t="s">
        <v>62</v>
      </c>
      <c r="AG102" s="2" t="s">
        <v>62</v>
      </c>
      <c r="AH102" s="2" t="s">
        <v>62</v>
      </c>
      <c r="AI102" s="2" t="s">
        <v>62</v>
      </c>
      <c r="AJ102" s="2" t="s">
        <v>62</v>
      </c>
      <c r="AK102" s="2" t="s">
        <v>62</v>
      </c>
      <c r="AL102" s="2" t="s">
        <v>62</v>
      </c>
      <c r="AM102" s="2" t="s">
        <v>62</v>
      </c>
      <c r="AN102" s="2" t="s">
        <v>62</v>
      </c>
      <c r="AO102" s="2" t="s">
        <v>62</v>
      </c>
      <c r="AP102" s="2" t="s">
        <v>62</v>
      </c>
      <c r="AQ102" s="2" t="s">
        <v>62</v>
      </c>
      <c r="AR102" s="2" t="s">
        <v>62</v>
      </c>
      <c r="AS102" s="2" t="s">
        <v>62</v>
      </c>
      <c r="AT102" s="2" t="s">
        <v>62</v>
      </c>
      <c r="AU102" s="2" t="s">
        <v>62</v>
      </c>
      <c r="AV102" s="2" t="s">
        <v>62</v>
      </c>
      <c r="AW102" s="2" t="s">
        <v>62</v>
      </c>
      <c r="AX102" s="2" t="s">
        <v>62</v>
      </c>
      <c r="AY102" s="2" t="s">
        <v>62</v>
      </c>
      <c r="AZ102" s="2" t="s">
        <v>62</v>
      </c>
      <c r="BA102" s="2" t="s">
        <v>62</v>
      </c>
      <c r="BB102" s="2" t="s">
        <v>62</v>
      </c>
      <c r="BC102" s="2" t="s">
        <v>62</v>
      </c>
      <c r="BD102" s="2" t="s">
        <v>62</v>
      </c>
      <c r="BE102" s="2" t="s">
        <v>62</v>
      </c>
      <c r="BF102" s="2" t="s">
        <v>62</v>
      </c>
      <c r="BG102" s="2" t="s">
        <v>62</v>
      </c>
      <c r="BH102" s="2" t="s">
        <v>62</v>
      </c>
      <c r="BI102" s="2" t="s">
        <v>62</v>
      </c>
      <c r="BJ102" s="2" t="s">
        <v>62</v>
      </c>
      <c r="BK102" s="2" t="s">
        <v>62</v>
      </c>
      <c r="BL102" s="2" t="s">
        <v>62</v>
      </c>
      <c r="BM102" s="2">
        <v>1</v>
      </c>
      <c r="BN102" s="2" t="s">
        <v>62</v>
      </c>
      <c r="BO102" s="2" t="s">
        <v>62</v>
      </c>
      <c r="BP102" s="2">
        <v>45</v>
      </c>
      <c r="BQ102" s="2">
        <v>469.87</v>
      </c>
    </row>
    <row r="103" spans="1:70" ht="15" customHeight="1" x14ac:dyDescent="0.25">
      <c r="A103" s="2" t="s">
        <v>229</v>
      </c>
      <c r="B103" s="2" t="s">
        <v>230</v>
      </c>
      <c r="C103" s="2" t="s">
        <v>413</v>
      </c>
      <c r="D103" s="2" t="s">
        <v>485</v>
      </c>
      <c r="E103" s="2" t="s">
        <v>414</v>
      </c>
      <c r="F103" s="2" t="s">
        <v>525</v>
      </c>
      <c r="G103" s="2" t="s">
        <v>418</v>
      </c>
      <c r="H103" s="2" t="s">
        <v>179</v>
      </c>
      <c r="I103" s="2" t="s">
        <v>83</v>
      </c>
      <c r="J103" s="2" t="s">
        <v>84</v>
      </c>
      <c r="K103" s="2" t="s">
        <v>473</v>
      </c>
      <c r="L103" s="45">
        <v>0.99670000000000003</v>
      </c>
      <c r="M103" s="2" t="s">
        <v>62</v>
      </c>
      <c r="N103" s="2" t="s">
        <v>62</v>
      </c>
      <c r="O103" s="2" t="s">
        <v>62</v>
      </c>
      <c r="P103" s="2" t="s">
        <v>62</v>
      </c>
      <c r="Q103" s="2" t="s">
        <v>62</v>
      </c>
      <c r="R103" s="2" t="s">
        <v>62</v>
      </c>
      <c r="S103" s="2" t="s">
        <v>62</v>
      </c>
      <c r="T103" s="2" t="s">
        <v>62</v>
      </c>
      <c r="U103" s="2" t="s">
        <v>62</v>
      </c>
      <c r="V103" s="2" t="s">
        <v>62</v>
      </c>
      <c r="W103" s="2" t="s">
        <v>62</v>
      </c>
      <c r="X103" s="2" t="s">
        <v>62</v>
      </c>
      <c r="Y103" s="2" t="s">
        <v>62</v>
      </c>
      <c r="Z103" s="2" t="s">
        <v>62</v>
      </c>
      <c r="AA103" s="2" t="s">
        <v>62</v>
      </c>
      <c r="AB103" s="2">
        <v>1</v>
      </c>
      <c r="AC103" s="2" t="s">
        <v>62</v>
      </c>
      <c r="AD103" s="2" t="s">
        <v>62</v>
      </c>
      <c r="AE103" s="2" t="s">
        <v>62</v>
      </c>
      <c r="AF103" s="2" t="s">
        <v>62</v>
      </c>
      <c r="AG103" s="2" t="s">
        <v>62</v>
      </c>
      <c r="AH103" s="2" t="s">
        <v>62</v>
      </c>
      <c r="AI103" s="2" t="s">
        <v>62</v>
      </c>
      <c r="AJ103" s="2" t="s">
        <v>62</v>
      </c>
      <c r="AK103" s="2" t="s">
        <v>62</v>
      </c>
      <c r="AL103" s="2" t="s">
        <v>62</v>
      </c>
      <c r="AM103" s="2" t="s">
        <v>62</v>
      </c>
      <c r="AN103" s="2" t="s">
        <v>62</v>
      </c>
      <c r="AO103" s="2" t="s">
        <v>62</v>
      </c>
      <c r="AP103" s="2" t="s">
        <v>62</v>
      </c>
      <c r="AQ103" s="2" t="s">
        <v>62</v>
      </c>
      <c r="AR103" s="2" t="s">
        <v>62</v>
      </c>
      <c r="AS103" s="2" t="s">
        <v>62</v>
      </c>
      <c r="AT103" s="2" t="s">
        <v>62</v>
      </c>
      <c r="AU103" s="2" t="s">
        <v>62</v>
      </c>
      <c r="AV103" s="2" t="s">
        <v>62</v>
      </c>
      <c r="AW103" s="2" t="s">
        <v>62</v>
      </c>
      <c r="AX103" s="2" t="s">
        <v>62</v>
      </c>
      <c r="AY103" s="2" t="s">
        <v>62</v>
      </c>
      <c r="AZ103" s="2" t="s">
        <v>62</v>
      </c>
      <c r="BA103" s="2" t="s">
        <v>62</v>
      </c>
      <c r="BB103" s="2" t="s">
        <v>62</v>
      </c>
      <c r="BC103" s="2" t="s">
        <v>62</v>
      </c>
      <c r="BD103" s="2" t="s">
        <v>62</v>
      </c>
      <c r="BE103" s="2" t="s">
        <v>62</v>
      </c>
      <c r="BF103" s="2" t="s">
        <v>62</v>
      </c>
      <c r="BG103" s="2" t="s">
        <v>62</v>
      </c>
      <c r="BH103" s="2" t="s">
        <v>62</v>
      </c>
      <c r="BI103" s="2" t="s">
        <v>62</v>
      </c>
      <c r="BJ103" s="2" t="s">
        <v>62</v>
      </c>
      <c r="BK103" s="2" t="s">
        <v>62</v>
      </c>
      <c r="BL103" s="2" t="s">
        <v>62</v>
      </c>
      <c r="BM103" s="2">
        <v>1</v>
      </c>
      <c r="BN103" s="2" t="s">
        <v>62</v>
      </c>
      <c r="BO103" s="2" t="s">
        <v>62</v>
      </c>
      <c r="BP103" s="2">
        <v>57</v>
      </c>
      <c r="BQ103" s="2">
        <v>713.17</v>
      </c>
    </row>
    <row r="104" spans="1:70" ht="15" customHeight="1" x14ac:dyDescent="0.25">
      <c r="A104" s="2" t="s">
        <v>229</v>
      </c>
      <c r="B104" s="2" t="s">
        <v>230</v>
      </c>
      <c r="C104" s="2" t="s">
        <v>413</v>
      </c>
      <c r="D104" s="2" t="s">
        <v>485</v>
      </c>
      <c r="E104" s="2" t="s">
        <v>414</v>
      </c>
      <c r="F104" s="2" t="s">
        <v>526</v>
      </c>
      <c r="G104" s="2" t="s">
        <v>420</v>
      </c>
      <c r="H104" s="2" t="s">
        <v>179</v>
      </c>
      <c r="I104" s="2" t="s">
        <v>83</v>
      </c>
      <c r="J104" s="2" t="s">
        <v>84</v>
      </c>
      <c r="K104" s="2" t="s">
        <v>473</v>
      </c>
      <c r="L104" s="45">
        <v>0.99670000000000003</v>
      </c>
      <c r="M104" s="2" t="s">
        <v>62</v>
      </c>
      <c r="N104" s="2" t="s">
        <v>62</v>
      </c>
      <c r="O104" s="2" t="s">
        <v>62</v>
      </c>
      <c r="P104" s="2" t="s">
        <v>62</v>
      </c>
      <c r="Q104" s="2" t="s">
        <v>62</v>
      </c>
      <c r="R104" s="2" t="s">
        <v>62</v>
      </c>
      <c r="S104" s="2" t="s">
        <v>62</v>
      </c>
      <c r="T104" s="2" t="s">
        <v>62</v>
      </c>
      <c r="U104" s="2" t="s">
        <v>62</v>
      </c>
      <c r="V104" s="2" t="s">
        <v>62</v>
      </c>
      <c r="W104" s="2" t="s">
        <v>62</v>
      </c>
      <c r="X104" s="2" t="s">
        <v>62</v>
      </c>
      <c r="Y104" s="2" t="s">
        <v>62</v>
      </c>
      <c r="Z104" s="2" t="s">
        <v>62</v>
      </c>
      <c r="AA104" s="2" t="s">
        <v>62</v>
      </c>
      <c r="AB104" s="2">
        <v>1</v>
      </c>
      <c r="AC104" s="2" t="s">
        <v>62</v>
      </c>
      <c r="AD104" s="2" t="s">
        <v>62</v>
      </c>
      <c r="AE104" s="2" t="s">
        <v>62</v>
      </c>
      <c r="AF104" s="2" t="s">
        <v>62</v>
      </c>
      <c r="AG104" s="2" t="s">
        <v>62</v>
      </c>
      <c r="AH104" s="2" t="s">
        <v>62</v>
      </c>
      <c r="AI104" s="2" t="s">
        <v>62</v>
      </c>
      <c r="AJ104" s="2" t="s">
        <v>62</v>
      </c>
      <c r="AK104" s="2" t="s">
        <v>62</v>
      </c>
      <c r="AL104" s="2" t="s">
        <v>62</v>
      </c>
      <c r="AM104" s="2" t="s">
        <v>62</v>
      </c>
      <c r="AN104" s="2" t="s">
        <v>62</v>
      </c>
      <c r="AO104" s="2" t="s">
        <v>62</v>
      </c>
      <c r="AP104" s="2" t="s">
        <v>62</v>
      </c>
      <c r="AQ104" s="2" t="s">
        <v>62</v>
      </c>
      <c r="AR104" s="2" t="s">
        <v>62</v>
      </c>
      <c r="AS104" s="2" t="s">
        <v>62</v>
      </c>
      <c r="AT104" s="2" t="s">
        <v>62</v>
      </c>
      <c r="AU104" s="2" t="s">
        <v>62</v>
      </c>
      <c r="AV104" s="2" t="s">
        <v>62</v>
      </c>
      <c r="AW104" s="2" t="s">
        <v>62</v>
      </c>
      <c r="AX104" s="2" t="s">
        <v>62</v>
      </c>
      <c r="AY104" s="2" t="s">
        <v>62</v>
      </c>
      <c r="AZ104" s="2" t="s">
        <v>62</v>
      </c>
      <c r="BA104" s="2" t="s">
        <v>62</v>
      </c>
      <c r="BB104" s="2" t="s">
        <v>62</v>
      </c>
      <c r="BC104" s="2" t="s">
        <v>62</v>
      </c>
      <c r="BD104" s="2" t="s">
        <v>62</v>
      </c>
      <c r="BE104" s="2" t="s">
        <v>62</v>
      </c>
      <c r="BF104" s="2" t="s">
        <v>62</v>
      </c>
      <c r="BG104" s="2" t="s">
        <v>62</v>
      </c>
      <c r="BH104" s="2" t="s">
        <v>62</v>
      </c>
      <c r="BI104" s="2" t="s">
        <v>62</v>
      </c>
      <c r="BJ104" s="2" t="s">
        <v>62</v>
      </c>
      <c r="BK104" s="2" t="s">
        <v>62</v>
      </c>
      <c r="BL104" s="2" t="s">
        <v>62</v>
      </c>
      <c r="BM104" s="2">
        <v>1</v>
      </c>
      <c r="BN104" s="2" t="s">
        <v>62</v>
      </c>
      <c r="BO104" s="2" t="s">
        <v>62</v>
      </c>
      <c r="BP104" s="2">
        <v>78</v>
      </c>
      <c r="BQ104" s="2">
        <v>1243.26</v>
      </c>
    </row>
    <row r="105" spans="1:70" ht="15" customHeight="1" x14ac:dyDescent="0.25">
      <c r="A105" s="2" t="s">
        <v>229</v>
      </c>
      <c r="B105" s="2" t="s">
        <v>230</v>
      </c>
      <c r="C105" s="2" t="s">
        <v>413</v>
      </c>
      <c r="D105" s="2" t="s">
        <v>485</v>
      </c>
      <c r="E105" s="2" t="s">
        <v>414</v>
      </c>
      <c r="F105" s="2" t="s">
        <v>527</v>
      </c>
      <c r="G105" s="2" t="s">
        <v>422</v>
      </c>
      <c r="H105" s="2" t="s">
        <v>179</v>
      </c>
      <c r="I105" s="2" t="s">
        <v>83</v>
      </c>
      <c r="J105" s="2" t="s">
        <v>84</v>
      </c>
      <c r="K105" s="2" t="s">
        <v>473</v>
      </c>
      <c r="L105" s="45">
        <v>0.99670000000000003</v>
      </c>
      <c r="M105" s="2" t="s">
        <v>62</v>
      </c>
      <c r="N105" s="2" t="s">
        <v>62</v>
      </c>
      <c r="O105" s="2" t="s">
        <v>62</v>
      </c>
      <c r="P105" s="2" t="s">
        <v>62</v>
      </c>
      <c r="Q105" s="2" t="s">
        <v>62</v>
      </c>
      <c r="R105" s="2" t="s">
        <v>62</v>
      </c>
      <c r="S105" s="2" t="s">
        <v>62</v>
      </c>
      <c r="T105" s="2" t="s">
        <v>62</v>
      </c>
      <c r="U105" s="2" t="s">
        <v>62</v>
      </c>
      <c r="V105" s="2" t="s">
        <v>62</v>
      </c>
      <c r="W105" s="2" t="s">
        <v>62</v>
      </c>
      <c r="X105" s="2" t="s">
        <v>62</v>
      </c>
      <c r="Y105" s="2" t="s">
        <v>62</v>
      </c>
      <c r="Z105" s="2" t="s">
        <v>62</v>
      </c>
      <c r="AA105" s="2" t="s">
        <v>62</v>
      </c>
      <c r="AB105" s="2">
        <v>1</v>
      </c>
      <c r="AC105" s="2" t="s">
        <v>62</v>
      </c>
      <c r="AD105" s="2" t="s">
        <v>62</v>
      </c>
      <c r="AE105" s="2" t="s">
        <v>62</v>
      </c>
      <c r="AF105" s="2" t="s">
        <v>62</v>
      </c>
      <c r="AG105" s="2" t="s">
        <v>62</v>
      </c>
      <c r="AH105" s="2" t="s">
        <v>62</v>
      </c>
      <c r="AI105" s="2" t="s">
        <v>62</v>
      </c>
      <c r="AJ105" s="2" t="s">
        <v>62</v>
      </c>
      <c r="AK105" s="2" t="s">
        <v>62</v>
      </c>
      <c r="AL105" s="2" t="s">
        <v>62</v>
      </c>
      <c r="AM105" s="2" t="s">
        <v>62</v>
      </c>
      <c r="AN105" s="2" t="s">
        <v>62</v>
      </c>
      <c r="AO105" s="2" t="s">
        <v>62</v>
      </c>
      <c r="AP105" s="2" t="s">
        <v>62</v>
      </c>
      <c r="AQ105" s="2" t="s">
        <v>62</v>
      </c>
      <c r="AR105" s="2" t="s">
        <v>62</v>
      </c>
      <c r="AS105" s="2" t="s">
        <v>62</v>
      </c>
      <c r="AT105" s="2" t="s">
        <v>62</v>
      </c>
      <c r="AU105" s="2" t="s">
        <v>62</v>
      </c>
      <c r="AV105" s="2" t="s">
        <v>62</v>
      </c>
      <c r="AW105" s="2" t="s">
        <v>62</v>
      </c>
      <c r="AX105" s="2" t="s">
        <v>62</v>
      </c>
      <c r="AY105" s="2" t="s">
        <v>62</v>
      </c>
      <c r="AZ105" s="2" t="s">
        <v>62</v>
      </c>
      <c r="BA105" s="2" t="s">
        <v>62</v>
      </c>
      <c r="BB105" s="2" t="s">
        <v>62</v>
      </c>
      <c r="BC105" s="2" t="s">
        <v>62</v>
      </c>
      <c r="BD105" s="2" t="s">
        <v>62</v>
      </c>
      <c r="BE105" s="2" t="s">
        <v>62</v>
      </c>
      <c r="BF105" s="2" t="s">
        <v>62</v>
      </c>
      <c r="BG105" s="2" t="s">
        <v>62</v>
      </c>
      <c r="BH105" s="2" t="s">
        <v>62</v>
      </c>
      <c r="BI105" s="2" t="s">
        <v>62</v>
      </c>
      <c r="BJ105" s="2" t="s">
        <v>62</v>
      </c>
      <c r="BK105" s="2" t="s">
        <v>62</v>
      </c>
      <c r="BL105" s="2" t="s">
        <v>62</v>
      </c>
      <c r="BM105" s="2">
        <v>1</v>
      </c>
      <c r="BN105" s="2" t="s">
        <v>62</v>
      </c>
      <c r="BO105" s="2" t="s">
        <v>62</v>
      </c>
      <c r="BP105" s="2">
        <v>42</v>
      </c>
      <c r="BQ105" s="2">
        <v>775.57</v>
      </c>
    </row>
    <row r="106" spans="1:70" ht="15" customHeight="1" x14ac:dyDescent="0.25">
      <c r="A106" s="2" t="s">
        <v>229</v>
      </c>
      <c r="B106" s="2" t="s">
        <v>304</v>
      </c>
      <c r="C106" s="2" t="s">
        <v>337</v>
      </c>
      <c r="D106" s="2" t="s">
        <v>485</v>
      </c>
      <c r="E106" s="2" t="s">
        <v>69</v>
      </c>
      <c r="F106" s="2" t="s">
        <v>502</v>
      </c>
      <c r="G106" s="2" t="s">
        <v>339</v>
      </c>
      <c r="H106" s="2" t="s">
        <v>72</v>
      </c>
      <c r="I106" s="2" t="s">
        <v>83</v>
      </c>
      <c r="J106" s="2" t="s">
        <v>84</v>
      </c>
      <c r="K106" s="2" t="s">
        <v>503</v>
      </c>
      <c r="L106" s="45">
        <v>0.99729999999999996</v>
      </c>
      <c r="M106" s="2" t="s">
        <v>62</v>
      </c>
      <c r="N106" s="2" t="s">
        <v>62</v>
      </c>
      <c r="O106" s="2" t="s">
        <v>62</v>
      </c>
      <c r="P106" s="2" t="s">
        <v>62</v>
      </c>
      <c r="Q106" s="2" t="s">
        <v>62</v>
      </c>
      <c r="R106" s="2" t="s">
        <v>62</v>
      </c>
      <c r="S106" s="2" t="s">
        <v>62</v>
      </c>
      <c r="T106" s="2" t="s">
        <v>62</v>
      </c>
      <c r="U106" s="2" t="s">
        <v>62</v>
      </c>
      <c r="V106" s="2" t="s">
        <v>62</v>
      </c>
      <c r="W106" s="2" t="s">
        <v>62</v>
      </c>
      <c r="X106" s="2" t="s">
        <v>62</v>
      </c>
      <c r="Y106" s="2" t="s">
        <v>62</v>
      </c>
      <c r="Z106" s="2" t="s">
        <v>62</v>
      </c>
      <c r="AA106" s="2" t="s">
        <v>62</v>
      </c>
      <c r="AB106" s="2">
        <v>1</v>
      </c>
      <c r="AC106" s="2" t="s">
        <v>62</v>
      </c>
      <c r="AD106" s="2" t="s">
        <v>62</v>
      </c>
      <c r="AE106" s="2" t="s">
        <v>62</v>
      </c>
      <c r="AF106" s="2" t="s">
        <v>62</v>
      </c>
      <c r="AG106" s="2" t="s">
        <v>62</v>
      </c>
      <c r="AH106" s="2" t="s">
        <v>62</v>
      </c>
      <c r="AI106" s="2" t="s">
        <v>62</v>
      </c>
      <c r="AJ106" s="2" t="s">
        <v>62</v>
      </c>
      <c r="AK106" s="2" t="s">
        <v>62</v>
      </c>
      <c r="AL106" s="2" t="s">
        <v>62</v>
      </c>
      <c r="AM106" s="2" t="s">
        <v>62</v>
      </c>
      <c r="AN106" s="2" t="s">
        <v>62</v>
      </c>
      <c r="AO106" s="2" t="s">
        <v>62</v>
      </c>
      <c r="AP106" s="2" t="s">
        <v>62</v>
      </c>
      <c r="AQ106" s="2" t="s">
        <v>62</v>
      </c>
      <c r="AR106" s="2" t="s">
        <v>62</v>
      </c>
      <c r="AS106" s="2" t="s">
        <v>62</v>
      </c>
      <c r="AT106" s="2" t="s">
        <v>62</v>
      </c>
      <c r="AU106" s="2" t="s">
        <v>62</v>
      </c>
      <c r="AV106" s="2" t="s">
        <v>62</v>
      </c>
      <c r="AW106" s="2" t="s">
        <v>62</v>
      </c>
      <c r="AX106" s="2" t="s">
        <v>62</v>
      </c>
      <c r="AY106" s="2" t="s">
        <v>62</v>
      </c>
      <c r="AZ106" s="2" t="s">
        <v>62</v>
      </c>
      <c r="BA106" s="2" t="s">
        <v>62</v>
      </c>
      <c r="BB106" s="2" t="s">
        <v>62</v>
      </c>
      <c r="BC106" s="2" t="s">
        <v>62</v>
      </c>
      <c r="BD106" s="2" t="s">
        <v>62</v>
      </c>
      <c r="BE106" s="2" t="s">
        <v>62</v>
      </c>
      <c r="BF106" s="2" t="s">
        <v>62</v>
      </c>
      <c r="BG106" s="2" t="s">
        <v>62</v>
      </c>
      <c r="BH106" s="2" t="s">
        <v>62</v>
      </c>
      <c r="BI106" s="2" t="s">
        <v>62</v>
      </c>
      <c r="BJ106" s="2" t="s">
        <v>62</v>
      </c>
      <c r="BK106" s="2" t="s">
        <v>62</v>
      </c>
      <c r="BL106" s="2" t="s">
        <v>62</v>
      </c>
      <c r="BM106" s="2">
        <v>1</v>
      </c>
      <c r="BN106" s="2" t="s">
        <v>62</v>
      </c>
      <c r="BO106" s="2" t="s">
        <v>62</v>
      </c>
      <c r="BP106" s="2">
        <v>85</v>
      </c>
      <c r="BQ106" s="2">
        <v>2336.2600000000002</v>
      </c>
      <c r="BR106" s="20" t="s">
        <v>62</v>
      </c>
    </row>
    <row r="107" spans="1:70" ht="15" customHeight="1" x14ac:dyDescent="0.25">
      <c r="A107" s="2" t="s">
        <v>229</v>
      </c>
      <c r="B107" s="2" t="s">
        <v>304</v>
      </c>
      <c r="C107" s="2" t="s">
        <v>337</v>
      </c>
      <c r="D107" s="2" t="s">
        <v>485</v>
      </c>
      <c r="E107" s="2" t="s">
        <v>69</v>
      </c>
      <c r="F107" s="2" t="s">
        <v>504</v>
      </c>
      <c r="G107" s="2" t="s">
        <v>341</v>
      </c>
      <c r="H107" s="2" t="s">
        <v>72</v>
      </c>
      <c r="I107" s="2" t="s">
        <v>83</v>
      </c>
      <c r="J107" s="2" t="s">
        <v>84</v>
      </c>
      <c r="K107" s="2" t="s">
        <v>503</v>
      </c>
      <c r="L107" s="45">
        <v>0.99729999999999996</v>
      </c>
      <c r="M107" s="2" t="s">
        <v>62</v>
      </c>
      <c r="N107" s="2" t="s">
        <v>62</v>
      </c>
      <c r="O107" s="2" t="s">
        <v>62</v>
      </c>
      <c r="P107" s="2" t="s">
        <v>62</v>
      </c>
      <c r="Q107" s="2" t="s">
        <v>62</v>
      </c>
      <c r="R107" s="2" t="s">
        <v>62</v>
      </c>
      <c r="S107" s="2" t="s">
        <v>62</v>
      </c>
      <c r="T107" s="2" t="s">
        <v>62</v>
      </c>
      <c r="U107" s="2" t="s">
        <v>62</v>
      </c>
      <c r="V107" s="2" t="s">
        <v>62</v>
      </c>
      <c r="W107" s="2" t="s">
        <v>62</v>
      </c>
      <c r="X107" s="2" t="s">
        <v>62</v>
      </c>
      <c r="Y107" s="2" t="s">
        <v>62</v>
      </c>
      <c r="Z107" s="2" t="s">
        <v>62</v>
      </c>
      <c r="AA107" s="2" t="s">
        <v>62</v>
      </c>
      <c r="AB107" s="2">
        <v>1</v>
      </c>
      <c r="AC107" s="2" t="s">
        <v>62</v>
      </c>
      <c r="AD107" s="2" t="s">
        <v>62</v>
      </c>
      <c r="AE107" s="2" t="s">
        <v>62</v>
      </c>
      <c r="AF107" s="2" t="s">
        <v>62</v>
      </c>
      <c r="AG107" s="2" t="s">
        <v>62</v>
      </c>
      <c r="AH107" s="2" t="s">
        <v>62</v>
      </c>
      <c r="AI107" s="2" t="s">
        <v>62</v>
      </c>
      <c r="AJ107" s="2" t="s">
        <v>62</v>
      </c>
      <c r="AK107" s="2" t="s">
        <v>62</v>
      </c>
      <c r="AL107" s="2" t="s">
        <v>62</v>
      </c>
      <c r="AM107" s="2" t="s">
        <v>62</v>
      </c>
      <c r="AN107" s="2" t="s">
        <v>62</v>
      </c>
      <c r="AO107" s="2" t="s">
        <v>62</v>
      </c>
      <c r="AP107" s="2" t="s">
        <v>62</v>
      </c>
      <c r="AQ107" s="2" t="s">
        <v>62</v>
      </c>
      <c r="AR107" s="2" t="s">
        <v>62</v>
      </c>
      <c r="AS107" s="2" t="s">
        <v>62</v>
      </c>
      <c r="AT107" s="2" t="s">
        <v>62</v>
      </c>
      <c r="AU107" s="2" t="s">
        <v>62</v>
      </c>
      <c r="AV107" s="2" t="s">
        <v>62</v>
      </c>
      <c r="AW107" s="2" t="s">
        <v>62</v>
      </c>
      <c r="AX107" s="2" t="s">
        <v>62</v>
      </c>
      <c r="AY107" s="2" t="s">
        <v>62</v>
      </c>
      <c r="AZ107" s="2" t="s">
        <v>62</v>
      </c>
      <c r="BA107" s="2" t="s">
        <v>62</v>
      </c>
      <c r="BB107" s="2" t="s">
        <v>62</v>
      </c>
      <c r="BC107" s="2" t="s">
        <v>62</v>
      </c>
      <c r="BD107" s="2" t="s">
        <v>62</v>
      </c>
      <c r="BE107" s="2" t="s">
        <v>62</v>
      </c>
      <c r="BF107" s="2" t="s">
        <v>62</v>
      </c>
      <c r="BG107" s="2" t="s">
        <v>62</v>
      </c>
      <c r="BH107" s="2" t="s">
        <v>62</v>
      </c>
      <c r="BI107" s="2" t="s">
        <v>62</v>
      </c>
      <c r="BJ107" s="2" t="s">
        <v>62</v>
      </c>
      <c r="BK107" s="2" t="s">
        <v>62</v>
      </c>
      <c r="BL107" s="2" t="s">
        <v>62</v>
      </c>
      <c r="BM107" s="2">
        <v>1</v>
      </c>
      <c r="BN107" s="2" t="s">
        <v>62</v>
      </c>
      <c r="BO107" s="2" t="s">
        <v>62</v>
      </c>
      <c r="BP107" s="2">
        <v>84</v>
      </c>
      <c r="BQ107" s="2">
        <v>4749.1400000000003</v>
      </c>
      <c r="BR107" s="20">
        <v>18792.89</v>
      </c>
    </row>
    <row r="108" spans="1:70" ht="15" customHeight="1" x14ac:dyDescent="0.25">
      <c r="A108" s="2" t="s">
        <v>229</v>
      </c>
      <c r="B108" s="2" t="s">
        <v>304</v>
      </c>
      <c r="C108" s="2" t="s">
        <v>337</v>
      </c>
      <c r="D108" s="2" t="s">
        <v>485</v>
      </c>
      <c r="E108" s="2" t="s">
        <v>69</v>
      </c>
      <c r="F108" s="2" t="s">
        <v>505</v>
      </c>
      <c r="G108" s="2" t="s">
        <v>343</v>
      </c>
      <c r="H108" s="2" t="s">
        <v>72</v>
      </c>
      <c r="I108" s="2" t="s">
        <v>83</v>
      </c>
      <c r="J108" s="2" t="s">
        <v>84</v>
      </c>
      <c r="K108" s="2" t="s">
        <v>506</v>
      </c>
      <c r="L108" s="45">
        <v>0.99729999999999996</v>
      </c>
      <c r="M108" s="2" t="s">
        <v>62</v>
      </c>
      <c r="N108" s="2" t="s">
        <v>62</v>
      </c>
      <c r="O108" s="2" t="s">
        <v>62</v>
      </c>
      <c r="P108" s="2" t="s">
        <v>62</v>
      </c>
      <c r="Q108" s="2" t="s">
        <v>62</v>
      </c>
      <c r="R108" s="2" t="s">
        <v>62</v>
      </c>
      <c r="S108" s="2" t="s">
        <v>62</v>
      </c>
      <c r="T108" s="2" t="s">
        <v>62</v>
      </c>
      <c r="U108" s="2" t="s">
        <v>62</v>
      </c>
      <c r="V108" s="2" t="s">
        <v>62</v>
      </c>
      <c r="W108" s="2" t="s">
        <v>62</v>
      </c>
      <c r="X108" s="2" t="s">
        <v>62</v>
      </c>
      <c r="Y108" s="2" t="s">
        <v>62</v>
      </c>
      <c r="Z108" s="2" t="s">
        <v>62</v>
      </c>
      <c r="AA108" s="2" t="s">
        <v>62</v>
      </c>
      <c r="AB108" s="2">
        <v>1</v>
      </c>
      <c r="AC108" s="2" t="s">
        <v>62</v>
      </c>
      <c r="AD108" s="2" t="s">
        <v>62</v>
      </c>
      <c r="AE108" s="2" t="s">
        <v>62</v>
      </c>
      <c r="AF108" s="2" t="s">
        <v>62</v>
      </c>
      <c r="AG108" s="2" t="s">
        <v>62</v>
      </c>
      <c r="AH108" s="2" t="s">
        <v>62</v>
      </c>
      <c r="AI108" s="2" t="s">
        <v>62</v>
      </c>
      <c r="AJ108" s="2" t="s">
        <v>62</v>
      </c>
      <c r="AK108" s="2" t="s">
        <v>62</v>
      </c>
      <c r="AL108" s="2" t="s">
        <v>62</v>
      </c>
      <c r="AM108" s="2" t="s">
        <v>62</v>
      </c>
      <c r="AN108" s="2" t="s">
        <v>62</v>
      </c>
      <c r="AO108" s="2" t="s">
        <v>62</v>
      </c>
      <c r="AP108" s="2" t="s">
        <v>62</v>
      </c>
      <c r="AQ108" s="2" t="s">
        <v>62</v>
      </c>
      <c r="AR108" s="2" t="s">
        <v>62</v>
      </c>
      <c r="AS108" s="2" t="s">
        <v>62</v>
      </c>
      <c r="AT108" s="2" t="s">
        <v>62</v>
      </c>
      <c r="AU108" s="2" t="s">
        <v>62</v>
      </c>
      <c r="AV108" s="2" t="s">
        <v>62</v>
      </c>
      <c r="AW108" s="2" t="s">
        <v>62</v>
      </c>
      <c r="AX108" s="2" t="s">
        <v>62</v>
      </c>
      <c r="AY108" s="2" t="s">
        <v>62</v>
      </c>
      <c r="AZ108" s="2" t="s">
        <v>62</v>
      </c>
      <c r="BA108" s="2" t="s">
        <v>62</v>
      </c>
      <c r="BB108" s="2" t="s">
        <v>62</v>
      </c>
      <c r="BC108" s="2" t="s">
        <v>62</v>
      </c>
      <c r="BD108" s="2" t="s">
        <v>62</v>
      </c>
      <c r="BE108" s="2" t="s">
        <v>62</v>
      </c>
      <c r="BF108" s="2" t="s">
        <v>62</v>
      </c>
      <c r="BG108" s="2" t="s">
        <v>62</v>
      </c>
      <c r="BH108" s="2" t="s">
        <v>62</v>
      </c>
      <c r="BI108" s="2" t="s">
        <v>62</v>
      </c>
      <c r="BJ108" s="2" t="s">
        <v>62</v>
      </c>
      <c r="BK108" s="2" t="s">
        <v>62</v>
      </c>
      <c r="BL108" s="2" t="s">
        <v>62</v>
      </c>
      <c r="BM108" s="2">
        <v>1</v>
      </c>
      <c r="BN108" s="2" t="s">
        <v>62</v>
      </c>
      <c r="BO108" s="2" t="s">
        <v>62</v>
      </c>
      <c r="BP108" s="2">
        <v>46</v>
      </c>
      <c r="BQ108" s="2">
        <v>4291.16</v>
      </c>
      <c r="BR108" s="20">
        <v>74674.05</v>
      </c>
    </row>
    <row r="109" spans="1:70" ht="15" customHeight="1" x14ac:dyDescent="0.25">
      <c r="A109" s="2" t="s">
        <v>229</v>
      </c>
      <c r="B109" s="2" t="s">
        <v>304</v>
      </c>
      <c r="C109" s="2" t="s">
        <v>302</v>
      </c>
      <c r="D109" s="2" t="s">
        <v>485</v>
      </c>
      <c r="E109" s="2" t="s">
        <v>238</v>
      </c>
      <c r="F109" s="2" t="s">
        <v>239</v>
      </c>
      <c r="G109" s="2" t="s">
        <v>305</v>
      </c>
      <c r="H109" s="2" t="s">
        <v>68</v>
      </c>
      <c r="I109" s="2" t="s">
        <v>83</v>
      </c>
      <c r="J109" s="2" t="s">
        <v>84</v>
      </c>
      <c r="K109" s="2" t="s">
        <v>513</v>
      </c>
      <c r="L109" s="45">
        <v>0.48349999999999999</v>
      </c>
      <c r="M109" s="2" t="s">
        <v>62</v>
      </c>
      <c r="N109" s="2" t="s">
        <v>62</v>
      </c>
      <c r="O109" s="2" t="s">
        <v>62</v>
      </c>
      <c r="P109" s="2" t="s">
        <v>62</v>
      </c>
      <c r="Q109" s="2" t="s">
        <v>62</v>
      </c>
      <c r="R109" s="2" t="s">
        <v>62</v>
      </c>
      <c r="S109" s="2" t="s">
        <v>62</v>
      </c>
      <c r="T109" s="2" t="s">
        <v>62</v>
      </c>
      <c r="U109" s="2" t="s">
        <v>62</v>
      </c>
      <c r="V109" s="2" t="s">
        <v>62</v>
      </c>
      <c r="W109" s="2" t="s">
        <v>62</v>
      </c>
      <c r="X109" s="2" t="s">
        <v>62</v>
      </c>
      <c r="Y109" s="2" t="s">
        <v>62</v>
      </c>
      <c r="Z109" s="2" t="s">
        <v>62</v>
      </c>
      <c r="AA109" s="2" t="s">
        <v>62</v>
      </c>
      <c r="AB109" s="2">
        <v>1</v>
      </c>
      <c r="AC109" s="2" t="s">
        <v>62</v>
      </c>
      <c r="AD109" s="2" t="s">
        <v>62</v>
      </c>
      <c r="AE109" s="2" t="s">
        <v>62</v>
      </c>
      <c r="AF109" s="2" t="s">
        <v>62</v>
      </c>
      <c r="AG109" s="2" t="s">
        <v>62</v>
      </c>
      <c r="AH109" s="2" t="s">
        <v>62</v>
      </c>
      <c r="AI109" s="2" t="s">
        <v>62</v>
      </c>
      <c r="AJ109" s="2" t="s">
        <v>62</v>
      </c>
      <c r="AK109" s="2" t="s">
        <v>62</v>
      </c>
      <c r="AL109" s="2">
        <v>5</v>
      </c>
      <c r="AM109" s="2">
        <v>7</v>
      </c>
      <c r="AN109" s="2">
        <v>7</v>
      </c>
      <c r="AO109" s="2">
        <v>7</v>
      </c>
      <c r="AP109" s="2">
        <v>7</v>
      </c>
      <c r="AQ109" s="2">
        <v>7</v>
      </c>
      <c r="AR109" s="2">
        <v>7</v>
      </c>
      <c r="AS109" s="2">
        <v>7</v>
      </c>
      <c r="AT109" s="2">
        <v>7</v>
      </c>
      <c r="AU109" s="2">
        <v>7</v>
      </c>
      <c r="AV109" s="2">
        <v>7</v>
      </c>
      <c r="AW109" s="2">
        <v>7</v>
      </c>
      <c r="AX109" s="2">
        <v>7</v>
      </c>
      <c r="AY109" s="2">
        <v>7</v>
      </c>
      <c r="AZ109" s="2">
        <v>7</v>
      </c>
      <c r="BA109" s="11">
        <v>7</v>
      </c>
      <c r="BB109" s="11">
        <v>7</v>
      </c>
      <c r="BC109" s="11">
        <v>7</v>
      </c>
      <c r="BD109" s="11">
        <v>7</v>
      </c>
      <c r="BE109" s="11">
        <v>7</v>
      </c>
      <c r="BF109" s="11">
        <v>7</v>
      </c>
      <c r="BG109" s="11">
        <v>7</v>
      </c>
      <c r="BH109" s="11">
        <v>7</v>
      </c>
      <c r="BI109" s="2">
        <v>7</v>
      </c>
      <c r="BJ109" s="2">
        <v>7</v>
      </c>
      <c r="BK109" s="2">
        <v>7</v>
      </c>
      <c r="BL109" s="2">
        <v>7</v>
      </c>
      <c r="BM109" s="2">
        <v>188</v>
      </c>
      <c r="BN109" s="2">
        <v>58</v>
      </c>
      <c r="BO109" s="2">
        <v>1044</v>
      </c>
      <c r="BP109" s="2">
        <v>119</v>
      </c>
      <c r="BQ109" s="2">
        <v>2447.91</v>
      </c>
    </row>
    <row r="110" spans="1:70" ht="15" customHeight="1" x14ac:dyDescent="0.25">
      <c r="A110" s="2" t="s">
        <v>229</v>
      </c>
      <c r="B110" s="2" t="s">
        <v>304</v>
      </c>
      <c r="C110" s="2" t="s">
        <v>302</v>
      </c>
      <c r="D110" s="2" t="s">
        <v>485</v>
      </c>
      <c r="E110" s="2" t="s">
        <v>69</v>
      </c>
      <c r="F110" s="2" t="s">
        <v>239</v>
      </c>
      <c r="G110" s="2" t="s">
        <v>307</v>
      </c>
      <c r="H110" s="2" t="s">
        <v>68</v>
      </c>
      <c r="I110" s="2" t="s">
        <v>83</v>
      </c>
      <c r="J110" s="2" t="s">
        <v>84</v>
      </c>
      <c r="K110" s="2" t="s">
        <v>513</v>
      </c>
      <c r="L110" s="45">
        <v>0.55220000000000002</v>
      </c>
      <c r="M110" s="2" t="s">
        <v>62</v>
      </c>
      <c r="N110" s="2" t="s">
        <v>62</v>
      </c>
      <c r="O110" s="2" t="s">
        <v>62</v>
      </c>
      <c r="P110" s="2" t="s">
        <v>62</v>
      </c>
      <c r="Q110" s="2" t="s">
        <v>62</v>
      </c>
      <c r="R110" s="2" t="s">
        <v>62</v>
      </c>
      <c r="S110" s="2" t="s">
        <v>62</v>
      </c>
      <c r="T110" s="2" t="s">
        <v>62</v>
      </c>
      <c r="U110" s="2" t="s">
        <v>62</v>
      </c>
      <c r="V110" s="2" t="s">
        <v>62</v>
      </c>
      <c r="W110" s="2" t="s">
        <v>62</v>
      </c>
      <c r="X110" s="2" t="s">
        <v>62</v>
      </c>
      <c r="Y110" s="2" t="s">
        <v>62</v>
      </c>
      <c r="Z110" s="2" t="s">
        <v>62</v>
      </c>
      <c r="AA110" s="2" t="s">
        <v>62</v>
      </c>
      <c r="AB110" s="2">
        <v>3</v>
      </c>
      <c r="AC110" s="2">
        <v>5</v>
      </c>
      <c r="AD110" s="2" t="s">
        <v>62</v>
      </c>
      <c r="AE110" s="2" t="s">
        <v>62</v>
      </c>
      <c r="AF110" s="2">
        <v>5</v>
      </c>
      <c r="AG110" s="2">
        <v>7</v>
      </c>
      <c r="AH110" s="2">
        <v>7</v>
      </c>
      <c r="AI110" s="2">
        <v>7</v>
      </c>
      <c r="AJ110" s="2">
        <v>7</v>
      </c>
      <c r="AK110" s="2">
        <v>7</v>
      </c>
      <c r="AL110" s="2">
        <v>7</v>
      </c>
      <c r="AM110" s="2">
        <v>7</v>
      </c>
      <c r="AN110" s="2">
        <v>7</v>
      </c>
      <c r="AO110" s="2">
        <v>7</v>
      </c>
      <c r="AP110" s="2">
        <v>7</v>
      </c>
      <c r="AQ110" s="2">
        <v>7</v>
      </c>
      <c r="AR110" s="2">
        <v>7</v>
      </c>
      <c r="AS110" s="2">
        <v>7</v>
      </c>
      <c r="AT110" s="2">
        <v>7</v>
      </c>
      <c r="AU110" s="2">
        <v>7</v>
      </c>
      <c r="AV110" s="2">
        <v>7</v>
      </c>
      <c r="AW110" s="2">
        <v>3</v>
      </c>
      <c r="AX110" s="2" t="s">
        <v>62</v>
      </c>
      <c r="AY110" s="2" t="s">
        <v>62</v>
      </c>
      <c r="AZ110" s="2" t="s">
        <v>62</v>
      </c>
      <c r="BA110" s="2" t="s">
        <v>62</v>
      </c>
      <c r="BB110" s="2" t="s">
        <v>62</v>
      </c>
      <c r="BC110" s="2" t="s">
        <v>62</v>
      </c>
      <c r="BD110" s="2" t="s">
        <v>62</v>
      </c>
      <c r="BE110" s="11">
        <v>2</v>
      </c>
      <c r="BF110" s="11">
        <v>7</v>
      </c>
      <c r="BG110" s="11">
        <v>7</v>
      </c>
      <c r="BH110" s="11">
        <v>7</v>
      </c>
      <c r="BI110" s="2">
        <v>7</v>
      </c>
      <c r="BJ110" s="2">
        <v>5</v>
      </c>
      <c r="BK110" s="2" t="s">
        <v>62</v>
      </c>
      <c r="BL110" s="2" t="s">
        <v>62</v>
      </c>
      <c r="BM110" s="2">
        <v>163</v>
      </c>
      <c r="BN110" s="2">
        <v>40</v>
      </c>
      <c r="BO110" s="2">
        <v>720</v>
      </c>
      <c r="BP110" s="2">
        <v>316</v>
      </c>
      <c r="BQ110" s="2">
        <v>6446.05</v>
      </c>
    </row>
    <row r="111" spans="1:70" ht="15" customHeight="1" x14ac:dyDescent="0.25">
      <c r="A111" s="2" t="s">
        <v>229</v>
      </c>
      <c r="B111" s="2" t="s">
        <v>304</v>
      </c>
      <c r="C111" s="2" t="s">
        <v>308</v>
      </c>
      <c r="D111" s="2" t="s">
        <v>485</v>
      </c>
      <c r="E111" s="2" t="s">
        <v>69</v>
      </c>
      <c r="F111" s="2" t="s">
        <v>518</v>
      </c>
      <c r="G111" s="2" t="s">
        <v>353</v>
      </c>
      <c r="H111" s="2" t="s">
        <v>72</v>
      </c>
      <c r="I111" s="2" t="s">
        <v>83</v>
      </c>
      <c r="J111" s="2" t="s">
        <v>84</v>
      </c>
      <c r="K111" s="2" t="s">
        <v>516</v>
      </c>
      <c r="L111" s="45">
        <v>0.99729999999999996</v>
      </c>
      <c r="M111" s="2" t="s">
        <v>62</v>
      </c>
      <c r="N111" s="2" t="s">
        <v>62</v>
      </c>
      <c r="O111" s="2" t="s">
        <v>62</v>
      </c>
      <c r="P111" s="2" t="s">
        <v>62</v>
      </c>
      <c r="Q111" s="2" t="s">
        <v>62</v>
      </c>
      <c r="R111" s="2" t="s">
        <v>62</v>
      </c>
      <c r="S111" s="2" t="s">
        <v>62</v>
      </c>
      <c r="T111" s="2" t="s">
        <v>62</v>
      </c>
      <c r="U111" s="2" t="s">
        <v>62</v>
      </c>
      <c r="V111" s="2" t="s">
        <v>62</v>
      </c>
      <c r="W111" s="2" t="s">
        <v>62</v>
      </c>
      <c r="X111" s="2" t="s">
        <v>62</v>
      </c>
      <c r="Y111" s="2" t="s">
        <v>62</v>
      </c>
      <c r="Z111" s="2" t="s">
        <v>62</v>
      </c>
      <c r="AA111" s="2" t="s">
        <v>62</v>
      </c>
      <c r="AB111" s="2">
        <v>1</v>
      </c>
      <c r="AC111" s="2" t="s">
        <v>62</v>
      </c>
      <c r="AD111" s="2" t="s">
        <v>62</v>
      </c>
      <c r="AE111" s="2" t="s">
        <v>62</v>
      </c>
      <c r="AF111" s="2" t="s">
        <v>62</v>
      </c>
      <c r="AG111" s="2" t="s">
        <v>62</v>
      </c>
      <c r="AH111" s="2" t="s">
        <v>62</v>
      </c>
      <c r="AI111" s="2" t="s">
        <v>62</v>
      </c>
      <c r="AJ111" s="2" t="s">
        <v>62</v>
      </c>
      <c r="AK111" s="2" t="s">
        <v>62</v>
      </c>
      <c r="AL111" s="2" t="s">
        <v>62</v>
      </c>
      <c r="AM111" s="2" t="s">
        <v>62</v>
      </c>
      <c r="AN111" s="2" t="s">
        <v>62</v>
      </c>
      <c r="AO111" s="2" t="s">
        <v>62</v>
      </c>
      <c r="AP111" s="2" t="s">
        <v>62</v>
      </c>
      <c r="AQ111" s="2" t="s">
        <v>62</v>
      </c>
      <c r="AR111" s="2" t="s">
        <v>62</v>
      </c>
      <c r="AS111" s="2" t="s">
        <v>62</v>
      </c>
      <c r="AT111" s="2" t="s">
        <v>62</v>
      </c>
      <c r="AU111" s="2" t="s">
        <v>62</v>
      </c>
      <c r="AV111" s="2" t="s">
        <v>62</v>
      </c>
      <c r="AW111" s="2" t="s">
        <v>62</v>
      </c>
      <c r="AX111" s="2" t="s">
        <v>62</v>
      </c>
      <c r="AY111" s="2" t="s">
        <v>62</v>
      </c>
      <c r="AZ111" s="2" t="s">
        <v>62</v>
      </c>
      <c r="BA111" s="2" t="s">
        <v>62</v>
      </c>
      <c r="BB111" s="2" t="s">
        <v>62</v>
      </c>
      <c r="BC111" s="2" t="s">
        <v>62</v>
      </c>
      <c r="BD111" s="2" t="s">
        <v>62</v>
      </c>
      <c r="BE111" s="2" t="s">
        <v>62</v>
      </c>
      <c r="BF111" s="2" t="s">
        <v>62</v>
      </c>
      <c r="BG111" s="2" t="s">
        <v>62</v>
      </c>
      <c r="BH111" s="2" t="s">
        <v>62</v>
      </c>
      <c r="BI111" s="2" t="s">
        <v>62</v>
      </c>
      <c r="BJ111" s="2" t="s">
        <v>62</v>
      </c>
      <c r="BK111" s="2" t="s">
        <v>62</v>
      </c>
      <c r="BL111" s="2" t="s">
        <v>62</v>
      </c>
      <c r="BM111" s="2">
        <v>1</v>
      </c>
      <c r="BN111" s="2" t="s">
        <v>62</v>
      </c>
      <c r="BO111" s="2" t="s">
        <v>62</v>
      </c>
      <c r="BP111" s="2">
        <v>103</v>
      </c>
      <c r="BQ111" s="2">
        <v>6406.79</v>
      </c>
    </row>
    <row r="112" spans="1:70" ht="15" customHeight="1" x14ac:dyDescent="0.25">
      <c r="A112" s="2" t="s">
        <v>229</v>
      </c>
      <c r="B112" s="2" t="s">
        <v>304</v>
      </c>
      <c r="C112" s="2" t="s">
        <v>308</v>
      </c>
      <c r="D112" s="2" t="s">
        <v>485</v>
      </c>
      <c r="E112" s="2" t="s">
        <v>354</v>
      </c>
      <c r="F112" s="2" t="s">
        <v>518</v>
      </c>
      <c r="G112" s="2" t="s">
        <v>360</v>
      </c>
      <c r="H112" s="2" t="s">
        <v>72</v>
      </c>
      <c r="I112" s="2" t="s">
        <v>83</v>
      </c>
      <c r="J112" s="2" t="s">
        <v>84</v>
      </c>
      <c r="K112" s="2" t="s">
        <v>503</v>
      </c>
      <c r="L112" s="45">
        <v>0.99729999999999996</v>
      </c>
      <c r="M112" s="2" t="s">
        <v>62</v>
      </c>
      <c r="N112" s="2" t="s">
        <v>62</v>
      </c>
      <c r="O112" s="2" t="s">
        <v>62</v>
      </c>
      <c r="P112" s="2" t="s">
        <v>62</v>
      </c>
      <c r="Q112" s="2" t="s">
        <v>62</v>
      </c>
      <c r="R112" s="2" t="s">
        <v>62</v>
      </c>
      <c r="S112" s="2" t="s">
        <v>62</v>
      </c>
      <c r="T112" s="2" t="s">
        <v>62</v>
      </c>
      <c r="U112" s="2" t="s">
        <v>62</v>
      </c>
      <c r="V112" s="2" t="s">
        <v>62</v>
      </c>
      <c r="W112" s="2" t="s">
        <v>62</v>
      </c>
      <c r="X112" s="2" t="s">
        <v>62</v>
      </c>
      <c r="Y112" s="2" t="s">
        <v>62</v>
      </c>
      <c r="Z112" s="2" t="s">
        <v>62</v>
      </c>
      <c r="AA112" s="2" t="s">
        <v>62</v>
      </c>
      <c r="AB112" s="2">
        <v>1</v>
      </c>
      <c r="AC112" s="2" t="s">
        <v>62</v>
      </c>
      <c r="AD112" s="2" t="s">
        <v>62</v>
      </c>
      <c r="AE112" s="2" t="s">
        <v>62</v>
      </c>
      <c r="AF112" s="2" t="s">
        <v>62</v>
      </c>
      <c r="AG112" s="2" t="s">
        <v>62</v>
      </c>
      <c r="AH112" s="2" t="s">
        <v>62</v>
      </c>
      <c r="AI112" s="2" t="s">
        <v>62</v>
      </c>
      <c r="AJ112" s="2" t="s">
        <v>62</v>
      </c>
      <c r="AK112" s="2" t="s">
        <v>62</v>
      </c>
      <c r="AL112" s="2" t="s">
        <v>62</v>
      </c>
      <c r="AM112" s="2" t="s">
        <v>62</v>
      </c>
      <c r="AN112" s="2" t="s">
        <v>62</v>
      </c>
      <c r="AO112" s="2" t="s">
        <v>62</v>
      </c>
      <c r="AP112" s="2" t="s">
        <v>62</v>
      </c>
      <c r="AQ112" s="2" t="s">
        <v>62</v>
      </c>
      <c r="AR112" s="2" t="s">
        <v>62</v>
      </c>
      <c r="AS112" s="2" t="s">
        <v>62</v>
      </c>
      <c r="AT112" s="2" t="s">
        <v>62</v>
      </c>
      <c r="AU112" s="2" t="s">
        <v>62</v>
      </c>
      <c r="AV112" s="2" t="s">
        <v>62</v>
      </c>
      <c r="AW112" s="2" t="s">
        <v>62</v>
      </c>
      <c r="AX112" s="2" t="s">
        <v>62</v>
      </c>
      <c r="AY112" s="2" t="s">
        <v>62</v>
      </c>
      <c r="AZ112" s="2" t="s">
        <v>62</v>
      </c>
      <c r="BA112" s="2" t="s">
        <v>62</v>
      </c>
      <c r="BB112" s="2" t="s">
        <v>62</v>
      </c>
      <c r="BC112" s="2" t="s">
        <v>62</v>
      </c>
      <c r="BD112" s="2" t="s">
        <v>62</v>
      </c>
      <c r="BE112" s="2" t="s">
        <v>62</v>
      </c>
      <c r="BF112" s="2" t="s">
        <v>62</v>
      </c>
      <c r="BG112" s="2" t="s">
        <v>62</v>
      </c>
      <c r="BH112" s="2" t="s">
        <v>62</v>
      </c>
      <c r="BI112" s="2" t="s">
        <v>62</v>
      </c>
      <c r="BJ112" s="2" t="s">
        <v>62</v>
      </c>
      <c r="BK112" s="2" t="s">
        <v>62</v>
      </c>
      <c r="BL112" s="2" t="s">
        <v>62</v>
      </c>
      <c r="BM112" s="2">
        <v>1</v>
      </c>
      <c r="BN112" s="2" t="s">
        <v>62</v>
      </c>
      <c r="BO112" s="2" t="s">
        <v>62</v>
      </c>
      <c r="BP112" s="2">
        <v>52</v>
      </c>
      <c r="BQ112" s="2">
        <v>3241.51</v>
      </c>
    </row>
    <row r="113" spans="1:69" ht="15" customHeight="1" x14ac:dyDescent="0.25">
      <c r="A113" s="2" t="s">
        <v>229</v>
      </c>
      <c r="B113" s="2" t="s">
        <v>304</v>
      </c>
      <c r="C113" s="2" t="s">
        <v>308</v>
      </c>
      <c r="D113" s="2" t="s">
        <v>485</v>
      </c>
      <c r="E113" s="2" t="s">
        <v>361</v>
      </c>
      <c r="F113" s="2" t="s">
        <v>518</v>
      </c>
      <c r="G113" s="2" t="s">
        <v>367</v>
      </c>
      <c r="H113" s="2" t="s">
        <v>72</v>
      </c>
      <c r="I113" s="2" t="s">
        <v>83</v>
      </c>
      <c r="J113" s="2" t="s">
        <v>84</v>
      </c>
      <c r="K113" s="2" t="s">
        <v>506</v>
      </c>
      <c r="L113" s="45">
        <v>0.99729999999999996</v>
      </c>
      <c r="M113" s="2" t="s">
        <v>62</v>
      </c>
      <c r="N113" s="2" t="s">
        <v>62</v>
      </c>
      <c r="O113" s="2" t="s">
        <v>62</v>
      </c>
      <c r="P113" s="2" t="s">
        <v>62</v>
      </c>
      <c r="Q113" s="2" t="s">
        <v>62</v>
      </c>
      <c r="R113" s="2" t="s">
        <v>62</v>
      </c>
      <c r="S113" s="2" t="s">
        <v>62</v>
      </c>
      <c r="T113" s="2" t="s">
        <v>62</v>
      </c>
      <c r="U113" s="2" t="s">
        <v>62</v>
      </c>
      <c r="V113" s="2" t="s">
        <v>62</v>
      </c>
      <c r="W113" s="2" t="s">
        <v>62</v>
      </c>
      <c r="X113" s="2" t="s">
        <v>62</v>
      </c>
      <c r="Y113" s="2" t="s">
        <v>62</v>
      </c>
      <c r="Z113" s="2" t="s">
        <v>62</v>
      </c>
      <c r="AA113" s="2" t="s">
        <v>62</v>
      </c>
      <c r="AB113" s="2">
        <v>1</v>
      </c>
      <c r="AC113" s="2" t="s">
        <v>62</v>
      </c>
      <c r="AD113" s="2" t="s">
        <v>62</v>
      </c>
      <c r="AE113" s="2" t="s">
        <v>62</v>
      </c>
      <c r="AF113" s="2" t="s">
        <v>62</v>
      </c>
      <c r="AG113" s="2" t="s">
        <v>62</v>
      </c>
      <c r="AH113" s="2" t="s">
        <v>62</v>
      </c>
      <c r="AI113" s="2" t="s">
        <v>62</v>
      </c>
      <c r="AJ113" s="2" t="s">
        <v>62</v>
      </c>
      <c r="AK113" s="2" t="s">
        <v>62</v>
      </c>
      <c r="AL113" s="2" t="s">
        <v>62</v>
      </c>
      <c r="AM113" s="2" t="s">
        <v>62</v>
      </c>
      <c r="AN113" s="2" t="s">
        <v>62</v>
      </c>
      <c r="AO113" s="2" t="s">
        <v>62</v>
      </c>
      <c r="AP113" s="2" t="s">
        <v>62</v>
      </c>
      <c r="AQ113" s="2" t="s">
        <v>62</v>
      </c>
      <c r="AR113" s="2" t="s">
        <v>62</v>
      </c>
      <c r="AS113" s="2" t="s">
        <v>62</v>
      </c>
      <c r="AT113" s="2" t="s">
        <v>62</v>
      </c>
      <c r="AU113" s="2" t="s">
        <v>62</v>
      </c>
      <c r="AV113" s="2" t="s">
        <v>62</v>
      </c>
      <c r="AW113" s="2" t="s">
        <v>62</v>
      </c>
      <c r="AX113" s="2" t="s">
        <v>62</v>
      </c>
      <c r="AY113" s="2" t="s">
        <v>62</v>
      </c>
      <c r="AZ113" s="2" t="s">
        <v>62</v>
      </c>
      <c r="BA113" s="2" t="s">
        <v>62</v>
      </c>
      <c r="BB113" s="2" t="s">
        <v>62</v>
      </c>
      <c r="BC113" s="2" t="s">
        <v>62</v>
      </c>
      <c r="BD113" s="2" t="s">
        <v>62</v>
      </c>
      <c r="BE113" s="2" t="s">
        <v>62</v>
      </c>
      <c r="BF113" s="2" t="s">
        <v>62</v>
      </c>
      <c r="BG113" s="2" t="s">
        <v>62</v>
      </c>
      <c r="BH113" s="2" t="s">
        <v>62</v>
      </c>
      <c r="BI113" s="2" t="s">
        <v>62</v>
      </c>
      <c r="BJ113" s="2" t="s">
        <v>62</v>
      </c>
      <c r="BK113" s="2" t="s">
        <v>62</v>
      </c>
      <c r="BL113" s="2" t="s">
        <v>62</v>
      </c>
      <c r="BM113" s="2">
        <v>1</v>
      </c>
      <c r="BN113" s="2" t="s">
        <v>62</v>
      </c>
      <c r="BO113" s="2" t="s">
        <v>62</v>
      </c>
      <c r="BP113" s="2">
        <v>36</v>
      </c>
      <c r="BQ113" s="2">
        <v>2236.08</v>
      </c>
    </row>
    <row r="114" spans="1:69" ht="15" customHeight="1" x14ac:dyDescent="0.25">
      <c r="A114" s="2" t="s">
        <v>229</v>
      </c>
      <c r="B114" s="2" t="s">
        <v>304</v>
      </c>
      <c r="C114" s="2" t="s">
        <v>308</v>
      </c>
      <c r="D114" s="2" t="s">
        <v>485</v>
      </c>
      <c r="E114" s="2" t="s">
        <v>69</v>
      </c>
      <c r="F114" s="2" t="s">
        <v>517</v>
      </c>
      <c r="G114" s="2" t="s">
        <v>349</v>
      </c>
      <c r="H114" s="2" t="s">
        <v>72</v>
      </c>
      <c r="I114" s="2" t="s">
        <v>83</v>
      </c>
      <c r="J114" s="2" t="s">
        <v>84</v>
      </c>
      <c r="K114" s="2" t="s">
        <v>516</v>
      </c>
      <c r="L114" s="45">
        <v>0.99729999999999996</v>
      </c>
      <c r="M114" s="2" t="s">
        <v>62</v>
      </c>
      <c r="N114" s="2" t="s">
        <v>62</v>
      </c>
      <c r="O114" s="2" t="s">
        <v>62</v>
      </c>
      <c r="P114" s="2" t="s">
        <v>62</v>
      </c>
      <c r="Q114" s="2" t="s">
        <v>62</v>
      </c>
      <c r="R114" s="2" t="s">
        <v>62</v>
      </c>
      <c r="S114" s="2" t="s">
        <v>62</v>
      </c>
      <c r="T114" s="2" t="s">
        <v>62</v>
      </c>
      <c r="U114" s="2" t="s">
        <v>62</v>
      </c>
      <c r="V114" s="2" t="s">
        <v>62</v>
      </c>
      <c r="W114" s="2" t="s">
        <v>62</v>
      </c>
      <c r="X114" s="2" t="s">
        <v>62</v>
      </c>
      <c r="Y114" s="2" t="s">
        <v>62</v>
      </c>
      <c r="Z114" s="2" t="s">
        <v>62</v>
      </c>
      <c r="AA114" s="2" t="s">
        <v>62</v>
      </c>
      <c r="AB114" s="2">
        <v>1</v>
      </c>
      <c r="AC114" s="2" t="s">
        <v>62</v>
      </c>
      <c r="AD114" s="2" t="s">
        <v>62</v>
      </c>
      <c r="AE114" s="2" t="s">
        <v>62</v>
      </c>
      <c r="AF114" s="2" t="s">
        <v>62</v>
      </c>
      <c r="AG114" s="2" t="s">
        <v>62</v>
      </c>
      <c r="AH114" s="2" t="s">
        <v>62</v>
      </c>
      <c r="AI114" s="2" t="s">
        <v>62</v>
      </c>
      <c r="AJ114" s="2" t="s">
        <v>62</v>
      </c>
      <c r="AK114" s="2" t="s">
        <v>62</v>
      </c>
      <c r="AL114" s="2" t="s">
        <v>62</v>
      </c>
      <c r="AM114" s="2" t="s">
        <v>62</v>
      </c>
      <c r="AN114" s="2" t="s">
        <v>62</v>
      </c>
      <c r="AO114" s="2" t="s">
        <v>62</v>
      </c>
      <c r="AP114" s="2" t="s">
        <v>62</v>
      </c>
      <c r="AQ114" s="2" t="s">
        <v>62</v>
      </c>
      <c r="AR114" s="2" t="s">
        <v>62</v>
      </c>
      <c r="AS114" s="2" t="s">
        <v>62</v>
      </c>
      <c r="AT114" s="2" t="s">
        <v>62</v>
      </c>
      <c r="AU114" s="2" t="s">
        <v>62</v>
      </c>
      <c r="AV114" s="2" t="s">
        <v>62</v>
      </c>
      <c r="AW114" s="2" t="s">
        <v>62</v>
      </c>
      <c r="AX114" s="2" t="s">
        <v>62</v>
      </c>
      <c r="AY114" s="2" t="s">
        <v>62</v>
      </c>
      <c r="AZ114" s="2" t="s">
        <v>62</v>
      </c>
      <c r="BA114" s="2" t="s">
        <v>62</v>
      </c>
      <c r="BB114" s="2" t="s">
        <v>62</v>
      </c>
      <c r="BC114" s="2" t="s">
        <v>62</v>
      </c>
      <c r="BD114" s="2" t="s">
        <v>62</v>
      </c>
      <c r="BE114" s="2" t="s">
        <v>62</v>
      </c>
      <c r="BF114" s="2" t="s">
        <v>62</v>
      </c>
      <c r="BG114" s="2" t="s">
        <v>62</v>
      </c>
      <c r="BH114" s="2" t="s">
        <v>62</v>
      </c>
      <c r="BI114" s="2" t="s">
        <v>62</v>
      </c>
      <c r="BJ114" s="2" t="s">
        <v>62</v>
      </c>
      <c r="BK114" s="2" t="s">
        <v>62</v>
      </c>
      <c r="BL114" s="2" t="s">
        <v>62</v>
      </c>
      <c r="BM114" s="2">
        <v>1</v>
      </c>
      <c r="BN114" s="2" t="s">
        <v>62</v>
      </c>
      <c r="BO114" s="2" t="s">
        <v>62</v>
      </c>
      <c r="BP114" s="2">
        <v>89</v>
      </c>
      <c r="BQ114" s="2">
        <v>3709.56</v>
      </c>
    </row>
    <row r="115" spans="1:69" ht="15" customHeight="1" x14ac:dyDescent="0.25">
      <c r="A115" s="2" t="s">
        <v>229</v>
      </c>
      <c r="B115" s="2" t="s">
        <v>304</v>
      </c>
      <c r="C115" s="2" t="s">
        <v>308</v>
      </c>
      <c r="D115" s="2" t="s">
        <v>485</v>
      </c>
      <c r="E115" s="2" t="s">
        <v>354</v>
      </c>
      <c r="F115" s="2" t="s">
        <v>517</v>
      </c>
      <c r="G115" s="2" t="s">
        <v>358</v>
      </c>
      <c r="H115" s="2" t="s">
        <v>72</v>
      </c>
      <c r="I115" s="2" t="s">
        <v>83</v>
      </c>
      <c r="J115" s="2" t="s">
        <v>84</v>
      </c>
      <c r="K115" s="2" t="s">
        <v>516</v>
      </c>
      <c r="L115" s="45">
        <v>0.99729999999999996</v>
      </c>
      <c r="M115" s="2" t="s">
        <v>62</v>
      </c>
      <c r="N115" s="2" t="s">
        <v>62</v>
      </c>
      <c r="O115" s="2" t="s">
        <v>62</v>
      </c>
      <c r="P115" s="2" t="s">
        <v>62</v>
      </c>
      <c r="Q115" s="2" t="s">
        <v>62</v>
      </c>
      <c r="R115" s="2" t="s">
        <v>62</v>
      </c>
      <c r="S115" s="2" t="s">
        <v>62</v>
      </c>
      <c r="T115" s="2" t="s">
        <v>62</v>
      </c>
      <c r="U115" s="2" t="s">
        <v>62</v>
      </c>
      <c r="V115" s="2" t="s">
        <v>62</v>
      </c>
      <c r="W115" s="2" t="s">
        <v>62</v>
      </c>
      <c r="X115" s="2" t="s">
        <v>62</v>
      </c>
      <c r="Y115" s="2" t="s">
        <v>62</v>
      </c>
      <c r="Z115" s="2" t="s">
        <v>62</v>
      </c>
      <c r="AA115" s="2" t="s">
        <v>62</v>
      </c>
      <c r="AB115" s="2">
        <v>1</v>
      </c>
      <c r="AC115" s="2" t="s">
        <v>62</v>
      </c>
      <c r="AD115" s="2" t="s">
        <v>62</v>
      </c>
      <c r="AE115" s="2" t="s">
        <v>62</v>
      </c>
      <c r="AF115" s="2" t="s">
        <v>62</v>
      </c>
      <c r="AG115" s="2" t="s">
        <v>62</v>
      </c>
      <c r="AH115" s="2" t="s">
        <v>62</v>
      </c>
      <c r="AI115" s="2" t="s">
        <v>62</v>
      </c>
      <c r="AJ115" s="2" t="s">
        <v>62</v>
      </c>
      <c r="AK115" s="2" t="s">
        <v>62</v>
      </c>
      <c r="AL115" s="2" t="s">
        <v>62</v>
      </c>
      <c r="AM115" s="2" t="s">
        <v>62</v>
      </c>
      <c r="AN115" s="2" t="s">
        <v>62</v>
      </c>
      <c r="AO115" s="2" t="s">
        <v>62</v>
      </c>
      <c r="AP115" s="2" t="s">
        <v>62</v>
      </c>
      <c r="AQ115" s="2" t="s">
        <v>62</v>
      </c>
      <c r="AR115" s="2" t="s">
        <v>62</v>
      </c>
      <c r="AS115" s="2" t="s">
        <v>62</v>
      </c>
      <c r="AT115" s="2" t="s">
        <v>62</v>
      </c>
      <c r="AU115" s="2" t="s">
        <v>62</v>
      </c>
      <c r="AV115" s="2" t="s">
        <v>62</v>
      </c>
      <c r="AW115" s="2" t="s">
        <v>62</v>
      </c>
      <c r="AX115" s="2" t="s">
        <v>62</v>
      </c>
      <c r="AY115" s="2" t="s">
        <v>62</v>
      </c>
      <c r="AZ115" s="2" t="s">
        <v>62</v>
      </c>
      <c r="BA115" s="2" t="s">
        <v>62</v>
      </c>
      <c r="BB115" s="2" t="s">
        <v>62</v>
      </c>
      <c r="BC115" s="2" t="s">
        <v>62</v>
      </c>
      <c r="BD115" s="2" t="s">
        <v>62</v>
      </c>
      <c r="BE115" s="2" t="s">
        <v>62</v>
      </c>
      <c r="BF115" s="2" t="s">
        <v>62</v>
      </c>
      <c r="BG115" s="2" t="s">
        <v>62</v>
      </c>
      <c r="BH115" s="2" t="s">
        <v>62</v>
      </c>
      <c r="BI115" s="2" t="s">
        <v>62</v>
      </c>
      <c r="BJ115" s="2" t="s">
        <v>62</v>
      </c>
      <c r="BK115" s="2" t="s">
        <v>62</v>
      </c>
      <c r="BL115" s="2" t="s">
        <v>62</v>
      </c>
      <c r="BM115" s="2">
        <v>1</v>
      </c>
      <c r="BN115" s="2" t="s">
        <v>62</v>
      </c>
      <c r="BO115" s="2" t="s">
        <v>62</v>
      </c>
      <c r="BP115" s="2">
        <v>34</v>
      </c>
      <c r="BQ115" s="2">
        <v>1423.53</v>
      </c>
    </row>
    <row r="116" spans="1:69" ht="15" customHeight="1" x14ac:dyDescent="0.25">
      <c r="A116" s="2" t="s">
        <v>229</v>
      </c>
      <c r="B116" s="2" t="s">
        <v>304</v>
      </c>
      <c r="C116" s="2" t="s">
        <v>308</v>
      </c>
      <c r="D116" s="2" t="s">
        <v>485</v>
      </c>
      <c r="E116" s="2" t="s">
        <v>361</v>
      </c>
      <c r="F116" s="2" t="s">
        <v>517</v>
      </c>
      <c r="G116" s="2" t="s">
        <v>365</v>
      </c>
      <c r="H116" s="2" t="s">
        <v>72</v>
      </c>
      <c r="I116" s="2" t="s">
        <v>83</v>
      </c>
      <c r="J116" s="2" t="s">
        <v>84</v>
      </c>
      <c r="K116" s="2" t="s">
        <v>516</v>
      </c>
      <c r="L116" s="45">
        <v>0.99729999999999996</v>
      </c>
      <c r="M116" s="2" t="s">
        <v>62</v>
      </c>
      <c r="N116" s="2" t="s">
        <v>62</v>
      </c>
      <c r="O116" s="2" t="s">
        <v>62</v>
      </c>
      <c r="P116" s="2" t="s">
        <v>62</v>
      </c>
      <c r="Q116" s="2" t="s">
        <v>62</v>
      </c>
      <c r="R116" s="2" t="s">
        <v>62</v>
      </c>
      <c r="S116" s="2" t="s">
        <v>62</v>
      </c>
      <c r="T116" s="2" t="s">
        <v>62</v>
      </c>
      <c r="U116" s="2" t="s">
        <v>62</v>
      </c>
      <c r="V116" s="2" t="s">
        <v>62</v>
      </c>
      <c r="W116" s="2" t="s">
        <v>62</v>
      </c>
      <c r="X116" s="2" t="s">
        <v>62</v>
      </c>
      <c r="Y116" s="2" t="s">
        <v>62</v>
      </c>
      <c r="Z116" s="2" t="s">
        <v>62</v>
      </c>
      <c r="AA116" s="2" t="s">
        <v>62</v>
      </c>
      <c r="AB116" s="2">
        <v>1</v>
      </c>
      <c r="AC116" s="2" t="s">
        <v>62</v>
      </c>
      <c r="AD116" s="2" t="s">
        <v>62</v>
      </c>
      <c r="AE116" s="2" t="s">
        <v>62</v>
      </c>
      <c r="AF116" s="2" t="s">
        <v>62</v>
      </c>
      <c r="AG116" s="2" t="s">
        <v>62</v>
      </c>
      <c r="AH116" s="2" t="s">
        <v>62</v>
      </c>
      <c r="AI116" s="2" t="s">
        <v>62</v>
      </c>
      <c r="AJ116" s="2" t="s">
        <v>62</v>
      </c>
      <c r="AK116" s="2" t="s">
        <v>62</v>
      </c>
      <c r="AL116" s="2" t="s">
        <v>62</v>
      </c>
      <c r="AM116" s="2" t="s">
        <v>62</v>
      </c>
      <c r="AN116" s="2" t="s">
        <v>62</v>
      </c>
      <c r="AO116" s="2" t="s">
        <v>62</v>
      </c>
      <c r="AP116" s="2" t="s">
        <v>62</v>
      </c>
      <c r="AQ116" s="2" t="s">
        <v>62</v>
      </c>
      <c r="AR116" s="2" t="s">
        <v>62</v>
      </c>
      <c r="AS116" s="2" t="s">
        <v>62</v>
      </c>
      <c r="AT116" s="2" t="s">
        <v>62</v>
      </c>
      <c r="AU116" s="2" t="s">
        <v>62</v>
      </c>
      <c r="AV116" s="2" t="s">
        <v>62</v>
      </c>
      <c r="AW116" s="2" t="s">
        <v>62</v>
      </c>
      <c r="AX116" s="2" t="s">
        <v>62</v>
      </c>
      <c r="AY116" s="2" t="s">
        <v>62</v>
      </c>
      <c r="AZ116" s="2" t="s">
        <v>62</v>
      </c>
      <c r="BA116" s="2" t="s">
        <v>62</v>
      </c>
      <c r="BB116" s="2" t="s">
        <v>62</v>
      </c>
      <c r="BC116" s="2" t="s">
        <v>62</v>
      </c>
      <c r="BD116" s="2" t="s">
        <v>62</v>
      </c>
      <c r="BE116" s="2" t="s">
        <v>62</v>
      </c>
      <c r="BF116" s="2" t="s">
        <v>62</v>
      </c>
      <c r="BG116" s="2" t="s">
        <v>62</v>
      </c>
      <c r="BH116" s="2" t="s">
        <v>62</v>
      </c>
      <c r="BI116" s="2" t="s">
        <v>62</v>
      </c>
      <c r="BJ116" s="2" t="s">
        <v>62</v>
      </c>
      <c r="BK116" s="2" t="s">
        <v>62</v>
      </c>
      <c r="BL116" s="2" t="s">
        <v>62</v>
      </c>
      <c r="BM116" s="2">
        <v>1</v>
      </c>
      <c r="BN116" s="2" t="s">
        <v>62</v>
      </c>
      <c r="BO116" s="2" t="s">
        <v>62</v>
      </c>
      <c r="BP116" s="2">
        <v>43</v>
      </c>
      <c r="BQ116" s="2">
        <v>1804.28</v>
      </c>
    </row>
    <row r="117" spans="1:69" ht="15" customHeight="1" x14ac:dyDescent="0.25">
      <c r="A117" s="2" t="s">
        <v>229</v>
      </c>
      <c r="B117" s="2" t="s">
        <v>304</v>
      </c>
      <c r="C117" s="2" t="s">
        <v>308</v>
      </c>
      <c r="D117" s="2" t="s">
        <v>485</v>
      </c>
      <c r="E117" s="2" t="s">
        <v>69</v>
      </c>
      <c r="F117" s="2" t="s">
        <v>515</v>
      </c>
      <c r="G117" s="2" t="s">
        <v>345</v>
      </c>
      <c r="H117" s="2" t="s">
        <v>72</v>
      </c>
      <c r="I117" s="2" t="s">
        <v>83</v>
      </c>
      <c r="J117" s="2" t="s">
        <v>84</v>
      </c>
      <c r="K117" s="2" t="s">
        <v>506</v>
      </c>
      <c r="L117" s="45">
        <v>0.99729999999999996</v>
      </c>
      <c r="M117" s="2" t="s">
        <v>62</v>
      </c>
      <c r="N117" s="2" t="s">
        <v>62</v>
      </c>
      <c r="O117" s="2" t="s">
        <v>62</v>
      </c>
      <c r="P117" s="2" t="s">
        <v>62</v>
      </c>
      <c r="Q117" s="2" t="s">
        <v>62</v>
      </c>
      <c r="R117" s="2" t="s">
        <v>62</v>
      </c>
      <c r="S117" s="2" t="s">
        <v>62</v>
      </c>
      <c r="T117" s="2" t="s">
        <v>62</v>
      </c>
      <c r="U117" s="2" t="s">
        <v>62</v>
      </c>
      <c r="V117" s="2" t="s">
        <v>62</v>
      </c>
      <c r="W117" s="2" t="s">
        <v>62</v>
      </c>
      <c r="X117" s="2" t="s">
        <v>62</v>
      </c>
      <c r="Y117" s="2" t="s">
        <v>62</v>
      </c>
      <c r="Z117" s="2" t="s">
        <v>62</v>
      </c>
      <c r="AA117" s="2" t="s">
        <v>62</v>
      </c>
      <c r="AB117" s="2">
        <v>1</v>
      </c>
      <c r="AC117" s="2" t="s">
        <v>62</v>
      </c>
      <c r="AD117" s="2" t="s">
        <v>62</v>
      </c>
      <c r="AE117" s="2" t="s">
        <v>62</v>
      </c>
      <c r="AF117" s="2" t="s">
        <v>62</v>
      </c>
      <c r="AG117" s="2" t="s">
        <v>62</v>
      </c>
      <c r="AH117" s="2" t="s">
        <v>62</v>
      </c>
      <c r="AI117" s="2" t="s">
        <v>62</v>
      </c>
      <c r="AJ117" s="2" t="s">
        <v>62</v>
      </c>
      <c r="AK117" s="2" t="s">
        <v>62</v>
      </c>
      <c r="AL117" s="2" t="s">
        <v>62</v>
      </c>
      <c r="AM117" s="2" t="s">
        <v>62</v>
      </c>
      <c r="AN117" s="2" t="s">
        <v>62</v>
      </c>
      <c r="AO117" s="2" t="s">
        <v>62</v>
      </c>
      <c r="AP117" s="2" t="s">
        <v>62</v>
      </c>
      <c r="AQ117" s="2" t="s">
        <v>62</v>
      </c>
      <c r="AR117" s="2" t="s">
        <v>62</v>
      </c>
      <c r="AS117" s="2" t="s">
        <v>62</v>
      </c>
      <c r="AT117" s="2" t="s">
        <v>62</v>
      </c>
      <c r="AU117" s="2" t="s">
        <v>62</v>
      </c>
      <c r="AV117" s="2" t="s">
        <v>62</v>
      </c>
      <c r="AW117" s="2" t="s">
        <v>62</v>
      </c>
      <c r="AX117" s="2" t="s">
        <v>62</v>
      </c>
      <c r="AY117" s="2" t="s">
        <v>62</v>
      </c>
      <c r="AZ117" s="2" t="s">
        <v>62</v>
      </c>
      <c r="BA117" s="2" t="s">
        <v>62</v>
      </c>
      <c r="BB117" s="2" t="s">
        <v>62</v>
      </c>
      <c r="BC117" s="2" t="s">
        <v>62</v>
      </c>
      <c r="BD117" s="2" t="s">
        <v>62</v>
      </c>
      <c r="BE117" s="2" t="s">
        <v>62</v>
      </c>
      <c r="BF117" s="2" t="s">
        <v>62</v>
      </c>
      <c r="BG117" s="2" t="s">
        <v>62</v>
      </c>
      <c r="BH117" s="2" t="s">
        <v>62</v>
      </c>
      <c r="BI117" s="2" t="s">
        <v>62</v>
      </c>
      <c r="BJ117" s="2" t="s">
        <v>62</v>
      </c>
      <c r="BK117" s="2" t="s">
        <v>62</v>
      </c>
      <c r="BL117" s="2" t="s">
        <v>62</v>
      </c>
      <c r="BM117" s="2">
        <v>1</v>
      </c>
      <c r="BN117" s="2" t="s">
        <v>62</v>
      </c>
      <c r="BO117" s="2" t="s">
        <v>62</v>
      </c>
      <c r="BP117" s="2">
        <v>26</v>
      </c>
      <c r="BQ117" s="2">
        <v>834</v>
      </c>
    </row>
    <row r="118" spans="1:69" ht="15" customHeight="1" x14ac:dyDescent="0.25">
      <c r="A118" s="2" t="s">
        <v>229</v>
      </c>
      <c r="B118" s="2" t="s">
        <v>304</v>
      </c>
      <c r="C118" s="2" t="s">
        <v>308</v>
      </c>
      <c r="D118" s="2" t="s">
        <v>485</v>
      </c>
      <c r="E118" s="2" t="s">
        <v>354</v>
      </c>
      <c r="F118" s="2" t="s">
        <v>515</v>
      </c>
      <c r="G118" s="2" t="s">
        <v>356</v>
      </c>
      <c r="H118" s="2" t="s">
        <v>72</v>
      </c>
      <c r="I118" s="2" t="s">
        <v>83</v>
      </c>
      <c r="J118" s="2" t="s">
        <v>84</v>
      </c>
      <c r="K118" s="2" t="s">
        <v>516</v>
      </c>
      <c r="L118" s="45">
        <v>0.99729999999999996</v>
      </c>
      <c r="M118" s="2" t="s">
        <v>62</v>
      </c>
      <c r="N118" s="2" t="s">
        <v>62</v>
      </c>
      <c r="O118" s="2" t="s">
        <v>62</v>
      </c>
      <c r="P118" s="2" t="s">
        <v>62</v>
      </c>
      <c r="Q118" s="2" t="s">
        <v>62</v>
      </c>
      <c r="R118" s="2" t="s">
        <v>62</v>
      </c>
      <c r="S118" s="2" t="s">
        <v>62</v>
      </c>
      <c r="T118" s="2" t="s">
        <v>62</v>
      </c>
      <c r="U118" s="2" t="s">
        <v>62</v>
      </c>
      <c r="V118" s="2" t="s">
        <v>62</v>
      </c>
      <c r="W118" s="2" t="s">
        <v>62</v>
      </c>
      <c r="X118" s="2" t="s">
        <v>62</v>
      </c>
      <c r="Y118" s="2" t="s">
        <v>62</v>
      </c>
      <c r="Z118" s="2" t="s">
        <v>62</v>
      </c>
      <c r="AA118" s="2" t="s">
        <v>62</v>
      </c>
      <c r="AB118" s="2">
        <v>1</v>
      </c>
      <c r="AC118" s="2" t="s">
        <v>62</v>
      </c>
      <c r="AD118" s="2" t="s">
        <v>62</v>
      </c>
      <c r="AE118" s="2" t="s">
        <v>62</v>
      </c>
      <c r="AF118" s="2" t="s">
        <v>62</v>
      </c>
      <c r="AG118" s="2" t="s">
        <v>62</v>
      </c>
      <c r="AH118" s="2" t="s">
        <v>62</v>
      </c>
      <c r="AI118" s="2" t="s">
        <v>62</v>
      </c>
      <c r="AJ118" s="2" t="s">
        <v>62</v>
      </c>
      <c r="AK118" s="2" t="s">
        <v>62</v>
      </c>
      <c r="AL118" s="2" t="s">
        <v>62</v>
      </c>
      <c r="AM118" s="2" t="s">
        <v>62</v>
      </c>
      <c r="AN118" s="2" t="s">
        <v>62</v>
      </c>
      <c r="AO118" s="2" t="s">
        <v>62</v>
      </c>
      <c r="AP118" s="2" t="s">
        <v>62</v>
      </c>
      <c r="AQ118" s="2" t="s">
        <v>62</v>
      </c>
      <c r="AR118" s="2" t="s">
        <v>62</v>
      </c>
      <c r="AS118" s="2" t="s">
        <v>62</v>
      </c>
      <c r="AT118" s="2" t="s">
        <v>62</v>
      </c>
      <c r="AU118" s="2" t="s">
        <v>62</v>
      </c>
      <c r="AV118" s="2" t="s">
        <v>62</v>
      </c>
      <c r="AW118" s="2" t="s">
        <v>62</v>
      </c>
      <c r="AX118" s="2" t="s">
        <v>62</v>
      </c>
      <c r="AY118" s="2" t="s">
        <v>62</v>
      </c>
      <c r="AZ118" s="2" t="s">
        <v>62</v>
      </c>
      <c r="BA118" s="2" t="s">
        <v>62</v>
      </c>
      <c r="BB118" s="2" t="s">
        <v>62</v>
      </c>
      <c r="BC118" s="2" t="s">
        <v>62</v>
      </c>
      <c r="BD118" s="2" t="s">
        <v>62</v>
      </c>
      <c r="BE118" s="2" t="s">
        <v>62</v>
      </c>
      <c r="BF118" s="2" t="s">
        <v>62</v>
      </c>
      <c r="BG118" s="2" t="s">
        <v>62</v>
      </c>
      <c r="BH118" s="2" t="s">
        <v>62</v>
      </c>
      <c r="BI118" s="2" t="s">
        <v>62</v>
      </c>
      <c r="BJ118" s="2" t="s">
        <v>62</v>
      </c>
      <c r="BK118" s="2" t="s">
        <v>62</v>
      </c>
      <c r="BL118" s="2" t="s">
        <v>62</v>
      </c>
      <c r="BM118" s="2">
        <v>1</v>
      </c>
      <c r="BN118" s="2" t="s">
        <v>62</v>
      </c>
      <c r="BO118" s="2" t="s">
        <v>62</v>
      </c>
      <c r="BP118" s="2">
        <v>15</v>
      </c>
      <c r="BQ118" s="2">
        <v>465.4</v>
      </c>
    </row>
    <row r="119" spans="1:69" ht="15" customHeight="1" x14ac:dyDescent="0.25">
      <c r="A119" s="2" t="s">
        <v>229</v>
      </c>
      <c r="B119" s="2" t="s">
        <v>304</v>
      </c>
      <c r="C119" s="2" t="s">
        <v>308</v>
      </c>
      <c r="D119" s="2" t="s">
        <v>485</v>
      </c>
      <c r="E119" s="2" t="s">
        <v>361</v>
      </c>
      <c r="F119" s="2" t="s">
        <v>515</v>
      </c>
      <c r="G119" s="2" t="s">
        <v>363</v>
      </c>
      <c r="H119" s="2" t="s">
        <v>72</v>
      </c>
      <c r="I119" s="2" t="s">
        <v>83</v>
      </c>
      <c r="J119" s="2" t="s">
        <v>84</v>
      </c>
      <c r="K119" s="2" t="s">
        <v>506</v>
      </c>
      <c r="L119" s="45">
        <v>0.99729999999999996</v>
      </c>
      <c r="M119" s="2" t="s">
        <v>62</v>
      </c>
      <c r="N119" s="2" t="s">
        <v>62</v>
      </c>
      <c r="O119" s="2" t="s">
        <v>62</v>
      </c>
      <c r="P119" s="2" t="s">
        <v>62</v>
      </c>
      <c r="Q119" s="2" t="s">
        <v>62</v>
      </c>
      <c r="R119" s="2" t="s">
        <v>62</v>
      </c>
      <c r="S119" s="2" t="s">
        <v>62</v>
      </c>
      <c r="T119" s="2" t="s">
        <v>62</v>
      </c>
      <c r="U119" s="2" t="s">
        <v>62</v>
      </c>
      <c r="V119" s="2" t="s">
        <v>62</v>
      </c>
      <c r="W119" s="2" t="s">
        <v>62</v>
      </c>
      <c r="X119" s="2" t="s">
        <v>62</v>
      </c>
      <c r="Y119" s="2" t="s">
        <v>62</v>
      </c>
      <c r="Z119" s="2" t="s">
        <v>62</v>
      </c>
      <c r="AA119" s="2" t="s">
        <v>62</v>
      </c>
      <c r="AB119" s="2">
        <v>1</v>
      </c>
      <c r="AC119" s="2" t="s">
        <v>62</v>
      </c>
      <c r="AD119" s="2" t="s">
        <v>62</v>
      </c>
      <c r="AE119" s="2" t="s">
        <v>62</v>
      </c>
      <c r="AF119" s="2" t="s">
        <v>62</v>
      </c>
      <c r="AG119" s="2" t="s">
        <v>62</v>
      </c>
      <c r="AH119" s="2" t="s">
        <v>62</v>
      </c>
      <c r="AI119" s="2" t="s">
        <v>62</v>
      </c>
      <c r="AJ119" s="2" t="s">
        <v>62</v>
      </c>
      <c r="AK119" s="2" t="s">
        <v>62</v>
      </c>
      <c r="AL119" s="2" t="s">
        <v>62</v>
      </c>
      <c r="AM119" s="2" t="s">
        <v>62</v>
      </c>
      <c r="AN119" s="2" t="s">
        <v>62</v>
      </c>
      <c r="AO119" s="2" t="s">
        <v>62</v>
      </c>
      <c r="AP119" s="2" t="s">
        <v>62</v>
      </c>
      <c r="AQ119" s="2" t="s">
        <v>62</v>
      </c>
      <c r="AR119" s="2" t="s">
        <v>62</v>
      </c>
      <c r="AS119" s="2" t="s">
        <v>62</v>
      </c>
      <c r="AT119" s="2" t="s">
        <v>62</v>
      </c>
      <c r="AU119" s="2" t="s">
        <v>62</v>
      </c>
      <c r="AV119" s="2" t="s">
        <v>62</v>
      </c>
      <c r="AW119" s="2" t="s">
        <v>62</v>
      </c>
      <c r="AX119" s="2" t="s">
        <v>62</v>
      </c>
      <c r="AY119" s="2" t="s">
        <v>62</v>
      </c>
      <c r="AZ119" s="2" t="s">
        <v>62</v>
      </c>
      <c r="BA119" s="2" t="s">
        <v>62</v>
      </c>
      <c r="BB119" s="2" t="s">
        <v>62</v>
      </c>
      <c r="BC119" s="2" t="s">
        <v>62</v>
      </c>
      <c r="BD119" s="2" t="s">
        <v>62</v>
      </c>
      <c r="BE119" s="2" t="s">
        <v>62</v>
      </c>
      <c r="BF119" s="2" t="s">
        <v>62</v>
      </c>
      <c r="BG119" s="2" t="s">
        <v>62</v>
      </c>
      <c r="BH119" s="2" t="s">
        <v>62</v>
      </c>
      <c r="BI119" s="2" t="s">
        <v>62</v>
      </c>
      <c r="BJ119" s="2" t="s">
        <v>62</v>
      </c>
      <c r="BK119" s="2" t="s">
        <v>62</v>
      </c>
      <c r="BL119" s="2" t="s">
        <v>62</v>
      </c>
      <c r="BM119" s="2">
        <v>1</v>
      </c>
      <c r="BN119" s="2" t="s">
        <v>62</v>
      </c>
      <c r="BO119" s="2" t="s">
        <v>62</v>
      </c>
      <c r="BP119" s="2">
        <v>14</v>
      </c>
      <c r="BQ119" s="2">
        <v>435.66</v>
      </c>
    </row>
    <row r="120" spans="1:69" ht="15" customHeight="1" x14ac:dyDescent="0.25">
      <c r="A120" s="2" t="s">
        <v>229</v>
      </c>
      <c r="B120" s="2" t="s">
        <v>304</v>
      </c>
      <c r="C120" s="2" t="s">
        <v>316</v>
      </c>
      <c r="D120" s="2" t="s">
        <v>485</v>
      </c>
      <c r="E120" s="2" t="s">
        <v>238</v>
      </c>
      <c r="F120" s="2" t="s">
        <v>317</v>
      </c>
      <c r="G120" s="2" t="s">
        <v>319</v>
      </c>
      <c r="H120" s="2" t="s">
        <v>72</v>
      </c>
      <c r="I120" s="2" t="s">
        <v>83</v>
      </c>
      <c r="J120" s="2" t="s">
        <v>84</v>
      </c>
      <c r="K120" s="2" t="s">
        <v>513</v>
      </c>
      <c r="L120" s="45">
        <v>0.99729999999999996</v>
      </c>
      <c r="M120" s="2" t="s">
        <v>62</v>
      </c>
      <c r="N120" s="2" t="s">
        <v>62</v>
      </c>
      <c r="O120" s="2" t="s">
        <v>62</v>
      </c>
      <c r="P120" s="2" t="s">
        <v>62</v>
      </c>
      <c r="Q120" s="2" t="s">
        <v>62</v>
      </c>
      <c r="R120" s="2" t="s">
        <v>62</v>
      </c>
      <c r="S120" s="2" t="s">
        <v>62</v>
      </c>
      <c r="T120" s="2" t="s">
        <v>62</v>
      </c>
      <c r="U120" s="2" t="s">
        <v>62</v>
      </c>
      <c r="V120" s="2" t="s">
        <v>62</v>
      </c>
      <c r="W120" s="2" t="s">
        <v>62</v>
      </c>
      <c r="X120" s="2" t="s">
        <v>62</v>
      </c>
      <c r="Y120" s="2" t="s">
        <v>62</v>
      </c>
      <c r="Z120" s="2" t="s">
        <v>62</v>
      </c>
      <c r="AA120" s="2" t="s">
        <v>62</v>
      </c>
      <c r="AB120" s="2">
        <v>1</v>
      </c>
      <c r="AC120" s="2" t="s">
        <v>62</v>
      </c>
      <c r="AD120" s="2" t="s">
        <v>62</v>
      </c>
      <c r="AE120" s="2" t="s">
        <v>62</v>
      </c>
      <c r="AF120" s="2" t="s">
        <v>62</v>
      </c>
      <c r="AG120" s="2" t="s">
        <v>62</v>
      </c>
      <c r="AH120" s="2" t="s">
        <v>62</v>
      </c>
      <c r="AI120" s="2" t="s">
        <v>62</v>
      </c>
      <c r="AJ120" s="2" t="s">
        <v>62</v>
      </c>
      <c r="AK120" s="2" t="s">
        <v>62</v>
      </c>
      <c r="AL120" s="2" t="s">
        <v>62</v>
      </c>
      <c r="AM120" s="2" t="s">
        <v>62</v>
      </c>
      <c r="AN120" s="2" t="s">
        <v>62</v>
      </c>
      <c r="AO120" s="2" t="s">
        <v>62</v>
      </c>
      <c r="AP120" s="2" t="s">
        <v>62</v>
      </c>
      <c r="AQ120" s="2" t="s">
        <v>62</v>
      </c>
      <c r="AR120" s="2" t="s">
        <v>62</v>
      </c>
      <c r="AS120" s="2" t="s">
        <v>62</v>
      </c>
      <c r="AT120" s="2" t="s">
        <v>62</v>
      </c>
      <c r="AU120" s="2" t="s">
        <v>62</v>
      </c>
      <c r="AV120" s="2" t="s">
        <v>62</v>
      </c>
      <c r="AW120" s="2" t="s">
        <v>62</v>
      </c>
      <c r="AX120" s="2" t="s">
        <v>62</v>
      </c>
      <c r="AY120" s="2" t="s">
        <v>62</v>
      </c>
      <c r="AZ120" s="2" t="s">
        <v>62</v>
      </c>
      <c r="BA120" s="2" t="s">
        <v>62</v>
      </c>
      <c r="BB120" s="2" t="s">
        <v>62</v>
      </c>
      <c r="BC120" s="2" t="s">
        <v>62</v>
      </c>
      <c r="BD120" s="2" t="s">
        <v>62</v>
      </c>
      <c r="BE120" s="2" t="s">
        <v>62</v>
      </c>
      <c r="BF120" s="2" t="s">
        <v>62</v>
      </c>
      <c r="BG120" s="2" t="s">
        <v>62</v>
      </c>
      <c r="BH120" s="2" t="s">
        <v>62</v>
      </c>
      <c r="BI120" s="2" t="s">
        <v>62</v>
      </c>
      <c r="BJ120" s="2" t="s">
        <v>62</v>
      </c>
      <c r="BK120" s="2" t="s">
        <v>62</v>
      </c>
      <c r="BL120" s="2" t="s">
        <v>62</v>
      </c>
      <c r="BM120" s="2">
        <v>1</v>
      </c>
      <c r="BN120" s="2" t="s">
        <v>62</v>
      </c>
      <c r="BO120" s="2" t="s">
        <v>62</v>
      </c>
      <c r="BP120" s="2">
        <v>55</v>
      </c>
      <c r="BQ120" s="2">
        <v>1190.23</v>
      </c>
    </row>
    <row r="121" spans="1:69" ht="15" customHeight="1" x14ac:dyDescent="0.25">
      <c r="A121" s="2" t="s">
        <v>229</v>
      </c>
      <c r="B121" s="2" t="s">
        <v>304</v>
      </c>
      <c r="C121" s="2" t="s">
        <v>316</v>
      </c>
      <c r="D121" s="2" t="s">
        <v>485</v>
      </c>
      <c r="E121" s="2" t="s">
        <v>69</v>
      </c>
      <c r="F121" s="2" t="s">
        <v>317</v>
      </c>
      <c r="G121" s="2" t="s">
        <v>327</v>
      </c>
      <c r="H121" s="2" t="s">
        <v>72</v>
      </c>
      <c r="I121" s="2" t="s">
        <v>83</v>
      </c>
      <c r="J121" s="2" t="s">
        <v>84</v>
      </c>
      <c r="K121" s="2" t="s">
        <v>513</v>
      </c>
      <c r="L121" s="45">
        <v>0.99729999999999996</v>
      </c>
      <c r="M121" s="2" t="s">
        <v>62</v>
      </c>
      <c r="N121" s="2" t="s">
        <v>62</v>
      </c>
      <c r="O121" s="2" t="s">
        <v>62</v>
      </c>
      <c r="P121" s="2" t="s">
        <v>62</v>
      </c>
      <c r="Q121" s="2" t="s">
        <v>62</v>
      </c>
      <c r="R121" s="2" t="s">
        <v>62</v>
      </c>
      <c r="S121" s="2" t="s">
        <v>62</v>
      </c>
      <c r="T121" s="2" t="s">
        <v>62</v>
      </c>
      <c r="U121" s="2" t="s">
        <v>62</v>
      </c>
      <c r="V121" s="2" t="s">
        <v>62</v>
      </c>
      <c r="W121" s="2" t="s">
        <v>62</v>
      </c>
      <c r="X121" s="2" t="s">
        <v>62</v>
      </c>
      <c r="Y121" s="2" t="s">
        <v>62</v>
      </c>
      <c r="Z121" s="2" t="s">
        <v>62</v>
      </c>
      <c r="AA121" s="2" t="s">
        <v>62</v>
      </c>
      <c r="AB121" s="2">
        <v>1</v>
      </c>
      <c r="AC121" s="2" t="s">
        <v>62</v>
      </c>
      <c r="AD121" s="2" t="s">
        <v>62</v>
      </c>
      <c r="AE121" s="2" t="s">
        <v>62</v>
      </c>
      <c r="AF121" s="2" t="s">
        <v>62</v>
      </c>
      <c r="AG121" s="2" t="s">
        <v>62</v>
      </c>
      <c r="AH121" s="2" t="s">
        <v>62</v>
      </c>
      <c r="AI121" s="2" t="s">
        <v>62</v>
      </c>
      <c r="AJ121" s="2" t="s">
        <v>62</v>
      </c>
      <c r="AK121" s="2" t="s">
        <v>62</v>
      </c>
      <c r="AL121" s="2" t="s">
        <v>62</v>
      </c>
      <c r="AM121" s="2" t="s">
        <v>62</v>
      </c>
      <c r="AN121" s="2" t="s">
        <v>62</v>
      </c>
      <c r="AO121" s="2" t="s">
        <v>62</v>
      </c>
      <c r="AP121" s="2" t="s">
        <v>62</v>
      </c>
      <c r="AQ121" s="2" t="s">
        <v>62</v>
      </c>
      <c r="AR121" s="2" t="s">
        <v>62</v>
      </c>
      <c r="AS121" s="2" t="s">
        <v>62</v>
      </c>
      <c r="AT121" s="2" t="s">
        <v>62</v>
      </c>
      <c r="AU121" s="2" t="s">
        <v>62</v>
      </c>
      <c r="AV121" s="2" t="s">
        <v>62</v>
      </c>
      <c r="AW121" s="2" t="s">
        <v>62</v>
      </c>
      <c r="AX121" s="2" t="s">
        <v>62</v>
      </c>
      <c r="AY121" s="2" t="s">
        <v>62</v>
      </c>
      <c r="AZ121" s="2" t="s">
        <v>62</v>
      </c>
      <c r="BA121" s="2" t="s">
        <v>62</v>
      </c>
      <c r="BB121" s="2" t="s">
        <v>62</v>
      </c>
      <c r="BC121" s="2" t="s">
        <v>62</v>
      </c>
      <c r="BD121" s="2" t="s">
        <v>62</v>
      </c>
      <c r="BE121" s="2" t="s">
        <v>62</v>
      </c>
      <c r="BF121" s="2" t="s">
        <v>62</v>
      </c>
      <c r="BG121" s="2" t="s">
        <v>62</v>
      </c>
      <c r="BH121" s="2" t="s">
        <v>62</v>
      </c>
      <c r="BI121" s="2" t="s">
        <v>62</v>
      </c>
      <c r="BJ121" s="2" t="s">
        <v>62</v>
      </c>
      <c r="BK121" s="2" t="s">
        <v>62</v>
      </c>
      <c r="BL121" s="2" t="s">
        <v>62</v>
      </c>
      <c r="BM121" s="2">
        <v>1</v>
      </c>
      <c r="BN121" s="2" t="s">
        <v>62</v>
      </c>
      <c r="BO121" s="2" t="s">
        <v>62</v>
      </c>
      <c r="BP121" s="2">
        <v>73</v>
      </c>
      <c r="BQ121" s="2">
        <v>1556.7</v>
      </c>
    </row>
    <row r="122" spans="1:69" ht="15" customHeight="1" x14ac:dyDescent="0.25">
      <c r="A122" s="2" t="s">
        <v>229</v>
      </c>
      <c r="B122" s="2" t="s">
        <v>304</v>
      </c>
      <c r="C122" s="2" t="s">
        <v>316</v>
      </c>
      <c r="D122" s="2" t="s">
        <v>485</v>
      </c>
      <c r="E122" s="2" t="s">
        <v>238</v>
      </c>
      <c r="F122" s="2" t="s">
        <v>320</v>
      </c>
      <c r="G122" s="2" t="s">
        <v>322</v>
      </c>
      <c r="H122" s="2" t="s">
        <v>72</v>
      </c>
      <c r="I122" s="2" t="s">
        <v>83</v>
      </c>
      <c r="J122" s="2" t="s">
        <v>84</v>
      </c>
      <c r="K122" s="2" t="s">
        <v>513</v>
      </c>
      <c r="L122" s="45">
        <v>0.99729999999999996</v>
      </c>
      <c r="M122" s="2" t="s">
        <v>62</v>
      </c>
      <c r="N122" s="2" t="s">
        <v>62</v>
      </c>
      <c r="O122" s="2" t="s">
        <v>62</v>
      </c>
      <c r="P122" s="2" t="s">
        <v>62</v>
      </c>
      <c r="Q122" s="2" t="s">
        <v>62</v>
      </c>
      <c r="R122" s="2" t="s">
        <v>62</v>
      </c>
      <c r="S122" s="2" t="s">
        <v>62</v>
      </c>
      <c r="T122" s="2" t="s">
        <v>62</v>
      </c>
      <c r="U122" s="2" t="s">
        <v>62</v>
      </c>
      <c r="V122" s="2" t="s">
        <v>62</v>
      </c>
      <c r="W122" s="2" t="s">
        <v>62</v>
      </c>
      <c r="X122" s="2" t="s">
        <v>62</v>
      </c>
      <c r="Y122" s="2" t="s">
        <v>62</v>
      </c>
      <c r="Z122" s="2" t="s">
        <v>62</v>
      </c>
      <c r="AA122" s="2" t="s">
        <v>62</v>
      </c>
      <c r="AB122" s="2">
        <v>1</v>
      </c>
      <c r="AC122" s="2" t="s">
        <v>62</v>
      </c>
      <c r="AD122" s="2" t="s">
        <v>62</v>
      </c>
      <c r="AE122" s="2" t="s">
        <v>62</v>
      </c>
      <c r="AF122" s="2" t="s">
        <v>62</v>
      </c>
      <c r="AG122" s="2" t="s">
        <v>62</v>
      </c>
      <c r="AH122" s="2" t="s">
        <v>62</v>
      </c>
      <c r="AI122" s="2" t="s">
        <v>62</v>
      </c>
      <c r="AJ122" s="2" t="s">
        <v>62</v>
      </c>
      <c r="AK122" s="2" t="s">
        <v>62</v>
      </c>
      <c r="AL122" s="2" t="s">
        <v>62</v>
      </c>
      <c r="AM122" s="2" t="s">
        <v>62</v>
      </c>
      <c r="AN122" s="2" t="s">
        <v>62</v>
      </c>
      <c r="AO122" s="2" t="s">
        <v>62</v>
      </c>
      <c r="AP122" s="2" t="s">
        <v>62</v>
      </c>
      <c r="AQ122" s="2" t="s">
        <v>62</v>
      </c>
      <c r="AR122" s="2" t="s">
        <v>62</v>
      </c>
      <c r="AS122" s="2" t="s">
        <v>62</v>
      </c>
      <c r="AT122" s="2" t="s">
        <v>62</v>
      </c>
      <c r="AU122" s="2" t="s">
        <v>62</v>
      </c>
      <c r="AV122" s="2" t="s">
        <v>62</v>
      </c>
      <c r="AW122" s="2" t="s">
        <v>62</v>
      </c>
      <c r="AX122" s="2" t="s">
        <v>62</v>
      </c>
      <c r="AY122" s="2" t="s">
        <v>62</v>
      </c>
      <c r="AZ122" s="2" t="s">
        <v>62</v>
      </c>
      <c r="BA122" s="2" t="s">
        <v>62</v>
      </c>
      <c r="BB122" s="2" t="s">
        <v>62</v>
      </c>
      <c r="BC122" s="2" t="s">
        <v>62</v>
      </c>
      <c r="BD122" s="2" t="s">
        <v>62</v>
      </c>
      <c r="BE122" s="2" t="s">
        <v>62</v>
      </c>
      <c r="BF122" s="2" t="s">
        <v>62</v>
      </c>
      <c r="BG122" s="2" t="s">
        <v>62</v>
      </c>
      <c r="BH122" s="2" t="s">
        <v>62</v>
      </c>
      <c r="BI122" s="2" t="s">
        <v>62</v>
      </c>
      <c r="BJ122" s="2" t="s">
        <v>62</v>
      </c>
      <c r="BK122" s="2" t="s">
        <v>62</v>
      </c>
      <c r="BL122" s="2" t="s">
        <v>62</v>
      </c>
      <c r="BM122" s="2">
        <v>1</v>
      </c>
      <c r="BN122" s="2" t="s">
        <v>62</v>
      </c>
      <c r="BO122" s="2" t="s">
        <v>62</v>
      </c>
      <c r="BP122" s="2">
        <v>61</v>
      </c>
      <c r="BQ122" s="2">
        <v>1681.65</v>
      </c>
    </row>
    <row r="123" spans="1:69" ht="15" customHeight="1" x14ac:dyDescent="0.25">
      <c r="A123" s="2" t="s">
        <v>229</v>
      </c>
      <c r="B123" s="2" t="s">
        <v>304</v>
      </c>
      <c r="C123" s="2" t="s">
        <v>316</v>
      </c>
      <c r="D123" s="2" t="s">
        <v>485</v>
      </c>
      <c r="E123" s="2" t="s">
        <v>69</v>
      </c>
      <c r="F123" s="2" t="s">
        <v>320</v>
      </c>
      <c r="G123" s="2" t="s">
        <v>329</v>
      </c>
      <c r="H123" s="2" t="s">
        <v>72</v>
      </c>
      <c r="I123" s="2" t="s">
        <v>83</v>
      </c>
      <c r="J123" s="2" t="s">
        <v>84</v>
      </c>
      <c r="K123" s="2" t="s">
        <v>513</v>
      </c>
      <c r="L123" s="45">
        <v>0.99729999999999996</v>
      </c>
      <c r="M123" s="2" t="s">
        <v>62</v>
      </c>
      <c r="N123" s="2" t="s">
        <v>62</v>
      </c>
      <c r="O123" s="2" t="s">
        <v>62</v>
      </c>
      <c r="P123" s="2" t="s">
        <v>62</v>
      </c>
      <c r="Q123" s="2" t="s">
        <v>62</v>
      </c>
      <c r="R123" s="2" t="s">
        <v>62</v>
      </c>
      <c r="S123" s="2" t="s">
        <v>62</v>
      </c>
      <c r="T123" s="2" t="s">
        <v>62</v>
      </c>
      <c r="U123" s="2" t="s">
        <v>62</v>
      </c>
      <c r="V123" s="2" t="s">
        <v>62</v>
      </c>
      <c r="W123" s="2" t="s">
        <v>62</v>
      </c>
      <c r="X123" s="2" t="s">
        <v>62</v>
      </c>
      <c r="Y123" s="2" t="s">
        <v>62</v>
      </c>
      <c r="Z123" s="2" t="s">
        <v>62</v>
      </c>
      <c r="AA123" s="2" t="s">
        <v>62</v>
      </c>
      <c r="AB123" s="2">
        <v>1</v>
      </c>
      <c r="AC123" s="2" t="s">
        <v>62</v>
      </c>
      <c r="AD123" s="2" t="s">
        <v>62</v>
      </c>
      <c r="AE123" s="2" t="s">
        <v>62</v>
      </c>
      <c r="AF123" s="2" t="s">
        <v>62</v>
      </c>
      <c r="AG123" s="2" t="s">
        <v>62</v>
      </c>
      <c r="AH123" s="2" t="s">
        <v>62</v>
      </c>
      <c r="AI123" s="2" t="s">
        <v>62</v>
      </c>
      <c r="AJ123" s="2" t="s">
        <v>62</v>
      </c>
      <c r="AK123" s="2" t="s">
        <v>62</v>
      </c>
      <c r="AL123" s="2" t="s">
        <v>62</v>
      </c>
      <c r="AM123" s="2" t="s">
        <v>62</v>
      </c>
      <c r="AN123" s="2" t="s">
        <v>62</v>
      </c>
      <c r="AO123" s="2" t="s">
        <v>62</v>
      </c>
      <c r="AP123" s="2" t="s">
        <v>62</v>
      </c>
      <c r="AQ123" s="2" t="s">
        <v>62</v>
      </c>
      <c r="AR123" s="2" t="s">
        <v>62</v>
      </c>
      <c r="AS123" s="2" t="s">
        <v>62</v>
      </c>
      <c r="AT123" s="2" t="s">
        <v>62</v>
      </c>
      <c r="AU123" s="2" t="s">
        <v>62</v>
      </c>
      <c r="AV123" s="2" t="s">
        <v>62</v>
      </c>
      <c r="AW123" s="2" t="s">
        <v>62</v>
      </c>
      <c r="AX123" s="2" t="s">
        <v>62</v>
      </c>
      <c r="AY123" s="2" t="s">
        <v>62</v>
      </c>
      <c r="AZ123" s="2" t="s">
        <v>62</v>
      </c>
      <c r="BA123" s="2" t="s">
        <v>62</v>
      </c>
      <c r="BB123" s="2" t="s">
        <v>62</v>
      </c>
      <c r="BC123" s="2" t="s">
        <v>62</v>
      </c>
      <c r="BD123" s="2" t="s">
        <v>62</v>
      </c>
      <c r="BE123" s="2" t="s">
        <v>62</v>
      </c>
      <c r="BF123" s="2" t="s">
        <v>62</v>
      </c>
      <c r="BG123" s="2" t="s">
        <v>62</v>
      </c>
      <c r="BH123" s="2" t="s">
        <v>62</v>
      </c>
      <c r="BI123" s="2" t="s">
        <v>62</v>
      </c>
      <c r="BJ123" s="2" t="s">
        <v>62</v>
      </c>
      <c r="BK123" s="2" t="s">
        <v>62</v>
      </c>
      <c r="BL123" s="2" t="s">
        <v>62</v>
      </c>
      <c r="BM123" s="2">
        <v>1</v>
      </c>
      <c r="BN123" s="2" t="s">
        <v>62</v>
      </c>
      <c r="BO123" s="2" t="s">
        <v>62</v>
      </c>
      <c r="BP123" s="2">
        <v>85</v>
      </c>
      <c r="BQ123" s="2">
        <v>2347.0100000000002</v>
      </c>
    </row>
    <row r="124" spans="1:69" ht="15" customHeight="1" x14ac:dyDescent="0.25">
      <c r="A124" s="2" t="s">
        <v>229</v>
      </c>
      <c r="B124" s="2" t="s">
        <v>304</v>
      </c>
      <c r="C124" s="2" t="s">
        <v>316</v>
      </c>
      <c r="D124" s="2" t="s">
        <v>485</v>
      </c>
      <c r="E124" s="2" t="s">
        <v>238</v>
      </c>
      <c r="F124" s="2" t="s">
        <v>323</v>
      </c>
      <c r="G124" s="2" t="s">
        <v>325</v>
      </c>
      <c r="H124" s="2" t="s">
        <v>72</v>
      </c>
      <c r="I124" s="2" t="s">
        <v>83</v>
      </c>
      <c r="J124" s="2" t="s">
        <v>84</v>
      </c>
      <c r="K124" s="2" t="s">
        <v>513</v>
      </c>
      <c r="L124" s="45">
        <v>0.99729999999999996</v>
      </c>
      <c r="M124" s="2" t="s">
        <v>62</v>
      </c>
      <c r="N124" s="2" t="s">
        <v>62</v>
      </c>
      <c r="O124" s="2" t="s">
        <v>62</v>
      </c>
      <c r="P124" s="2" t="s">
        <v>62</v>
      </c>
      <c r="Q124" s="2" t="s">
        <v>62</v>
      </c>
      <c r="R124" s="2" t="s">
        <v>62</v>
      </c>
      <c r="S124" s="2" t="s">
        <v>62</v>
      </c>
      <c r="T124" s="2" t="s">
        <v>62</v>
      </c>
      <c r="U124" s="2" t="s">
        <v>62</v>
      </c>
      <c r="V124" s="2" t="s">
        <v>62</v>
      </c>
      <c r="W124" s="2" t="s">
        <v>62</v>
      </c>
      <c r="X124" s="2" t="s">
        <v>62</v>
      </c>
      <c r="Y124" s="2" t="s">
        <v>62</v>
      </c>
      <c r="Z124" s="2" t="s">
        <v>62</v>
      </c>
      <c r="AA124" s="2" t="s">
        <v>62</v>
      </c>
      <c r="AB124" s="2">
        <v>1</v>
      </c>
      <c r="AC124" s="2" t="s">
        <v>62</v>
      </c>
      <c r="AD124" s="2" t="s">
        <v>62</v>
      </c>
      <c r="AE124" s="2" t="s">
        <v>62</v>
      </c>
      <c r="AF124" s="2" t="s">
        <v>62</v>
      </c>
      <c r="AG124" s="2" t="s">
        <v>62</v>
      </c>
      <c r="AH124" s="2" t="s">
        <v>62</v>
      </c>
      <c r="AI124" s="2" t="s">
        <v>62</v>
      </c>
      <c r="AJ124" s="2" t="s">
        <v>62</v>
      </c>
      <c r="AK124" s="2" t="s">
        <v>62</v>
      </c>
      <c r="AL124" s="2" t="s">
        <v>62</v>
      </c>
      <c r="AM124" s="2" t="s">
        <v>62</v>
      </c>
      <c r="AN124" s="2" t="s">
        <v>62</v>
      </c>
      <c r="AO124" s="2" t="s">
        <v>62</v>
      </c>
      <c r="AP124" s="2" t="s">
        <v>62</v>
      </c>
      <c r="AQ124" s="2" t="s">
        <v>62</v>
      </c>
      <c r="AR124" s="2" t="s">
        <v>62</v>
      </c>
      <c r="AS124" s="2" t="s">
        <v>62</v>
      </c>
      <c r="AT124" s="2" t="s">
        <v>62</v>
      </c>
      <c r="AU124" s="2" t="s">
        <v>62</v>
      </c>
      <c r="AV124" s="2" t="s">
        <v>62</v>
      </c>
      <c r="AW124" s="2" t="s">
        <v>62</v>
      </c>
      <c r="AX124" s="2" t="s">
        <v>62</v>
      </c>
      <c r="AY124" s="2" t="s">
        <v>62</v>
      </c>
      <c r="AZ124" s="2" t="s">
        <v>62</v>
      </c>
      <c r="BA124" s="2" t="s">
        <v>62</v>
      </c>
      <c r="BB124" s="2" t="s">
        <v>62</v>
      </c>
      <c r="BC124" s="2" t="s">
        <v>62</v>
      </c>
      <c r="BD124" s="2" t="s">
        <v>62</v>
      </c>
      <c r="BE124" s="2" t="s">
        <v>62</v>
      </c>
      <c r="BF124" s="2" t="s">
        <v>62</v>
      </c>
      <c r="BG124" s="2" t="s">
        <v>62</v>
      </c>
      <c r="BH124" s="2" t="s">
        <v>62</v>
      </c>
      <c r="BI124" s="2" t="s">
        <v>62</v>
      </c>
      <c r="BJ124" s="2" t="s">
        <v>62</v>
      </c>
      <c r="BK124" s="2" t="s">
        <v>62</v>
      </c>
      <c r="BL124" s="2" t="s">
        <v>62</v>
      </c>
      <c r="BM124" s="2">
        <v>1</v>
      </c>
      <c r="BN124" s="2" t="s">
        <v>62</v>
      </c>
      <c r="BO124" s="2" t="s">
        <v>62</v>
      </c>
      <c r="BP124" s="2">
        <v>93</v>
      </c>
      <c r="BQ124" s="2">
        <v>3524.64</v>
      </c>
    </row>
    <row r="125" spans="1:69" ht="15" customHeight="1" x14ac:dyDescent="0.25">
      <c r="A125" s="2" t="s">
        <v>229</v>
      </c>
      <c r="B125" s="2" t="s">
        <v>304</v>
      </c>
      <c r="C125" s="2" t="s">
        <v>316</v>
      </c>
      <c r="D125" s="2" t="s">
        <v>485</v>
      </c>
      <c r="E125" s="2" t="s">
        <v>69</v>
      </c>
      <c r="F125" s="2" t="s">
        <v>323</v>
      </c>
      <c r="G125" s="2" t="s">
        <v>331</v>
      </c>
      <c r="H125" s="2" t="s">
        <v>72</v>
      </c>
      <c r="I125" s="2" t="s">
        <v>83</v>
      </c>
      <c r="J125" s="2" t="s">
        <v>84</v>
      </c>
      <c r="K125" s="2" t="s">
        <v>513</v>
      </c>
      <c r="L125" s="45">
        <v>0.99729999999999996</v>
      </c>
      <c r="M125" s="2" t="s">
        <v>62</v>
      </c>
      <c r="N125" s="2" t="s">
        <v>62</v>
      </c>
      <c r="O125" s="2" t="s">
        <v>62</v>
      </c>
      <c r="P125" s="2" t="s">
        <v>62</v>
      </c>
      <c r="Q125" s="2" t="s">
        <v>62</v>
      </c>
      <c r="R125" s="2" t="s">
        <v>62</v>
      </c>
      <c r="S125" s="2" t="s">
        <v>62</v>
      </c>
      <c r="T125" s="2" t="s">
        <v>62</v>
      </c>
      <c r="U125" s="2" t="s">
        <v>62</v>
      </c>
      <c r="V125" s="2" t="s">
        <v>62</v>
      </c>
      <c r="W125" s="2" t="s">
        <v>62</v>
      </c>
      <c r="X125" s="2" t="s">
        <v>62</v>
      </c>
      <c r="Y125" s="2" t="s">
        <v>62</v>
      </c>
      <c r="Z125" s="2" t="s">
        <v>62</v>
      </c>
      <c r="AA125" s="2" t="s">
        <v>62</v>
      </c>
      <c r="AB125" s="2">
        <v>1</v>
      </c>
      <c r="AC125" s="2" t="s">
        <v>62</v>
      </c>
      <c r="AD125" s="2" t="s">
        <v>62</v>
      </c>
      <c r="AE125" s="2" t="s">
        <v>62</v>
      </c>
      <c r="AF125" s="2" t="s">
        <v>62</v>
      </c>
      <c r="AG125" s="2" t="s">
        <v>62</v>
      </c>
      <c r="AH125" s="2" t="s">
        <v>62</v>
      </c>
      <c r="AI125" s="2" t="s">
        <v>62</v>
      </c>
      <c r="AJ125" s="2" t="s">
        <v>62</v>
      </c>
      <c r="AK125" s="2" t="s">
        <v>62</v>
      </c>
      <c r="AL125" s="2" t="s">
        <v>62</v>
      </c>
      <c r="AM125" s="2" t="s">
        <v>62</v>
      </c>
      <c r="AN125" s="2" t="s">
        <v>62</v>
      </c>
      <c r="AO125" s="2" t="s">
        <v>62</v>
      </c>
      <c r="AP125" s="2" t="s">
        <v>62</v>
      </c>
      <c r="AQ125" s="2" t="s">
        <v>62</v>
      </c>
      <c r="AR125" s="2" t="s">
        <v>62</v>
      </c>
      <c r="AS125" s="2" t="s">
        <v>62</v>
      </c>
      <c r="AT125" s="2" t="s">
        <v>62</v>
      </c>
      <c r="AU125" s="2" t="s">
        <v>62</v>
      </c>
      <c r="AV125" s="2" t="s">
        <v>62</v>
      </c>
      <c r="AW125" s="2" t="s">
        <v>62</v>
      </c>
      <c r="AX125" s="2" t="s">
        <v>62</v>
      </c>
      <c r="AY125" s="2" t="s">
        <v>62</v>
      </c>
      <c r="AZ125" s="2" t="s">
        <v>62</v>
      </c>
      <c r="BA125" s="2" t="s">
        <v>62</v>
      </c>
      <c r="BB125" s="2" t="s">
        <v>62</v>
      </c>
      <c r="BC125" s="2" t="s">
        <v>62</v>
      </c>
      <c r="BD125" s="2" t="s">
        <v>62</v>
      </c>
      <c r="BE125" s="2" t="s">
        <v>62</v>
      </c>
      <c r="BF125" s="2" t="s">
        <v>62</v>
      </c>
      <c r="BG125" s="2" t="s">
        <v>62</v>
      </c>
      <c r="BH125" s="2" t="s">
        <v>62</v>
      </c>
      <c r="BI125" s="2" t="s">
        <v>62</v>
      </c>
      <c r="BJ125" s="2" t="s">
        <v>62</v>
      </c>
      <c r="BK125" s="2" t="s">
        <v>62</v>
      </c>
      <c r="BL125" s="2" t="s">
        <v>62</v>
      </c>
      <c r="BM125" s="2">
        <v>1</v>
      </c>
      <c r="BN125" s="2" t="s">
        <v>62</v>
      </c>
      <c r="BO125" s="2" t="s">
        <v>62</v>
      </c>
      <c r="BP125" s="2">
        <v>78</v>
      </c>
      <c r="BQ125" s="2">
        <v>2937.3</v>
      </c>
    </row>
    <row r="126" spans="1:69" ht="15" customHeight="1" x14ac:dyDescent="0.25">
      <c r="A126" s="2" t="s">
        <v>229</v>
      </c>
      <c r="B126" s="2" t="s">
        <v>304</v>
      </c>
      <c r="C126" s="2" t="s">
        <v>332</v>
      </c>
      <c r="D126" s="2" t="s">
        <v>485</v>
      </c>
      <c r="E126" s="2" t="s">
        <v>333</v>
      </c>
      <c r="F126" s="2" t="s">
        <v>523</v>
      </c>
      <c r="G126" s="2" t="s">
        <v>336</v>
      </c>
      <c r="H126" s="2" t="s">
        <v>72</v>
      </c>
      <c r="I126" s="2" t="s">
        <v>83</v>
      </c>
      <c r="J126" s="2" t="s">
        <v>84</v>
      </c>
      <c r="K126" s="2" t="s">
        <v>516</v>
      </c>
      <c r="L126" s="45">
        <v>0.99729999999999996</v>
      </c>
      <c r="M126" s="2" t="s">
        <v>62</v>
      </c>
      <c r="N126" s="2" t="s">
        <v>62</v>
      </c>
      <c r="O126" s="2" t="s">
        <v>62</v>
      </c>
      <c r="P126" s="2" t="s">
        <v>62</v>
      </c>
      <c r="Q126" s="2" t="s">
        <v>62</v>
      </c>
      <c r="R126" s="2" t="s">
        <v>62</v>
      </c>
      <c r="S126" s="2" t="s">
        <v>62</v>
      </c>
      <c r="T126" s="2" t="s">
        <v>62</v>
      </c>
      <c r="U126" s="2" t="s">
        <v>62</v>
      </c>
      <c r="V126" s="2" t="s">
        <v>62</v>
      </c>
      <c r="W126" s="2" t="s">
        <v>62</v>
      </c>
      <c r="X126" s="2" t="s">
        <v>62</v>
      </c>
      <c r="Y126" s="2" t="s">
        <v>62</v>
      </c>
      <c r="Z126" s="2" t="s">
        <v>62</v>
      </c>
      <c r="AA126" s="2" t="s">
        <v>62</v>
      </c>
      <c r="AB126" s="2">
        <v>1</v>
      </c>
      <c r="AC126" s="2" t="s">
        <v>62</v>
      </c>
      <c r="AD126" s="2" t="s">
        <v>62</v>
      </c>
      <c r="AE126" s="2" t="s">
        <v>62</v>
      </c>
      <c r="AF126" s="2" t="s">
        <v>62</v>
      </c>
      <c r="AG126" s="2" t="s">
        <v>62</v>
      </c>
      <c r="AH126" s="2" t="s">
        <v>62</v>
      </c>
      <c r="AI126" s="2" t="s">
        <v>62</v>
      </c>
      <c r="AJ126" s="2" t="s">
        <v>62</v>
      </c>
      <c r="AK126" s="2" t="s">
        <v>62</v>
      </c>
      <c r="AL126" s="2" t="s">
        <v>62</v>
      </c>
      <c r="AM126" s="2" t="s">
        <v>62</v>
      </c>
      <c r="AN126" s="2" t="s">
        <v>62</v>
      </c>
      <c r="AO126" s="2" t="s">
        <v>62</v>
      </c>
      <c r="AP126" s="2" t="s">
        <v>62</v>
      </c>
      <c r="AQ126" s="2" t="s">
        <v>62</v>
      </c>
      <c r="AR126" s="2" t="s">
        <v>62</v>
      </c>
      <c r="AS126" s="2" t="s">
        <v>62</v>
      </c>
      <c r="AT126" s="2" t="s">
        <v>62</v>
      </c>
      <c r="AU126" s="2" t="s">
        <v>62</v>
      </c>
      <c r="AV126" s="2" t="s">
        <v>62</v>
      </c>
      <c r="AW126" s="2" t="s">
        <v>62</v>
      </c>
      <c r="AX126" s="2" t="s">
        <v>62</v>
      </c>
      <c r="AY126" s="2" t="s">
        <v>62</v>
      </c>
      <c r="AZ126" s="2" t="s">
        <v>62</v>
      </c>
      <c r="BA126" s="2" t="s">
        <v>62</v>
      </c>
      <c r="BB126" s="2" t="s">
        <v>62</v>
      </c>
      <c r="BC126" s="2" t="s">
        <v>62</v>
      </c>
      <c r="BD126" s="2" t="s">
        <v>62</v>
      </c>
      <c r="BE126" s="2" t="s">
        <v>62</v>
      </c>
      <c r="BF126" s="2" t="s">
        <v>62</v>
      </c>
      <c r="BG126" s="2" t="s">
        <v>62</v>
      </c>
      <c r="BH126" s="2" t="s">
        <v>62</v>
      </c>
      <c r="BI126" s="2" t="s">
        <v>62</v>
      </c>
      <c r="BJ126" s="2" t="s">
        <v>62</v>
      </c>
      <c r="BK126" s="2" t="s">
        <v>62</v>
      </c>
      <c r="BL126" s="2" t="s">
        <v>62</v>
      </c>
      <c r="BM126" s="2">
        <v>1</v>
      </c>
      <c r="BN126" s="2" t="s">
        <v>62</v>
      </c>
      <c r="BO126" s="2" t="s">
        <v>62</v>
      </c>
      <c r="BP126" s="2">
        <v>65</v>
      </c>
      <c r="BQ126" s="2">
        <v>1671.13</v>
      </c>
    </row>
  </sheetData>
  <autoFilter ref="A1:L73" xr:uid="{00000000-0009-0000-0000-000007000000}"/>
  <sortState xmlns:xlrd2="http://schemas.microsoft.com/office/spreadsheetml/2017/richdata2" ref="A2:BR126">
    <sortCondition ref="A2:A126"/>
    <sortCondition ref="B2:B126"/>
    <sortCondition sortBy="icon" ref="D2:D126"/>
    <sortCondition ref="C2:C126"/>
    <sortCondition ref="F2:F126"/>
    <sortCondition ref="G2:G126"/>
  </sortState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Seasonality</vt:lpstr>
      <vt:lpstr>Fineline UPDATE</vt:lpstr>
      <vt:lpstr>NOTE</vt:lpstr>
      <vt:lpstr>Process</vt:lpstr>
      <vt:lpstr>Data1</vt:lpstr>
      <vt:lpstr>Data2</vt:lpstr>
      <vt:lpstr>Data3</vt:lpstr>
      <vt:lpstr>Data4</vt:lpstr>
      <vt:lpstr>Ecom Item OOS Analysis Report</vt:lpstr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2024-01-31T06:58:50Z</dcterms:created>
  <dcterms:modified xsi:type="dcterms:W3CDTF">2025-08-04T09:01:22Z</dcterms:modified>
</cp:coreProperties>
</file>