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  <sheet name="Sheet2" sheetId="3" r:id="rId3"/>
  </sheets>
  <definedNames>
    <definedName name="_xlnm._FilterDatabase" localSheetId="0" hidden="1">Seasonality!$A$1:$BE$1</definedName>
  </definedNames>
  <calcPr calcId="152511"/>
</workbook>
</file>

<file path=xl/calcChain.xml><?xml version="1.0" encoding="utf-8"?>
<calcChain xmlns="http://schemas.openxmlformats.org/spreadsheetml/2006/main">
  <c r="U19" i="2" l="1"/>
  <c r="V19" i="2"/>
  <c r="W19" i="2"/>
  <c r="X19" i="2"/>
  <c r="Y19" i="2" s="1"/>
  <c r="Z19" i="2" s="1"/>
  <c r="AA19" i="2" s="1"/>
  <c r="AF19" i="2" s="1"/>
  <c r="AG19" i="2" s="1"/>
  <c r="AH19" i="2" s="1"/>
  <c r="Q16" i="2"/>
  <c r="N19" i="2"/>
  <c r="O19" i="2"/>
  <c r="P19" i="2" s="1"/>
  <c r="Q19" i="2" s="1"/>
  <c r="R19" i="2" s="1"/>
  <c r="S19" i="2" s="1"/>
  <c r="T19" i="2" s="1"/>
  <c r="I18" i="2"/>
  <c r="J19" i="2"/>
  <c r="K19" i="2" s="1"/>
  <c r="L19" i="2" s="1"/>
  <c r="M19" i="2" s="1"/>
  <c r="I19" i="2"/>
  <c r="O10" i="2"/>
  <c r="P10" i="2"/>
  <c r="Q10" i="2"/>
  <c r="R10" i="2"/>
  <c r="S10" i="2" s="1"/>
  <c r="T10" i="2" s="1"/>
  <c r="U10" i="2" s="1"/>
  <c r="V10" i="2" s="1"/>
  <c r="W10" i="2" s="1"/>
  <c r="X10" i="2" s="1"/>
  <c r="Y10" i="2" s="1"/>
  <c r="Z10" i="2" s="1"/>
  <c r="AA10" i="2" s="1"/>
  <c r="N10" i="2"/>
  <c r="M10" i="2"/>
  <c r="H10" i="2"/>
  <c r="I10" i="2" s="1"/>
  <c r="J10" i="2" s="1"/>
  <c r="K10" i="2" s="1"/>
  <c r="L10" i="2" s="1"/>
  <c r="S12" i="2"/>
  <c r="S13" i="2"/>
  <c r="G13" i="2"/>
  <c r="G12" i="2"/>
  <c r="C12" i="2"/>
  <c r="Q15" i="2"/>
  <c r="E15" i="2"/>
  <c r="E16" i="2" s="1"/>
  <c r="C15" i="2"/>
  <c r="AP17" i="2"/>
  <c r="AP15" i="2"/>
  <c r="AI15" i="2"/>
  <c r="AY15" i="2"/>
  <c r="C18" i="2"/>
  <c r="V3" i="2"/>
  <c r="V4" i="2"/>
  <c r="M4" i="2"/>
  <c r="H4" i="2"/>
  <c r="M3" i="2"/>
  <c r="H3" i="2"/>
  <c r="C3" i="2"/>
  <c r="M9" i="2"/>
  <c r="Q7" i="2"/>
  <c r="Q6" i="2"/>
  <c r="H7" i="2"/>
  <c r="H6" i="2"/>
  <c r="C6" i="2"/>
  <c r="H9" i="2"/>
  <c r="C9" i="2"/>
  <c r="AB39" i="2" l="1"/>
  <c r="AA33" i="2"/>
  <c r="C34" i="2"/>
  <c r="AW25" i="2"/>
  <c r="AX25" i="2" s="1"/>
  <c r="AV25" i="2"/>
  <c r="Y24" i="2"/>
  <c r="Y25" i="2"/>
  <c r="Z25" i="2" s="1"/>
  <c r="AA25" i="2" s="1"/>
  <c r="AB25" i="2" s="1"/>
  <c r="AC25" i="2" s="1"/>
  <c r="AD25" i="2" s="1"/>
  <c r="AE25" i="2" s="1"/>
  <c r="R24" i="2"/>
  <c r="R25" i="2" s="1"/>
  <c r="S25" i="2" s="1"/>
  <c r="T25" i="2" s="1"/>
  <c r="U25" i="2" s="1"/>
  <c r="V25" i="2" s="1"/>
  <c r="W25" i="2" s="1"/>
  <c r="X25" i="2" s="1"/>
  <c r="K24" i="2"/>
  <c r="K25" i="2" s="1"/>
  <c r="L25" i="2" s="1"/>
  <c r="M25" i="2" s="1"/>
  <c r="N25" i="2" s="1"/>
  <c r="O25" i="2" s="1"/>
  <c r="P25" i="2" s="1"/>
  <c r="Q25" i="2" s="1"/>
  <c r="H24" i="2"/>
  <c r="C24" i="2"/>
  <c r="AX28" i="2"/>
</calcChain>
</file>

<file path=xl/sharedStrings.xml><?xml version="1.0" encoding="utf-8"?>
<sst xmlns="http://schemas.openxmlformats.org/spreadsheetml/2006/main" count="774" uniqueCount="136">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</sst>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3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  <font>
      <sz val="11"/>
      <color rgb="FFFF0000"/>
      <name val="Calibri"/>
      <family val="2"/>
    </font>
  </fonts>
  <fills count="9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3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</cellStyleXfs>
  <cellXfs count="65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97" borderId="46" xfId="0" applyNumberFormat="1" applyFont="1" applyFill="1" applyBorder="1" applyAlignment="1">
      <alignment horizontal="right" vertical="center" wrapText="1"/>
    </xf>
    <xf numFmtId="0" fontId="142" fillId="3" borderId="47" xfId="64262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 wrapText="1"/>
    </xf>
    <xf numFmtId="0" fontId="8" fillId="96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92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  <xf numFmtId="0" fontId="8" fillId="0" borderId="0" xfId="64261" applyFont="1" applyFill="1" applyBorder="1" applyAlignment="1">
      <alignment horizontal="right"/>
    </xf>
    <xf numFmtId="0" fontId="8" fillId="94" borderId="0" xfId="64261" applyFont="1" applyFill="1" applyBorder="1" applyAlignment="1">
      <alignment horizontal="right"/>
    </xf>
    <xf numFmtId="0" fontId="8" fillId="98" borderId="11" xfId="64261" applyFont="1" applyFill="1" applyBorder="1" applyAlignment="1">
      <alignment horizontal="right"/>
    </xf>
    <xf numFmtId="0" fontId="142" fillId="0" borderId="0" xfId="64261" applyFont="1" applyFill="1" applyBorder="1" applyAlignment="1">
      <alignment horizontal="right"/>
    </xf>
    <xf numFmtId="0" fontId="8" fillId="96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</cellXfs>
  <cellStyles count="64263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"/>
  <sheetViews>
    <sheetView tabSelected="1" workbookViewId="0">
      <pane ySplit="1" topLeftCell="A2" activePane="bottomLeft" state="frozen"/>
      <selection pane="bottomLeft" activeCell="F24" sqref="F24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133</v>
      </c>
      <c r="B2" t="s">
        <v>58</v>
      </c>
      <c r="C2" t="s">
        <v>60</v>
      </c>
      <c r="D2" t="s">
        <v>61</v>
      </c>
      <c r="E2" s="2" t="s">
        <v>129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3.2</v>
      </c>
      <c r="V2">
        <v>3.2</v>
      </c>
      <c r="W2">
        <v>3.2</v>
      </c>
      <c r="X2">
        <v>3.2</v>
      </c>
      <c r="Y2">
        <v>3.2</v>
      </c>
      <c r="Z2">
        <v>3.2</v>
      </c>
      <c r="AA2">
        <v>3.2</v>
      </c>
      <c r="AB2">
        <v>5</v>
      </c>
      <c r="AC2">
        <v>5</v>
      </c>
      <c r="AD2">
        <v>5</v>
      </c>
      <c r="AE2">
        <v>5</v>
      </c>
      <c r="AF2">
        <v>5</v>
      </c>
      <c r="AG2">
        <v>5</v>
      </c>
      <c r="AH2">
        <v>5</v>
      </c>
      <c r="AI2">
        <v>1.8</v>
      </c>
      <c r="AJ2">
        <v>1.8</v>
      </c>
      <c r="AK2">
        <v>1.2</v>
      </c>
      <c r="AL2">
        <v>0.3</v>
      </c>
      <c r="AM2">
        <v>0.3</v>
      </c>
      <c r="AN2">
        <v>0.3</v>
      </c>
      <c r="AO2">
        <v>0.3</v>
      </c>
      <c r="AP2">
        <v>0.3</v>
      </c>
      <c r="AQ2">
        <v>0.3</v>
      </c>
      <c r="AR2">
        <v>0.3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134</v>
      </c>
      <c r="B3" t="s">
        <v>58</v>
      </c>
      <c r="C3" t="s">
        <v>59</v>
      </c>
      <c r="D3" t="s">
        <v>57</v>
      </c>
      <c r="E3" t="s">
        <v>72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1.2</v>
      </c>
      <c r="AF3">
        <v>1.2</v>
      </c>
      <c r="AG3">
        <v>1.2</v>
      </c>
      <c r="AH3">
        <v>1.2</v>
      </c>
      <c r="AI3">
        <v>1.2</v>
      </c>
      <c r="AJ3">
        <v>1.2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135</v>
      </c>
      <c r="B4" t="s">
        <v>58</v>
      </c>
      <c r="C4" t="s">
        <v>59</v>
      </c>
      <c r="D4" t="s">
        <v>62</v>
      </c>
      <c r="E4" t="s">
        <v>72</v>
      </c>
      <c r="F4">
        <v>1</v>
      </c>
      <c r="G4">
        <v>1</v>
      </c>
      <c r="H4">
        <v>1</v>
      </c>
      <c r="I4">
        <v>1.2</v>
      </c>
      <c r="J4">
        <v>1</v>
      </c>
      <c r="K4">
        <v>1.8</v>
      </c>
      <c r="L4">
        <v>1.8</v>
      </c>
      <c r="M4">
        <v>1.8</v>
      </c>
      <c r="N4">
        <v>1.8</v>
      </c>
      <c r="O4">
        <v>1.8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1.2</v>
      </c>
      <c r="AF4">
        <v>1.2</v>
      </c>
      <c r="AG4">
        <v>1.2</v>
      </c>
      <c r="AH4">
        <v>1.2</v>
      </c>
      <c r="AI4">
        <v>1.2</v>
      </c>
      <c r="AJ4">
        <v>1.2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7"/>
  <sheetViews>
    <sheetView workbookViewId="0">
      <pane ySplit="1" topLeftCell="A2" activePane="bottomLeft" state="frozen"/>
      <selection pane="bottomLeft" activeCell="C19" sqref="C19:AO19"/>
    </sheetView>
  </sheetViews>
  <sheetFormatPr defaultRowHeight="15"/>
  <cols>
    <col min="1" max="1" width="12.85546875" customWidth="1"/>
    <col min="5" max="5" width="12.5703125" bestFit="1" customWidth="1"/>
    <col min="7" max="7" width="12.5703125" bestFit="1" customWidth="1"/>
    <col min="17" max="17" width="12.5703125" bestFit="1" customWidth="1"/>
    <col min="19" max="19" width="12.5703125" bestFit="1" customWidth="1"/>
    <col min="35" max="35" width="12.5703125" bestFit="1" customWidth="1"/>
  </cols>
  <sheetData>
    <row r="1" spans="1:54">
      <c r="A1" t="s">
        <v>72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64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61">
        <v>4</v>
      </c>
      <c r="AD2" s="61">
        <v>2</v>
      </c>
      <c r="AE2" s="61">
        <v>4</v>
      </c>
      <c r="AF2" s="61">
        <v>45</v>
      </c>
      <c r="AG2" s="61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 s="44" customFormat="1">
      <c r="A3" s="6"/>
      <c r="B3" s="7"/>
      <c r="C3" s="4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7"/>
    </row>
    <row r="4" spans="1:54" s="4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7"/>
    </row>
    <row r="5" spans="1:54">
      <c r="A5" s="6" t="s">
        <v>64</v>
      </c>
      <c r="B5">
        <v>2022</v>
      </c>
      <c r="C5" s="59">
        <v>21</v>
      </c>
      <c r="D5" s="59">
        <v>46</v>
      </c>
      <c r="E5" s="59">
        <v>52</v>
      </c>
      <c r="F5" s="59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59">
        <v>45</v>
      </c>
      <c r="N5" s="59">
        <v>31</v>
      </c>
      <c r="O5" s="59">
        <v>25</v>
      </c>
      <c r="P5" s="59">
        <v>62</v>
      </c>
      <c r="Q5" s="16">
        <v>82</v>
      </c>
      <c r="R5" s="16">
        <v>121</v>
      </c>
      <c r="S5" s="16">
        <v>73</v>
      </c>
      <c r="T5" s="16">
        <v>59</v>
      </c>
      <c r="U5" s="16">
        <v>66</v>
      </c>
      <c r="V5" s="16">
        <v>73</v>
      </c>
      <c r="W5" s="16">
        <v>79</v>
      </c>
      <c r="X5" s="16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6">
        <v>17</v>
      </c>
      <c r="AQ5" s="16">
        <v>29</v>
      </c>
      <c r="AR5" s="16">
        <v>37</v>
      </c>
      <c r="AS5" s="16">
        <v>54</v>
      </c>
      <c r="AT5" s="16">
        <v>48</v>
      </c>
      <c r="AU5" s="16">
        <v>111</v>
      </c>
      <c r="AV5" s="16">
        <v>184</v>
      </c>
      <c r="AW5" s="16">
        <v>21</v>
      </c>
      <c r="AX5" s="16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8"/>
      <c r="AQ6" s="58"/>
      <c r="AR6" s="58"/>
      <c r="AS6" s="58"/>
      <c r="AT6" s="58"/>
      <c r="AU6" s="58"/>
      <c r="AV6" s="58"/>
      <c r="AW6" s="58"/>
      <c r="AX6" s="58"/>
      <c r="AY6" s="57"/>
      <c r="AZ6" s="57"/>
      <c r="BA6" s="57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8"/>
      <c r="AQ7" s="58"/>
      <c r="AR7" s="58"/>
      <c r="AS7" s="58"/>
      <c r="AT7" s="58"/>
      <c r="AU7" s="58"/>
      <c r="AV7" s="58"/>
      <c r="AW7" s="58"/>
      <c r="AX7" s="58"/>
      <c r="AY7" s="57"/>
      <c r="AZ7" s="57"/>
      <c r="BA7" s="57"/>
    </row>
    <row r="8" spans="1:54">
      <c r="A8" s="6" t="s">
        <v>64</v>
      </c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6">
        <v>43</v>
      </c>
      <c r="I8" s="16">
        <v>45</v>
      </c>
      <c r="J8" s="16">
        <v>59</v>
      </c>
      <c r="K8" s="16">
        <v>105</v>
      </c>
      <c r="L8" s="16">
        <v>83</v>
      </c>
      <c r="M8" s="16">
        <v>82</v>
      </c>
      <c r="N8" s="16">
        <v>92</v>
      </c>
      <c r="O8" s="16">
        <v>103</v>
      </c>
      <c r="P8" s="16">
        <v>111</v>
      </c>
      <c r="Q8" s="16">
        <v>90</v>
      </c>
      <c r="R8" s="16">
        <v>88</v>
      </c>
      <c r="S8" s="16">
        <v>91</v>
      </c>
      <c r="T8" s="16">
        <v>58</v>
      </c>
      <c r="U8" s="58">
        <v>93</v>
      </c>
      <c r="V8" s="60">
        <v>89</v>
      </c>
      <c r="W8" s="60">
        <v>89</v>
      </c>
      <c r="X8" s="60">
        <v>89</v>
      </c>
      <c r="Y8" s="60">
        <v>42</v>
      </c>
      <c r="Z8" s="60">
        <v>42</v>
      </c>
      <c r="AA8" s="60">
        <v>42</v>
      </c>
      <c r="AB8" s="60">
        <v>42</v>
      </c>
      <c r="AC8" s="60">
        <v>42</v>
      </c>
      <c r="AD8" s="60">
        <v>42</v>
      </c>
      <c r="AE8" s="60">
        <v>42</v>
      </c>
      <c r="AF8" s="60">
        <v>42</v>
      </c>
      <c r="AG8" s="60">
        <v>42</v>
      </c>
      <c r="AH8" s="60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64" customFormat="1">
      <c r="C10" s="64">
        <v>1</v>
      </c>
      <c r="D10" s="64">
        <v>1</v>
      </c>
      <c r="E10" s="64">
        <v>1</v>
      </c>
      <c r="F10" s="64">
        <v>1</v>
      </c>
      <c r="G10" s="64">
        <v>1</v>
      </c>
      <c r="H10" s="64">
        <f>ROUND(H9/C9,1)</f>
        <v>1.9</v>
      </c>
      <c r="I10" s="64">
        <f>H10</f>
        <v>1.9</v>
      </c>
      <c r="J10" s="64">
        <f t="shared" ref="J10:L10" si="0">I10</f>
        <v>1.9</v>
      </c>
      <c r="K10" s="64">
        <f t="shared" si="0"/>
        <v>1.9</v>
      </c>
      <c r="L10" s="64">
        <f t="shared" si="0"/>
        <v>1.9</v>
      </c>
      <c r="M10" s="64">
        <f>ROUND(M9/C9,1)</f>
        <v>2.6</v>
      </c>
      <c r="N10" s="64">
        <f>M10</f>
        <v>2.6</v>
      </c>
      <c r="O10" s="64">
        <f t="shared" ref="O10:AA10" si="1">N10</f>
        <v>2.6</v>
      </c>
      <c r="P10" s="64">
        <f t="shared" si="1"/>
        <v>2.6</v>
      </c>
      <c r="Q10" s="64">
        <f t="shared" si="1"/>
        <v>2.6</v>
      </c>
      <c r="R10" s="64">
        <f t="shared" si="1"/>
        <v>2.6</v>
      </c>
      <c r="S10" s="64">
        <f t="shared" si="1"/>
        <v>2.6</v>
      </c>
      <c r="T10" s="64">
        <f t="shared" si="1"/>
        <v>2.6</v>
      </c>
      <c r="U10" s="64">
        <f t="shared" si="1"/>
        <v>2.6</v>
      </c>
      <c r="V10" s="64">
        <f t="shared" si="1"/>
        <v>2.6</v>
      </c>
      <c r="W10" s="64">
        <f t="shared" si="1"/>
        <v>2.6</v>
      </c>
      <c r="X10" s="64">
        <f t="shared" si="1"/>
        <v>2.6</v>
      </c>
      <c r="Y10" s="64">
        <f t="shared" si="1"/>
        <v>2.6</v>
      </c>
      <c r="Z10" s="64">
        <f t="shared" si="1"/>
        <v>2.6</v>
      </c>
      <c r="AA10" s="64">
        <f t="shared" si="1"/>
        <v>2.6</v>
      </c>
      <c r="AB10" s="64">
        <v>1.2</v>
      </c>
      <c r="AC10" s="64">
        <v>1.2</v>
      </c>
      <c r="AD10" s="64">
        <v>1.2</v>
      </c>
      <c r="AE10" s="64">
        <v>1.2</v>
      </c>
      <c r="AF10" s="64">
        <v>1.2</v>
      </c>
      <c r="AG10" s="64">
        <v>1.2</v>
      </c>
      <c r="AH10" s="64">
        <v>1.2</v>
      </c>
    </row>
    <row r="11" spans="1:54">
      <c r="A11" s="8" t="s">
        <v>65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52">
        <v>108</v>
      </c>
      <c r="H11" s="52">
        <v>122</v>
      </c>
      <c r="I11" s="52">
        <v>178</v>
      </c>
      <c r="J11" s="52">
        <v>160</v>
      </c>
      <c r="K11" s="52">
        <v>149</v>
      </c>
      <c r="L11" s="52">
        <v>137</v>
      </c>
      <c r="M11" s="52">
        <v>137</v>
      </c>
      <c r="N11" s="53">
        <v>7</v>
      </c>
      <c r="O11" s="53">
        <v>0</v>
      </c>
      <c r="P11" s="53">
        <v>3</v>
      </c>
      <c r="Q11" s="53">
        <v>5</v>
      </c>
      <c r="R11" s="53">
        <v>12</v>
      </c>
      <c r="S11" s="52">
        <v>101</v>
      </c>
      <c r="T11" s="52">
        <v>84</v>
      </c>
      <c r="U11" s="52">
        <v>141</v>
      </c>
      <c r="V11" s="52">
        <v>160</v>
      </c>
      <c r="W11" s="52">
        <v>209</v>
      </c>
      <c r="X11" s="52">
        <v>189</v>
      </c>
      <c r="Y11" s="52">
        <v>224</v>
      </c>
      <c r="Z11" s="52">
        <v>210</v>
      </c>
      <c r="AA11" s="52">
        <v>221</v>
      </c>
      <c r="AB11" s="52">
        <v>254</v>
      </c>
      <c r="AC11" s="52">
        <v>233</v>
      </c>
      <c r="AD11" s="52">
        <v>234</v>
      </c>
      <c r="AE11" s="52">
        <v>217</v>
      </c>
      <c r="AF11" s="52">
        <v>164</v>
      </c>
      <c r="AG11" s="52">
        <v>180</v>
      </c>
      <c r="AH11" s="52">
        <v>151</v>
      </c>
      <c r="AI11" s="52">
        <v>120</v>
      </c>
      <c r="AJ11" s="52">
        <v>157</v>
      </c>
      <c r="AK11" s="52">
        <v>113</v>
      </c>
      <c r="AL11" s="52">
        <v>149</v>
      </c>
      <c r="AM11" s="52">
        <v>113</v>
      </c>
      <c r="AN11" s="52">
        <v>109</v>
      </c>
      <c r="AO11" s="52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44" customFormat="1">
      <c r="A12" s="8"/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4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 t="s">
        <v>65</v>
      </c>
      <c r="B14">
        <v>2022</v>
      </c>
      <c r="C14" s="9">
        <v>39</v>
      </c>
      <c r="D14" s="9">
        <v>39</v>
      </c>
      <c r="E14" s="52">
        <v>50</v>
      </c>
      <c r="F14" s="52">
        <v>72</v>
      </c>
      <c r="G14" s="52">
        <v>86</v>
      </c>
      <c r="H14" s="52">
        <v>106</v>
      </c>
      <c r="I14" s="52">
        <v>106</v>
      </c>
      <c r="J14" s="52">
        <v>101</v>
      </c>
      <c r="K14" s="52">
        <v>43</v>
      </c>
      <c r="L14" s="52">
        <v>82</v>
      </c>
      <c r="M14" s="52">
        <v>80</v>
      </c>
      <c r="N14" s="52">
        <v>69</v>
      </c>
      <c r="O14" s="52">
        <v>27</v>
      </c>
      <c r="P14" s="52">
        <v>47</v>
      </c>
      <c r="Q14" s="52">
        <v>70</v>
      </c>
      <c r="R14" s="52">
        <v>97</v>
      </c>
      <c r="S14" s="52">
        <v>44</v>
      </c>
      <c r="T14" s="52">
        <v>29</v>
      </c>
      <c r="U14" s="52">
        <v>26</v>
      </c>
      <c r="V14" s="52">
        <v>51</v>
      </c>
      <c r="W14" s="52">
        <v>57</v>
      </c>
      <c r="X14" s="52">
        <v>65</v>
      </c>
      <c r="Y14" s="52">
        <v>30</v>
      </c>
      <c r="Z14" s="52">
        <v>57</v>
      </c>
      <c r="AA14" s="52">
        <v>33</v>
      </c>
      <c r="AB14" s="52">
        <v>25</v>
      </c>
      <c r="AC14" s="52">
        <v>108</v>
      </c>
      <c r="AD14" s="52">
        <v>114</v>
      </c>
      <c r="AE14" s="52">
        <v>37</v>
      </c>
      <c r="AF14" s="52">
        <v>19</v>
      </c>
      <c r="AG14" s="52">
        <v>37</v>
      </c>
      <c r="AH14" s="52">
        <v>55</v>
      </c>
      <c r="AI14" s="54">
        <v>48</v>
      </c>
      <c r="AJ14" s="54">
        <v>30</v>
      </c>
      <c r="AK14" s="54">
        <v>11</v>
      </c>
      <c r="AL14" s="54">
        <v>7</v>
      </c>
      <c r="AM14" s="54">
        <v>23</v>
      </c>
      <c r="AN14" s="54">
        <v>34</v>
      </c>
      <c r="AO14" s="54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54">
        <v>34</v>
      </c>
      <c r="AZ14" s="54">
        <v>18</v>
      </c>
      <c r="BA14" s="54">
        <v>21</v>
      </c>
      <c r="BB14" s="54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>
        <f>AVERAGE(AI14:AO14)</f>
        <v>26.428571428571427</v>
      </c>
      <c r="AJ15" s="63"/>
      <c r="AK15" s="63"/>
      <c r="AL15" s="63"/>
      <c r="AM15" s="63"/>
      <c r="AN15" s="63"/>
      <c r="AO15" s="63"/>
      <c r="AP15" s="62">
        <f>AVERAGE(AP14:AX14)</f>
        <v>34</v>
      </c>
      <c r="AQ15" s="62"/>
      <c r="AR15" s="62"/>
      <c r="AS15" s="62"/>
      <c r="AT15" s="62"/>
      <c r="AU15" s="62"/>
      <c r="AV15" s="62"/>
      <c r="AW15" s="63"/>
      <c r="AX15" s="63"/>
      <c r="AY15" s="63">
        <f>AVERAGE(AY14:BB14)</f>
        <v>27.5</v>
      </c>
      <c r="AZ15" s="63"/>
      <c r="BA15" s="63"/>
      <c r="BB15" s="63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3"/>
      <c r="AK16" s="63"/>
      <c r="AL16" s="63"/>
      <c r="AM16" s="63"/>
      <c r="AN16" s="63"/>
      <c r="AO16" s="63"/>
      <c r="AP16" s="62"/>
      <c r="AQ16" s="62"/>
      <c r="AR16" s="62"/>
      <c r="AS16" s="62"/>
      <c r="AT16" s="62"/>
      <c r="AU16" s="62"/>
      <c r="AV16" s="62"/>
      <c r="AW16" s="63"/>
      <c r="AX16" s="63"/>
      <c r="AY16" s="63"/>
      <c r="AZ16" s="63"/>
      <c r="BA16" s="63"/>
      <c r="BB16" s="63"/>
    </row>
    <row r="17" spans="1:54">
      <c r="A17" s="8" t="s">
        <v>65</v>
      </c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52">
        <v>49</v>
      </c>
      <c r="J17" s="52">
        <v>66</v>
      </c>
      <c r="K17" s="52">
        <v>67</v>
      </c>
      <c r="L17" s="52">
        <v>81</v>
      </c>
      <c r="M17" s="52">
        <v>52</v>
      </c>
      <c r="N17" s="52">
        <v>50</v>
      </c>
      <c r="O17" s="52">
        <v>69</v>
      </c>
      <c r="P17" s="52">
        <v>76</v>
      </c>
      <c r="Q17" s="52">
        <v>51</v>
      </c>
      <c r="R17" s="52">
        <v>48</v>
      </c>
      <c r="S17" s="52">
        <v>70</v>
      </c>
      <c r="T17" s="52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4" t="s">
        <v>71</v>
      </c>
      <c r="C19" s="64">
        <v>1</v>
      </c>
      <c r="D19" s="64">
        <v>1</v>
      </c>
      <c r="E19" s="64">
        <v>1</v>
      </c>
      <c r="F19" s="64">
        <v>1</v>
      </c>
      <c r="G19" s="64">
        <v>1</v>
      </c>
      <c r="H19" s="64">
        <v>1</v>
      </c>
      <c r="I19" s="64">
        <f>ROUND(I18/C18,1)</f>
        <v>2</v>
      </c>
      <c r="J19" s="64">
        <f>I19</f>
        <v>2</v>
      </c>
      <c r="K19" s="64">
        <f t="shared" ref="K19:AH19" si="2">J19</f>
        <v>2</v>
      </c>
      <c r="L19" s="64">
        <f t="shared" si="2"/>
        <v>2</v>
      </c>
      <c r="M19" s="64">
        <f t="shared" si="2"/>
        <v>2</v>
      </c>
      <c r="N19" s="64">
        <f t="shared" si="2"/>
        <v>2</v>
      </c>
      <c r="O19" s="64">
        <f t="shared" si="2"/>
        <v>2</v>
      </c>
      <c r="P19" s="64">
        <f t="shared" si="2"/>
        <v>2</v>
      </c>
      <c r="Q19" s="64">
        <f t="shared" si="2"/>
        <v>2</v>
      </c>
      <c r="R19" s="64">
        <f t="shared" si="2"/>
        <v>2</v>
      </c>
      <c r="S19" s="64">
        <f t="shared" si="2"/>
        <v>2</v>
      </c>
      <c r="T19" s="64">
        <f t="shared" si="2"/>
        <v>2</v>
      </c>
      <c r="U19" s="64">
        <f t="shared" si="2"/>
        <v>2</v>
      </c>
      <c r="V19" s="64">
        <f t="shared" si="2"/>
        <v>2</v>
      </c>
      <c r="W19" s="64">
        <f t="shared" si="2"/>
        <v>2</v>
      </c>
      <c r="X19" s="64">
        <f t="shared" si="2"/>
        <v>2</v>
      </c>
      <c r="Y19" s="64">
        <f t="shared" si="2"/>
        <v>2</v>
      </c>
      <c r="Z19" s="64">
        <f t="shared" si="2"/>
        <v>2</v>
      </c>
      <c r="AA19" s="64">
        <f t="shared" si="2"/>
        <v>2</v>
      </c>
      <c r="AB19" s="64">
        <v>1.2</v>
      </c>
      <c r="AC19" s="64">
        <v>1.2</v>
      </c>
      <c r="AD19" s="64">
        <v>1.2</v>
      </c>
      <c r="AE19" s="64">
        <v>1.2</v>
      </c>
      <c r="AF19" s="64">
        <f t="shared" si="2"/>
        <v>1.2</v>
      </c>
      <c r="AG19" s="64">
        <f t="shared" si="2"/>
        <v>1.2</v>
      </c>
      <c r="AH19" s="64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128</v>
      </c>
      <c r="C20" s="32" t="s">
        <v>109</v>
      </c>
      <c r="D20" s="32" t="s">
        <v>110</v>
      </c>
      <c r="E20" s="32" t="s">
        <v>111</v>
      </c>
      <c r="F20" s="32" t="s">
        <v>112</v>
      </c>
      <c r="G20" s="32" t="s">
        <v>113</v>
      </c>
      <c r="H20" s="32" t="s">
        <v>114</v>
      </c>
      <c r="I20" s="32" t="s">
        <v>115</v>
      </c>
      <c r="J20" s="32" t="s">
        <v>116</v>
      </c>
      <c r="K20" s="42" t="s">
        <v>117</v>
      </c>
      <c r="L20" s="42" t="s">
        <v>118</v>
      </c>
      <c r="M20" s="42" t="s">
        <v>119</v>
      </c>
      <c r="N20" s="42" t="s">
        <v>120</v>
      </c>
      <c r="O20" s="42" t="s">
        <v>121</v>
      </c>
      <c r="P20" s="42" t="s">
        <v>122</v>
      </c>
      <c r="Q20" s="42" t="s">
        <v>123</v>
      </c>
      <c r="R20" s="42" t="s">
        <v>124</v>
      </c>
      <c r="S20" s="42" t="s">
        <v>125</v>
      </c>
      <c r="T20" s="42" t="s">
        <v>126</v>
      </c>
      <c r="U20" s="42" t="s">
        <v>127</v>
      </c>
      <c r="V20" s="42" t="s">
        <v>76</v>
      </c>
      <c r="W20" s="42" t="s">
        <v>77</v>
      </c>
      <c r="X20" s="42" t="s">
        <v>78</v>
      </c>
      <c r="Y20" s="42" t="s">
        <v>79</v>
      </c>
      <c r="Z20" s="42" t="s">
        <v>80</v>
      </c>
      <c r="AA20" s="42" t="s">
        <v>81</v>
      </c>
      <c r="AB20" s="42" t="s">
        <v>82</v>
      </c>
      <c r="AC20" s="42" t="s">
        <v>83</v>
      </c>
      <c r="AD20" s="42" t="s">
        <v>84</v>
      </c>
      <c r="AE20" s="42" t="s">
        <v>85</v>
      </c>
      <c r="AF20" s="42" t="s">
        <v>86</v>
      </c>
      <c r="AG20" s="42" t="s">
        <v>87</v>
      </c>
      <c r="AH20" s="32" t="s">
        <v>88</v>
      </c>
      <c r="AI20" s="32" t="s">
        <v>89</v>
      </c>
      <c r="AJ20" s="32" t="s">
        <v>90</v>
      </c>
      <c r="AK20" s="32" t="s">
        <v>91</v>
      </c>
      <c r="AL20" s="32" t="s">
        <v>92</v>
      </c>
      <c r="AM20" s="32" t="s">
        <v>93</v>
      </c>
      <c r="AN20" s="32" t="s">
        <v>94</v>
      </c>
      <c r="AO20" s="32" t="s">
        <v>95</v>
      </c>
      <c r="AP20" s="42" t="s">
        <v>96</v>
      </c>
      <c r="AQ20" s="42" t="s">
        <v>97</v>
      </c>
      <c r="AR20" s="42" t="s">
        <v>98</v>
      </c>
      <c r="AS20" s="42" t="s">
        <v>99</v>
      </c>
      <c r="AT20" s="42" t="s">
        <v>100</v>
      </c>
      <c r="AU20" s="42" t="s">
        <v>101</v>
      </c>
      <c r="AV20" s="42" t="s">
        <v>102</v>
      </c>
      <c r="AW20" s="42" t="s">
        <v>103</v>
      </c>
      <c r="AX20" s="42" t="s">
        <v>104</v>
      </c>
      <c r="AY20" s="32" t="s">
        <v>105</v>
      </c>
      <c r="AZ20" s="32" t="s">
        <v>106</v>
      </c>
      <c r="BA20" s="32" t="s">
        <v>107</v>
      </c>
      <c r="BB20" s="32" t="s">
        <v>108</v>
      </c>
    </row>
    <row r="21" spans="1:54">
      <c r="A21" s="22" t="s">
        <v>75</v>
      </c>
      <c r="B21" s="7">
        <v>2021</v>
      </c>
      <c r="C21" s="21">
        <v>26</v>
      </c>
      <c r="D21" s="21">
        <v>32</v>
      </c>
      <c r="E21" s="21">
        <v>29</v>
      </c>
      <c r="F21" s="21">
        <v>8</v>
      </c>
      <c r="G21" s="21">
        <v>43</v>
      </c>
      <c r="H21" s="21">
        <v>11</v>
      </c>
      <c r="I21" s="21">
        <v>18</v>
      </c>
      <c r="J21" s="21">
        <v>23</v>
      </c>
      <c r="K21" s="21">
        <v>15</v>
      </c>
      <c r="L21" s="21">
        <v>15</v>
      </c>
      <c r="M21" s="21">
        <v>16</v>
      </c>
      <c r="N21" s="21">
        <v>35</v>
      </c>
      <c r="O21" s="21">
        <v>22</v>
      </c>
      <c r="P21" s="21">
        <v>16</v>
      </c>
      <c r="Q21" s="21">
        <v>8</v>
      </c>
      <c r="R21" s="21">
        <v>31</v>
      </c>
      <c r="S21" s="21">
        <v>25</v>
      </c>
      <c r="T21" s="21">
        <v>26</v>
      </c>
      <c r="U21" s="21">
        <v>32</v>
      </c>
      <c r="V21" s="21">
        <v>25</v>
      </c>
      <c r="W21" s="21">
        <v>104</v>
      </c>
      <c r="X21" s="21">
        <v>54</v>
      </c>
      <c r="Y21" s="21">
        <v>55</v>
      </c>
      <c r="Z21" s="21">
        <v>70</v>
      </c>
      <c r="AA21" s="21">
        <v>149</v>
      </c>
      <c r="AB21" s="21">
        <v>197</v>
      </c>
      <c r="AC21" s="21">
        <v>267</v>
      </c>
      <c r="AD21" s="21">
        <v>217</v>
      </c>
      <c r="AE21" s="21">
        <v>181</v>
      </c>
      <c r="AF21" s="21">
        <v>93</v>
      </c>
      <c r="AG21" s="21">
        <v>54</v>
      </c>
      <c r="AH21" s="21">
        <v>24</v>
      </c>
      <c r="AI21" s="21">
        <v>49</v>
      </c>
      <c r="AJ21" s="21">
        <v>23</v>
      </c>
      <c r="AK21" s="43">
        <v>11</v>
      </c>
      <c r="AL21" s="43">
        <v>11</v>
      </c>
      <c r="AM21" s="43">
        <v>5</v>
      </c>
      <c r="AN21" s="43">
        <v>3</v>
      </c>
      <c r="AO21" s="43">
        <v>6</v>
      </c>
      <c r="AP21" s="43">
        <v>11</v>
      </c>
      <c r="AQ21" s="21">
        <v>20</v>
      </c>
      <c r="AR21" s="21">
        <v>22</v>
      </c>
      <c r="AS21" s="43">
        <v>8</v>
      </c>
      <c r="AT21" s="43">
        <v>1</v>
      </c>
      <c r="AU21" s="43">
        <v>0</v>
      </c>
      <c r="AV21" s="43">
        <v>15</v>
      </c>
      <c r="AW21" s="28">
        <v>61</v>
      </c>
      <c r="AX21" s="28">
        <v>26</v>
      </c>
      <c r="AY21" s="28">
        <v>28</v>
      </c>
      <c r="AZ21" s="28">
        <v>24</v>
      </c>
      <c r="BA21" s="28">
        <v>31</v>
      </c>
      <c r="BB21" s="21">
        <v>12</v>
      </c>
    </row>
    <row r="22" spans="1:54">
      <c r="A22" s="34"/>
      <c r="B22" s="7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8"/>
      <c r="AX22" s="28"/>
      <c r="AY22" s="28"/>
      <c r="AZ22" s="28"/>
      <c r="BA22" s="28"/>
      <c r="BB22" s="21"/>
    </row>
    <row r="23" spans="1:54">
      <c r="B23">
        <v>2022</v>
      </c>
      <c r="C23" s="36">
        <v>14</v>
      </c>
      <c r="D23" s="36">
        <v>19</v>
      </c>
      <c r="E23" s="36">
        <v>10</v>
      </c>
      <c r="F23" s="36">
        <v>17</v>
      </c>
      <c r="G23" s="36">
        <v>18</v>
      </c>
      <c r="H23" s="36">
        <v>13</v>
      </c>
      <c r="I23" s="36">
        <v>15</v>
      </c>
      <c r="J23" s="36">
        <v>17</v>
      </c>
      <c r="K23" s="31">
        <v>30</v>
      </c>
      <c r="L23" s="31">
        <v>28</v>
      </c>
      <c r="M23" s="31">
        <v>23</v>
      </c>
      <c r="N23" s="31">
        <v>46</v>
      </c>
      <c r="O23" s="31">
        <v>20</v>
      </c>
      <c r="P23" s="31">
        <v>18</v>
      </c>
      <c r="Q23" s="31">
        <v>28</v>
      </c>
      <c r="R23" s="28">
        <v>40</v>
      </c>
      <c r="S23" s="28">
        <v>45</v>
      </c>
      <c r="T23" s="28">
        <v>65</v>
      </c>
      <c r="U23" s="28">
        <v>38</v>
      </c>
      <c r="V23" s="28">
        <v>58</v>
      </c>
      <c r="W23" s="28">
        <v>44</v>
      </c>
      <c r="X23" s="28">
        <v>54</v>
      </c>
      <c r="Y23" s="30">
        <v>63</v>
      </c>
      <c r="Z23" s="30">
        <v>106</v>
      </c>
      <c r="AA23" s="30">
        <v>85</v>
      </c>
      <c r="AB23" s="30">
        <v>65</v>
      </c>
      <c r="AC23" s="30">
        <v>94</v>
      </c>
      <c r="AD23" s="30">
        <v>77</v>
      </c>
      <c r="AE23" s="30">
        <v>44</v>
      </c>
      <c r="AF23" s="31">
        <v>30</v>
      </c>
      <c r="AG23" s="31">
        <v>18</v>
      </c>
      <c r="AH23" s="27">
        <v>11</v>
      </c>
      <c r="AI23" s="27">
        <v>6</v>
      </c>
      <c r="AJ23" s="27">
        <v>43</v>
      </c>
      <c r="AK23" s="21">
        <v>6</v>
      </c>
      <c r="AL23" s="21">
        <v>4</v>
      </c>
      <c r="AM23" s="21">
        <v>3</v>
      </c>
      <c r="AN23" s="21">
        <v>1</v>
      </c>
      <c r="AO23" s="21">
        <v>2</v>
      </c>
      <c r="AP23" s="21">
        <v>8</v>
      </c>
      <c r="AQ23" s="21">
        <v>7</v>
      </c>
      <c r="AR23" s="27">
        <v>13</v>
      </c>
      <c r="AS23" s="27">
        <v>11</v>
      </c>
      <c r="AT23" s="27">
        <v>18</v>
      </c>
      <c r="AU23" s="27">
        <v>21</v>
      </c>
      <c r="AV23" s="28">
        <v>57</v>
      </c>
      <c r="AW23" s="28">
        <v>23</v>
      </c>
      <c r="AX23" s="28">
        <v>6</v>
      </c>
      <c r="AY23" s="28">
        <v>15</v>
      </c>
      <c r="AZ23" s="28">
        <v>35</v>
      </c>
      <c r="BA23" s="28">
        <v>19</v>
      </c>
      <c r="BB23" s="21">
        <v>7</v>
      </c>
    </row>
    <row r="24" spans="1:54">
      <c r="C24" s="37">
        <f>AVERAGE(C23:G23)</f>
        <v>15.6</v>
      </c>
      <c r="D24" s="38"/>
      <c r="E24" s="38"/>
      <c r="F24" s="38"/>
      <c r="G24" s="38"/>
      <c r="H24" s="38">
        <f>AVERAGE(H23:J23)</f>
        <v>15</v>
      </c>
      <c r="I24" s="38"/>
      <c r="J24" s="39"/>
      <c r="K24" s="40">
        <f>AVERAGE(K23:Q23)</f>
        <v>27.571428571428573</v>
      </c>
      <c r="L24" s="41"/>
      <c r="M24" s="41"/>
      <c r="N24" s="41"/>
      <c r="O24" s="41"/>
      <c r="P24" s="41"/>
      <c r="Q24" s="41"/>
      <c r="R24" s="33">
        <f>AVERAGE(R23:X23)</f>
        <v>49.142857142857146</v>
      </c>
      <c r="S24" s="33"/>
      <c r="T24" s="33"/>
      <c r="U24" s="33"/>
      <c r="V24" s="33"/>
      <c r="W24" s="33"/>
      <c r="X24" s="33"/>
      <c r="Y24" s="33">
        <f>AVERAGE(Y23:AE23)</f>
        <v>76.285714285714292</v>
      </c>
      <c r="Z24" s="33"/>
      <c r="AA24" s="33"/>
      <c r="AB24" s="33"/>
      <c r="AC24" s="33"/>
      <c r="AD24" s="33"/>
      <c r="AE24" s="33"/>
      <c r="AF24" s="33"/>
      <c r="AG24" s="55">
        <v>15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6">
        <v>25</v>
      </c>
      <c r="AW24" s="56"/>
      <c r="AX24" s="56"/>
      <c r="AY24" s="56"/>
      <c r="AZ24" s="56"/>
      <c r="BA24" s="56"/>
      <c r="BB24" s="26"/>
    </row>
    <row r="25" spans="1:54" s="44" customFormat="1">
      <c r="B25" s="45" t="s">
        <v>131</v>
      </c>
      <c r="C25" s="35">
        <v>1</v>
      </c>
      <c r="D25" s="35">
        <v>1</v>
      </c>
      <c r="E25" s="35">
        <v>1</v>
      </c>
      <c r="F25" s="35">
        <v>1</v>
      </c>
      <c r="G25" s="35">
        <v>1</v>
      </c>
      <c r="H25" s="35">
        <v>1</v>
      </c>
      <c r="I25" s="35">
        <v>1</v>
      </c>
      <c r="J25" s="35">
        <v>1</v>
      </c>
      <c r="K25" s="46">
        <f>K24/H24</f>
        <v>1.8380952380952382</v>
      </c>
      <c r="L25" s="46">
        <f>K25</f>
        <v>1.8380952380952382</v>
      </c>
      <c r="M25" s="46">
        <f t="shared" ref="M25:Q25" si="3">L25</f>
        <v>1.8380952380952382</v>
      </c>
      <c r="N25" s="46">
        <f t="shared" si="3"/>
        <v>1.8380952380952382</v>
      </c>
      <c r="O25" s="46">
        <f t="shared" si="3"/>
        <v>1.8380952380952382</v>
      </c>
      <c r="P25" s="46">
        <f t="shared" si="3"/>
        <v>1.8380952380952382</v>
      </c>
      <c r="Q25" s="46">
        <f t="shared" si="3"/>
        <v>1.8380952380952382</v>
      </c>
      <c r="R25" s="46">
        <f>R24/H24</f>
        <v>3.2761904761904765</v>
      </c>
      <c r="S25" s="46">
        <f>R25</f>
        <v>3.2761904761904765</v>
      </c>
      <c r="T25" s="46">
        <f t="shared" ref="T25:X25" si="4">S25</f>
        <v>3.2761904761904765</v>
      </c>
      <c r="U25" s="46">
        <f t="shared" si="4"/>
        <v>3.2761904761904765</v>
      </c>
      <c r="V25" s="46">
        <f t="shared" si="4"/>
        <v>3.2761904761904765</v>
      </c>
      <c r="W25" s="46">
        <f t="shared" si="4"/>
        <v>3.2761904761904765</v>
      </c>
      <c r="X25" s="46">
        <f t="shared" si="4"/>
        <v>3.2761904761904765</v>
      </c>
      <c r="Y25" s="29">
        <f>Y24/H24</f>
        <v>5.0857142857142863</v>
      </c>
      <c r="Z25" s="29">
        <f>Y25</f>
        <v>5.0857142857142863</v>
      </c>
      <c r="AA25" s="29">
        <f t="shared" ref="AA25:AE25" si="5">Z25</f>
        <v>5.0857142857142863</v>
      </c>
      <c r="AB25" s="29">
        <f t="shared" si="5"/>
        <v>5.0857142857142863</v>
      </c>
      <c r="AC25" s="29">
        <f t="shared" si="5"/>
        <v>5.0857142857142863</v>
      </c>
      <c r="AD25" s="29">
        <f t="shared" si="5"/>
        <v>5.0857142857142863</v>
      </c>
      <c r="AE25" s="29">
        <f t="shared" si="5"/>
        <v>5.0857142857142863</v>
      </c>
      <c r="AF25" s="29">
        <v>1.8</v>
      </c>
      <c r="AG25" s="29">
        <v>1.8</v>
      </c>
      <c r="AH25" s="29">
        <v>0.3</v>
      </c>
      <c r="AI25" s="29">
        <v>0.3</v>
      </c>
      <c r="AJ25" s="29">
        <v>0.3</v>
      </c>
      <c r="AK25" s="29">
        <v>0.3</v>
      </c>
      <c r="AL25" s="29">
        <v>0.3</v>
      </c>
      <c r="AM25" s="29">
        <v>0.3</v>
      </c>
      <c r="AN25" s="29">
        <v>0.3</v>
      </c>
      <c r="AO25" s="29">
        <v>0.3</v>
      </c>
      <c r="AP25" s="29">
        <v>0.3</v>
      </c>
      <c r="AQ25" s="29">
        <v>0.3</v>
      </c>
      <c r="AR25" s="29">
        <v>1</v>
      </c>
      <c r="AS25" s="29">
        <v>1</v>
      </c>
      <c r="AT25" s="29">
        <v>1</v>
      </c>
      <c r="AU25" s="29">
        <v>1</v>
      </c>
      <c r="AV25" s="29">
        <f>25/15</f>
        <v>1.6666666666666667</v>
      </c>
      <c r="AW25" s="29">
        <f>AV25</f>
        <v>1.6666666666666667</v>
      </c>
      <c r="AX25" s="29">
        <f>AW25</f>
        <v>1.6666666666666667</v>
      </c>
      <c r="AY25" s="29"/>
      <c r="AZ25" s="29"/>
      <c r="BA25" s="29"/>
      <c r="BB25" s="26"/>
    </row>
    <row r="26" spans="1:54">
      <c r="B26">
        <v>2023</v>
      </c>
      <c r="C26" s="43">
        <v>8</v>
      </c>
      <c r="D26" s="43">
        <v>3</v>
      </c>
      <c r="E26" s="43">
        <v>6</v>
      </c>
      <c r="F26" s="43">
        <v>0</v>
      </c>
      <c r="G26" s="43">
        <v>6</v>
      </c>
      <c r="H26" s="43">
        <v>5</v>
      </c>
      <c r="I26" s="43">
        <v>4</v>
      </c>
      <c r="J26" s="43">
        <v>6</v>
      </c>
      <c r="K26" s="43">
        <v>8</v>
      </c>
      <c r="L26" s="31">
        <v>15</v>
      </c>
      <c r="M26" s="31">
        <v>12</v>
      </c>
      <c r="N26" s="31">
        <v>14</v>
      </c>
      <c r="O26" s="31">
        <v>12</v>
      </c>
      <c r="P26" s="31">
        <v>20</v>
      </c>
      <c r="Q26" s="28">
        <v>56</v>
      </c>
      <c r="R26" s="28">
        <v>37</v>
      </c>
      <c r="S26" s="28">
        <v>43</v>
      </c>
      <c r="T26" s="28">
        <v>45</v>
      </c>
      <c r="U26" s="51">
        <v>45</v>
      </c>
      <c r="V26" s="51">
        <v>45</v>
      </c>
      <c r="W26" s="51">
        <v>45</v>
      </c>
      <c r="X26" s="51">
        <v>45</v>
      </c>
      <c r="Y26" s="51">
        <v>76</v>
      </c>
      <c r="Z26" s="51">
        <v>76</v>
      </c>
      <c r="AA26" s="51">
        <v>76</v>
      </c>
      <c r="AB26" s="51">
        <v>76</v>
      </c>
      <c r="AC26" s="51">
        <v>76</v>
      </c>
      <c r="AD26" s="51">
        <v>76</v>
      </c>
      <c r="AE26" s="51">
        <v>76</v>
      </c>
      <c r="AF26" s="51">
        <v>20</v>
      </c>
      <c r="AG26" s="51">
        <v>20</v>
      </c>
      <c r="AH26" s="51">
        <v>9</v>
      </c>
      <c r="AI26" s="51">
        <v>9</v>
      </c>
      <c r="AJ26" s="51">
        <v>9</v>
      </c>
      <c r="AK26" s="51">
        <v>9</v>
      </c>
      <c r="AL26" s="51">
        <v>9</v>
      </c>
      <c r="AM26" s="51">
        <v>9</v>
      </c>
      <c r="AN26" s="51">
        <v>9</v>
      </c>
      <c r="AO26" s="51">
        <v>9</v>
      </c>
      <c r="AP26" s="51">
        <v>9</v>
      </c>
      <c r="AQ26" s="51">
        <v>9</v>
      </c>
      <c r="AR26" s="51">
        <v>20</v>
      </c>
      <c r="AS26" s="51">
        <v>20</v>
      </c>
      <c r="AT26" s="51">
        <v>20</v>
      </c>
      <c r="AU26" s="51">
        <v>20</v>
      </c>
      <c r="AV26" s="51">
        <v>20</v>
      </c>
      <c r="AW26" s="51">
        <v>20</v>
      </c>
      <c r="AX26" s="51">
        <v>20</v>
      </c>
      <c r="AY26" s="51">
        <v>20</v>
      </c>
      <c r="AZ26" s="51">
        <v>20</v>
      </c>
      <c r="BA26" s="51">
        <v>20</v>
      </c>
    </row>
    <row r="27" spans="1:54">
      <c r="E27" s="3"/>
      <c r="Q27" s="3"/>
    </row>
    <row r="28" spans="1:54"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Q28" s="3"/>
      <c r="AX28">
        <f>25/15</f>
        <v>1.6666666666666667</v>
      </c>
    </row>
    <row r="29" spans="1:54">
      <c r="A29" s="2" t="s">
        <v>128</v>
      </c>
      <c r="E29" s="3"/>
      <c r="Q29" s="3"/>
    </row>
    <row r="30" spans="1:54">
      <c r="A30" s="19" t="s">
        <v>130</v>
      </c>
      <c r="B30" s="7">
        <v>2021</v>
      </c>
      <c r="C30" s="18">
        <v>176</v>
      </c>
      <c r="D30" s="18">
        <v>184</v>
      </c>
      <c r="E30" s="18">
        <v>209</v>
      </c>
      <c r="F30" s="18">
        <v>203</v>
      </c>
      <c r="G30" s="18">
        <v>280</v>
      </c>
      <c r="H30" s="18">
        <v>449</v>
      </c>
      <c r="I30" s="18">
        <v>691</v>
      </c>
      <c r="J30" s="18">
        <v>488</v>
      </c>
      <c r="K30" s="18">
        <v>458</v>
      </c>
      <c r="L30" s="18">
        <v>397</v>
      </c>
      <c r="M30" s="18">
        <v>359</v>
      </c>
      <c r="N30" s="18">
        <v>320</v>
      </c>
      <c r="O30" s="18">
        <v>325</v>
      </c>
      <c r="P30" s="18">
        <v>294</v>
      </c>
      <c r="Q30" s="18">
        <v>233</v>
      </c>
      <c r="R30" s="18">
        <v>240</v>
      </c>
      <c r="S30" s="18">
        <v>184</v>
      </c>
      <c r="T30" s="18">
        <v>96</v>
      </c>
      <c r="U30" s="18">
        <v>80</v>
      </c>
      <c r="V30" s="18">
        <v>125</v>
      </c>
      <c r="W30" s="18">
        <v>191</v>
      </c>
      <c r="X30" s="18">
        <v>116</v>
      </c>
      <c r="Y30" s="18">
        <v>99</v>
      </c>
      <c r="Z30" s="18">
        <v>170</v>
      </c>
      <c r="AA30" s="18">
        <v>248</v>
      </c>
      <c r="AB30" s="18">
        <v>322</v>
      </c>
      <c r="AC30" s="18">
        <v>296</v>
      </c>
      <c r="AD30" s="18">
        <v>338</v>
      </c>
      <c r="AE30" s="18">
        <v>272</v>
      </c>
      <c r="AF30" s="18">
        <v>156</v>
      </c>
      <c r="AG30" s="18">
        <v>136</v>
      </c>
      <c r="AH30" s="18">
        <v>98</v>
      </c>
      <c r="AI30" s="18">
        <v>120</v>
      </c>
      <c r="AJ30" s="18">
        <v>126</v>
      </c>
      <c r="AK30" s="18">
        <v>113</v>
      </c>
      <c r="AL30" s="18">
        <v>87</v>
      </c>
      <c r="AM30" s="18">
        <v>94</v>
      </c>
      <c r="AN30" s="18">
        <v>180</v>
      </c>
      <c r="AO30" s="18">
        <v>251</v>
      </c>
      <c r="AP30" s="18">
        <v>144</v>
      </c>
      <c r="AQ30" s="18">
        <v>98</v>
      </c>
      <c r="AR30" s="18">
        <v>128</v>
      </c>
      <c r="AS30" s="18">
        <v>142</v>
      </c>
      <c r="AT30" s="18">
        <v>199</v>
      </c>
      <c r="AU30" s="18">
        <v>355</v>
      </c>
      <c r="AV30" s="18">
        <v>800</v>
      </c>
      <c r="AW30" s="18">
        <v>626</v>
      </c>
      <c r="AX30" s="18">
        <v>257</v>
      </c>
      <c r="AY30" s="18">
        <v>148</v>
      </c>
      <c r="AZ30" s="18">
        <v>137</v>
      </c>
      <c r="BA30" s="18">
        <v>114</v>
      </c>
      <c r="BB30" s="18">
        <v>85</v>
      </c>
    </row>
    <row r="31" spans="1:54">
      <c r="B31">
        <v>2022</v>
      </c>
      <c r="C31" s="49">
        <v>78</v>
      </c>
      <c r="D31" s="48">
        <v>170</v>
      </c>
      <c r="E31" s="48">
        <v>140</v>
      </c>
      <c r="F31" s="48">
        <v>158</v>
      </c>
      <c r="G31" s="48">
        <v>159</v>
      </c>
      <c r="H31" s="48">
        <v>166</v>
      </c>
      <c r="I31" s="48">
        <v>110</v>
      </c>
      <c r="J31" s="49">
        <v>73</v>
      </c>
      <c r="K31" s="49">
        <v>78</v>
      </c>
      <c r="L31" s="48">
        <v>140</v>
      </c>
      <c r="M31" s="49">
        <v>63</v>
      </c>
      <c r="N31" s="49">
        <v>50</v>
      </c>
      <c r="O31" s="49">
        <v>92</v>
      </c>
      <c r="P31" s="48">
        <v>152</v>
      </c>
      <c r="Q31" s="48">
        <v>107</v>
      </c>
      <c r="R31" s="48">
        <v>117</v>
      </c>
      <c r="S31" s="48">
        <v>139</v>
      </c>
      <c r="T31" s="49">
        <v>96</v>
      </c>
      <c r="U31" s="49">
        <v>52</v>
      </c>
      <c r="V31" s="49">
        <v>79</v>
      </c>
      <c r="W31" s="49">
        <v>59</v>
      </c>
      <c r="X31" s="49">
        <v>55</v>
      </c>
      <c r="Y31" s="48">
        <v>82</v>
      </c>
      <c r="Z31" s="48">
        <v>113</v>
      </c>
      <c r="AA31" s="48">
        <v>97</v>
      </c>
      <c r="AB31" s="48">
        <v>147</v>
      </c>
      <c r="AC31" s="48">
        <v>115</v>
      </c>
      <c r="AD31" s="48">
        <v>136</v>
      </c>
      <c r="AE31" s="48">
        <v>223</v>
      </c>
      <c r="AF31" s="48">
        <v>291</v>
      </c>
      <c r="AG31" s="48">
        <v>258</v>
      </c>
      <c r="AH31" s="48">
        <v>118</v>
      </c>
      <c r="AI31" s="49">
        <v>77</v>
      </c>
      <c r="AJ31" s="49">
        <v>56</v>
      </c>
      <c r="AK31" s="49">
        <v>18</v>
      </c>
      <c r="AL31" s="49">
        <v>49</v>
      </c>
      <c r="AM31" s="49">
        <v>123</v>
      </c>
      <c r="AN31" s="49">
        <v>55</v>
      </c>
      <c r="AO31" s="49">
        <v>53</v>
      </c>
      <c r="AP31" s="48">
        <v>97</v>
      </c>
      <c r="AQ31" s="48">
        <v>138</v>
      </c>
      <c r="AR31" s="48">
        <v>126</v>
      </c>
      <c r="AS31" s="48">
        <v>94</v>
      </c>
      <c r="AT31" s="48">
        <v>92</v>
      </c>
      <c r="AU31" s="48">
        <v>111</v>
      </c>
      <c r="AV31" s="48">
        <v>133</v>
      </c>
      <c r="AW31" s="48">
        <v>90</v>
      </c>
      <c r="AX31" s="18">
        <v>32</v>
      </c>
      <c r="AY31" s="18">
        <v>46</v>
      </c>
      <c r="AZ31" s="18">
        <v>44</v>
      </c>
      <c r="BA31" s="18">
        <v>31</v>
      </c>
      <c r="BB31" s="18">
        <v>18</v>
      </c>
    </row>
    <row r="32" spans="1:54"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</row>
    <row r="33" spans="1:54">
      <c r="B33">
        <v>2023</v>
      </c>
      <c r="C33" s="18">
        <v>23</v>
      </c>
      <c r="D33" s="18">
        <v>38</v>
      </c>
      <c r="E33" s="18">
        <v>33</v>
      </c>
      <c r="F33" s="18">
        <v>25</v>
      </c>
      <c r="G33" s="18">
        <v>29</v>
      </c>
      <c r="H33" s="18">
        <v>48</v>
      </c>
      <c r="I33" s="18">
        <v>51</v>
      </c>
      <c r="J33" s="18">
        <v>37</v>
      </c>
      <c r="K33" s="18">
        <v>40</v>
      </c>
      <c r="L33" s="18">
        <v>25</v>
      </c>
      <c r="M33" s="18">
        <v>36</v>
      </c>
      <c r="N33" s="18">
        <v>28</v>
      </c>
      <c r="O33" s="48">
        <v>65</v>
      </c>
      <c r="P33" s="48">
        <v>73</v>
      </c>
      <c r="Q33" s="48">
        <v>58</v>
      </c>
      <c r="R33" s="48">
        <v>51</v>
      </c>
      <c r="S33" s="48">
        <v>41</v>
      </c>
      <c r="T33" s="48">
        <v>34</v>
      </c>
      <c r="AA33">
        <f>158/68</f>
        <v>2.3235294117647061</v>
      </c>
    </row>
    <row r="34" spans="1:54">
      <c r="C34">
        <f>AVERAGE(C33:N33)</f>
        <v>34.416666666666664</v>
      </c>
      <c r="E34" s="3"/>
      <c r="Q34" s="3"/>
    </row>
    <row r="35" spans="1:54">
      <c r="A35" s="2" t="s">
        <v>128</v>
      </c>
      <c r="E35" s="3"/>
      <c r="Q35" s="3"/>
    </row>
    <row r="36" spans="1:54">
      <c r="A36" s="19" t="s">
        <v>132</v>
      </c>
      <c r="B36" s="7">
        <v>2021</v>
      </c>
      <c r="C36" s="18">
        <v>445</v>
      </c>
      <c r="D36" s="18">
        <v>411</v>
      </c>
      <c r="E36" s="18">
        <v>246</v>
      </c>
      <c r="F36" s="18">
        <v>231</v>
      </c>
      <c r="G36" s="18">
        <v>242</v>
      </c>
      <c r="H36" s="18">
        <v>232</v>
      </c>
      <c r="I36" s="18">
        <v>449</v>
      </c>
      <c r="J36" s="18">
        <v>386</v>
      </c>
      <c r="K36" s="18">
        <v>286</v>
      </c>
      <c r="L36" s="18">
        <v>267</v>
      </c>
      <c r="M36" s="18">
        <v>239</v>
      </c>
      <c r="N36" s="18">
        <v>220</v>
      </c>
      <c r="O36" s="18">
        <v>196</v>
      </c>
      <c r="P36" s="18">
        <v>173</v>
      </c>
      <c r="Q36" s="18">
        <v>139</v>
      </c>
      <c r="R36" s="18">
        <v>109</v>
      </c>
      <c r="S36" s="18">
        <v>90</v>
      </c>
      <c r="T36" s="18">
        <v>84</v>
      </c>
      <c r="U36" s="18">
        <v>93</v>
      </c>
      <c r="V36" s="18">
        <v>73</v>
      </c>
      <c r="W36" s="18">
        <v>276</v>
      </c>
      <c r="X36" s="18">
        <v>106</v>
      </c>
      <c r="Y36" s="18">
        <v>106</v>
      </c>
      <c r="Z36" s="18">
        <v>183</v>
      </c>
      <c r="AA36" s="18">
        <v>255</v>
      </c>
      <c r="AB36" s="18">
        <v>287</v>
      </c>
      <c r="AC36" s="18">
        <v>283</v>
      </c>
      <c r="AD36" s="18">
        <v>317</v>
      </c>
      <c r="AE36" s="18">
        <v>236</v>
      </c>
      <c r="AF36" s="18">
        <v>152</v>
      </c>
      <c r="AG36" s="18">
        <v>96</v>
      </c>
      <c r="AH36" s="18">
        <v>101</v>
      </c>
      <c r="AI36" s="18">
        <v>87</v>
      </c>
      <c r="AJ36" s="18">
        <v>98</v>
      </c>
      <c r="AK36" s="18">
        <v>89</v>
      </c>
      <c r="AL36" s="18">
        <v>64</v>
      </c>
      <c r="AM36" s="18">
        <v>63</v>
      </c>
      <c r="AN36" s="18">
        <v>99</v>
      </c>
      <c r="AO36" s="18">
        <v>82</v>
      </c>
      <c r="AP36" s="18">
        <v>87</v>
      </c>
      <c r="AQ36" s="18">
        <v>77</v>
      </c>
      <c r="AR36" s="18">
        <v>137</v>
      </c>
      <c r="AS36" s="18">
        <v>86</v>
      </c>
      <c r="AT36" s="18">
        <v>143</v>
      </c>
      <c r="AU36" s="18">
        <v>191</v>
      </c>
      <c r="AV36" s="18">
        <v>597</v>
      </c>
      <c r="AW36" s="18">
        <v>521</v>
      </c>
      <c r="AX36" s="18">
        <v>179</v>
      </c>
      <c r="AY36" s="18">
        <v>94</v>
      </c>
      <c r="AZ36" s="18">
        <v>84</v>
      </c>
      <c r="BA36" s="18">
        <v>62</v>
      </c>
      <c r="BB36" s="18">
        <v>56</v>
      </c>
    </row>
    <row r="37" spans="1:54">
      <c r="B37">
        <v>2022</v>
      </c>
      <c r="C37" s="18">
        <v>48</v>
      </c>
      <c r="D37" s="18">
        <v>114</v>
      </c>
      <c r="E37" s="18">
        <v>124</v>
      </c>
      <c r="F37" s="18">
        <v>154</v>
      </c>
      <c r="G37" s="18">
        <v>129</v>
      </c>
      <c r="H37" s="18">
        <v>140</v>
      </c>
      <c r="I37" s="18">
        <v>79</v>
      </c>
      <c r="J37" s="18">
        <v>45</v>
      </c>
      <c r="K37" s="18">
        <v>48</v>
      </c>
      <c r="L37" s="18">
        <v>50</v>
      </c>
      <c r="M37" s="18">
        <v>36</v>
      </c>
      <c r="N37" s="18">
        <v>44</v>
      </c>
      <c r="O37" s="18">
        <v>55</v>
      </c>
      <c r="P37" s="18">
        <v>74</v>
      </c>
      <c r="Q37" s="18">
        <v>54</v>
      </c>
      <c r="R37" s="18">
        <v>58</v>
      </c>
      <c r="S37" s="18">
        <v>64</v>
      </c>
      <c r="T37" s="18">
        <v>55</v>
      </c>
      <c r="U37" s="18">
        <v>41</v>
      </c>
      <c r="V37" s="18">
        <v>28</v>
      </c>
      <c r="W37" s="18">
        <v>9</v>
      </c>
      <c r="X37" s="18">
        <v>5</v>
      </c>
      <c r="Y37" s="18">
        <v>11</v>
      </c>
      <c r="Z37" s="48">
        <v>71</v>
      </c>
      <c r="AA37" s="48">
        <v>74</v>
      </c>
      <c r="AB37" s="48">
        <v>56</v>
      </c>
      <c r="AC37" s="48">
        <v>79</v>
      </c>
      <c r="AD37" s="48">
        <v>50</v>
      </c>
      <c r="AE37" s="48">
        <v>59</v>
      </c>
      <c r="AF37" s="48">
        <v>73</v>
      </c>
      <c r="AG37" s="48">
        <v>84</v>
      </c>
      <c r="AH37" s="18">
        <v>40</v>
      </c>
      <c r="AI37" s="18">
        <v>42</v>
      </c>
      <c r="AJ37" s="18">
        <v>44</v>
      </c>
      <c r="AK37" s="18">
        <v>27</v>
      </c>
      <c r="AL37" s="18">
        <v>25</v>
      </c>
      <c r="AM37" s="18">
        <v>28</v>
      </c>
      <c r="AN37" s="18">
        <v>15</v>
      </c>
      <c r="AO37" s="18">
        <v>21</v>
      </c>
      <c r="AP37" s="48">
        <v>53</v>
      </c>
      <c r="AQ37" s="48">
        <v>182</v>
      </c>
      <c r="AR37" s="48">
        <v>59</v>
      </c>
      <c r="AS37" s="48">
        <v>59</v>
      </c>
      <c r="AT37" s="48">
        <v>61</v>
      </c>
      <c r="AU37" s="48">
        <v>165</v>
      </c>
      <c r="AV37" s="48">
        <v>398</v>
      </c>
      <c r="AW37" s="48">
        <v>244</v>
      </c>
      <c r="AX37" s="48">
        <v>28</v>
      </c>
      <c r="AY37" s="18">
        <v>28</v>
      </c>
      <c r="AZ37" s="18">
        <v>26</v>
      </c>
      <c r="BA37" s="18">
        <v>39</v>
      </c>
      <c r="BB37" s="18">
        <v>24</v>
      </c>
    </row>
    <row r="38" spans="1:54">
      <c r="B38">
        <v>2023</v>
      </c>
      <c r="C38" s="18">
        <v>14</v>
      </c>
      <c r="D38" s="18">
        <v>39</v>
      </c>
      <c r="E38" s="18">
        <v>14</v>
      </c>
      <c r="F38" s="18">
        <v>18</v>
      </c>
      <c r="G38" s="18">
        <v>16</v>
      </c>
      <c r="H38" s="18">
        <v>11</v>
      </c>
      <c r="I38" s="18">
        <v>9</v>
      </c>
      <c r="J38" s="18">
        <v>10</v>
      </c>
      <c r="K38" s="18">
        <v>10</v>
      </c>
      <c r="L38" s="18">
        <v>7</v>
      </c>
      <c r="M38" s="18">
        <v>10</v>
      </c>
      <c r="N38" s="18">
        <v>8</v>
      </c>
      <c r="O38" s="18">
        <v>20</v>
      </c>
      <c r="P38" s="18">
        <v>16</v>
      </c>
      <c r="Q38" s="18">
        <v>16</v>
      </c>
      <c r="R38" s="18">
        <v>9</v>
      </c>
      <c r="S38" s="18">
        <v>17</v>
      </c>
      <c r="T38" s="18">
        <v>16</v>
      </c>
    </row>
    <row r="39" spans="1:54">
      <c r="E39" s="3"/>
      <c r="Q39" s="3"/>
      <c r="AB39">
        <f>68/50</f>
        <v>1.36</v>
      </c>
    </row>
    <row r="40" spans="1:54">
      <c r="E40" s="3"/>
      <c r="Q40" s="3"/>
    </row>
    <row r="41" spans="1:54" ht="15.75" thickBot="1">
      <c r="E41" s="3"/>
      <c r="Q41" s="3"/>
      <c r="AI41" s="50"/>
      <c r="AJ41" s="50"/>
      <c r="AK41" s="50"/>
      <c r="AL41" s="50"/>
      <c r="AM41" s="50"/>
      <c r="AN41" s="50"/>
      <c r="AO41" s="50"/>
    </row>
    <row r="43" spans="1:54" ht="15.75" thickBot="1">
      <c r="E43" s="3"/>
      <c r="Q43" s="3"/>
      <c r="AL43" s="50"/>
      <c r="AM43" s="50"/>
      <c r="AN43" s="50"/>
      <c r="AO43" s="50"/>
      <c r="AP43" s="50"/>
      <c r="AQ43" s="50"/>
      <c r="AR43" s="50"/>
      <c r="AS43" s="50"/>
      <c r="AT43" s="50"/>
    </row>
    <row r="44" spans="1:54" ht="15.75" thickBot="1">
      <c r="K44" s="50">
        <v>0.8</v>
      </c>
      <c r="L44" s="50">
        <v>1.1000000000000001</v>
      </c>
      <c r="M44" s="50">
        <v>1.3</v>
      </c>
      <c r="N44" s="50"/>
      <c r="O44" s="50">
        <v>1.9</v>
      </c>
      <c r="P44" s="50">
        <v>2.2000000000000002</v>
      </c>
      <c r="Q44" s="50">
        <v>1.6</v>
      </c>
      <c r="R44" s="50">
        <v>0.8</v>
      </c>
      <c r="S44" s="50">
        <v>1.9</v>
      </c>
      <c r="AA44">
        <v>250</v>
      </c>
    </row>
    <row r="45" spans="1:54">
      <c r="AA45">
        <v>160</v>
      </c>
    </row>
    <row r="46" spans="1:54">
      <c r="AA46">
        <v>210</v>
      </c>
    </row>
    <row r="47" spans="1:54">
      <c r="Q47" s="3"/>
    </row>
  </sheetData>
  <mergeCells count="2">
    <mergeCell ref="AG24:AU24"/>
    <mergeCell ref="AV24:BA2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6"/>
  <sheetViews>
    <sheetView topLeftCell="C218" workbookViewId="0">
      <selection activeCell="I239" sqref="I239:I256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66</v>
      </c>
      <c r="C1" s="11" t="s">
        <v>67</v>
      </c>
      <c r="D1" s="11" t="s">
        <v>68</v>
      </c>
      <c r="G1" s="11" t="s">
        <v>66</v>
      </c>
      <c r="H1" s="11" t="s">
        <v>69</v>
      </c>
      <c r="I1" s="11" t="s">
        <v>67</v>
      </c>
      <c r="J1" s="11" t="s">
        <v>68</v>
      </c>
      <c r="N1" s="17" t="s">
        <v>66</v>
      </c>
      <c r="O1" s="17" t="s">
        <v>69</v>
      </c>
      <c r="P1" s="17" t="s">
        <v>67</v>
      </c>
      <c r="Q1" s="17" t="s">
        <v>73</v>
      </c>
      <c r="R1" s="17" t="s">
        <v>74</v>
      </c>
      <c r="S1" s="17" t="s">
        <v>68</v>
      </c>
      <c r="V1" s="17" t="s">
        <v>66</v>
      </c>
      <c r="W1" s="17" t="s">
        <v>69</v>
      </c>
      <c r="X1" s="17" t="s">
        <v>67</v>
      </c>
      <c r="Y1" s="17" t="s">
        <v>73</v>
      </c>
      <c r="Z1" s="17" t="s">
        <v>74</v>
      </c>
      <c r="AA1" s="17" t="s">
        <v>68</v>
      </c>
    </row>
    <row r="2" spans="1:27" ht="30">
      <c r="A2" s="6" t="s">
        <v>64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65</v>
      </c>
      <c r="I2" s="9">
        <v>87</v>
      </c>
      <c r="J2" s="13">
        <v>39.99</v>
      </c>
      <c r="N2" s="21">
        <v>202101</v>
      </c>
      <c r="O2" s="22" t="s">
        <v>75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130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64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65</v>
      </c>
      <c r="I3" s="9">
        <v>76</v>
      </c>
      <c r="J3" s="13">
        <v>39.463799999999999</v>
      </c>
      <c r="N3" s="21">
        <v>202102</v>
      </c>
      <c r="O3" s="22" t="s">
        <v>75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130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70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65</v>
      </c>
      <c r="I4" s="9">
        <v>77</v>
      </c>
      <c r="J4" s="13">
        <v>40.1952</v>
      </c>
      <c r="N4" s="21">
        <v>202103</v>
      </c>
      <c r="O4" s="22" t="s">
        <v>75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130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64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65</v>
      </c>
      <c r="I5" s="9">
        <v>86</v>
      </c>
      <c r="J5" s="13">
        <v>39.99</v>
      </c>
      <c r="N5" s="21">
        <v>202104</v>
      </c>
      <c r="O5" s="22" t="s">
        <v>75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130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64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65</v>
      </c>
      <c r="I6" s="9">
        <v>108</v>
      </c>
      <c r="J6" s="13">
        <v>40.093000000000004</v>
      </c>
      <c r="N6" s="21">
        <v>202105</v>
      </c>
      <c r="O6" s="22" t="s">
        <v>75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130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64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65</v>
      </c>
      <c r="I7" s="9">
        <v>122</v>
      </c>
      <c r="J7" s="13">
        <v>39.940800000000003</v>
      </c>
      <c r="N7" s="21">
        <v>202106</v>
      </c>
      <c r="O7" s="22" t="s">
        <v>75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130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64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65</v>
      </c>
      <c r="I8" s="9">
        <v>178</v>
      </c>
      <c r="J8" s="13">
        <v>39.676299999999998</v>
      </c>
      <c r="N8" s="21">
        <v>202107</v>
      </c>
      <c r="O8" s="22" t="s">
        <v>75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130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64</v>
      </c>
      <c r="B9" s="5">
        <v>202108</v>
      </c>
      <c r="C9" s="5">
        <v>141</v>
      </c>
      <c r="D9" s="12">
        <v>29.99</v>
      </c>
      <c r="G9" s="9">
        <v>202108</v>
      </c>
      <c r="H9" s="8" t="s">
        <v>65</v>
      </c>
      <c r="I9" s="9">
        <v>160</v>
      </c>
      <c r="J9" s="13">
        <v>39.971200000000003</v>
      </c>
      <c r="N9" s="21">
        <v>202108</v>
      </c>
      <c r="O9" s="22" t="s">
        <v>75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130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64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65</v>
      </c>
      <c r="I10" s="9">
        <v>149</v>
      </c>
      <c r="J10" s="13">
        <v>39.969900000000003</v>
      </c>
      <c r="N10" s="21">
        <v>202109</v>
      </c>
      <c r="O10" s="22" t="s">
        <v>75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130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64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65</v>
      </c>
      <c r="I11" s="9">
        <v>137</v>
      </c>
      <c r="J11" s="13">
        <v>39.698099999999997</v>
      </c>
      <c r="N11" s="21">
        <v>202110</v>
      </c>
      <c r="O11" s="22" t="s">
        <v>75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130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64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65</v>
      </c>
      <c r="I12" s="9">
        <v>137</v>
      </c>
      <c r="J12" s="13">
        <v>39.99</v>
      </c>
      <c r="N12" s="21">
        <v>202111</v>
      </c>
      <c r="O12" s="22" t="s">
        <v>75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130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64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65</v>
      </c>
      <c r="I13" s="9">
        <v>7</v>
      </c>
      <c r="J13" s="13">
        <v>39.99</v>
      </c>
      <c r="N13" s="21">
        <v>202112</v>
      </c>
      <c r="O13" s="22" t="s">
        <v>75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130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64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65</v>
      </c>
      <c r="I14" s="9">
        <v>0</v>
      </c>
      <c r="J14" s="13">
        <v>0</v>
      </c>
      <c r="N14" s="21">
        <v>202113</v>
      </c>
      <c r="O14" s="22" t="s">
        <v>75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130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64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65</v>
      </c>
      <c r="I15" s="9">
        <v>3</v>
      </c>
      <c r="J15" s="13">
        <v>39.99</v>
      </c>
      <c r="N15" s="21">
        <v>202114</v>
      </c>
      <c r="O15" s="22" t="s">
        <v>75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130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64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65</v>
      </c>
      <c r="I16" s="9">
        <v>5</v>
      </c>
      <c r="J16" s="13">
        <v>39.99</v>
      </c>
      <c r="N16" s="21">
        <v>202115</v>
      </c>
      <c r="O16" s="22" t="s">
        <v>75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130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64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65</v>
      </c>
      <c r="I17" s="9">
        <v>12</v>
      </c>
      <c r="J17" s="13">
        <v>39.99</v>
      </c>
      <c r="N17" s="21">
        <v>202116</v>
      </c>
      <c r="O17" s="22" t="s">
        <v>75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130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64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65</v>
      </c>
      <c r="I18" s="9">
        <v>101</v>
      </c>
      <c r="J18" s="13">
        <v>39.869799999999998</v>
      </c>
      <c r="N18" s="21">
        <v>202117</v>
      </c>
      <c r="O18" s="22" t="s">
        <v>75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130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64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65</v>
      </c>
      <c r="I19" s="9">
        <v>84</v>
      </c>
      <c r="J19" s="13">
        <v>39.403799999999997</v>
      </c>
      <c r="N19" s="21">
        <v>202118</v>
      </c>
      <c r="O19" s="22" t="s">
        <v>75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130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64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65</v>
      </c>
      <c r="I20" s="9">
        <v>141</v>
      </c>
      <c r="J20" s="13">
        <v>36.543999999999997</v>
      </c>
      <c r="N20" s="21">
        <v>202119</v>
      </c>
      <c r="O20" s="22" t="s">
        <v>75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130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64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65</v>
      </c>
      <c r="I21" s="9">
        <v>160</v>
      </c>
      <c r="J21" s="13">
        <v>37.471899999999998</v>
      </c>
      <c r="N21" s="21">
        <v>202120</v>
      </c>
      <c r="O21" s="22" t="s">
        <v>75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130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64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65</v>
      </c>
      <c r="I22" s="9">
        <v>209</v>
      </c>
      <c r="J22" s="13">
        <v>35.112900000000003</v>
      </c>
      <c r="N22" s="21">
        <v>202121</v>
      </c>
      <c r="O22" s="22" t="s">
        <v>75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130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64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65</v>
      </c>
      <c r="I23" s="9">
        <v>189</v>
      </c>
      <c r="J23" s="13">
        <v>38</v>
      </c>
      <c r="N23" s="21">
        <v>202122</v>
      </c>
      <c r="O23" s="22" t="s">
        <v>75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130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64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65</v>
      </c>
      <c r="I24" s="9">
        <v>224</v>
      </c>
      <c r="J24" s="13">
        <v>38.383299999999998</v>
      </c>
      <c r="N24" s="21">
        <v>202123</v>
      </c>
      <c r="O24" s="22" t="s">
        <v>75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130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64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65</v>
      </c>
      <c r="I25" s="9">
        <v>210</v>
      </c>
      <c r="J25" s="13">
        <v>39.453400000000002</v>
      </c>
      <c r="N25" s="21">
        <v>202124</v>
      </c>
      <c r="O25" s="22" t="s">
        <v>75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130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64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65</v>
      </c>
      <c r="I26" s="9">
        <v>221</v>
      </c>
      <c r="J26" s="13">
        <v>39.447099999999999</v>
      </c>
      <c r="N26" s="21">
        <v>202125</v>
      </c>
      <c r="O26" s="22" t="s">
        <v>75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130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64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65</v>
      </c>
      <c r="I27" s="9">
        <v>254</v>
      </c>
      <c r="J27" s="13">
        <v>39.517699999999998</v>
      </c>
      <c r="N27" s="21">
        <v>202126</v>
      </c>
      <c r="O27" s="22" t="s">
        <v>75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130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64</v>
      </c>
      <c r="B28" s="5">
        <v>202127</v>
      </c>
      <c r="C28" s="5">
        <v>4</v>
      </c>
      <c r="D28" s="12">
        <v>36</v>
      </c>
      <c r="G28" s="9">
        <v>202127</v>
      </c>
      <c r="H28" s="8" t="s">
        <v>65</v>
      </c>
      <c r="I28" s="9">
        <v>233</v>
      </c>
      <c r="J28" s="13">
        <v>39</v>
      </c>
      <c r="N28" s="21">
        <v>202127</v>
      </c>
      <c r="O28" s="22" t="s">
        <v>75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130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64</v>
      </c>
      <c r="B29" s="5">
        <v>202128</v>
      </c>
      <c r="C29" s="5">
        <v>2</v>
      </c>
      <c r="D29" s="12">
        <v>36</v>
      </c>
      <c r="G29" s="9">
        <v>202128</v>
      </c>
      <c r="H29" s="8" t="s">
        <v>65</v>
      </c>
      <c r="I29" s="9">
        <v>234</v>
      </c>
      <c r="J29" s="13">
        <v>40</v>
      </c>
      <c r="N29" s="21">
        <v>202128</v>
      </c>
      <c r="O29" s="22" t="s">
        <v>75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130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64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65</v>
      </c>
      <c r="I30" s="9">
        <v>217</v>
      </c>
      <c r="J30" s="13">
        <v>39.976199999999999</v>
      </c>
      <c r="N30" s="21">
        <v>202129</v>
      </c>
      <c r="O30" s="22" t="s">
        <v>75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130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64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65</v>
      </c>
      <c r="I31" s="9">
        <v>164</v>
      </c>
      <c r="J31" s="13">
        <v>39.746200000000002</v>
      </c>
      <c r="N31" s="21">
        <v>202130</v>
      </c>
      <c r="O31" s="22" t="s">
        <v>75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130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64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65</v>
      </c>
      <c r="I32" s="9">
        <v>180</v>
      </c>
      <c r="J32" s="13">
        <v>39.99</v>
      </c>
      <c r="N32" s="21">
        <v>202131</v>
      </c>
      <c r="O32" s="22" t="s">
        <v>75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130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64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65</v>
      </c>
      <c r="I33" s="9">
        <v>151</v>
      </c>
      <c r="J33" s="13">
        <v>39.99</v>
      </c>
      <c r="N33" s="21">
        <v>202132</v>
      </c>
      <c r="O33" s="22" t="s">
        <v>75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130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64</v>
      </c>
      <c r="B34" s="5">
        <v>202133</v>
      </c>
      <c r="C34" s="5">
        <v>44</v>
      </c>
      <c r="D34" s="12">
        <v>36</v>
      </c>
      <c r="G34" s="9">
        <v>202133</v>
      </c>
      <c r="H34" s="8" t="s">
        <v>65</v>
      </c>
      <c r="I34" s="9">
        <v>120</v>
      </c>
      <c r="J34" s="13">
        <v>40</v>
      </c>
      <c r="N34" s="21">
        <v>202133</v>
      </c>
      <c r="O34" s="22" t="s">
        <v>75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130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64</v>
      </c>
      <c r="B35" s="5">
        <v>202134</v>
      </c>
      <c r="C35" s="5">
        <v>61</v>
      </c>
      <c r="D35" s="12">
        <v>36</v>
      </c>
      <c r="G35" s="9">
        <v>202134</v>
      </c>
      <c r="H35" s="8" t="s">
        <v>65</v>
      </c>
      <c r="I35" s="9">
        <v>157</v>
      </c>
      <c r="J35" s="13">
        <v>40</v>
      </c>
      <c r="N35" s="21">
        <v>202134</v>
      </c>
      <c r="O35" s="22" t="s">
        <v>75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130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64</v>
      </c>
      <c r="B36" s="5">
        <v>202135</v>
      </c>
      <c r="C36" s="5">
        <v>49</v>
      </c>
      <c r="D36" s="12">
        <v>35</v>
      </c>
      <c r="G36" s="9">
        <v>202135</v>
      </c>
      <c r="H36" s="8" t="s">
        <v>65</v>
      </c>
      <c r="I36" s="9">
        <v>113</v>
      </c>
      <c r="J36" s="13">
        <v>40</v>
      </c>
      <c r="N36" s="21">
        <v>202135</v>
      </c>
      <c r="O36" s="22" t="s">
        <v>75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130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64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65</v>
      </c>
      <c r="I37" s="9">
        <v>149</v>
      </c>
      <c r="J37" s="13">
        <v>39.184800000000003</v>
      </c>
      <c r="N37" s="21">
        <v>202136</v>
      </c>
      <c r="O37" s="22" t="s">
        <v>75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130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64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65</v>
      </c>
      <c r="I38" s="9">
        <v>113</v>
      </c>
      <c r="J38" s="13">
        <v>38.9283</v>
      </c>
      <c r="N38" s="21">
        <v>202137</v>
      </c>
      <c r="O38" s="22" t="s">
        <v>75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130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64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65</v>
      </c>
      <c r="I39" s="9">
        <v>109</v>
      </c>
      <c r="J39" s="13">
        <v>38.522500000000001</v>
      </c>
      <c r="N39" s="21">
        <v>202138</v>
      </c>
      <c r="O39" s="22" t="s">
        <v>75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130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64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65</v>
      </c>
      <c r="I40" s="9">
        <v>95</v>
      </c>
      <c r="J40" s="13">
        <v>39.5959</v>
      </c>
      <c r="N40" s="21">
        <v>202139</v>
      </c>
      <c r="O40" s="22" t="s">
        <v>75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130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64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65</v>
      </c>
      <c r="I41" s="9">
        <v>37</v>
      </c>
      <c r="J41" s="13">
        <v>39.99</v>
      </c>
      <c r="N41" s="21">
        <v>202140</v>
      </c>
      <c r="O41" s="22" t="s">
        <v>75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130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64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65</v>
      </c>
      <c r="I42" s="9">
        <v>42</v>
      </c>
      <c r="J42" s="13">
        <v>39.0379</v>
      </c>
      <c r="N42" s="21">
        <v>202141</v>
      </c>
      <c r="O42" s="22" t="s">
        <v>75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130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64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65</v>
      </c>
      <c r="I43" s="9">
        <v>56</v>
      </c>
      <c r="J43" s="13">
        <v>39.99</v>
      </c>
      <c r="N43" s="21">
        <v>202142</v>
      </c>
      <c r="O43" s="22" t="s">
        <v>75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130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64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65</v>
      </c>
      <c r="I44" s="9">
        <v>44</v>
      </c>
      <c r="J44" s="13">
        <v>39.081099999999999</v>
      </c>
      <c r="N44" s="21">
        <v>202143</v>
      </c>
      <c r="O44" s="22" t="s">
        <v>75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130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64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65</v>
      </c>
      <c r="I45" s="9">
        <v>37</v>
      </c>
      <c r="J45" s="13">
        <v>38.909199999999998</v>
      </c>
      <c r="N45" s="21">
        <v>202144</v>
      </c>
      <c r="O45" s="22" t="s">
        <v>75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130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64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65</v>
      </c>
      <c r="I46" s="9">
        <v>18</v>
      </c>
      <c r="J46" s="13">
        <v>39.99</v>
      </c>
      <c r="N46" s="21">
        <v>202145</v>
      </c>
      <c r="O46" s="22" t="s">
        <v>75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130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64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65</v>
      </c>
      <c r="I47" s="9">
        <v>23</v>
      </c>
      <c r="J47" s="13">
        <v>39.99</v>
      </c>
      <c r="N47" s="21">
        <v>202146</v>
      </c>
      <c r="O47" s="22" t="s">
        <v>75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130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64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65</v>
      </c>
      <c r="I48" s="9">
        <v>21</v>
      </c>
      <c r="J48" s="13">
        <v>39.99</v>
      </c>
      <c r="N48" s="21">
        <v>202147</v>
      </c>
      <c r="O48" s="22" t="s">
        <v>75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130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64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65</v>
      </c>
      <c r="I49" s="9">
        <v>10</v>
      </c>
      <c r="J49" s="13">
        <v>39.99</v>
      </c>
      <c r="N49" s="21">
        <v>202148</v>
      </c>
      <c r="O49" s="22" t="s">
        <v>75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130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64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65</v>
      </c>
      <c r="I50" s="9">
        <v>14</v>
      </c>
      <c r="J50" s="13">
        <v>39.99</v>
      </c>
      <c r="N50" s="21">
        <v>202149</v>
      </c>
      <c r="O50" s="22" t="s">
        <v>75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130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64</v>
      </c>
      <c r="B51" s="5">
        <v>202150</v>
      </c>
      <c r="C51" s="5">
        <v>22</v>
      </c>
      <c r="D51" s="12">
        <v>33</v>
      </c>
      <c r="G51" s="9">
        <v>202150</v>
      </c>
      <c r="H51" s="8" t="s">
        <v>65</v>
      </c>
      <c r="I51" s="9">
        <v>12</v>
      </c>
      <c r="J51" s="13">
        <v>40</v>
      </c>
      <c r="N51" s="21">
        <v>202150</v>
      </c>
      <c r="O51" s="22" t="s">
        <v>75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130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64</v>
      </c>
      <c r="B52" s="5">
        <v>202151</v>
      </c>
      <c r="C52" s="5">
        <v>15</v>
      </c>
      <c r="D52" s="12">
        <v>33</v>
      </c>
      <c r="G52" s="9">
        <v>202151</v>
      </c>
      <c r="H52" s="8" t="s">
        <v>65</v>
      </c>
      <c r="I52" s="9">
        <v>9</v>
      </c>
      <c r="J52" s="13">
        <v>40</v>
      </c>
      <c r="N52" s="21">
        <v>202151</v>
      </c>
      <c r="O52" s="22" t="s">
        <v>75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130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64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65</v>
      </c>
      <c r="I53" s="9">
        <v>21</v>
      </c>
      <c r="J53" s="13">
        <v>39.99</v>
      </c>
      <c r="N53" s="21">
        <v>202152</v>
      </c>
      <c r="O53" s="22" t="s">
        <v>75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130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70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65</v>
      </c>
      <c r="I54" s="9">
        <v>39</v>
      </c>
      <c r="J54" s="13">
        <v>39.99</v>
      </c>
      <c r="N54" s="21">
        <v>202201</v>
      </c>
      <c r="O54" s="22" t="s">
        <v>75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130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70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65</v>
      </c>
      <c r="I55" s="9">
        <v>39</v>
      </c>
      <c r="J55" s="13">
        <v>39.99</v>
      </c>
      <c r="N55" s="21">
        <v>202202</v>
      </c>
      <c r="O55" s="22" t="s">
        <v>75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130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70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65</v>
      </c>
      <c r="I56" s="9">
        <v>50</v>
      </c>
      <c r="J56" s="13">
        <v>39.99</v>
      </c>
      <c r="N56" s="21">
        <v>202203</v>
      </c>
      <c r="O56" s="22" t="s">
        <v>75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130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70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65</v>
      </c>
      <c r="I57" s="9">
        <v>72</v>
      </c>
      <c r="J57" s="13">
        <v>39.99</v>
      </c>
      <c r="N57" s="21">
        <v>202204</v>
      </c>
      <c r="O57" s="22" t="s">
        <v>75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130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70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65</v>
      </c>
      <c r="I58" s="9">
        <v>86</v>
      </c>
      <c r="J58" s="13">
        <v>39.99</v>
      </c>
      <c r="N58" s="21">
        <v>202205</v>
      </c>
      <c r="O58" s="22" t="s">
        <v>75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130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70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65</v>
      </c>
      <c r="I59" s="9">
        <v>106</v>
      </c>
      <c r="J59" s="13">
        <v>39.99</v>
      </c>
      <c r="N59" s="21">
        <v>202206</v>
      </c>
      <c r="O59" s="22" t="s">
        <v>75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130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70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65</v>
      </c>
      <c r="I60" s="9">
        <v>106</v>
      </c>
      <c r="J60" s="13">
        <v>39.99</v>
      </c>
      <c r="N60" s="21">
        <v>202207</v>
      </c>
      <c r="O60" s="22" t="s">
        <v>75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130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70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65</v>
      </c>
      <c r="I61" s="9">
        <v>101</v>
      </c>
      <c r="J61" s="13">
        <v>39.99</v>
      </c>
      <c r="N61" s="21">
        <v>202208</v>
      </c>
      <c r="O61" s="22" t="s">
        <v>75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130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70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65</v>
      </c>
      <c r="I62" s="9">
        <v>43</v>
      </c>
      <c r="J62" s="13">
        <v>52.6877</v>
      </c>
      <c r="N62" s="21">
        <v>202209</v>
      </c>
      <c r="O62" s="22" t="s">
        <v>75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130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70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65</v>
      </c>
      <c r="I63" s="9">
        <v>82</v>
      </c>
      <c r="J63" s="13">
        <v>39.929299999999998</v>
      </c>
      <c r="N63" s="21">
        <v>202210</v>
      </c>
      <c r="O63" s="22" t="s">
        <v>75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130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70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65</v>
      </c>
      <c r="I64" s="9">
        <v>80</v>
      </c>
      <c r="J64" s="13">
        <v>49.74</v>
      </c>
      <c r="N64" s="21">
        <v>202211</v>
      </c>
      <c r="O64" s="22" t="s">
        <v>75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130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70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65</v>
      </c>
      <c r="I65" s="9">
        <v>69</v>
      </c>
      <c r="J65" s="13">
        <v>43.290900000000001</v>
      </c>
      <c r="N65" s="21">
        <v>202212</v>
      </c>
      <c r="O65" s="22" t="s">
        <v>75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130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70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65</v>
      </c>
      <c r="I66" s="9">
        <v>27</v>
      </c>
      <c r="J66" s="13">
        <v>65.373000000000005</v>
      </c>
      <c r="N66" s="21">
        <v>202213</v>
      </c>
      <c r="O66" s="22" t="s">
        <v>75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130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70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65</v>
      </c>
      <c r="I67" s="9">
        <v>47</v>
      </c>
      <c r="J67" s="13">
        <v>65.013000000000005</v>
      </c>
      <c r="N67" s="21">
        <v>202214</v>
      </c>
      <c r="O67" s="22" t="s">
        <v>75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130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70</v>
      </c>
      <c r="B68" s="5">
        <v>202215</v>
      </c>
      <c r="C68" s="5">
        <v>82</v>
      </c>
      <c r="D68" s="12">
        <v>34</v>
      </c>
      <c r="G68" s="9">
        <v>202215</v>
      </c>
      <c r="H68" s="8" t="s">
        <v>65</v>
      </c>
      <c r="I68" s="9">
        <v>70</v>
      </c>
      <c r="J68" s="13">
        <v>47</v>
      </c>
      <c r="N68" s="21">
        <v>202215</v>
      </c>
      <c r="O68" s="22" t="s">
        <v>75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130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70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65</v>
      </c>
      <c r="I69" s="9">
        <v>97</v>
      </c>
      <c r="J69" s="13">
        <v>50.619300000000003</v>
      </c>
      <c r="N69" s="21">
        <v>202216</v>
      </c>
      <c r="O69" s="22" t="s">
        <v>75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130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70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65</v>
      </c>
      <c r="I70" s="9">
        <v>44</v>
      </c>
      <c r="J70" s="13">
        <v>65.832300000000004</v>
      </c>
      <c r="N70" s="21">
        <v>202217</v>
      </c>
      <c r="O70" s="22" t="s">
        <v>75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130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70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65</v>
      </c>
      <c r="I71" s="9">
        <v>29</v>
      </c>
      <c r="J71" s="13">
        <v>73.785899999999998</v>
      </c>
      <c r="N71" s="21">
        <v>202218</v>
      </c>
      <c r="O71" s="22" t="s">
        <v>75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130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70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65</v>
      </c>
      <c r="I72" s="9">
        <v>26</v>
      </c>
      <c r="J72" s="13">
        <v>65.557699999999997</v>
      </c>
      <c r="N72" s="21">
        <v>202219</v>
      </c>
      <c r="O72" s="22" t="s">
        <v>75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130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70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65</v>
      </c>
      <c r="I73" s="9">
        <v>51</v>
      </c>
      <c r="J73" s="13">
        <v>57.11</v>
      </c>
      <c r="N73" s="21">
        <v>202220</v>
      </c>
      <c r="O73" s="22" t="s">
        <v>75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130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70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65</v>
      </c>
      <c r="I74" s="9">
        <v>57</v>
      </c>
      <c r="J74" s="13">
        <v>49.985799999999998</v>
      </c>
      <c r="N74" s="21">
        <v>202221</v>
      </c>
      <c r="O74" s="22" t="s">
        <v>75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130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70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65</v>
      </c>
      <c r="I75" s="9">
        <v>65</v>
      </c>
      <c r="J75" s="13">
        <v>67</v>
      </c>
      <c r="N75" s="21">
        <v>202222</v>
      </c>
      <c r="O75" s="22" t="s">
        <v>75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130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70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65</v>
      </c>
      <c r="I76" s="9">
        <v>30</v>
      </c>
      <c r="J76" s="13">
        <v>67.23</v>
      </c>
      <c r="N76" s="21">
        <v>202223</v>
      </c>
      <c r="O76" s="22" t="s">
        <v>75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130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70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65</v>
      </c>
      <c r="I77" s="9">
        <v>57</v>
      </c>
      <c r="J77" s="13">
        <v>67.23</v>
      </c>
      <c r="N77" s="21">
        <v>202224</v>
      </c>
      <c r="O77" s="22" t="s">
        <v>75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130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70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65</v>
      </c>
      <c r="I78" s="9">
        <v>33</v>
      </c>
      <c r="J78" s="13">
        <v>67.23</v>
      </c>
      <c r="N78" s="21">
        <v>202225</v>
      </c>
      <c r="O78" s="22" t="s">
        <v>75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130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70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65</v>
      </c>
      <c r="I79" s="9">
        <v>25</v>
      </c>
      <c r="J79" s="13">
        <v>64.157600000000002</v>
      </c>
      <c r="N79" s="21">
        <v>202226</v>
      </c>
      <c r="O79" s="22" t="s">
        <v>75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130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70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65</v>
      </c>
      <c r="I80" s="9">
        <v>108</v>
      </c>
      <c r="J80" s="13">
        <v>41.493699999999997</v>
      </c>
      <c r="N80" s="21">
        <v>202227</v>
      </c>
      <c r="O80" s="22" t="s">
        <v>75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130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70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65</v>
      </c>
      <c r="I81" s="9">
        <v>114</v>
      </c>
      <c r="J81" s="13">
        <v>42.340200000000003</v>
      </c>
      <c r="N81" s="21">
        <v>202228</v>
      </c>
      <c r="O81" s="22" t="s">
        <v>75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130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70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65</v>
      </c>
      <c r="I82" s="9">
        <v>37</v>
      </c>
      <c r="J82" s="13">
        <v>74.385099999999994</v>
      </c>
      <c r="N82" s="21">
        <v>202229</v>
      </c>
      <c r="O82" s="22" t="s">
        <v>75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130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70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65</v>
      </c>
      <c r="I83" s="9">
        <v>19</v>
      </c>
      <c r="J83" s="13">
        <v>73.48</v>
      </c>
      <c r="N83" s="21">
        <v>202230</v>
      </c>
      <c r="O83" s="22" t="s">
        <v>75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130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70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65</v>
      </c>
      <c r="I84" s="9">
        <v>37</v>
      </c>
      <c r="J84" s="13">
        <v>42.705399999999997</v>
      </c>
      <c r="N84" s="21">
        <v>202231</v>
      </c>
      <c r="O84" s="22" t="s">
        <v>75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130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70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65</v>
      </c>
      <c r="I85" s="9">
        <v>55</v>
      </c>
      <c r="J85" s="13">
        <v>39.99</v>
      </c>
      <c r="N85" s="21">
        <v>202232</v>
      </c>
      <c r="O85" s="22" t="s">
        <v>75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130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70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65</v>
      </c>
      <c r="I86" s="9">
        <v>48</v>
      </c>
      <c r="J86" s="13">
        <v>39.99</v>
      </c>
      <c r="N86" s="21">
        <v>202233</v>
      </c>
      <c r="O86" s="22" t="s">
        <v>75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130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70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65</v>
      </c>
      <c r="I87" s="9">
        <v>30</v>
      </c>
      <c r="J87" s="13">
        <v>54.29</v>
      </c>
      <c r="N87" s="21">
        <v>202234</v>
      </c>
      <c r="O87" s="22" t="s">
        <v>75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130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70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65</v>
      </c>
      <c r="I88" s="9">
        <v>11</v>
      </c>
      <c r="J88" s="13">
        <v>78.989999999999995</v>
      </c>
      <c r="N88" s="21">
        <v>202235</v>
      </c>
      <c r="O88" s="22" t="s">
        <v>75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130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70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65</v>
      </c>
      <c r="I89" s="9">
        <v>7</v>
      </c>
      <c r="J89" s="13">
        <v>111.13290000000001</v>
      </c>
      <c r="N89" s="21">
        <v>202236</v>
      </c>
      <c r="O89" s="22" t="s">
        <v>75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130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70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65</v>
      </c>
      <c r="I90" s="9">
        <v>23</v>
      </c>
      <c r="J90" s="13">
        <v>44.769100000000002</v>
      </c>
      <c r="N90" s="21">
        <v>202237</v>
      </c>
      <c r="O90" s="22" t="s">
        <v>75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130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70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65</v>
      </c>
      <c r="I91" s="9">
        <v>34</v>
      </c>
      <c r="J91" s="13">
        <v>40.502899999999997</v>
      </c>
      <c r="N91" s="21">
        <v>202238</v>
      </c>
      <c r="O91" s="22" t="s">
        <v>75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130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70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65</v>
      </c>
      <c r="I92" s="9">
        <v>32</v>
      </c>
      <c r="J92" s="13">
        <v>39.99</v>
      </c>
      <c r="N92" s="21">
        <v>202239</v>
      </c>
      <c r="O92" s="22" t="s">
        <v>75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130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70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65</v>
      </c>
      <c r="I93" s="9">
        <v>32</v>
      </c>
      <c r="J93" s="13">
        <v>39.99</v>
      </c>
      <c r="N93" s="21">
        <v>202240</v>
      </c>
      <c r="O93" s="22" t="s">
        <v>75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130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70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65</v>
      </c>
      <c r="I94" s="9">
        <v>35</v>
      </c>
      <c r="J94" s="13">
        <v>39.99</v>
      </c>
      <c r="N94" s="21">
        <v>202241</v>
      </c>
      <c r="O94" s="22" t="s">
        <v>75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130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70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65</v>
      </c>
      <c r="I95" s="9">
        <v>44</v>
      </c>
      <c r="J95" s="13">
        <v>39.99</v>
      </c>
      <c r="N95" s="21">
        <v>202242</v>
      </c>
      <c r="O95" s="22" t="s">
        <v>75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130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70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65</v>
      </c>
      <c r="I96" s="9">
        <v>33</v>
      </c>
      <c r="J96" s="13">
        <v>39.99</v>
      </c>
      <c r="N96" s="21">
        <v>202243</v>
      </c>
      <c r="O96" s="22" t="s">
        <v>75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130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70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65</v>
      </c>
      <c r="I97" s="9">
        <v>58</v>
      </c>
      <c r="J97" s="13">
        <v>39.99</v>
      </c>
      <c r="N97" s="21">
        <v>202244</v>
      </c>
      <c r="O97" s="22" t="s">
        <v>75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130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70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65</v>
      </c>
      <c r="I98" s="9">
        <v>35</v>
      </c>
      <c r="J98" s="13">
        <v>38.6569</v>
      </c>
      <c r="N98" s="21">
        <v>202245</v>
      </c>
      <c r="O98" s="22" t="s">
        <v>75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130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70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65</v>
      </c>
      <c r="I99" s="9">
        <v>33</v>
      </c>
      <c r="J99" s="13">
        <v>45.6524</v>
      </c>
      <c r="N99" s="21">
        <v>202246</v>
      </c>
      <c r="O99" s="22" t="s">
        <v>75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130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70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65</v>
      </c>
      <c r="I100" s="9">
        <v>16</v>
      </c>
      <c r="J100" s="13">
        <v>39.99</v>
      </c>
      <c r="N100" s="21">
        <v>202247</v>
      </c>
      <c r="O100" s="22" t="s">
        <v>75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130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70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65</v>
      </c>
      <c r="I101" s="9">
        <v>20</v>
      </c>
      <c r="J101" s="13">
        <v>39.99</v>
      </c>
      <c r="N101" s="21">
        <v>202248</v>
      </c>
      <c r="O101" s="22" t="s">
        <v>75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130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70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65</v>
      </c>
      <c r="I102" s="9">
        <v>34</v>
      </c>
      <c r="J102" s="13">
        <v>38.096200000000003</v>
      </c>
      <c r="N102" s="21">
        <v>202249</v>
      </c>
      <c r="O102" s="22" t="s">
        <v>75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130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70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65</v>
      </c>
      <c r="I103" s="9">
        <v>18</v>
      </c>
      <c r="J103" s="13">
        <v>37.1233</v>
      </c>
      <c r="N103" s="21">
        <v>202250</v>
      </c>
      <c r="O103" s="22" t="s">
        <v>75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130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70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65</v>
      </c>
      <c r="I104" s="9">
        <v>21</v>
      </c>
      <c r="J104" s="13">
        <v>36.482900000000001</v>
      </c>
      <c r="N104" s="21">
        <v>202251</v>
      </c>
      <c r="O104" s="22" t="s">
        <v>75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130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70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65</v>
      </c>
      <c r="I105" s="9">
        <v>37</v>
      </c>
      <c r="J105" s="13">
        <v>36.431399999999996</v>
      </c>
      <c r="N105" s="21">
        <v>202252</v>
      </c>
      <c r="O105" s="22" t="s">
        <v>75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130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70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65</v>
      </c>
      <c r="I106" s="9">
        <v>16</v>
      </c>
      <c r="J106" s="13">
        <v>40.488799999999998</v>
      </c>
      <c r="N106" s="21">
        <v>202301</v>
      </c>
      <c r="O106" s="22" t="s">
        <v>75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130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70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65</v>
      </c>
      <c r="I107" s="9">
        <v>30</v>
      </c>
      <c r="J107" s="13">
        <v>39.99</v>
      </c>
      <c r="N107" s="21">
        <v>202302</v>
      </c>
      <c r="O107" s="22" t="s">
        <v>75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130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70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65</v>
      </c>
      <c r="I108" s="9">
        <v>24</v>
      </c>
      <c r="J108" s="13">
        <v>39.99</v>
      </c>
      <c r="N108" s="21">
        <v>202303</v>
      </c>
      <c r="O108" s="22" t="s">
        <v>75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130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70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65</v>
      </c>
      <c r="I109" s="9">
        <v>42</v>
      </c>
      <c r="J109" s="13">
        <v>39.99</v>
      </c>
      <c r="N109" s="21">
        <v>202304</v>
      </c>
      <c r="O109" s="22" t="s">
        <v>75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130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70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65</v>
      </c>
      <c r="I110" s="9">
        <v>28</v>
      </c>
      <c r="J110" s="13">
        <v>39.99</v>
      </c>
      <c r="N110" s="21">
        <v>202305</v>
      </c>
      <c r="O110" s="22" t="s">
        <v>75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130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70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65</v>
      </c>
      <c r="I111" s="9">
        <v>26</v>
      </c>
      <c r="J111" s="13">
        <v>39.99</v>
      </c>
      <c r="N111" s="21">
        <v>202306</v>
      </c>
      <c r="O111" s="22" t="s">
        <v>75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130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70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65</v>
      </c>
      <c r="I112" s="9">
        <v>49</v>
      </c>
      <c r="J112" s="13">
        <v>39.99</v>
      </c>
      <c r="N112" s="21">
        <v>202307</v>
      </c>
      <c r="O112" s="22" t="s">
        <v>75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130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70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65</v>
      </c>
      <c r="I113" s="9">
        <v>66</v>
      </c>
      <c r="J113" s="13">
        <v>34.012099999999997</v>
      </c>
      <c r="N113" s="21">
        <v>202308</v>
      </c>
      <c r="O113" s="22" t="s">
        <v>75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130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70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65</v>
      </c>
      <c r="I114" s="9">
        <v>67</v>
      </c>
      <c r="J114" s="13">
        <v>33.999299999999998</v>
      </c>
      <c r="N114" s="21">
        <v>202309</v>
      </c>
      <c r="O114" s="22" t="s">
        <v>75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130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70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65</v>
      </c>
      <c r="I115" s="9">
        <v>81</v>
      </c>
      <c r="J115" s="13">
        <v>33.914400000000001</v>
      </c>
      <c r="N115" s="21">
        <v>202310</v>
      </c>
      <c r="O115" s="22" t="s">
        <v>75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130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70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65</v>
      </c>
      <c r="I116" s="9">
        <v>52</v>
      </c>
      <c r="J116" s="13">
        <v>38.422699999999999</v>
      </c>
      <c r="N116" s="21">
        <v>202311</v>
      </c>
      <c r="O116" s="22" t="s">
        <v>75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130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70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65</v>
      </c>
      <c r="I117" s="9">
        <v>50</v>
      </c>
      <c r="J117" s="13">
        <v>39.847999999999999</v>
      </c>
      <c r="N117" s="21">
        <v>202312</v>
      </c>
      <c r="O117" s="22" t="s">
        <v>75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130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70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65</v>
      </c>
      <c r="I118" s="9">
        <v>69</v>
      </c>
      <c r="J118" s="13">
        <v>39.99</v>
      </c>
      <c r="N118" s="21">
        <v>202313</v>
      </c>
      <c r="O118" s="22" t="s">
        <v>75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130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70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65</v>
      </c>
      <c r="I119" s="9">
        <v>76</v>
      </c>
      <c r="J119" s="13">
        <v>39.99</v>
      </c>
      <c r="N119" s="21">
        <v>202314</v>
      </c>
      <c r="O119" s="22" t="s">
        <v>75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130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70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65</v>
      </c>
      <c r="I120" s="9">
        <v>51</v>
      </c>
      <c r="J120" s="13">
        <v>39.99</v>
      </c>
      <c r="N120" s="21">
        <v>202315</v>
      </c>
      <c r="O120" s="22" t="s">
        <v>75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130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70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65</v>
      </c>
      <c r="I121" s="9">
        <v>48</v>
      </c>
      <c r="J121" s="13">
        <v>39.99</v>
      </c>
      <c r="N121" s="21">
        <v>202316</v>
      </c>
      <c r="O121" s="22" t="s">
        <v>75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130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70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65</v>
      </c>
      <c r="I122" s="9">
        <v>70</v>
      </c>
      <c r="J122" s="13">
        <v>39.99</v>
      </c>
      <c r="N122" s="21">
        <v>202317</v>
      </c>
      <c r="O122" s="22" t="s">
        <v>75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130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65</v>
      </c>
      <c r="I123" s="9">
        <v>49</v>
      </c>
      <c r="J123" s="13">
        <v>39.99</v>
      </c>
      <c r="N123" s="21">
        <v>202318</v>
      </c>
      <c r="O123" s="22" t="s">
        <v>75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130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66</v>
      </c>
      <c r="H134" s="17" t="s">
        <v>69</v>
      </c>
      <c r="I134" s="17" t="s">
        <v>67</v>
      </c>
      <c r="J134" s="17" t="s">
        <v>73</v>
      </c>
      <c r="K134" s="17" t="s">
        <v>74</v>
      </c>
      <c r="L134" s="17" t="s">
        <v>68</v>
      </c>
    </row>
    <row r="135" spans="7:12">
      <c r="G135" s="18">
        <v>202101</v>
      </c>
      <c r="H135" s="19" t="s">
        <v>132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132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132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132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132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132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132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132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132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132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132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132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132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132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132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132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132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132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132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132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132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132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132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132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132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132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132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132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132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132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132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132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132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132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132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132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132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132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132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132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132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132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132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132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132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132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132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132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132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132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132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132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132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132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132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132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132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132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132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132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132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132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132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132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132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132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132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132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132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132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132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132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132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132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132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132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132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132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132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132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132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132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132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132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132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132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132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132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132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132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12">
      <c r="G225" s="18">
        <v>202239</v>
      </c>
      <c r="H225" s="19" t="s">
        <v>132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12">
      <c r="G226" s="18">
        <v>202240</v>
      </c>
      <c r="H226" s="19" t="s">
        <v>132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12">
      <c r="G227" s="18">
        <v>202241</v>
      </c>
      <c r="H227" s="19" t="s">
        <v>132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12">
      <c r="G228" s="18">
        <v>202242</v>
      </c>
      <c r="H228" s="19" t="s">
        <v>132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12">
      <c r="G229" s="18">
        <v>202243</v>
      </c>
      <c r="H229" s="19" t="s">
        <v>132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12">
      <c r="G230" s="18">
        <v>202244</v>
      </c>
      <c r="H230" s="19" t="s">
        <v>132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12">
      <c r="G231" s="18">
        <v>202245</v>
      </c>
      <c r="H231" s="19" t="s">
        <v>132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12">
      <c r="G232" s="18">
        <v>202246</v>
      </c>
      <c r="H232" s="19" t="s">
        <v>132</v>
      </c>
      <c r="I232" s="18">
        <v>398</v>
      </c>
      <c r="J232" s="18">
        <v>600</v>
      </c>
      <c r="K232" s="18">
        <v>10</v>
      </c>
      <c r="L232" s="20">
        <v>39.109000000000002</v>
      </c>
    </row>
    <row r="233" spans="7:12">
      <c r="G233" s="18">
        <v>202247</v>
      </c>
      <c r="H233" s="19" t="s">
        <v>132</v>
      </c>
      <c r="I233" s="18">
        <v>244</v>
      </c>
      <c r="J233" s="18">
        <v>291</v>
      </c>
      <c r="K233" s="18">
        <v>9</v>
      </c>
      <c r="L233" s="20">
        <v>39.133200000000002</v>
      </c>
    </row>
    <row r="234" spans="7:12">
      <c r="G234" s="18">
        <v>202248</v>
      </c>
      <c r="H234" s="19" t="s">
        <v>132</v>
      </c>
      <c r="I234" s="18">
        <v>28</v>
      </c>
      <c r="J234" s="18">
        <v>222</v>
      </c>
      <c r="K234" s="18">
        <v>9</v>
      </c>
      <c r="L234" s="20">
        <v>53.128900000000002</v>
      </c>
    </row>
    <row r="235" spans="7:12">
      <c r="G235" s="18">
        <v>202249</v>
      </c>
      <c r="H235" s="19" t="s">
        <v>132</v>
      </c>
      <c r="I235" s="18">
        <v>28</v>
      </c>
      <c r="J235" s="18">
        <v>205</v>
      </c>
      <c r="K235" s="18">
        <v>84</v>
      </c>
      <c r="L235" s="20">
        <v>53.759599999999999</v>
      </c>
    </row>
    <row r="236" spans="7:12">
      <c r="G236" s="18">
        <v>202250</v>
      </c>
      <c r="H236" s="19" t="s">
        <v>132</v>
      </c>
      <c r="I236" s="18">
        <v>26</v>
      </c>
      <c r="J236" s="18">
        <v>253</v>
      </c>
      <c r="K236" s="18">
        <v>12</v>
      </c>
      <c r="L236" s="20">
        <v>53.453099999999999</v>
      </c>
    </row>
    <row r="237" spans="7:12">
      <c r="G237" s="18">
        <v>202251</v>
      </c>
      <c r="H237" s="19" t="s">
        <v>132</v>
      </c>
      <c r="I237" s="18">
        <v>39</v>
      </c>
      <c r="J237" s="18">
        <v>215</v>
      </c>
      <c r="K237" s="18">
        <v>12</v>
      </c>
      <c r="L237" s="20">
        <v>53.531300000000002</v>
      </c>
    </row>
    <row r="238" spans="7:12">
      <c r="G238" s="18">
        <v>202252</v>
      </c>
      <c r="H238" s="19" t="s">
        <v>132</v>
      </c>
      <c r="I238" s="18">
        <v>24</v>
      </c>
      <c r="J238" s="18">
        <v>201</v>
      </c>
      <c r="K238" s="18">
        <v>0</v>
      </c>
      <c r="L238" s="20">
        <v>53.751199999999997</v>
      </c>
    </row>
    <row r="239" spans="7:12">
      <c r="G239" s="18">
        <v>202301</v>
      </c>
      <c r="H239" s="19" t="s">
        <v>132</v>
      </c>
      <c r="I239" s="18">
        <v>14</v>
      </c>
      <c r="J239" s="18">
        <v>188</v>
      </c>
      <c r="K239" s="18">
        <v>23</v>
      </c>
      <c r="L239" s="20">
        <v>53.188600000000001</v>
      </c>
    </row>
    <row r="240" spans="7:12">
      <c r="G240" s="18">
        <v>202302</v>
      </c>
      <c r="H240" s="19" t="s">
        <v>132</v>
      </c>
      <c r="I240" s="18">
        <v>39</v>
      </c>
      <c r="J240" s="18">
        <v>166</v>
      </c>
      <c r="K240" s="18">
        <v>11</v>
      </c>
      <c r="L240" s="20">
        <v>40.7072</v>
      </c>
    </row>
    <row r="241" spans="7:12">
      <c r="G241" s="18">
        <v>202303</v>
      </c>
      <c r="H241" s="19" t="s">
        <v>132</v>
      </c>
      <c r="I241" s="18">
        <v>14</v>
      </c>
      <c r="J241" s="18">
        <v>151</v>
      </c>
      <c r="K241" s="18">
        <v>11</v>
      </c>
      <c r="L241" s="20">
        <v>53.597099999999998</v>
      </c>
    </row>
    <row r="242" spans="7:12">
      <c r="G242" s="18">
        <v>202304</v>
      </c>
      <c r="H242" s="19" t="s">
        <v>132</v>
      </c>
      <c r="I242" s="18">
        <v>18</v>
      </c>
      <c r="J242" s="18">
        <v>147</v>
      </c>
      <c r="K242" s="18">
        <v>2</v>
      </c>
      <c r="L242" s="20">
        <v>58.857799999999997</v>
      </c>
    </row>
    <row r="243" spans="7:12">
      <c r="G243" s="18">
        <v>202305</v>
      </c>
      <c r="H243" s="19" t="s">
        <v>132</v>
      </c>
      <c r="I243" s="18">
        <v>16</v>
      </c>
      <c r="J243" s="18">
        <v>133</v>
      </c>
      <c r="K243" s="18">
        <v>2</v>
      </c>
      <c r="L243" s="20">
        <v>52.3962</v>
      </c>
    </row>
    <row r="244" spans="7:12">
      <c r="G244" s="18">
        <v>202306</v>
      </c>
      <c r="H244" s="19" t="s">
        <v>132</v>
      </c>
      <c r="I244" s="18">
        <v>11</v>
      </c>
      <c r="J244" s="18">
        <v>131</v>
      </c>
      <c r="K244" s="18">
        <v>52</v>
      </c>
      <c r="L244" s="20">
        <v>47.373600000000003</v>
      </c>
    </row>
    <row r="245" spans="7:12">
      <c r="G245" s="18">
        <v>202307</v>
      </c>
      <c r="H245" s="19" t="s">
        <v>132</v>
      </c>
      <c r="I245" s="18">
        <v>9</v>
      </c>
      <c r="J245" s="18">
        <v>139</v>
      </c>
      <c r="K245" s="18">
        <v>43</v>
      </c>
      <c r="L245" s="20">
        <v>51.327800000000003</v>
      </c>
    </row>
    <row r="246" spans="7:12">
      <c r="G246" s="18">
        <v>202308</v>
      </c>
      <c r="H246" s="19" t="s">
        <v>132</v>
      </c>
      <c r="I246" s="18">
        <v>10</v>
      </c>
      <c r="J246" s="18">
        <v>146</v>
      </c>
      <c r="K246" s="18">
        <v>55</v>
      </c>
      <c r="L246" s="20">
        <v>50.9</v>
      </c>
    </row>
    <row r="247" spans="7:12">
      <c r="G247" s="18">
        <v>202309</v>
      </c>
      <c r="H247" s="19" t="s">
        <v>132</v>
      </c>
      <c r="I247" s="18">
        <v>10</v>
      </c>
      <c r="J247" s="18">
        <v>168</v>
      </c>
      <c r="K247" s="18">
        <v>23</v>
      </c>
      <c r="L247" s="20">
        <v>51.311999999999998</v>
      </c>
    </row>
    <row r="248" spans="7:12">
      <c r="G248" s="18">
        <v>202310</v>
      </c>
      <c r="H248" s="19" t="s">
        <v>132</v>
      </c>
      <c r="I248" s="18">
        <v>7</v>
      </c>
      <c r="J248" s="18">
        <v>179</v>
      </c>
      <c r="K248" s="18">
        <v>5</v>
      </c>
      <c r="L248" s="20">
        <v>51.101399999999998</v>
      </c>
    </row>
    <row r="249" spans="7:12">
      <c r="G249" s="18">
        <v>202311</v>
      </c>
      <c r="H249" s="19" t="s">
        <v>132</v>
      </c>
      <c r="I249" s="18">
        <v>10</v>
      </c>
      <c r="J249" s="18">
        <v>177</v>
      </c>
      <c r="K249" s="18">
        <v>0</v>
      </c>
      <c r="L249" s="20">
        <v>51.665999999999997</v>
      </c>
    </row>
    <row r="250" spans="7:12">
      <c r="G250" s="18">
        <v>202312</v>
      </c>
      <c r="H250" s="19" t="s">
        <v>132</v>
      </c>
      <c r="I250" s="18">
        <v>8</v>
      </c>
      <c r="J250" s="18">
        <v>168</v>
      </c>
      <c r="K250" s="18">
        <v>0</v>
      </c>
      <c r="L250" s="20">
        <v>51.676299999999998</v>
      </c>
    </row>
    <row r="251" spans="7:12">
      <c r="G251" s="18">
        <v>202313</v>
      </c>
      <c r="H251" s="19" t="s">
        <v>132</v>
      </c>
      <c r="I251" s="18">
        <v>20</v>
      </c>
      <c r="J251" s="18">
        <v>149</v>
      </c>
      <c r="K251" s="18">
        <v>0</v>
      </c>
      <c r="L251" s="20">
        <v>52.902000000000001</v>
      </c>
    </row>
    <row r="252" spans="7:12">
      <c r="G252" s="18">
        <v>202314</v>
      </c>
      <c r="H252" s="19" t="s">
        <v>132</v>
      </c>
      <c r="I252" s="18">
        <v>16</v>
      </c>
      <c r="J252" s="18">
        <v>132</v>
      </c>
      <c r="K252" s="18">
        <v>0</v>
      </c>
      <c r="L252" s="20">
        <v>54.146900000000002</v>
      </c>
    </row>
    <row r="253" spans="7:12">
      <c r="G253" s="18">
        <v>202315</v>
      </c>
      <c r="H253" s="19" t="s">
        <v>132</v>
      </c>
      <c r="I253" s="18">
        <v>16</v>
      </c>
      <c r="J253" s="18">
        <v>114</v>
      </c>
      <c r="K253" s="18">
        <v>32</v>
      </c>
      <c r="L253" s="20">
        <v>59.064999999999998</v>
      </c>
    </row>
    <row r="254" spans="7:12">
      <c r="G254" s="18">
        <v>202316</v>
      </c>
      <c r="H254" s="19" t="s">
        <v>132</v>
      </c>
      <c r="I254" s="18">
        <v>9</v>
      </c>
      <c r="J254" s="18">
        <v>127</v>
      </c>
      <c r="K254" s="18">
        <v>27</v>
      </c>
      <c r="L254" s="20">
        <v>54.554400000000001</v>
      </c>
    </row>
    <row r="255" spans="7:12">
      <c r="G255" s="18">
        <v>202317</v>
      </c>
      <c r="H255" s="19" t="s">
        <v>132</v>
      </c>
      <c r="I255" s="18">
        <v>17</v>
      </c>
      <c r="J255" s="18">
        <v>130</v>
      </c>
      <c r="K255" s="18">
        <v>10</v>
      </c>
      <c r="L255" s="20">
        <v>49.27</v>
      </c>
    </row>
    <row r="256" spans="7:12">
      <c r="G256" s="18">
        <v>202318</v>
      </c>
      <c r="H256" s="19" t="s">
        <v>132</v>
      </c>
      <c r="I256" s="18">
        <v>16</v>
      </c>
      <c r="J256" s="18">
        <v>125</v>
      </c>
      <c r="K256" s="18">
        <v>35</v>
      </c>
      <c r="L256" s="20">
        <v>46.4</v>
      </c>
    </row>
  </sheetData>
  <sortState ref="G135:L256">
    <sortCondition ref="G135:G256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Seasonality</vt:lpstr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2023-06-13T08:29:29Z</dcterms:modified>
</cp:coreProperties>
</file>