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S:\L\ACCOUNTING NEW\General Accountants\Co 500 - Sync Tech\Inventory\2025-02\FBK &amp; FBG\Upload\FBG\"/>
    </mc:Choice>
  </mc:AlternateContent>
  <xr:revisionPtr revIDLastSave="0" documentId="8_{D02C9050-4E84-4330-AD74-166599D5D08C}" xr6:coauthVersionLast="47" xr6:coauthVersionMax="47" xr10:uidLastSave="{00000000-0000-0000-0000-000000000000}"/>
  <bookViews>
    <workbookView xWindow="-28920" yWindow="1815" windowWidth="29040" windowHeight="15720" tabRatio="793" activeTab="4" xr2:uid="{00000000-000D-0000-FFFF-FFFF00000000}"/>
  </bookViews>
  <sheets>
    <sheet name="6. 2025-01 Reconciliation" sheetId="68" r:id="rId1"/>
    <sheet name="Modified" sheetId="59" r:id="rId2"/>
    <sheet name="Data Summary-FBG." sheetId="39" r:id="rId3"/>
    <sheet name="Adj new items" sheetId="72" r:id="rId4"/>
    <sheet name="Q Recon" sheetId="62" r:id="rId5"/>
    <sheet name="Ref Item#" sheetId="53" r:id="rId6"/>
    <sheet name="After Adj" sheetId="70" r:id="rId7"/>
  </sheets>
  <definedNames>
    <definedName name="_xlnm._FilterDatabase" localSheetId="0" hidden="1">'6. 2025-01 Reconciliation'!$A$1:$U$414</definedName>
    <definedName name="_xlnm._FilterDatabase" localSheetId="3" hidden="1">'Adj new items'!$A$1:$S$48</definedName>
    <definedName name="_xlnm._FilterDatabase" localSheetId="1" hidden="1">Modified!$A$1:$U$406</definedName>
    <definedName name="_xlnm._FilterDatabase" localSheetId="4" hidden="1">'Q Recon'!$A$1:$L$91</definedName>
    <definedName name="_xlnm._FilterDatabase" localSheetId="5" hidden="1">'Ref Item#'!$A$1:$E$315</definedName>
  </definedNames>
  <calcPr calcId="191029"/>
  <pivotCaches>
    <pivotCache cacheId="397"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9" i="62" l="1"/>
  <c r="K2" i="62"/>
  <c r="L2" i="62" s="1"/>
  <c r="K3" i="62"/>
  <c r="L3" i="62" s="1"/>
  <c r="K4" i="62"/>
  <c r="L4" i="62" s="1"/>
  <c r="K5" i="62"/>
  <c r="L5" i="62"/>
  <c r="K6" i="62"/>
  <c r="L6" i="62"/>
  <c r="K7" i="62"/>
  <c r="L7" i="62" s="1"/>
  <c r="K8" i="62"/>
  <c r="L8" i="62" s="1"/>
  <c r="K9" i="62"/>
  <c r="L9" i="62" s="1"/>
  <c r="K10" i="62"/>
  <c r="L10" i="62" s="1"/>
  <c r="K11" i="62"/>
  <c r="L11" i="62" s="1"/>
  <c r="K12" i="62"/>
  <c r="L12" i="62" s="1"/>
  <c r="K13" i="62"/>
  <c r="L13" i="62" s="1"/>
  <c r="K14" i="62"/>
  <c r="L14" i="62" s="1"/>
  <c r="K15" i="62"/>
  <c r="L15" i="62" s="1"/>
  <c r="K16" i="62"/>
  <c r="L16" i="62"/>
  <c r="K17" i="62"/>
  <c r="L17" i="62" s="1"/>
  <c r="K18" i="62"/>
  <c r="L18" i="62" s="1"/>
  <c r="K19" i="62"/>
  <c r="L19" i="62" s="1"/>
  <c r="K20" i="62"/>
  <c r="L20" i="62" s="1"/>
  <c r="K21" i="62"/>
  <c r="L21" i="62" s="1"/>
  <c r="K22" i="62"/>
  <c r="L22" i="62" s="1"/>
  <c r="K23" i="62"/>
  <c r="L23" i="62"/>
  <c r="K24" i="62"/>
  <c r="L24" i="62" s="1"/>
  <c r="K25" i="62"/>
  <c r="L25" i="62" s="1"/>
  <c r="K26" i="62"/>
  <c r="L26" i="62" s="1"/>
  <c r="K27" i="62"/>
  <c r="L27" i="62" s="1"/>
  <c r="K28" i="62"/>
  <c r="L28" i="62" s="1"/>
  <c r="K29" i="62"/>
  <c r="L29" i="62"/>
  <c r="K30" i="62"/>
  <c r="L30" i="62" s="1"/>
  <c r="K31" i="62"/>
  <c r="L31" i="62" s="1"/>
  <c r="K32" i="62"/>
  <c r="L32" i="62" s="1"/>
  <c r="K33" i="62"/>
  <c r="L33" i="62" s="1"/>
  <c r="K34" i="62"/>
  <c r="L34" i="62" s="1"/>
  <c r="K35" i="62"/>
  <c r="L35" i="62" s="1"/>
  <c r="K36" i="62"/>
  <c r="L36" i="62"/>
  <c r="K37" i="62"/>
  <c r="L37" i="62"/>
  <c r="K38" i="62"/>
  <c r="L38" i="62" s="1"/>
  <c r="K39" i="62"/>
  <c r="L39" i="62" s="1"/>
  <c r="K40" i="62"/>
  <c r="L40" i="62" s="1"/>
  <c r="K41" i="62"/>
  <c r="L41" i="62"/>
  <c r="K42" i="62"/>
  <c r="L42" i="62" s="1"/>
  <c r="K43" i="62"/>
  <c r="L43" i="62" s="1"/>
  <c r="K44" i="62"/>
  <c r="L44" i="62" s="1"/>
  <c r="K45" i="62"/>
  <c r="L45" i="62" s="1"/>
  <c r="K46" i="62"/>
  <c r="L46" i="62" s="1"/>
  <c r="K47" i="62"/>
  <c r="L47" i="62" s="1"/>
  <c r="K48" i="62"/>
  <c r="L48" i="62" s="1"/>
  <c r="K49" i="62"/>
  <c r="L49" i="62" s="1"/>
  <c r="K50" i="62"/>
  <c r="L50" i="62"/>
  <c r="K51" i="62"/>
  <c r="L51" i="62" s="1"/>
  <c r="K52" i="62"/>
  <c r="L52" i="62" s="1"/>
  <c r="K53" i="62"/>
  <c r="L53" i="62" s="1"/>
  <c r="K54" i="62"/>
  <c r="L54" i="62" s="1"/>
  <c r="K55" i="62"/>
  <c r="L55" i="62" s="1"/>
  <c r="K56" i="62"/>
  <c r="L56" i="62" s="1"/>
  <c r="K57" i="62"/>
  <c r="L57" i="62" s="1"/>
  <c r="K58" i="62"/>
  <c r="L58" i="62" s="1"/>
  <c r="K59" i="62"/>
  <c r="L59" i="62" s="1"/>
  <c r="K60" i="62"/>
  <c r="L60" i="62" s="1"/>
  <c r="K61" i="62"/>
  <c r="L61" i="62" s="1"/>
  <c r="K62" i="62"/>
  <c r="L62" i="62" s="1"/>
  <c r="K63" i="62"/>
  <c r="L63" i="62" s="1"/>
  <c r="K64" i="62"/>
  <c r="L64" i="62" s="1"/>
  <c r="K65" i="62"/>
  <c r="L65" i="62" s="1"/>
  <c r="K66" i="62"/>
  <c r="L66" i="62" s="1"/>
  <c r="K67" i="62"/>
  <c r="L67" i="62" s="1"/>
  <c r="K68" i="62"/>
  <c r="L68" i="62" s="1"/>
  <c r="L69" i="62"/>
  <c r="K70" i="62"/>
  <c r="L70" i="62" s="1"/>
  <c r="L71" i="62"/>
  <c r="L72" i="62"/>
  <c r="L73" i="62"/>
  <c r="K74" i="62"/>
  <c r="L74" i="62" s="1"/>
  <c r="K75" i="62"/>
  <c r="L75" i="62" s="1"/>
  <c r="K76" i="62"/>
  <c r="L76" i="62" s="1"/>
  <c r="K77" i="62"/>
  <c r="L77" i="62" s="1"/>
  <c r="K78" i="62"/>
  <c r="L78" i="62" s="1"/>
  <c r="K79" i="62"/>
  <c r="L79" i="62"/>
  <c r="K80" i="62"/>
  <c r="L80" i="62" s="1"/>
  <c r="K81" i="62"/>
  <c r="L81" i="62" s="1"/>
  <c r="K82" i="62"/>
  <c r="L82" i="62" s="1"/>
  <c r="K83" i="62"/>
  <c r="L83" i="62" s="1"/>
  <c r="K84" i="62"/>
  <c r="L84" i="62" s="1"/>
  <c r="K85" i="62"/>
  <c r="L85" i="62" s="1"/>
  <c r="K86" i="62"/>
  <c r="L86" i="62" s="1"/>
  <c r="K87" i="62"/>
  <c r="L87" i="62" s="1"/>
  <c r="K88" i="62"/>
  <c r="L88" i="62" s="1"/>
  <c r="L89" i="62" l="1"/>
  <c r="H90" i="62" s="1"/>
  <c r="H91" i="62" s="1"/>
  <c r="K89" i="62"/>
  <c r="M9" i="72" l="1"/>
  <c r="M8" i="72" s="1"/>
  <c r="M7" i="72"/>
  <c r="M6" i="72" s="1"/>
  <c r="M5" i="72"/>
  <c r="M4" i="72" s="1"/>
  <c r="M3" i="72"/>
  <c r="M2" i="72" s="1"/>
  <c r="M48" i="72"/>
  <c r="M46" i="72"/>
  <c r="M47" i="72" s="1"/>
  <c r="M44" i="72"/>
  <c r="M42" i="72"/>
  <c r="M40" i="72"/>
  <c r="M38" i="72"/>
  <c r="M36" i="72"/>
  <c r="M33" i="72"/>
  <c r="M34" i="72" s="1"/>
  <c r="M31" i="72"/>
  <c r="M32" i="72" s="1"/>
  <c r="M29" i="72"/>
  <c r="M30" i="72" s="1"/>
  <c r="M27" i="72"/>
  <c r="M28" i="72" s="1"/>
  <c r="M25" i="72"/>
  <c r="M26" i="72" s="1"/>
  <c r="M23" i="72"/>
  <c r="M24" i="72" s="1"/>
  <c r="M21" i="72"/>
  <c r="M22" i="72" s="1"/>
  <c r="M19" i="72"/>
  <c r="M17" i="72"/>
  <c r="M16" i="72"/>
  <c r="M12" i="72"/>
  <c r="M11" i="72"/>
  <c r="L32" i="72"/>
  <c r="B31" i="72"/>
  <c r="B32" i="72"/>
  <c r="B2" i="72"/>
  <c r="B3" i="72"/>
  <c r="B4" i="72"/>
  <c r="B5" i="72"/>
  <c r="B6" i="72"/>
  <c r="B7" i="72"/>
  <c r="B8" i="72"/>
  <c r="B9" i="72"/>
  <c r="B10" i="72"/>
  <c r="B11" i="72"/>
  <c r="B12" i="72"/>
  <c r="B13" i="72"/>
  <c r="B14" i="72"/>
  <c r="B15" i="72"/>
  <c r="B16" i="72"/>
  <c r="B17" i="72"/>
  <c r="B18" i="72"/>
  <c r="B19" i="72"/>
  <c r="B20" i="72"/>
  <c r="B21" i="72"/>
  <c r="B22" i="72"/>
  <c r="B23" i="72"/>
  <c r="B24" i="72"/>
  <c r="B25" i="72"/>
  <c r="B26" i="72"/>
  <c r="B27" i="72"/>
  <c r="B28" i="72"/>
  <c r="B29" i="72"/>
  <c r="B30" i="72"/>
  <c r="B33" i="72"/>
  <c r="B34" i="72"/>
  <c r="B35" i="72"/>
  <c r="B36" i="72"/>
  <c r="B37" i="72"/>
  <c r="B38" i="72"/>
  <c r="B39" i="72"/>
  <c r="B40" i="72"/>
  <c r="B41" i="72"/>
  <c r="B42" i="72"/>
  <c r="B43" i="72"/>
  <c r="B44" i="72"/>
  <c r="B45" i="72"/>
  <c r="B46" i="72"/>
  <c r="B47" i="72"/>
  <c r="B48" i="72"/>
  <c r="L2" i="72"/>
  <c r="L3" i="72"/>
  <c r="L4" i="72"/>
  <c r="L5" i="72"/>
  <c r="L6" i="72"/>
  <c r="L7" i="72"/>
  <c r="L8" i="72"/>
  <c r="L9" i="72"/>
  <c r="L10" i="72"/>
  <c r="L11" i="72"/>
  <c r="L12" i="72"/>
  <c r="L13" i="72"/>
  <c r="L14" i="72"/>
  <c r="L15" i="72"/>
  <c r="L16" i="72"/>
  <c r="L17" i="72"/>
  <c r="L18" i="72"/>
  <c r="L19" i="72"/>
  <c r="L20" i="72"/>
  <c r="L21" i="72"/>
  <c r="L22" i="72"/>
  <c r="L23" i="72"/>
  <c r="L24" i="72"/>
  <c r="L25" i="72"/>
  <c r="L26" i="72"/>
  <c r="L27" i="72"/>
  <c r="L28" i="72"/>
  <c r="L29" i="72"/>
  <c r="L30" i="72"/>
  <c r="L31" i="72"/>
  <c r="L33" i="72"/>
  <c r="L34" i="72"/>
  <c r="L35" i="72"/>
  <c r="L36" i="72"/>
  <c r="L37" i="72"/>
  <c r="L38" i="72"/>
  <c r="L39" i="72"/>
  <c r="L40" i="72"/>
  <c r="L41" i="72"/>
  <c r="L42" i="72"/>
  <c r="L43" i="72"/>
  <c r="L44" i="72"/>
  <c r="L45" i="72"/>
  <c r="L46" i="72"/>
  <c r="L47" i="72"/>
  <c r="L48" i="72"/>
  <c r="E278" i="59"/>
  <c r="E52" i="59"/>
  <c r="E76" i="59"/>
  <c r="E161" i="59"/>
  <c r="E253" i="59"/>
  <c r="L3" i="70" l="1"/>
  <c r="M3" i="70" s="1"/>
  <c r="L4" i="70"/>
  <c r="M4" i="70" s="1"/>
  <c r="L5" i="70"/>
  <c r="M5" i="70" s="1"/>
  <c r="L6" i="70"/>
  <c r="M6" i="70" s="1"/>
  <c r="L7" i="70"/>
  <c r="M7" i="70" s="1"/>
  <c r="L8" i="70"/>
  <c r="M8" i="70" s="1"/>
  <c r="L9" i="70"/>
  <c r="M9" i="70" s="1"/>
  <c r="L10" i="70"/>
  <c r="M10" i="70" s="1"/>
  <c r="L11" i="70"/>
  <c r="M11" i="70" s="1"/>
  <c r="L12" i="70"/>
  <c r="M12" i="70" s="1"/>
  <c r="L13" i="70"/>
  <c r="M13" i="70" s="1"/>
  <c r="L14" i="70"/>
  <c r="M14" i="70" s="1"/>
  <c r="L15" i="70"/>
  <c r="M15" i="70" s="1"/>
  <c r="L16" i="70"/>
  <c r="M16" i="70" s="1"/>
  <c r="L17" i="70"/>
  <c r="M17" i="70" s="1"/>
  <c r="L18" i="70"/>
  <c r="M18" i="70" s="1"/>
  <c r="L19" i="70"/>
  <c r="M19" i="70" s="1"/>
  <c r="L20" i="70"/>
  <c r="M20" i="70" s="1"/>
  <c r="L21" i="70"/>
  <c r="M21" i="70" s="1"/>
  <c r="L22" i="70"/>
  <c r="M22" i="70" s="1"/>
  <c r="L23" i="70"/>
  <c r="M23" i="70" s="1"/>
  <c r="L24" i="70"/>
  <c r="M24" i="70" s="1"/>
  <c r="L25" i="70"/>
  <c r="M25" i="70" s="1"/>
  <c r="L26" i="70"/>
  <c r="M26" i="70" s="1"/>
  <c r="L27" i="70"/>
  <c r="M27" i="70" s="1"/>
  <c r="L28" i="70"/>
  <c r="M28" i="70" s="1"/>
  <c r="L29" i="70"/>
  <c r="M29" i="70" s="1"/>
  <c r="L30" i="70"/>
  <c r="M30" i="70" s="1"/>
  <c r="L31" i="70"/>
  <c r="M31" i="70" s="1"/>
  <c r="L32" i="70"/>
  <c r="M32" i="70" s="1"/>
  <c r="L33" i="70"/>
  <c r="M33" i="70" s="1"/>
  <c r="L34" i="70"/>
  <c r="M34" i="70" s="1"/>
  <c r="L35" i="70"/>
  <c r="M35" i="70" s="1"/>
  <c r="L36" i="70"/>
  <c r="M36" i="70" s="1"/>
  <c r="L37" i="70"/>
  <c r="M37" i="70" s="1"/>
  <c r="L38" i="70"/>
  <c r="M38" i="70" s="1"/>
  <c r="L39" i="70"/>
  <c r="M39" i="70" s="1"/>
  <c r="L40" i="70"/>
  <c r="M40" i="70" s="1"/>
  <c r="L41" i="70"/>
  <c r="M41" i="70" s="1"/>
  <c r="L42" i="70"/>
  <c r="M42" i="70" s="1"/>
  <c r="L43" i="70"/>
  <c r="M43" i="70" s="1"/>
  <c r="L44" i="70"/>
  <c r="M44" i="70" s="1"/>
  <c r="L45" i="70"/>
  <c r="M45" i="70" s="1"/>
  <c r="L46" i="70"/>
  <c r="M46" i="70" s="1"/>
  <c r="L47" i="70"/>
  <c r="M47" i="70" s="1"/>
  <c r="L48" i="70"/>
  <c r="M48" i="70" s="1"/>
  <c r="L49" i="70"/>
  <c r="M49" i="70" s="1"/>
  <c r="L50" i="70"/>
  <c r="M50" i="70" s="1"/>
  <c r="L51" i="70"/>
  <c r="M51" i="70" s="1"/>
  <c r="L52" i="70"/>
  <c r="M52" i="70" s="1"/>
  <c r="L53" i="70"/>
  <c r="M53" i="70" s="1"/>
  <c r="L54" i="70"/>
  <c r="M54" i="70" s="1"/>
  <c r="L55" i="70"/>
  <c r="M55" i="70" s="1"/>
  <c r="L56" i="70"/>
  <c r="M56" i="70" s="1"/>
  <c r="L57" i="70"/>
  <c r="M57" i="70" s="1"/>
  <c r="L58" i="70"/>
  <c r="M58" i="70" s="1"/>
  <c r="L59" i="70"/>
  <c r="M59" i="70" s="1"/>
  <c r="L60" i="70"/>
  <c r="M60" i="70" s="1"/>
  <c r="L61" i="70"/>
  <c r="M61" i="70" s="1"/>
  <c r="L62" i="70"/>
  <c r="M62" i="70" s="1"/>
  <c r="L63" i="70"/>
  <c r="M63" i="70" s="1"/>
  <c r="L64" i="70"/>
  <c r="M64" i="70" s="1"/>
  <c r="L65" i="70"/>
  <c r="M65" i="70" s="1"/>
  <c r="L66" i="70"/>
  <c r="M66" i="70" s="1"/>
  <c r="L67" i="70"/>
  <c r="M67" i="70" s="1"/>
  <c r="L68" i="70"/>
  <c r="M68" i="70" s="1"/>
  <c r="L69" i="70"/>
  <c r="M69" i="70" s="1"/>
  <c r="L70" i="70"/>
  <c r="M70" i="70" s="1"/>
  <c r="L71" i="70"/>
  <c r="M71" i="70" s="1"/>
  <c r="L72" i="70"/>
  <c r="M72" i="70" s="1"/>
  <c r="L73" i="70"/>
  <c r="M73" i="70" s="1"/>
  <c r="L74" i="70"/>
  <c r="M74" i="70" s="1"/>
  <c r="L75" i="70"/>
  <c r="M75" i="70" s="1"/>
  <c r="L76" i="70"/>
  <c r="M76" i="70" s="1"/>
  <c r="L77" i="70"/>
  <c r="M77" i="70" s="1"/>
  <c r="L78" i="70"/>
  <c r="M78" i="70" s="1"/>
  <c r="L79" i="70"/>
  <c r="M79" i="70" s="1"/>
  <c r="L80" i="70"/>
  <c r="M80" i="70" s="1"/>
  <c r="L81" i="70"/>
  <c r="M81" i="70" s="1"/>
  <c r="L82" i="70"/>
  <c r="M82" i="70" s="1"/>
  <c r="L83" i="70"/>
  <c r="M83" i="70" s="1"/>
  <c r="L2" i="70"/>
  <c r="M2" i="70" s="1"/>
  <c r="E120" i="59" l="1"/>
  <c r="E121" i="59"/>
  <c r="E155" i="59"/>
  <c r="E78" i="59"/>
  <c r="E154" i="59"/>
  <c r="E271" i="59"/>
  <c r="E214" i="59"/>
  <c r="E150" i="59"/>
  <c r="E189" i="59"/>
  <c r="E50" i="59"/>
  <c r="E51" i="59"/>
  <c r="E199" i="59"/>
  <c r="E290" i="59"/>
  <c r="E219" i="59"/>
  <c r="E118" i="59"/>
  <c r="E119" i="59"/>
  <c r="E133" i="59"/>
  <c r="E134" i="59"/>
  <c r="E270" i="59" l="1"/>
  <c r="E215" i="59"/>
  <c r="E216" i="59"/>
  <c r="E217" i="59"/>
  <c r="E191" i="59"/>
  <c r="E192" i="59"/>
  <c r="E193" i="59"/>
  <c r="E201" i="59"/>
  <c r="E202" i="59"/>
  <c r="E203" i="59"/>
  <c r="E223" i="59"/>
  <c r="E207" i="59"/>
  <c r="E208" i="59"/>
  <c r="E209" i="59"/>
  <c r="E210" i="59"/>
  <c r="E211" i="59"/>
  <c r="E196" i="59"/>
  <c r="E197" i="59"/>
  <c r="E198" i="59"/>
  <c r="E212" i="59"/>
  <c r="E213" i="59"/>
  <c r="E272" i="59"/>
  <c r="E169" i="59"/>
  <c r="E156" i="59"/>
  <c r="E186" i="59"/>
  <c r="E171" i="59"/>
  <c r="E122" i="59"/>
  <c r="E123" i="59"/>
  <c r="E124" i="59"/>
  <c r="E93" i="59"/>
  <c r="E151" i="59"/>
  <c r="E183" i="59"/>
  <c r="E109" i="59"/>
  <c r="E110" i="59"/>
  <c r="E111" i="59"/>
  <c r="E112" i="59"/>
  <c r="E113" i="59"/>
  <c r="E114" i="59"/>
  <c r="E165" i="59"/>
  <c r="E228" i="59"/>
  <c r="E229" i="59"/>
  <c r="E230" i="59"/>
  <c r="E231" i="59"/>
  <c r="E147" i="59"/>
  <c r="E256" i="59"/>
  <c r="E257" i="59"/>
  <c r="E258" i="59"/>
  <c r="E265" i="59"/>
  <c r="E266" i="59"/>
  <c r="E267" i="59"/>
  <c r="E268" i="59"/>
  <c r="E269" i="59"/>
  <c r="E129" i="59"/>
  <c r="E35" i="59"/>
  <c r="E36" i="59"/>
  <c r="E37" i="59"/>
  <c r="E38" i="59"/>
  <c r="E66" i="59"/>
  <c r="E244" i="59"/>
  <c r="E245" i="59"/>
  <c r="E143" i="59"/>
  <c r="E241" i="59"/>
  <c r="E242" i="59"/>
  <c r="E243" i="59"/>
  <c r="E259" i="59"/>
  <c r="E260" i="59"/>
  <c r="E261" i="59"/>
  <c r="E252" i="59"/>
  <c r="E25" i="59"/>
  <c r="E254" i="59"/>
  <c r="E135" i="59"/>
  <c r="E136" i="59"/>
  <c r="E178" i="59"/>
  <c r="E262" i="59"/>
  <c r="E263" i="59"/>
  <c r="E264" i="59"/>
  <c r="E246" i="59"/>
  <c r="E247" i="59"/>
  <c r="E248" i="59"/>
  <c r="E249" i="59"/>
  <c r="E250" i="59"/>
  <c r="E174" i="59"/>
  <c r="E182" i="59"/>
  <c r="E240" i="59"/>
  <c r="E234" i="59"/>
  <c r="E235" i="59"/>
  <c r="E236" i="59"/>
  <c r="E237" i="59"/>
  <c r="E80" i="59"/>
  <c r="E81" i="59"/>
  <c r="E316" i="59"/>
  <c r="E317" i="59"/>
  <c r="E314" i="59"/>
  <c r="E315" i="59"/>
  <c r="E310" i="59"/>
  <c r="E311" i="59"/>
  <c r="E312" i="59"/>
  <c r="E313" i="59"/>
  <c r="E308" i="59"/>
  <c r="E309" i="59"/>
  <c r="E288" i="59"/>
  <c r="E289" i="59"/>
  <c r="E279" i="59"/>
  <c r="E280" i="59"/>
  <c r="E281" i="59"/>
  <c r="E291" i="59"/>
  <c r="E292" i="59"/>
  <c r="E293" i="59"/>
  <c r="E294" i="59"/>
  <c r="E295" i="59"/>
  <c r="E296" i="59"/>
  <c r="E297" i="59"/>
  <c r="E274" i="59"/>
  <c r="E275" i="59"/>
  <c r="E276" i="59"/>
  <c r="E277" i="59"/>
  <c r="E282" i="59"/>
  <c r="E283" i="59"/>
  <c r="E284" i="59"/>
  <c r="E285" i="59"/>
  <c r="E286" i="59"/>
  <c r="E287" i="59"/>
  <c r="E306" i="59"/>
  <c r="E307" i="59"/>
  <c r="E298" i="59"/>
  <c r="E299" i="59"/>
  <c r="E303" i="59"/>
  <c r="E304" i="59"/>
  <c r="E305" i="59"/>
  <c r="E300" i="59"/>
  <c r="E301" i="59"/>
  <c r="E302" i="59"/>
  <c r="E227" i="59"/>
  <c r="E190" i="59"/>
  <c r="E204" i="59"/>
  <c r="E220" i="59"/>
  <c r="E221" i="59"/>
  <c r="E222" i="59"/>
  <c r="E205" i="59"/>
  <c r="E206" i="59"/>
  <c r="E226" i="59"/>
  <c r="E218" i="59"/>
  <c r="E194" i="59"/>
  <c r="E195" i="59"/>
  <c r="E172" i="59"/>
  <c r="E173" i="59"/>
  <c r="E142" i="59"/>
  <c r="E137" i="59"/>
  <c r="E138" i="59"/>
  <c r="E139" i="59"/>
  <c r="E125" i="59"/>
  <c r="E126" i="59"/>
  <c r="E127" i="59"/>
  <c r="E145" i="59"/>
  <c r="E146" i="59"/>
  <c r="E31" i="59"/>
  <c r="E5" i="59"/>
  <c r="E9" i="59"/>
  <c r="E10" i="59"/>
  <c r="E11" i="59"/>
  <c r="E94" i="59"/>
  <c r="E95" i="59"/>
  <c r="E96" i="59"/>
  <c r="E97" i="59"/>
  <c r="E98" i="59"/>
  <c r="E99" i="59"/>
  <c r="E100" i="59"/>
  <c r="E101" i="59"/>
  <c r="E21" i="59"/>
  <c r="E16" i="59"/>
  <c r="E17" i="59"/>
  <c r="E18" i="59"/>
  <c r="E67" i="59"/>
  <c r="E68" i="59"/>
  <c r="E69" i="59"/>
  <c r="E70" i="59"/>
  <c r="E71" i="59"/>
  <c r="E72" i="59"/>
  <c r="E73" i="59"/>
  <c r="E74" i="59"/>
  <c r="E39" i="59"/>
  <c r="E40" i="59"/>
  <c r="E41" i="59"/>
  <c r="E42" i="59"/>
  <c r="E43" i="59"/>
  <c r="E44" i="59"/>
  <c r="E45" i="59"/>
  <c r="E46" i="59"/>
  <c r="E47" i="59"/>
  <c r="E48" i="59"/>
  <c r="E49" i="59"/>
  <c r="E117" i="59"/>
  <c r="E152" i="59"/>
  <c r="E153" i="59"/>
  <c r="E130" i="59"/>
  <c r="E131" i="59"/>
  <c r="E132" i="59"/>
  <c r="E162" i="59"/>
  <c r="E163" i="59"/>
  <c r="E164" i="59"/>
  <c r="E115" i="59"/>
  <c r="E116" i="59"/>
  <c r="E157" i="59"/>
  <c r="E158" i="59"/>
  <c r="E159" i="59"/>
  <c r="E160" i="59"/>
  <c r="E12" i="59"/>
  <c r="E13" i="59"/>
  <c r="E6" i="59"/>
  <c r="E7" i="59"/>
  <c r="E24" i="59"/>
  <c r="E57" i="59"/>
  <c r="E58" i="59"/>
  <c r="E59" i="59"/>
  <c r="E60" i="59"/>
  <c r="E61" i="59"/>
  <c r="E62" i="59"/>
  <c r="E20" i="59"/>
  <c r="E232" i="59"/>
  <c r="E233" i="59"/>
  <c r="E103" i="59"/>
  <c r="E104" i="59"/>
  <c r="E105" i="59"/>
  <c r="E238" i="59"/>
  <c r="E239" i="59"/>
  <c r="E251" i="59"/>
  <c r="E82" i="59"/>
  <c r="E83" i="59"/>
  <c r="E84" i="59"/>
  <c r="E85" i="59"/>
  <c r="E86" i="59"/>
  <c r="E87" i="59"/>
  <c r="E2" i="59"/>
  <c r="E3" i="59"/>
  <c r="E4" i="59"/>
  <c r="E255" i="59"/>
  <c r="E200" i="59"/>
  <c r="E225" i="59"/>
  <c r="E224" i="59"/>
  <c r="E8" i="59"/>
  <c r="E30" i="59"/>
  <c r="E19" i="59"/>
  <c r="E28" i="59"/>
  <c r="E29" i="59"/>
  <c r="E26" i="59"/>
  <c r="E27" i="59"/>
  <c r="E175" i="59"/>
  <c r="E176" i="59"/>
  <c r="E166" i="59"/>
  <c r="E167" i="59"/>
  <c r="E168" i="59"/>
  <c r="E187" i="59"/>
  <c r="E184" i="59"/>
  <c r="E185" i="59"/>
  <c r="E179" i="59"/>
  <c r="E180" i="59"/>
  <c r="E181" i="59"/>
  <c r="E22" i="59"/>
  <c r="E14" i="59"/>
  <c r="E15" i="59"/>
  <c r="E170" i="59"/>
  <c r="E188" i="59"/>
  <c r="E55" i="59"/>
  <c r="E56" i="59"/>
  <c r="E89" i="59"/>
  <c r="E90" i="59"/>
  <c r="E79" i="59"/>
  <c r="E54" i="59"/>
  <c r="E65" i="59"/>
  <c r="E102" i="59"/>
  <c r="E63" i="59"/>
  <c r="E106" i="59"/>
  <c r="E107" i="59"/>
  <c r="E34" i="59"/>
  <c r="E141" i="59"/>
  <c r="E149" i="59"/>
  <c r="E177" i="59"/>
  <c r="E144" i="59"/>
  <c r="E64" i="59"/>
  <c r="E91" i="59"/>
  <c r="E128" i="59"/>
  <c r="E140" i="59"/>
  <c r="E32" i="59"/>
  <c r="E33" i="59"/>
  <c r="E23" i="59"/>
  <c r="E88" i="59"/>
  <c r="E108" i="59"/>
  <c r="E77" i="59"/>
  <c r="E148" i="59"/>
  <c r="E92" i="59"/>
  <c r="E53" i="59"/>
  <c r="E75" i="59"/>
  <c r="E273" i="59"/>
  <c r="P89" i="39" l="1"/>
  <c r="P88" i="39"/>
  <c r="P87" i="39"/>
  <c r="P86" i="39"/>
  <c r="P85" i="39"/>
  <c r="P84" i="39"/>
  <c r="P83" i="39"/>
  <c r="P82" i="39"/>
  <c r="P81" i="39"/>
  <c r="P80" i="39"/>
  <c r="P79" i="39"/>
  <c r="P78" i="39"/>
  <c r="P77" i="39"/>
  <c r="P76" i="39"/>
  <c r="P75" i="39"/>
  <c r="P74" i="39"/>
  <c r="P73" i="39"/>
  <c r="P72" i="39"/>
  <c r="P71" i="39"/>
  <c r="P70" i="39"/>
  <c r="P69" i="39"/>
  <c r="P68" i="39"/>
  <c r="P67" i="39"/>
  <c r="P66" i="39"/>
  <c r="P65" i="39"/>
  <c r="P64" i="39"/>
  <c r="P63" i="39"/>
  <c r="P62" i="39"/>
  <c r="P61" i="39"/>
  <c r="P60" i="39"/>
  <c r="P59" i="39"/>
  <c r="P58" i="39"/>
  <c r="P57" i="39"/>
  <c r="P56" i="39"/>
  <c r="P55" i="39"/>
  <c r="P54" i="39"/>
  <c r="P53" i="39"/>
  <c r="P52" i="39"/>
  <c r="P51" i="39"/>
  <c r="P50" i="39"/>
  <c r="P49" i="39"/>
  <c r="P48" i="39"/>
  <c r="P47" i="39"/>
  <c r="P46" i="39"/>
  <c r="P45" i="39"/>
  <c r="P44" i="39"/>
  <c r="P43" i="39"/>
  <c r="P42" i="39"/>
  <c r="P41" i="39"/>
  <c r="P40" i="39"/>
  <c r="P39" i="39"/>
  <c r="P38" i="39"/>
  <c r="P37" i="39"/>
  <c r="P36" i="39"/>
  <c r="P35" i="39"/>
  <c r="P34" i="39"/>
  <c r="P33" i="39"/>
  <c r="P32" i="39"/>
  <c r="P31" i="39"/>
  <c r="P30" i="39"/>
  <c r="P29" i="39"/>
  <c r="P28" i="39"/>
  <c r="P27" i="39"/>
  <c r="P26" i="39"/>
  <c r="P25" i="39"/>
  <c r="P24" i="39"/>
  <c r="P23" i="39"/>
  <c r="P22" i="39"/>
  <c r="P21" i="39"/>
  <c r="P20" i="39"/>
  <c r="P19" i="39"/>
  <c r="P18" i="39"/>
  <c r="P17" i="39"/>
  <c r="P16" i="39"/>
  <c r="P15" i="39"/>
  <c r="P14" i="39"/>
  <c r="P13" i="39"/>
  <c r="P12" i="39"/>
  <c r="P11" i="39"/>
  <c r="P10" i="39"/>
  <c r="P9" i="39"/>
  <c r="P8" i="39"/>
  <c r="P7" i="39"/>
  <c r="P6" i="39"/>
  <c r="P5" i="39"/>
  <c r="P4" i="39"/>
  <c r="Q4" i="39" s="1"/>
  <c r="Q5" i="39" l="1"/>
  <c r="Q6" i="39"/>
  <c r="Q7" i="39"/>
  <c r="Q8" i="39"/>
  <c r="Q9" i="39"/>
  <c r="Q10" i="39"/>
  <c r="Q11" i="39"/>
  <c r="Q12" i="39"/>
  <c r="Q13" i="39"/>
  <c r="Q14" i="39"/>
  <c r="Q15" i="39"/>
  <c r="Q16" i="39"/>
  <c r="Q17" i="39"/>
  <c r="Q18" i="39"/>
  <c r="Q19" i="39"/>
  <c r="Q20" i="39"/>
  <c r="Q21" i="39"/>
  <c r="Q22" i="39"/>
  <c r="Q23" i="39"/>
  <c r="Q24" i="39"/>
  <c r="Q25" i="39"/>
  <c r="Q26" i="39"/>
  <c r="Q27" i="39"/>
  <c r="Q28" i="39"/>
  <c r="Q29" i="39"/>
  <c r="Q30" i="39"/>
  <c r="Q31" i="39"/>
  <c r="Q32" i="39"/>
  <c r="Q33" i="39"/>
  <c r="Q34" i="39"/>
  <c r="Q35" i="39"/>
  <c r="Q36" i="39"/>
  <c r="Q37" i="39"/>
  <c r="Q38" i="39"/>
  <c r="Q39" i="39"/>
  <c r="Q40" i="39"/>
  <c r="Q41" i="39"/>
  <c r="Q42" i="39"/>
  <c r="Q43" i="39"/>
  <c r="Q44" i="39"/>
  <c r="Q45" i="39"/>
  <c r="Q46" i="39"/>
  <c r="Q47" i="39"/>
  <c r="Q48" i="39"/>
  <c r="Q49" i="39"/>
  <c r="Q50" i="39"/>
  <c r="Q51" i="39"/>
  <c r="Q52" i="39"/>
  <c r="Q53" i="39"/>
  <c r="Q54" i="39"/>
  <c r="Q55" i="39"/>
  <c r="Q56" i="39"/>
  <c r="Q57" i="39"/>
  <c r="Q58" i="39"/>
  <c r="Q59" i="39"/>
  <c r="Q60" i="39"/>
  <c r="Q61" i="39"/>
  <c r="Q62" i="39"/>
  <c r="Q63" i="39"/>
  <c r="Q64" i="39"/>
  <c r="Q65" i="39"/>
  <c r="Q66" i="39"/>
  <c r="Q67" i="39"/>
  <c r="Q68" i="39"/>
  <c r="Q69" i="39"/>
  <c r="Q70" i="39"/>
  <c r="Q71" i="39"/>
  <c r="Q72" i="39"/>
  <c r="Q73" i="39"/>
  <c r="Q74" i="39"/>
  <c r="Q75" i="39"/>
  <c r="Q76" i="39"/>
  <c r="Q77" i="39"/>
  <c r="Q78" i="39"/>
  <c r="Q79" i="39"/>
  <c r="Q80" i="39"/>
  <c r="Q81" i="39"/>
  <c r="Q82" i="39"/>
  <c r="Q83" i="39"/>
  <c r="Q84" i="39"/>
  <c r="Q85" i="39"/>
  <c r="Q86" i="39"/>
  <c r="Q87" i="39"/>
  <c r="Q88" i="39"/>
  <c r="Q89" i="39"/>
  <c r="Q90" i="39" l="1"/>
</calcChain>
</file>

<file path=xl/sharedStrings.xml><?xml version="1.0" encoding="utf-8"?>
<sst xmlns="http://schemas.openxmlformats.org/spreadsheetml/2006/main" count="6341" uniqueCount="784">
  <si>
    <t>Location</t>
  </si>
  <si>
    <t>DC10-0584DE</t>
  </si>
  <si>
    <t>DC10-0585DE</t>
  </si>
  <si>
    <t>DC10-0586DE</t>
  </si>
  <si>
    <t>DC10-0587DE</t>
  </si>
  <si>
    <t>DC10-0588DE</t>
  </si>
  <si>
    <t>DC10-0589DE</t>
  </si>
  <si>
    <t>DC10-0590DE</t>
  </si>
  <si>
    <t>DC10-0591DE</t>
  </si>
  <si>
    <t>DC10-0592DE</t>
  </si>
  <si>
    <t>DC10-0593DE</t>
  </si>
  <si>
    <t>DC10-0594DE</t>
  </si>
  <si>
    <t>DC10-0595DE</t>
  </si>
  <si>
    <t>DC10-0596DE</t>
  </si>
  <si>
    <t>DC10-0597DE</t>
  </si>
  <si>
    <t>DC10-0598DE</t>
  </si>
  <si>
    <t>DC10-0599DE</t>
  </si>
  <si>
    <t>DC10-0600DE</t>
  </si>
  <si>
    <t>DC10-0601DE</t>
  </si>
  <si>
    <t>DC10-0602DE</t>
  </si>
  <si>
    <t>DC10-0603DE</t>
  </si>
  <si>
    <t>DC10-0604DE</t>
  </si>
  <si>
    <t>DC10-0605DE</t>
  </si>
  <si>
    <t>DC10-0606DE</t>
  </si>
  <si>
    <t>DC10-0607DE</t>
  </si>
  <si>
    <t>DC10-0612DE</t>
  </si>
  <si>
    <t>DC10-0613DE</t>
  </si>
  <si>
    <t>DC10-0614DE</t>
  </si>
  <si>
    <t>DC10-0615DE</t>
  </si>
  <si>
    <t>DC10-0616DE</t>
  </si>
  <si>
    <t>DC10-0617DE</t>
  </si>
  <si>
    <t>DC10-0618DE</t>
  </si>
  <si>
    <t>DC10-0619DE</t>
  </si>
  <si>
    <t>DC10-0620DE</t>
  </si>
  <si>
    <t>DC10-0621DE</t>
  </si>
  <si>
    <t>DC10-0622DE</t>
  </si>
  <si>
    <t>DC10-0623DE</t>
  </si>
  <si>
    <t>DC10-0624DE</t>
  </si>
  <si>
    <t>DC10-0625DE</t>
  </si>
  <si>
    <t>DC10-0626DE</t>
  </si>
  <si>
    <t>DC10-0627DE</t>
  </si>
  <si>
    <t>DC10-0628DE</t>
  </si>
  <si>
    <t>DC10-0629DE</t>
  </si>
  <si>
    <t>DC12-0563DE</t>
  </si>
  <si>
    <t>DC12-0564DE</t>
  </si>
  <si>
    <t>DC12-0565DE</t>
  </si>
  <si>
    <t>DC12-0566DE</t>
  </si>
  <si>
    <t>DC12-0567DE</t>
  </si>
  <si>
    <t>DC12-0568DE</t>
  </si>
  <si>
    <t>DC12-0569DE</t>
  </si>
  <si>
    <t>DC12-0570DE</t>
  </si>
  <si>
    <t>DC12-0571DE</t>
  </si>
  <si>
    <t>DC12-0572DE</t>
  </si>
  <si>
    <t>DC12-0573DE</t>
  </si>
  <si>
    <t>DC12-0574DE</t>
  </si>
  <si>
    <t>DC12-0575DE</t>
  </si>
  <si>
    <t>DC12-0576DE</t>
  </si>
  <si>
    <t>DC12-0577DE</t>
  </si>
  <si>
    <t>DC12-0578DE</t>
  </si>
  <si>
    <t>DC12-0579DE</t>
  </si>
  <si>
    <t>DC12-0580DE</t>
  </si>
  <si>
    <t>DC16-0638DE</t>
  </si>
  <si>
    <t>DC16-0639DE</t>
  </si>
  <si>
    <t>DC16-0640DE</t>
  </si>
  <si>
    <t>DC16-0641DE</t>
  </si>
  <si>
    <t>DC16-0643DE</t>
  </si>
  <si>
    <t>DC16-0645DE</t>
  </si>
  <si>
    <t>Grand Total</t>
  </si>
  <si>
    <t>Item #</t>
  </si>
  <si>
    <t>Item Description</t>
  </si>
  <si>
    <t>Closeout</t>
  </si>
  <si>
    <t>Loc</t>
  </si>
  <si>
    <t>Division</t>
  </si>
  <si>
    <t>prod_cat</t>
  </si>
  <si>
    <t>frz_cost</t>
  </si>
  <si>
    <t>frz_qty</t>
  </si>
  <si>
    <t>Frozen Value</t>
  </si>
  <si>
    <t>Frz Date</t>
  </si>
  <si>
    <t>Amazon Ending</t>
  </si>
  <si>
    <t>Q Recon</t>
  </si>
  <si>
    <t>Down Alternative Duvet Insert</t>
  </si>
  <si>
    <t>FBG</t>
  </si>
  <si>
    <t>Weighted Duvet</t>
  </si>
  <si>
    <t>Down Duvet</t>
  </si>
  <si>
    <t>Reversible Solid Duvet Cover S</t>
  </si>
  <si>
    <t>Mattress Topper</t>
  </si>
  <si>
    <t>DL63PC6183EU-1XL</t>
  </si>
  <si>
    <t>DL63PC6183EU-1LG</t>
  </si>
  <si>
    <t>DC16-0642DE</t>
  </si>
  <si>
    <t>DC16-0634DE</t>
  </si>
  <si>
    <t>DC16-0635DE</t>
  </si>
  <si>
    <t>DC16-0644DE</t>
  </si>
  <si>
    <t>DC16-0637DE</t>
  </si>
  <si>
    <t>DC16-0636DE</t>
  </si>
  <si>
    <t>Row Labels</t>
  </si>
  <si>
    <t>PETB</t>
  </si>
  <si>
    <t>Pet Couch</t>
  </si>
  <si>
    <t>DC10-0620-1DE</t>
  </si>
  <si>
    <t>DL63PC6183EU-1MD</t>
  </si>
  <si>
    <t>DL63PC6184EU-1LG</t>
  </si>
  <si>
    <t>DL63PC6184EU-1MD</t>
  </si>
  <si>
    <t>DL63PC6184EU-1XL</t>
  </si>
  <si>
    <t>DL63PC6185EU-1LG</t>
  </si>
  <si>
    <t>DL63PC6185EU-1MD</t>
  </si>
  <si>
    <t>Sum of Starting Warehouse Balance</t>
  </si>
  <si>
    <t>Sum of Receipts</t>
  </si>
  <si>
    <t>Sum of Customer Shipments</t>
  </si>
  <si>
    <t>Sum of Customer Returns</t>
  </si>
  <si>
    <t>Sum of Vendor Returns</t>
  </si>
  <si>
    <t>Sum of Warehouse Transfer In/Out</t>
  </si>
  <si>
    <t>Sum of Found</t>
  </si>
  <si>
    <t>Sum of Lost</t>
  </si>
  <si>
    <t>Sum of Damaged</t>
  </si>
  <si>
    <t>Sum of Disposed</t>
  </si>
  <si>
    <t>Sum of Other Events</t>
  </si>
  <si>
    <t>Sum of Unknown Events</t>
  </si>
  <si>
    <t>Sum of Ending Warehouse Balance</t>
  </si>
  <si>
    <t>Sum of In Transit Between Warehouses</t>
  </si>
  <si>
    <t>DC10-0612-1DE</t>
  </si>
  <si>
    <t>DC16-0645-1DE</t>
  </si>
  <si>
    <t>DC16-0639-1DE</t>
  </si>
  <si>
    <t>Total Value</t>
  </si>
  <si>
    <t>DC10-0612-1DE-1</t>
  </si>
  <si>
    <t>Frozen cost</t>
  </si>
  <si>
    <t>DC10-0613-1DE</t>
  </si>
  <si>
    <t>Date</t>
  </si>
  <si>
    <t>FNSKU</t>
  </si>
  <si>
    <t>ASIN</t>
  </si>
  <si>
    <t>MSKU</t>
  </si>
  <si>
    <t>REF ITEM#</t>
  </si>
  <si>
    <t>Title</t>
  </si>
  <si>
    <t>Disposition</t>
  </si>
  <si>
    <t>Starting Warehouse Balance</t>
  </si>
  <si>
    <t>Receipts</t>
  </si>
  <si>
    <t>Customer Shipments</t>
  </si>
  <si>
    <t>Customer Returns</t>
  </si>
  <si>
    <t>Vendor Returns</t>
  </si>
  <si>
    <t>Warehouse Transfer In/Out</t>
  </si>
  <si>
    <t>Found</t>
  </si>
  <si>
    <t>Lost</t>
  </si>
  <si>
    <t>Damaged</t>
  </si>
  <si>
    <t>Disposed</t>
  </si>
  <si>
    <t>Other Events</t>
  </si>
  <si>
    <t>Unknown Events</t>
  </si>
  <si>
    <t>Ending Warehouse Balance</t>
  </si>
  <si>
    <t>In Transit Between Warehouses</t>
  </si>
  <si>
    <t>B0C6XH38KR</t>
  </si>
  <si>
    <t>DL63PC6183UK-1MD</t>
  </si>
  <si>
    <t>Codi Medium Memory Foam Layer Dog Bed, Washable Orthopedic Dog Bed Couch with Removable Zipper Cover, Waterproof Dog Bed Sofa Bed, Grey</t>
  </si>
  <si>
    <t>GB</t>
  </si>
  <si>
    <t>CUSTOMER_DAMAGED</t>
  </si>
  <si>
    <t>DEFECTIVE</t>
  </si>
  <si>
    <t>DISTRIBUTOR_DAMAGED</t>
  </si>
  <si>
    <t>SELLABLE</t>
  </si>
  <si>
    <t>B0C6XHLTK4</t>
  </si>
  <si>
    <t>DL63PC6183UK-LG-stickerless</t>
  </si>
  <si>
    <t>Codi Large Memory Foam Layer Dog Bed, Washable Orthopedic Dog Bed Couch with Removable Zipper Cover, Waterproof Dog Bed Sofa Bed, Grey</t>
  </si>
  <si>
    <t>B0C6XHMVQC</t>
  </si>
  <si>
    <t>DL63PC6185UK-1XL</t>
  </si>
  <si>
    <t>Codi Extra Large Memory Foam Layer Dog Bed, Washable Orthopedic Dog Bed Couch with Removable Zipper Cover, Waterproof Dog Bed Sofa Bed, Navy Blue</t>
  </si>
  <si>
    <t>B0C6XHMZ9R</t>
  </si>
  <si>
    <t>DL63PC6184UK-1XL</t>
  </si>
  <si>
    <t>Codi Extra Large Memory Foam Layer Dog Bed, Washable Orthopedic Dog Bed Couch with Removable Zipper Cover, Waterproof Dog Bed Sofa Bed, Beige</t>
  </si>
  <si>
    <t>B0C6XHYHHG</t>
  </si>
  <si>
    <t>DL63PC6184UK-MD-stickerless</t>
  </si>
  <si>
    <t>Codi Medium Memory Foam Layer Dog Bed, Washable Orthopedic Dog Bed Couch with Removable Zipper Cover, Waterproof Dog Bed Sofa Bed, Beige</t>
  </si>
  <si>
    <t>B0C6XJ1N9W</t>
  </si>
  <si>
    <t>DL63PC6183UK-1XL</t>
  </si>
  <si>
    <t>Codi Extra Large Memory Foam Layer Dog Bed, Washable Orthopedic Dog Bed Couch with Removable Zipper Cover, Waterproof Dog Bed Sofa Bed, Grey, 106x81x(8.9+8.9) cm</t>
  </si>
  <si>
    <t>B0C6XJKJ66</t>
  </si>
  <si>
    <t>COD63-1416UK</t>
  </si>
  <si>
    <t>Codi Large Memory Foam Layer Dog Bed, Washable Orthopedic Dog Bed Couch with Removable Zipper Cover, Waterproof Dog Bed Sofa Bed, Beige</t>
  </si>
  <si>
    <t>B0C6XK7XD8</t>
  </si>
  <si>
    <t>DL63PC6185UK-1LG</t>
  </si>
  <si>
    <t>Codi Large Memory Foam Layer Dog Bed, Washable Orthopedic Dog Bed Couch with Removable Zipper Cover, Waterproof Dog Bed Sofa Bed, Navy Blue</t>
  </si>
  <si>
    <t>B0C6XKL8QW</t>
  </si>
  <si>
    <t>COD63-1418UK</t>
  </si>
  <si>
    <t>Codi Medium Memory Foam Layer Dog Bed, Washable Orthopedic Dog Bed Couch with Removable Zipper Cover, Waterproof Dog Bed Sofa Bed, Navy Blue, 71x58x(7.5+8.9) cm</t>
  </si>
  <si>
    <t>B0CD1MTH1P</t>
  </si>
  <si>
    <t>DC16-0649-1UK</t>
  </si>
  <si>
    <t>Degrees of Comfort 3 Inch Dual-Layer Memory Foam Mattress Topper Mattress Topper for Back Pain Relief, 8cm Thickness Mattress Topper Super King with Anti-Slip Cover Superking Topper 180x200x8cm</t>
  </si>
  <si>
    <t>B0CD1N4217</t>
  </si>
  <si>
    <t>DC16-0648-1UK</t>
  </si>
  <si>
    <t>Degrees of Comfort 3 Inch Dual-Layer Memory Foam Mattress Topper Kingsize Bed for Pressure Relieving, 8cm Generous Thickness Mattress Topper King Size with Anti-Slip Breathable Cover 150x200x8cm</t>
  </si>
  <si>
    <t>B0CD1PWPS4</t>
  </si>
  <si>
    <t>DC16-0647-1UK</t>
  </si>
  <si>
    <t>Degrees of Comfort 3 Inch Dual-Layer Memory Foam Mattress Topper for Back Pain Relief, 8cm Thickness Mattress Topper Double Bed with Anti-Slip Breathable Hypoallergic Cover Double Size 135x190x8cm</t>
  </si>
  <si>
    <t>B0CD1Q1SP9</t>
  </si>
  <si>
    <t>DC16-0631-2UK</t>
  </si>
  <si>
    <t>Degrees of Comfort 2 Inch Thick Memory Foam Mattress Topper Double Bed Soft Bamboo Cover for Back Pain, Mattress Topper with Anti-Slip Removable Washable Cover Rest Easy (5cm, Double Size 135x190cm)</t>
  </si>
  <si>
    <t>B0CD1QG2V6</t>
  </si>
  <si>
    <t>DC16-0632-1UK</t>
  </si>
  <si>
    <t>Degrees of Comfort 2 Inch Memory Foam Mattress Topper, Mattress Topper Kingsize Bed for Back Pain, Rayon Derived from Bamboo Cover, Mattress Topper with Anti-Slip Hypoallergenic Cover(5cm 150x200cm)</t>
  </si>
  <si>
    <t>B0CD1QM3MX</t>
  </si>
  <si>
    <t>DC16-0630-1UK</t>
  </si>
  <si>
    <t>Degrees of Comfort 2 Inch Thick Memory Foam Mattress Topper, Mattress Topper Single Bed Soft for Back Pain, Rayon Derived from Bamboo Cover, Anti-Slip Removable Washable Cover(5cm, Single 90x190cm)</t>
  </si>
  <si>
    <t>B0CD1QWSF3</t>
  </si>
  <si>
    <t>DC16-0646-1UK</t>
  </si>
  <si>
    <t>Degrees of Comfort 3 Inch Dual-Layer Memory Foam Mattress Topper for Pressure Relieving, 8cm Thickness Mattress Topper Single Bed with Anti-Slip Breathable Hypoallergic Cover Single Size 90x190x8cm</t>
  </si>
  <si>
    <t>B0CD1RY25Z</t>
  </si>
  <si>
    <t>DC16-0609-1UK</t>
  </si>
  <si>
    <t>Degrees of Comfort 1 Inch 3cm Memory Foam Mattress Topper Double Bed, Mattress Pad with Soft Bamboo Cover with Extra Deep Pock, Breathable Skin-Friendly Mattress Topper 135x190x3cm</t>
  </si>
  <si>
    <t>B0CD1SJGB8</t>
  </si>
  <si>
    <t>DC16-0611-1UK</t>
  </si>
  <si>
    <t>Degrees of Comfort Memory Foam Mattress Topper Super King, Mattress Pad with Soft Bamboo Cover with Extra Deep Pock, Breathable Skin-Friendly Mattress Topper 180x200x3cm</t>
  </si>
  <si>
    <t>B0CD1SVNGM</t>
  </si>
  <si>
    <t>DC16-0608-1UK</t>
  </si>
  <si>
    <t>Degrees of Comfort 1 Inch Memory Foam Mattress Topper Single Bed, Mattress Pad with Soft Bamboo Cover with Extra Deep Pock, Breathable Skin-Friendly Mattress Topper 90x190x3cm</t>
  </si>
  <si>
    <t>B0CD1SXQMW</t>
  </si>
  <si>
    <t>DC16-0610-1UK</t>
  </si>
  <si>
    <t>Degrees of Comfort 1 Inch 3cm Memory Foam Mattress Topper King Bed, Mattress Pad with Soft Bamboo Cover with Extra Deep Pock, Breathable Skin-Friendly Mattress Topper 150x200x3cm</t>
  </si>
  <si>
    <t>IT</t>
  </si>
  <si>
    <t>B0CDKGDLZH</t>
  </si>
  <si>
    <t>ZX-LVPF-CZ7G</t>
  </si>
  <si>
    <t>Degrees of Comfort Bed Linen 135 x 200 cm, 4-Piece Dark Blue, Non-Iron Duvet Covers with Zip - Two-Tone Bed Linen Set Made of Brushed Microfibre, 2 Duvet Covers and 2 Pillowcases 80 x 80 cm</t>
  </si>
  <si>
    <t>DE</t>
  </si>
  <si>
    <t>B0CDKGNG2R</t>
  </si>
  <si>
    <t>DC12-0569DEA</t>
  </si>
  <si>
    <t>Degrees of Comfort Bed Linen 135 x 200 cm, 4-Piece Dark Green, Non-Iron Duvet Covers with Zip - Two-Tone Bed Linen Set Made of Brushed Microfibre, 2 Duvet Covers and 2 Pillowcases 80 x 80 cm</t>
  </si>
  <si>
    <t>B0CDKR3BKJ</t>
  </si>
  <si>
    <t>Codi Orthopedic Dog Beds with Memory Foam Layer for Large Dogs, Waterproof Dog Couch Bed with Removable Cover, Pet Bed Sofa Machine Washable, Grey</t>
  </si>
  <si>
    <t>B0CDKY8CR6</t>
  </si>
  <si>
    <t>Degrees of Comfort Down Duvet 135 x 200 cm, 90% Down, 10% Feathers, All-Season Duvet, Cover Made of 100% Cotton, Filling Weight: 620 g, Suitable for Allergy Sufferers, Oeko-Tex Standard 100</t>
  </si>
  <si>
    <t>B0CDKYJDYR</t>
  </si>
  <si>
    <t>DC10-0613DE-TEST</t>
  </si>
  <si>
    <t>Degrees of Comfort Down Duvet 135 x 200 cm, Set of 2, 90% Down, 10% Feathers, All-Year Duvet, Cover Made of 100% Cotton, Suitable for Allergy Sufferers, Oeko-Tex Standard 100</t>
  </si>
  <si>
    <t>B0CDKYY8BF</t>
  </si>
  <si>
    <t>DC16-0642-1DE</t>
  </si>
  <si>
    <t>B0CDKZ3T9Z</t>
  </si>
  <si>
    <t>Degrees of Comfort Topper 180 x 200 cm, 10 cm Height, Two Hardness Levels H2 &amp; H3, Mattress Topper Made of Gel Memory Foam with Breathable Removable Mattress Cover, Oeko-Tex Certified, for Motorhome</t>
  </si>
  <si>
    <t>B0CDL1R4HQ</t>
  </si>
  <si>
    <t>DC16-0638-1DE</t>
  </si>
  <si>
    <t>Degrees of Comfort Topper 160 x 200 cm, 8 cm Height, Two Hardness Levels H2 &amp; H3, Mattress Topper Made of Gel Memory Foam with Breathable Removable Mattress Cover, Oeko-Tex Certified, for Motorhome</t>
  </si>
  <si>
    <t>B0CDL2DZGB</t>
  </si>
  <si>
    <t>DC16-0637-1DE</t>
  </si>
  <si>
    <t>Degrees of Comfort Topper 140 x 200 cm, 8 cm Height, Two Hardness Levels H2 &amp; H3, Mattress Topper Made of Gel Memory Foam with Breathable Removable Mattress Cover, Oeko-Tex Certified, for Motorhome</t>
  </si>
  <si>
    <t>B0CDL2YLMD</t>
  </si>
  <si>
    <t>DC16-0640-1DE</t>
  </si>
  <si>
    <t>Degrees of Comfort Topper 90 x 200 cm, 10 cm Height, Two Hardness Levels H2 &amp; H3, Mattress Topper Made of Gel Memory Foam with Breathable Removable Mattress Cover, Oeko-Tex Certified, for Motorhome</t>
  </si>
  <si>
    <t>B0CDL9RJNK</t>
  </si>
  <si>
    <t>DC16-0644-1DE</t>
  </si>
  <si>
    <t>B0CDL9T3CB</t>
  </si>
  <si>
    <t>Degrees of Comfort Topper 180 x 200 cm, 8 cm Height, Two Hardness Levels H2 &amp; H3, Mattress Topper Made of Gel Memory Foam with Breathable Removable Mattress Cover, Oeko-Tex Certified, for Motorhome</t>
  </si>
  <si>
    <t>B0CFTYSMJK</t>
  </si>
  <si>
    <t>DL63OP6186UK-LG-stickerless</t>
  </si>
  <si>
    <t>Codi Dog Bed Washable, Orthopedic Large Dog Beds with Memory Foam, Reversible Dog Crate Mattress Mat with Removable Cover, Grey, 91x68x(7.5+8.9) cm</t>
  </si>
  <si>
    <t>B0CFV11V77</t>
  </si>
  <si>
    <t>B0CFV1H52T</t>
  </si>
  <si>
    <t>DL63PC6183UK-MD-stickerless</t>
  </si>
  <si>
    <t>B0CFV1R1CD</t>
  </si>
  <si>
    <t>DL63PC6183UK-XL-stickerless</t>
  </si>
  <si>
    <t>Codi Extra Large Memory Foam Layer Dog Bed, Washable Orthopedic Dog Bed Couch with Removable Zipper Cover, Waterproof Dog Bed Sofa Bed, Grey</t>
  </si>
  <si>
    <t>B0CFV23BK8</t>
  </si>
  <si>
    <t>B0CFV23SDG</t>
  </si>
  <si>
    <t>DL63OP6186UK-XL-stickerless</t>
  </si>
  <si>
    <t>Codi Dog Bed Washable, Orthopedic Extra Large Dog Beds with Memory Foam, Reversible Dog Crate Mattress Mat with Removable Cover, Grey, 106x81x(8.9+8.9) cm</t>
  </si>
  <si>
    <t>B0D9K266LT</t>
  </si>
  <si>
    <t>DOC16-0890DE</t>
  </si>
  <si>
    <t>Degrees of Comfort Allergy Sufferers Mattress Cover 140 x 200 cm for Mattresses, Waterproof, Mite Cover, Anti Dust Mite and Bed Bug Encasing with Zip, Comfortable Cotton Surface, Height 18-21 cm</t>
  </si>
  <si>
    <t>B0D9K4K2D5</t>
  </si>
  <si>
    <t>DOC16-0887DE</t>
  </si>
  <si>
    <t>Degrees of Comfort Allergy Sufferers Mattress Cover 140 x 200 cm for Mattresses, Waterproof, Mite Cover, Anti Dust Mite and Bed Bug Encasing with Zip, Comfortable Cotton Surface, Height 13-16 cm</t>
  </si>
  <si>
    <t>B0D9K4K61L</t>
  </si>
  <si>
    <t>DOC16-0891DE</t>
  </si>
  <si>
    <t>Degrees of Comfort Allergy Sufferers Mattress Cover 180 x 200 cm for Mattresses, Waterproof, Mite Cover, Anti Dust Mite and Bed Bug Encasing with Zip, Comfortable Cotton Surface, Height 18-21 cm</t>
  </si>
  <si>
    <t>B0D9K4Y52D</t>
  </si>
  <si>
    <t>DOC16-0886DE</t>
  </si>
  <si>
    <t>Degrees of Comfort Allergy Sufferers Mattress Cover 90 x 200 cm for Mattresses, Waterproof, Dust Mite Cover and Bed Bugs Encasing with Zip, Comfortable Cotton Surface, Height 13-16 cm</t>
  </si>
  <si>
    <t>B0D9K57Y22</t>
  </si>
  <si>
    <t>DOC16-0888DE</t>
  </si>
  <si>
    <t>Degrees of Comfort Allergy Sufferers Mattress Cover 180 x 200 cm for Mattresses, Waterproof, Mite Cover, Anti Dust Mite and Bed Bug Encasing with Zip, Comfortable Cotton Surface, Height 13-16 cm</t>
  </si>
  <si>
    <t>B0D9K64VQG</t>
  </si>
  <si>
    <t>DOC16-0889DE</t>
  </si>
  <si>
    <t>Degrees of Comfort Allergy Sufferers Mattress Cover 90 x 200 cm for Mattresses, Waterproof, Dust Mite Cover and Bed Bugs Encasing with Zip, Comfortable Cotton Surface, Height 18-21 cm</t>
  </si>
  <si>
    <t>X001TU7F8D</t>
  </si>
  <si>
    <t>B0C6XGQSKN</t>
  </si>
  <si>
    <t>DL63OP6186UK-LG</t>
  </si>
  <si>
    <t>Codi Dog Bed Washable, Orthopedic Large Dog Beds with Memory Foam, Reversible Dog Crate Mattress Mat with Removable Cover, Grey, 91x68x7.5cm</t>
  </si>
  <si>
    <t>WAREHOUSE_DAMAGED</t>
  </si>
  <si>
    <t>X001TUFP7L</t>
  </si>
  <si>
    <t>DL63PC6185UK-XL</t>
  </si>
  <si>
    <t>DL63PC6185UK-MD</t>
  </si>
  <si>
    <t>X001TULRCX</t>
  </si>
  <si>
    <t>B0CD1PZX9J</t>
  </si>
  <si>
    <t>DC16-0633UK</t>
  </si>
  <si>
    <t>Degrees of Comfort 2 Inch Memory Foam Mattress Topper, Mattress Topper Superking Bed for Back Pain, Rayon Derived from Bamboo Cover, Mattress Topper with Anti-Slip Hypoallergenic Cover(5cm 180x200cm)</t>
  </si>
  <si>
    <t>DC16-0630UK</t>
  </si>
  <si>
    <t>DC16-0646UK</t>
  </si>
  <si>
    <t>X001TURIQR</t>
  </si>
  <si>
    <t>DC16-0632UK</t>
  </si>
  <si>
    <t>DC16-0647UK</t>
  </si>
  <si>
    <t>DC16-0648UK</t>
  </si>
  <si>
    <t>X001TUWWIL</t>
  </si>
  <si>
    <t>DC16-0610UK</t>
  </si>
  <si>
    <t>DC16-0609UK</t>
  </si>
  <si>
    <t>DC16-0611UK</t>
  </si>
  <si>
    <t>DC16-0631UK</t>
  </si>
  <si>
    <t>DC16-0608UK</t>
  </si>
  <si>
    <t>X001U00LNX</t>
  </si>
  <si>
    <t>B0CDKFD247</t>
  </si>
  <si>
    <t>Degrees of Comfort Bed Linen 135 x 200 cm, 4-Piece Dark Grey, Non-Iron Duvet Covers with Zip - Two-Tone Bed Linen Set Made of Brushed Microfibre, 2 Duvet Covers and 2 Pillowcases 80 x 80 cm</t>
  </si>
  <si>
    <t>X001U00LRJ</t>
  </si>
  <si>
    <t>B0CDKF58P3</t>
  </si>
  <si>
    <t>Degrees of Comfort Bed Linen 200 x 200 cm, 3-Piece Grey Anthracite, Non-Iron Duvet Covers with Zip - Two-Tone Bed Linen Set Made of Brushed Microfibre, 1 Duvet Cover and 2 Pillowcases 80 x 80 cm</t>
  </si>
  <si>
    <t>X001U00LXD</t>
  </si>
  <si>
    <t>X001U041TN</t>
  </si>
  <si>
    <t>X001U0432X</t>
  </si>
  <si>
    <t>B0CDKH1244</t>
  </si>
  <si>
    <t>Degrees of Comfort Bed Linen 200 x 220 cm 3-Piece Sage Green Light Green, Non-Iron Duvet Covers with Zip - Two-Tone Bed Linen Set Made of Brushed Microfibre, 1 Duvet Cover and 2 Pillowcases 80 x 80 cm</t>
  </si>
  <si>
    <t>X001U0434B</t>
  </si>
  <si>
    <t>B0CDKGYV9N</t>
  </si>
  <si>
    <t>Degrees of Comfort Bed Linen 155 x 220 cm, 2-Piece Grey Anthracite, Non-Iron Duvet Covers with Zip - Two-Tone Bed Linen Set Made of Brushed Microfibre, 1 Duvet Cover and 1 Pillowcase 80 x 80 cm</t>
  </si>
  <si>
    <t>B0CDKF1PMF</t>
  </si>
  <si>
    <t>Degrees of Comfort Bed Linen 155 x 220 cm 4-Piece Sage Green Light Green, Non-Iron Duvet Covers with Zip - Two-Tone Bed Linen Set Made of Brushed Microfibre, 2 Duvet Covers and 2 Pillowcases 80 x 80</t>
  </si>
  <si>
    <t>X001U05P5R</t>
  </si>
  <si>
    <t>B0CDKTQMLY</t>
  </si>
  <si>
    <t>Degrees of Comfort Down Duvet 155 x 220 cm, 50% Down, 50% Feathers, All-Year Duvet, Cover Made of 100% Cotton, Suitable for Allergy Sufferers, Oeko-Tex Standard 100</t>
  </si>
  <si>
    <t>X001U07H8Z</t>
  </si>
  <si>
    <t>B0CDL1SHQZ</t>
  </si>
  <si>
    <t>Degrees of Comfort Down Duvet 135 x 200 cm, 90% Down and 10% Feathers, Winter Duvet, Cover Made of 100% Cotton, Filling Weight: 890 g, Suitable for Allergy Sufferers, Oeko-Tex 100 Certified, Downpass</t>
  </si>
  <si>
    <t>X001U07H9J</t>
  </si>
  <si>
    <t>B0CDL6RCYL</t>
  </si>
  <si>
    <t>Degrees of Comfort Down Duvet 220 x 240 cm, 90% Down, 10% Feathers, All-Year Duvet, Cover Made of 100% Cotton, Filling Weight: 300 g, Suitable for Allergy Sufferers, Oeko-Tex Standard 100</t>
  </si>
  <si>
    <t>X001U07H9T</t>
  </si>
  <si>
    <t>B0CDKTQTBY</t>
  </si>
  <si>
    <t>Degrees of Comfort Down Duvet 155 x 220 cm, 90% Down, 10% Feathers, All-Season Duvet, Cover Made of 100% Cotton, Filling Weight: 780 g, Suitable for Allergy Sufferers, Oeko-Tex Standard 100</t>
  </si>
  <si>
    <t>X001U07HB7</t>
  </si>
  <si>
    <t>B0CDKYSXPR</t>
  </si>
  <si>
    <t>Degrees of Comfort Down Duvet 135 x 200 cm, 90% Down and 10% Feathers, Winter Duvet, Cover Made of 100% Cotton, Suitable for Allergy Sufferers, Oeko-Tex 100 Certified, Downpass (Pack of 2)</t>
  </si>
  <si>
    <t>X001U07KEB</t>
  </si>
  <si>
    <t>B0CDLDK5X8</t>
  </si>
  <si>
    <t>Degrees of Comfort Duvet 220 x 240 cm, Set of 2, 500 gsm for Winter, 350 gsm 4 Seasons Duvet &amp; 150 gsm Summer Duvet, Breathable Quilt, Sleeping Blanket, Suitable for Allergy Sufferers, Oeko-Tex</t>
  </si>
  <si>
    <t>X001U07KH3</t>
  </si>
  <si>
    <t>B0CDL2XSVH</t>
  </si>
  <si>
    <t>X001U07KJ1</t>
  </si>
  <si>
    <t>B0CDL3HWYC</t>
  </si>
  <si>
    <t>FR</t>
  </si>
  <si>
    <t>X001U07KJL</t>
  </si>
  <si>
    <t>B0CDKWBT8T</t>
  </si>
  <si>
    <t>X001U07KJV</t>
  </si>
  <si>
    <t>B0CDKZ8H7G</t>
  </si>
  <si>
    <t>Degrees of Comfort Duvet 200 x 220 cm 4 Seasons Super Soft, All Season Duvet Breathable Duvet Sleeping Blanket Suitable for Allergy Sufferers, White, Oeko-Tex Standard 100</t>
  </si>
  <si>
    <t>X001U07KKP</t>
  </si>
  <si>
    <t>B0CDL21C6X</t>
  </si>
  <si>
    <t>X001U07KMX</t>
  </si>
  <si>
    <t>B0CDL1PLZN</t>
  </si>
  <si>
    <t>X001U07KOL</t>
  </si>
  <si>
    <t>B0CDL19ZTD</t>
  </si>
  <si>
    <t>X001U07MS5</t>
  </si>
  <si>
    <t>X001U07MT9</t>
  </si>
  <si>
    <t>B0CDKX82LN</t>
  </si>
  <si>
    <t>Degrees of Comfort Down Duvet 155 x 220 cm, 90% Down and 10% Feathers, Winter Duvet, Cover Made of 100% Cotton, Filling Weight: 1130 g, Suitable for Allergy Sufferers, Oeko-Tex 100 Certified, Downpass</t>
  </si>
  <si>
    <t>X001U07MU3</t>
  </si>
  <si>
    <t>B0CDKZNSFM</t>
  </si>
  <si>
    <t>Degrees of Comfort Down Duvet 200 x 200 cm, 90% Down, 10% Feathers, All-Season Duvet, Cover Made of 100% Cotton, Filling Weight: 920 g, Suitable for Allergy Sufferers, Oeko-Tex Standard 100</t>
  </si>
  <si>
    <t>X001U07MUN</t>
  </si>
  <si>
    <t>B0CDL1S6G4</t>
  </si>
  <si>
    <t>Degrees of Comfort Down Duvet 220 x 240 cm, 90% Down and 10% Feathers, Winter Duvet, Cover Made of 100% Cotton, Filling Weight: 1740 g, Suitable for Allergy Sufferers, Oeko-Tex 100 Certified, Downpass</t>
  </si>
  <si>
    <t>X001U07MWL</t>
  </si>
  <si>
    <t>X001U07OF1</t>
  </si>
  <si>
    <t>B0CDKS24DT</t>
  </si>
  <si>
    <t>Degrees of Comfort Down Duvet 200 x 200 cm US 90% Down and 10% Feathers, Winter Duvet, Cover Made of 100% Cotton, Filling Weight: 1320 g, Suitable for Allergy Sufferers, Oeko-Tex 100 Certified,</t>
  </si>
  <si>
    <t>X001U07RB7</t>
  </si>
  <si>
    <t>B0CDL3MVSK</t>
  </si>
  <si>
    <t>Degrees of Comfort Duvet 220 x 240 cm, Duvets for Summer, All-Year Duvet, Super Soft, 4 Seasons, Breathable Quilt, Sleeping Blanket, Suitable for Allergy Sufferers, Oeko-Tex Standard 100</t>
  </si>
  <si>
    <t>X001U07RET</t>
  </si>
  <si>
    <t>B0CDKYVWBJ</t>
  </si>
  <si>
    <t>Degrees of Comfort Duvet 150 x 220 cm, Duvets for Summer, All-Year Duvet, Super Soft, 4 Seasons, Breathable Quilt, Sleeping Blanket, Suitable for Allergy Sufferers, Oeko-Tex Standard 100</t>
  </si>
  <si>
    <t>X001U07RHB</t>
  </si>
  <si>
    <t>B0CDL16LD8</t>
  </si>
  <si>
    <t>Degrees of Comfort Duvet 135 x 200 cm, Set of 2, 500 gsm for Winter, 350 gsm 4 Seasons Duvets &amp; 150 gsm Summer Duvet, Breathable Quilt, Sleeping Blanket, Suitable for Allergy Sufferers, Oeko-Tex</t>
  </si>
  <si>
    <t>X001U07RM1</t>
  </si>
  <si>
    <t>B0CDKYQGRY</t>
  </si>
  <si>
    <t>X001U07RN5</t>
  </si>
  <si>
    <t>B0CDL3HF5G</t>
  </si>
  <si>
    <t>X001U07RPN</t>
  </si>
  <si>
    <t>B0CDKYRSBX</t>
  </si>
  <si>
    <t>Degrees of Comfort Mattress Protector 90 x 200 cm, 8 cm H, 2 Hardnesses H2 and H3, Memory Foam Gel, for Sofa Bed Camper</t>
  </si>
  <si>
    <t>X001U07RQH</t>
  </si>
  <si>
    <t>B0CDKYBDPB</t>
  </si>
  <si>
    <t>X001U07RSF</t>
  </si>
  <si>
    <t>B0CDLJFNW3</t>
  </si>
  <si>
    <t>B0CDL34CT9</t>
  </si>
  <si>
    <t>X001U07RYJ</t>
  </si>
  <si>
    <t>B0CDLLYZJD</t>
  </si>
  <si>
    <t>B0CDL2GB6L</t>
  </si>
  <si>
    <t>Degrees of Comfort Topper 140 x 200 cm, 10 cm Height, Two Hardness Levels H2 &amp; H3, Mattress Topper Made of Gel Memory Foam with Breathable Removable Mattress Cover, Oeko-Tex Certified, for Motorhome</t>
  </si>
  <si>
    <t>X001U07SGL</t>
  </si>
  <si>
    <t>B0CDL1G6YL</t>
  </si>
  <si>
    <t>B0CDL3DHWF</t>
  </si>
  <si>
    <t>Degrees of Comfort Topper 100 x 200 cm, 10 cm Height, Two Hardness Levels H2 &amp; H3, Mattress Topper Made of Gel Memory Foam with Breathable Removable Mattress Cover, Oeko-Tex Certified, for Motorhome</t>
  </si>
  <si>
    <t>X001U094VD</t>
  </si>
  <si>
    <t>B0CDKG5LWF</t>
  </si>
  <si>
    <t>Degrees of Comfort Bed Linen 155 x 220 cm, 4-Piece Dark Grey, Non-Iron Duvet Covers with Zip - Two-Tone Bed Linen Set Made of Brushed Microfibre, 2 Duvet Covers and 2 Pillowcases 80 x 80 cm</t>
  </si>
  <si>
    <t>X001U0958F</t>
  </si>
  <si>
    <t>B0CDKHNJ86</t>
  </si>
  <si>
    <t>Degrees of Comfort Bed Linen Sets 155 x 220 cm 2-Piece Blue, Soft &amp; Cuddly Duvet Covers with Zip - 1 x Duvet Cover + 1 x Pillowcase 80 x 80 cm Summer Reversible Bed Linen Set of 2 Dark Blue</t>
  </si>
  <si>
    <t>B0CDKKG595</t>
  </si>
  <si>
    <t>Degrees of Comfort Bed Linen 155 x 220 cm, 2-Piece Dark Green, Non-Iron Duvet Covers with Zip - Two-Tone Bed Linen Set Made of Brushed Microfibre, 1 Duvet Cover and 1 Pillowcase 80 x 80 cm</t>
  </si>
  <si>
    <t>X001U0B911</t>
  </si>
  <si>
    <t>B0CDL1H9HT</t>
  </si>
  <si>
    <t>X001U0B96B</t>
  </si>
  <si>
    <t>B0CDL6GNTJ</t>
  </si>
  <si>
    <t>Degrees of Comfort Duvet 200 x 220 cm, Set of 2, 4 Seasons Summer Duvet with Buttons, 2-Piece Set, 200 x 220 cm, Thin Lightweight 150 gsm Summer Duvet and 350 gsm All-Year Duvet</t>
  </si>
  <si>
    <t>X001U0B96L</t>
  </si>
  <si>
    <t>B0CDKZLVXH</t>
  </si>
  <si>
    <t>X001U0B97F</t>
  </si>
  <si>
    <t>B0CDKYFRF2</t>
  </si>
  <si>
    <t>Degrees of Comfort Duvet 200 x 200 cm, Set of 2, 4 Seasons Summer Duvet with Buttons, 2-Piece Set, 200 x 200 cm, Thin Lightweight 150 gsm Summer Duvet and 350 gsm All-Year Duvet</t>
  </si>
  <si>
    <t>X001U0B99N</t>
  </si>
  <si>
    <t>B0CDKXYWM7</t>
  </si>
  <si>
    <t>Degrees of Comfort Duvet 155 x 220 cm, Set of 2, 500 gsm for Winter, 350 gsm 4 Seasons Duvet &amp; 150 gsm Summer Duvet, Breathable Quilt, Sleeping Blanket, Suitable for Allergy Sufferers, Oeko-Tex</t>
  </si>
  <si>
    <t>X001U0BAND</t>
  </si>
  <si>
    <t>B0CDLG1537</t>
  </si>
  <si>
    <t>Degrees of Comfort Down Duvet 200 x 200 cm, 50% Down, 50% Feathers, All-Year Duvet, Cover Made of 100% Cotton, Suitable for Allergy Sufferers, Oeko-Tex Standard 100</t>
  </si>
  <si>
    <t>X001U0BASX</t>
  </si>
  <si>
    <t>B0CDKYM4C9</t>
  </si>
  <si>
    <t>Degrees of Comfort Down Duvet 135 x 200 cm, 50% Down, 50% Feathers, All-Year Duvet, Cover Made of 100% Cotton, Suitable for Allergy Sufferers, Oeko-Tex Standard 100</t>
  </si>
  <si>
    <t>B0CDLG5146</t>
  </si>
  <si>
    <t>Degrees of Comfort Down Duvet 135 x 200 cm Made of 50% Down and 50% Feathers, Winter Duvet, Cover Made of 100% Cotton, Suitable for Allergy Sufferers, Oeko-Tex 100 Certified, Downpass (Pack of 2)</t>
  </si>
  <si>
    <t>X001U0BATR</t>
  </si>
  <si>
    <t>B0CDKTQM4R</t>
  </si>
  <si>
    <t>Degrees of Comfort Down Duvet 200 x 200 cm Made of 50% Down and 50% Feathers, Winter Duvet, Cover Made of 100% Cotton, Suitable for Allergy Sufferers, Oeko-Tex 100 Certified, Downpass</t>
  </si>
  <si>
    <t>X001U0BCAT</t>
  </si>
  <si>
    <t>B0CDKY465D</t>
  </si>
  <si>
    <t>Degrees of Comfort Down Duvet 155 x 220 cm Made of 50% Down and 50% Feathers, Winter Duvet, Cover Made of 100% Cotton, Suitable for Allergy Sufferers, Oeko-Tex 100 Certified, Downpass</t>
  </si>
  <si>
    <t>X001U0BCCH</t>
  </si>
  <si>
    <t>B0CDL9PF9Z</t>
  </si>
  <si>
    <t>Degrees of Comfort Down Duvet 135 x 200 cm Made of 50% Down and 50% Feathers, Winter Duvet, Cover Made of 100% Cotton, Suitable for Allergy Sufferers, Oeko-Tex 100 Certified, Downpass</t>
  </si>
  <si>
    <t>X001U0CZOL</t>
  </si>
  <si>
    <t>B0CDL1BX2S</t>
  </si>
  <si>
    <t>Degrees of Comfort Duvet 220 x 240 cm, 4 Seasons, Super Soft, All Season Duvet, Breathable, Blanket, Sleeping Blanket, Suitable for Allergy Sufferers, White, Oeko-Tex Standard 100</t>
  </si>
  <si>
    <t>X001U0CZOV</t>
  </si>
  <si>
    <t>B0CDKZNWGJ</t>
  </si>
  <si>
    <t>X001U0DCCF</t>
  </si>
  <si>
    <t>B0CDKS1JRG</t>
  </si>
  <si>
    <t>Degrees of Comfort Down Duvet 135 x 200 cm, Set of 2, 50% Down, 50% Feathers, All-Year Duvet, Cover Made of 100% Cotton, Suitable for Allergy Sufferers, Oeko-Tex Standard 100</t>
  </si>
  <si>
    <t>B0CDLJDXQ8</t>
  </si>
  <si>
    <t>amzn.gr.DC12-0563DEA-5PKzZbaYdS-ucdD3-VG</t>
  </si>
  <si>
    <t>amzn.gr.DC12-0578DE-nAMvOKmiiCJkHyhoW-PO</t>
  </si>
  <si>
    <t>amzn.gr.DC10-0613DE-1xH1VToXYECkFlouJ-PO</t>
  </si>
  <si>
    <t>amzn.gr.DC10-0604DE-UK6mHkuldl6jsTqVl-AC</t>
  </si>
  <si>
    <t>amzn.gr.DL63PC6183EU-1MD-5irGWUMszire-LN</t>
  </si>
  <si>
    <t>amzn.gr.DL63PC6183EU-1XL-QnuI7jBT1dvi-VG</t>
  </si>
  <si>
    <t>X0023PITV5</t>
  </si>
  <si>
    <t>amzn.gr.DC10-0602DE-UaFr7eqVh3j1xgAAB-LN</t>
  </si>
  <si>
    <t>amzn.gr.DC10-0605DE-gIDDGxhn6lFwdi7Nu-LN</t>
  </si>
  <si>
    <t>X0023UX3CF</t>
  </si>
  <si>
    <t>amzn.gr.DC10-0606DE-boyree3EWjTn414tN-PO</t>
  </si>
  <si>
    <t>amzn.gr.DC10-0603DE-lLHSHUJdGEBAEcdER-LN</t>
  </si>
  <si>
    <t>amzn.gr.DC12-0574DE-wVAuOgYhwIspBzhCx-PO</t>
  </si>
  <si>
    <t>amzn.gr.DC12-0563DE-TUmHKthNYcXERKkz5-PO</t>
  </si>
  <si>
    <t>amzn.gr.DC10-0607DE-vtP-WmlnHExGf_-Aa-LN</t>
  </si>
  <si>
    <t>X00249Z7AV</t>
  </si>
  <si>
    <t>amzn.gr.DC10-0604DE-5-Hijbo--BuKEfTyb-LN</t>
  </si>
  <si>
    <t>amzn.gr.DC10-0602DE-S-iU3mka6yd4fJIkM-LN</t>
  </si>
  <si>
    <t>amzn.gr.DL63PC6183EU-LG-8aKeTjUqfu8Wo-PO</t>
  </si>
  <si>
    <t>amzn.gr.DC10-0605DE-AOsf7Yt2kk2aN-lGf-PO</t>
  </si>
  <si>
    <t>amzn.gr.DC12-0578DE-nAMvOKmiiCJkHyhoW-VG</t>
  </si>
  <si>
    <t>amzn.gr.DC10-0602DE-anWosyqvqVz1Omm7C-LN</t>
  </si>
  <si>
    <t>X0024H7KUN</t>
  </si>
  <si>
    <t>amzn.gr.DC10-0602DE-fez9xE9TGJr9V89Yq-PO</t>
  </si>
  <si>
    <t>amzn.gr.DC12-0568DE--2RCZ6v3S467ImQQh-PO</t>
  </si>
  <si>
    <t>amzn.gr.DC12-0565DEA-i5YdUd5ynjydftIS-PO</t>
  </si>
  <si>
    <t>amzn.gr.DC12-0574DE-xDzcDizJJj4aczCoy-PO</t>
  </si>
  <si>
    <t>Mattress Encasement</t>
  </si>
  <si>
    <t>ES</t>
  </si>
  <si>
    <t>DC10-0623-1DE</t>
  </si>
  <si>
    <t>DC10-0629-1DE</t>
  </si>
  <si>
    <t>DC10-0624-1DE</t>
  </si>
  <si>
    <t>DC10-0614-1DE</t>
  </si>
  <si>
    <t>DC10-0619-1DE</t>
  </si>
  <si>
    <t>DC10-0628-1DE</t>
  </si>
  <si>
    <t>DC10-0618DE-1</t>
  </si>
  <si>
    <t>DC10-0615-1DE</t>
  </si>
  <si>
    <t>DC10-0617DE-1</t>
  </si>
  <si>
    <t>DC16-0643-1DE</t>
  </si>
  <si>
    <t>DC10-0626-1DE</t>
  </si>
  <si>
    <t>DC10-0625-1DE</t>
  </si>
  <si>
    <t>DC10-0627-1DE</t>
  </si>
  <si>
    <t>B0D9JLZY6B</t>
  </si>
  <si>
    <t>HYD50-0192DE</t>
  </si>
  <si>
    <t>B0D9JM27MH</t>
  </si>
  <si>
    <t>HYD50-0191DE</t>
  </si>
  <si>
    <t>B0D9JZMPZQ</t>
  </si>
  <si>
    <t>HYD50-0186UK</t>
  </si>
  <si>
    <t>Hyde Lane Faux Fur Throw Blanket - Ultra Long Pile, Luxury Fluffy Bear Brown with Black Tipped Blankets, Fuzzy Plush Animal Coat Color Throws for Sofa Couch, Gift for Women, 150x200cm</t>
  </si>
  <si>
    <t>B0D9JZT2H9</t>
  </si>
  <si>
    <t>HYD50-0188UK</t>
  </si>
  <si>
    <t>Hyde Lane Faux Fur Throw Blanket - Ultra Long Pile, Luxury Fluffy Fox Golden with Brown Tipped Blankets for Home Couch, Fuzzy Plush Animal Coat Color Throws for Decoration, Gift for Women, 150x200cm</t>
  </si>
  <si>
    <t>B0D9K11HZR</t>
  </si>
  <si>
    <t>HYD50-0187UK</t>
  </si>
  <si>
    <t>Hyde Lane Faux Fur Throw Blanket - Ultra Long Pile, Luxury Fluffy Fox Golden with Brown Tipped Blankets for Home Couch, Fuzzy Plush Animal Coat Color Throws for Decoration, Gift for Women, 125x150cm</t>
  </si>
  <si>
    <t>B0D9K16923</t>
  </si>
  <si>
    <t>HYD50-0185UK</t>
  </si>
  <si>
    <t>Hyde Lane Faux Fur Throw Blanket - Ultra Long Pile, Luxury Fluffy Bear Brown with Black Tipped Blankets, Fuzzy Plush Animal Coat Color Throws for Sofa Couch, Gift for Women, 125x150cm</t>
  </si>
  <si>
    <t>B0D9K2BH5V</t>
  </si>
  <si>
    <t>HYD50-0190UK</t>
  </si>
  <si>
    <t>Hyde Lane Long Pile Faux Fur Throw Blanket, Luxury Fluffy with Black Tipped Blankets for Home Couch, Fuzzy Plush Animal Wolf Coat Color Throws for Decoration, Gift for Women, Direwolf, 150x200cm</t>
  </si>
  <si>
    <t>B0D9NFFNVM</t>
  </si>
  <si>
    <t>DC16-0610-2UK</t>
  </si>
  <si>
    <t>DC16-0611-2UK</t>
  </si>
  <si>
    <t>B0DBLM8GWD</t>
  </si>
  <si>
    <t>DOC50-0901DE</t>
  </si>
  <si>
    <t>Degrees of Comfort Weighted Blanket 150 x 200 cm 9 kg Sherpa Fleece Therapy Blanket &amp; Relaxation Blanket Weighted Blanket Oeko-Tex Certified Sleep Better with Our Heavy Duvet White</t>
  </si>
  <si>
    <t>B0DBLMLPRS</t>
  </si>
  <si>
    <t>DOC50-0898DE</t>
  </si>
  <si>
    <t>Degrees of Comfort Weighted Blanket 150 x 200 cm 7 kg Sherpa Fleece Therapy Blanket &amp; Relaxation Blanket Weighted Blanket Oeko-Tex Certified Sleep Better with Our Heavy Duvet Grey</t>
  </si>
  <si>
    <t>B0DBLMR1L4</t>
  </si>
  <si>
    <t>DOC50-0900DE</t>
  </si>
  <si>
    <t>Degrees of Comfort Weighted Blanket 150 x 200 cm 7 kg Sherpa Fleece Therapy Blanket &amp; Relaxation Blanket Weighted Blanket Oeko-Tex Certified Sleep Better with Our Heavy Duvet White</t>
  </si>
  <si>
    <t>B0DBLQBG4W</t>
  </si>
  <si>
    <t>DOC50-0899DE</t>
  </si>
  <si>
    <t>Degrees of Comfort Weighted Blanket 150 x 200 cm 9 kg Sherpa Fleece Therapy Blanket &amp; Relaxation Blanket Weighted Blanket Oeko-Tex Certified Sleep Better with Our Heavy Duvet Grey</t>
  </si>
  <si>
    <t>Degrees of Comfort Duvet 135 x 200 cm, Set of 2, Four Seasons Duvet, Super Soft 4 Seasons Quilt, All-Year Duvet for Allergy Sufferers, Breathable Sleeping Blanket, Oeko-Tex Standard 100</t>
  </si>
  <si>
    <t>Degrees of Comfort Duvet 200 x 220 cm, 4 Seasons All-Season Duvet, Super Soft Duvet for Summer and Winter, Breathable Quilt, Suitable for Allergy Sufferers, White, Oeko-Tex Standard 100</t>
  </si>
  <si>
    <t>Degrees of Comfort Duvet 135 x 200 cm, Set of 2, Four Seasons Duvet, Super Soft, Breathable All-Year Duvet, Suitable for Allergy Sufferers, Oeko-Tex Standard 100</t>
  </si>
  <si>
    <t>Degrees of Comfort Duvet 200 x 200 cm, 4 Seasons Super Soft Cover, All Season Duvet, Breathable, Quilt Suitable for Allergy Sufferers, White, Oeko-Tex Standard 100</t>
  </si>
  <si>
    <t>Degrees of Comfort Duvet 200 x 200 cm, Set of 2 Four Seasons Duvet, Super Soft Quilt 200 x 200 cm for Summer and Winter, Breathable All-Season Duvet for Allergy Sufferers, Oeko-Tex Standard 100</t>
  </si>
  <si>
    <t>Degrees of Comfort Duvet 155 x 220 cm, 4 Seasons Super Soft Cover, All Season Duvet, Breathable, Quilt Suitable for Allergy Sufferers, White, Oeko-Tex Standard 100</t>
  </si>
  <si>
    <t>Degrees of Comfort Duvet 135 x 200 cm, Four Seasons Duvet, Super Soft Quilt, All-Year Duvet, Breathable, White, Oeko-Tex Standard 100</t>
  </si>
  <si>
    <t>Degrees of Comfort Mattress Protector 140 x 190 cm, 8 cm H, 2 Hardnesses H2 and H3, Memory Foam Gel for Sofa Bed Camper</t>
  </si>
  <si>
    <t>X00254WCCB</t>
  </si>
  <si>
    <t>amzn.gr.DC10-0604DE-onTC5jZ1lbQAeUEKJ-PO</t>
  </si>
  <si>
    <t>X0025954JJ</t>
  </si>
  <si>
    <t>amzn.gr.DC10-0607DE-zQpOpexeZRysMx_2Z-PO</t>
  </si>
  <si>
    <t>X0025AHZQN</t>
  </si>
  <si>
    <t>amzn.gr.DC10-0604DE-a0QUK1gBBBguA1aua-PO</t>
  </si>
  <si>
    <t>amzn.gr.DC12-0565DEA-VernPVNlxEMP6Nxt-VG</t>
  </si>
  <si>
    <t>amzn.gr.DC10-0629DE-u1CiM5gvzmvNtHygW-VG</t>
  </si>
  <si>
    <t>X0025DTI7T</t>
  </si>
  <si>
    <t>amzn.gr.DC10-0612-1DE-i2EmdiGO3W5jEvp-PO</t>
  </si>
  <si>
    <t>X0025L3LJH</t>
  </si>
  <si>
    <t>amzn.gr.DC10-0602DE-UaFr7eqVh3j1xgAAB-PO</t>
  </si>
  <si>
    <t>amzn.gr.DC10-0612DE-0Rh-IvvWeQcafn8-3-VG</t>
  </si>
  <si>
    <t>X0025TQXYJ</t>
  </si>
  <si>
    <t>amzn.gr.DC10-0617DE-pj_UB0AgyiQwdFzVp-PO</t>
  </si>
  <si>
    <t>X0025UAG3H</t>
  </si>
  <si>
    <t>amzn.gr.DC10-0619DE-1-ySdKGUf2-iHekXB-PO</t>
  </si>
  <si>
    <t>X0025UVX39</t>
  </si>
  <si>
    <t>amzn.gr.DC10-0626DE-WxORu99v2mw0Afk1r-VG</t>
  </si>
  <si>
    <t>DC10-0617-1DE</t>
  </si>
  <si>
    <t>DC10-0618-1DE</t>
  </si>
  <si>
    <t>DC12-0565DEA</t>
  </si>
  <si>
    <t>Revisit next month for new PO</t>
  </si>
  <si>
    <t>amzn.gr.DC10-0612DE-1-0Rh-IvvWeQcafn8-VG</t>
  </si>
  <si>
    <t>no PO</t>
  </si>
  <si>
    <t>Keep DC16-0610UK update to -1 for this item only in Oct</t>
  </si>
  <si>
    <t>DC16-0631-1UK</t>
  </si>
  <si>
    <t>DC16-0649UK</t>
  </si>
  <si>
    <t>DL63OP6186UK-1LG</t>
  </si>
  <si>
    <t>There is no -1 PO receiving and Amz portal</t>
  </si>
  <si>
    <t>DL63OP6186UK-1MD</t>
  </si>
  <si>
    <t>DL63OP6186UK-MD</t>
  </si>
  <si>
    <t>DL63OP6186UK-1XL</t>
  </si>
  <si>
    <t>DL63OP6186UK-XL</t>
  </si>
  <si>
    <t>DL63OP6186UK-XL-Test</t>
  </si>
  <si>
    <t>DL63OP6187UK-1LG</t>
  </si>
  <si>
    <t>DL63OP6187UK-LG</t>
  </si>
  <si>
    <t>DL63OP6187UK-1MD</t>
  </si>
  <si>
    <t>DL63OP6187UK-MD</t>
  </si>
  <si>
    <t>DL63OP6187UK-1XL</t>
  </si>
  <si>
    <t>DL63OP6187UK-XL</t>
  </si>
  <si>
    <t>DL63OP6188UK-1LG</t>
  </si>
  <si>
    <t>DL63OP6188UK-LG</t>
  </si>
  <si>
    <t>DL63OP6188UK-1MD</t>
  </si>
  <si>
    <t>DL63OP6188UK-MD</t>
  </si>
  <si>
    <t>DL63OP6188UK-1XL</t>
  </si>
  <si>
    <t>DL63OP6188UK-XL</t>
  </si>
  <si>
    <t>COD63-1413UK</t>
  </si>
  <si>
    <t>DL63PC6183UK-1LG</t>
  </si>
  <si>
    <t>DL63PC6183UK-LG</t>
  </si>
  <si>
    <t>COD63-1412UK</t>
  </si>
  <si>
    <t>DL63PC6183UK-MD</t>
  </si>
  <si>
    <t>COD63-1414UK</t>
  </si>
  <si>
    <t>DL63PC6183UK-XL</t>
  </si>
  <si>
    <t>DL63PC6184UK-1LG</t>
  </si>
  <si>
    <t>DL63PC6184UK-LG</t>
  </si>
  <si>
    <t>DL63PC6184UK-LG-stickerless</t>
  </si>
  <si>
    <t>COD63-1415UK</t>
  </si>
  <si>
    <t>DL63PC6184UK-1MD</t>
  </si>
  <si>
    <t>DL63PC6184UK-MD</t>
  </si>
  <si>
    <t>COD63-1417UK</t>
  </si>
  <si>
    <t>DL63PC6184UK-XL</t>
  </si>
  <si>
    <t>COD63-1419UK</t>
  </si>
  <si>
    <t>DL63PC6185UK-LG</t>
  </si>
  <si>
    <t>DL63PC6185UK-1MD</t>
  </si>
  <si>
    <t>Updated to COD63-1418UK in Oct</t>
  </si>
  <si>
    <t>DL63PC6185UK-MD-stickerless</t>
  </si>
  <si>
    <t>COD63-1420UK</t>
  </si>
  <si>
    <t>No receiving yet</t>
  </si>
  <si>
    <t>Weighted Throw</t>
  </si>
  <si>
    <t>Beyond Fur Throw Blanket</t>
  </si>
  <si>
    <t>amzn.gr.DC10-0596DE-D8UVVfdI5DyWMbsxu-LN</t>
  </si>
  <si>
    <t>amzn.gr.DC10-0596DE-stkVXBwInZDzbVzMv-PO</t>
  </si>
  <si>
    <t>amzn.gr.DC10-0602DE-anWosyqvqVz1Omm7C-VG</t>
  </si>
  <si>
    <t>amzn.gr.DC10-0602DE-t8-RMqJt0hs7hHOYO-PO</t>
  </si>
  <si>
    <t>amzn.gr.DC10-0606DE-FHP_P1D8YUlAsG1V1-LN</t>
  </si>
  <si>
    <t>amzn.gr.DC10-0606DE-Gvu0050BTEk1BJf1c-LN</t>
  </si>
  <si>
    <t>amzn.gr.DC10-0615DE-xs-bh4u-JKZhzrTMV-PO</t>
  </si>
  <si>
    <t>amzn.gr.DC10-0617DE--Ftz9cyE6AfZHqXNY-PO</t>
  </si>
  <si>
    <t>DC10-0616-1DE</t>
  </si>
  <si>
    <t>HYD50-0183DE</t>
  </si>
  <si>
    <t>1 is the new receiving</t>
  </si>
  <si>
    <t>1 is the new receiving\</t>
  </si>
  <si>
    <t>amzn.gr.DC10-0604DE-hAPmJrhG1B_EspPfG-LN</t>
  </si>
  <si>
    <t>amzn.gr.DC10-0618DE-CYcJtQe6MmtWJOCJm-PO</t>
  </si>
  <si>
    <t>amzn.gr.DC12-0579DE-m-vN06-JOTsN9eQPi-VG</t>
  </si>
  <si>
    <t>DC12-0563DEA</t>
  </si>
  <si>
    <t>DC12-0564DEA</t>
  </si>
  <si>
    <t>DC12-0570DEA</t>
  </si>
  <si>
    <t>DC12-0571DEA</t>
  </si>
  <si>
    <t>DC10-0604-1DE</t>
  </si>
  <si>
    <t>DC16-0634-1DE</t>
  </si>
  <si>
    <t>DC16-0635-1DE</t>
  </si>
  <si>
    <t>DC16-0636-1DE</t>
  </si>
  <si>
    <t>DC16-0641-1DE</t>
  </si>
  <si>
    <t>HYD50-0179DE</t>
  </si>
  <si>
    <t>HYD50-0180DE</t>
  </si>
  <si>
    <t>HYD50-0181DE</t>
  </si>
  <si>
    <t>HYD50-0184DE</t>
  </si>
  <si>
    <t>No -1 for receiving. 12/08/24</t>
  </si>
  <si>
    <t>DEA is a new receiving 12.08.2024</t>
  </si>
  <si>
    <t>DEA is a new receiving 12.08.2025</t>
  </si>
  <si>
    <t>DEA is a new receiving 12.08.2026</t>
  </si>
  <si>
    <t>DEA is a new receiving 12.08.2027</t>
  </si>
  <si>
    <t>DEA is a new receiving 12.08.2028</t>
  </si>
  <si>
    <t>DEA is a new receiving 12.08.2029</t>
  </si>
  <si>
    <t>DEA is a new receiving 12.08.2030</t>
  </si>
  <si>
    <t>Hyde Lane Luxurious High Imitation Fox Fur Blanket, Light Brown, High-Quality Blanket, Cuddly Soft Double Blanket, Plush Decorative Fur Blanket for Sofa Bed, Couch, Chair, 150 x 200 cm</t>
  </si>
  <si>
    <t>Hyde Lane Raccoon Faux Fur Elegant Faux Fur Brown Bear / Faux Fur High-Quality Blanket Cuddly Soft Double Blanket Plush Decorative Fur Blanket for Sofa Bed Couch Chair 150 x 200 cm</t>
  </si>
  <si>
    <t>B0D9JMVB2Z</t>
  </si>
  <si>
    <t>B0D9JNVLDP</t>
  </si>
  <si>
    <t>B0D9JQ3HJ3</t>
  </si>
  <si>
    <t>B0DHCK68V2</t>
  </si>
  <si>
    <t>Degrees of Comfort 3 Inch Dual-Layer Memory Foam Mattress Topper, 8cm Thickness Mattress Topper Double Bed for Back Pain Relief with Anti-Slip Breathable Hypoallergic Cover, Small Double 120x190cm</t>
  </si>
  <si>
    <t>Degrees of Comfort Duvet 135 x 200 cm, Four Seasons Duvet, Super Soft 4 Seasons Quilt, All-Year Duvet for Allergy Sufferers, Breathable Sleeping Blanket, Oeko-Tex Standard 100</t>
  </si>
  <si>
    <t>X0025WPNPV</t>
  </si>
  <si>
    <t>X0025XGY85</t>
  </si>
  <si>
    <t>X00260W6VB</t>
  </si>
  <si>
    <t>X00269Z0WT</t>
  </si>
  <si>
    <t>X0026AQW5R</t>
  </si>
  <si>
    <t>X0026AYYI9</t>
  </si>
  <si>
    <t>X0026FHEGN</t>
  </si>
  <si>
    <t>X0026FOH09</t>
  </si>
  <si>
    <t>New Faux Fur Throw Blanket</t>
  </si>
  <si>
    <t>PO-1 received in Nov 2024</t>
  </si>
  <si>
    <t>DC10-0602-1DE</t>
  </si>
  <si>
    <t>amzn.gr.DC12-0563DEA-5PKzZbaYdS-ucdD3-LN</t>
  </si>
  <si>
    <t>amzn.gr.DC10-0606DE-zpJsFKMVvRr7GNVwy-PO</t>
  </si>
  <si>
    <t>amzn.gr.DC10-0619-1DE-yLgDwtBui0Bw9wX-VG</t>
  </si>
  <si>
    <t>amzn.gr.DC10-0604-1DE-UbS3xqLyJEG5JGg-LN</t>
  </si>
  <si>
    <t>amzn.gr.DC10-0612-1DE-Y35sjovRrs3Lgql-LN</t>
  </si>
  <si>
    <t>amzn.gr.DC10-0606-1DE-zpJsFKMVvRr7GNV-PO</t>
  </si>
  <si>
    <t>amzn.gr.DOC16-0887DE--DtcbaMZp8PsNuFh-VG</t>
  </si>
  <si>
    <t>DC10-0606-1DE</t>
  </si>
  <si>
    <t>Amazon.Found.B0CDL34CT9</t>
  </si>
  <si>
    <t>Amazon.Found.B0CDKZPGHB</t>
  </si>
  <si>
    <t>Amazon.Found.B0CDKYM4C9</t>
  </si>
  <si>
    <t>Amazon.Found.B0CDKXV8MV</t>
  </si>
  <si>
    <t>Amazon.Found.B0CDKM4L8T</t>
  </si>
  <si>
    <t>Amazon.Found.B0CDKKYT7F</t>
  </si>
  <si>
    <t>5S-RR9H-AYYX</t>
  </si>
  <si>
    <t>B0CDKM4L8T</t>
  </si>
  <si>
    <t>Degrees of Comfort Bed Linen 155 x 220 cm, 4-Piece Dark Blue, Non-Iron Duvet Covers with Zip - Two-Tone Bed Linen Set Made of Brushed Microfibre, 2 Duvet Covers and 2 Pillowcases 80 x 80 cm</t>
  </si>
  <si>
    <t>Degrees of Comfort 10 cm Double Topper 160 x 200 cm, Memory Foam Topper with Breathable and Removable Mattress Cover, Non-Slip Mattress Corrector Oeko-TEX</t>
  </si>
  <si>
    <t>Hyde Lane Luxury Blanket, Soft Artificial Rabbit Fur Blanket, Fluffy Sofa Blanket, Double Face Thick Couch Blanket, Decorative Throw Blanket, 130 x 150 cm, Black</t>
  </si>
  <si>
    <t>DOC16-0902UK-1</t>
  </si>
  <si>
    <t>X001TU7FDN</t>
  </si>
  <si>
    <t>X001U07RU3</t>
  </si>
  <si>
    <t>X0026YD6XT</t>
  </si>
  <si>
    <t>X0026ZL293</t>
  </si>
  <si>
    <t>X00274OMQD</t>
  </si>
  <si>
    <t>(All)</t>
  </si>
  <si>
    <t>MIS</t>
  </si>
  <si>
    <t>C241218</t>
  </si>
  <si>
    <t>DL63PC6183EU-LG</t>
  </si>
  <si>
    <t>Note</t>
  </si>
  <si>
    <t>amzn.gr.DC10-0602-1DE-anWosyqvqVz1Omm-VG</t>
  </si>
  <si>
    <t>amzn.gr.DC10-0602-1DE-fez9xE9TGJr9V89-PO</t>
  </si>
  <si>
    <t>amzn.gr.DC10-0602-1DE-UaFr7eqVh3j1xgA-LN</t>
  </si>
  <si>
    <t>amzn.gr.DC10-0604-1DE-5-Hijbo--BuKEfT-LN</t>
  </si>
  <si>
    <t>amzn.gr.DC10-0604-1DE-UbS3xqLyJEG5JGg-VG</t>
  </si>
  <si>
    <t>amzn.gr.DC10-0612-1DE-0Rh-IvvWeQcafn8-VG</t>
  </si>
  <si>
    <t>amzn.gr.DC10-0614-1DE-iiVgAmuGd9K2_L3-PO</t>
  </si>
  <si>
    <t>amzn.gr.DC10-0587DE-l4jzy-fPXtwZuf9pe-PO</t>
  </si>
  <si>
    <t>amzn.gr.DC10-0614DE-LxOX18LUbwwrnUOEW-PO</t>
  </si>
  <si>
    <t>amzn.gr.DC10-0614DE-Uu7RD8R1DH1iYIT_d-VG</t>
  </si>
  <si>
    <t>amzn.gr.DC10-0615DE-mrv_9gAT3CPyYDzUX-VG</t>
  </si>
  <si>
    <t>amzn.gr.DC10-0619DE-yLgDwtBui0Bw9wXv8-VG</t>
  </si>
  <si>
    <t>amzn.gr.DC10-0620DE-IVgOL7aecSRsicnK6-PO</t>
  </si>
  <si>
    <t>amzn.gr.DC10-0620DE--OMBtvLjPoP1RYvYn-PO</t>
  </si>
  <si>
    <t>amzn.gr.DC10-0620DE-Vmtyx6zHb3n_V2BPj-VG</t>
  </si>
  <si>
    <t>amzn.gr.DC12-0563DE-jEUM1HUskGWX1kWIH-LN</t>
  </si>
  <si>
    <t>amzn.gr.DC12-0575DE-QIeSACqXUamsuXmio-LN</t>
  </si>
  <si>
    <t>amzn.gr.DC12-0565DEA-BASeP7E0n0aGbgBw-PO</t>
  </si>
  <si>
    <t>amzn.gr.DC12-0569DEA-cf0bIXz4vqbtZLoi-VG</t>
  </si>
  <si>
    <t>amzn.gr.DC12-0571DEA-QV2FUFDnj9ueu4dW-PO</t>
  </si>
  <si>
    <t>amzn.gr.DL63PC6183EU-1LG-8aKeTjUqfu8W-PO</t>
  </si>
  <si>
    <t>amzn.gr.DOC16-0891DE-w5N73-xLdriBeHj0-PO</t>
  </si>
  <si>
    <t>amzn.gr.HYD50-0192DE-A80GKf0MYJaguW10-LN</t>
  </si>
  <si>
    <t>amzn.gr.HYD50-0192DE-vhS77mmGnFfORgur-VG</t>
  </si>
  <si>
    <t>Hyde Lane Luxury Artificial Rabbit Fur Throw Blanket, Soft &amp; Warm, Black, 100 x 150 cm</t>
  </si>
  <si>
    <t>Degrees of Comfort 1 Inch 3cm Memory Foam Mattress Topper King Bed, Mattress Pad with Soft Bamboo Cover with Extra Deep Pock, Breathable Skin-Friendly 150x200x3cm</t>
  </si>
  <si>
    <t>B0DKZ6H71Q</t>
  </si>
  <si>
    <t>DOC16-0914UK</t>
  </si>
  <si>
    <t>Degrees of Comfort 4 Inch Dual-Layer Memory Foam Mattress Topper Kingsize Bed, 10cm Thickness Mattress Topper King Size with OEKO-TEX, Anti-Slip Breathable Cover, Pressure Relieving, 150x200cm</t>
  </si>
  <si>
    <t>B0DKZJ88ML</t>
  </si>
  <si>
    <t>DOC16-0909UK</t>
  </si>
  <si>
    <t>Degrees of Comfort 2 Inch Dual-Layer Memory Foam Mattress Topper Kingsize Bed, 5cm Thickness Mattress Topper King Size, Anti-Slip Breathable Hypoallergenic Cover, Pressure Relieving, 150x200cm</t>
  </si>
  <si>
    <t>B0DKZPK2H3</t>
  </si>
  <si>
    <t>DOC16-0907UK</t>
  </si>
  <si>
    <t>Degrees of Comfort 2 Inch Dual-Layer Memory Foam Mattress Topper, 5cm Thickness Mattress Topper Double Bed for Back Pain Relief with Anti-Slip Breathable Hypoallergic Cover, Small Double 120x190cm</t>
  </si>
  <si>
    <t>B0DKZQLNHG</t>
  </si>
  <si>
    <t>DOC16-0913UK</t>
  </si>
  <si>
    <t>Degrees of Comfort 4 Inch Dual-Layer Memory Foam Mattress Topper, 10cm Thickness Mattress Topper Double Bed for Back Pain Relief with Anti-Slip Breathable Hypoallergic Cover, Double Size 135x190cm</t>
  </si>
  <si>
    <t>B0DL165SPS</t>
  </si>
  <si>
    <t>DOC16-0908UK</t>
  </si>
  <si>
    <t>Degrees of Comfort 2 Inch Dual-Layer Memory Foam Mattress Topper, 5cm Thickness Mattress Topper Double Bed for Back Pain Relief with Anti-Slip Breathable Hypoallergic Cover, Double Size 135x190cm</t>
  </si>
  <si>
    <t>B0DL18QM91</t>
  </si>
  <si>
    <t>DOC16-0906UK</t>
  </si>
  <si>
    <t>Degrees of Comfort 2 Inch Dual-Layer Memory Foam Mattress Topper, 5cm Thickness Mattress Topper Single Bed for Back Pain Relief with Anti-Slip Breathable Hypoallergenic Cover, Single Size 90x190cm</t>
  </si>
  <si>
    <t>X001U0957L</t>
  </si>
  <si>
    <t>X0023IV7IJ</t>
  </si>
  <si>
    <t>X00270VKDF</t>
  </si>
  <si>
    <t>X0027MJI1J</t>
  </si>
  <si>
    <t>X0027SDKEJ</t>
  </si>
  <si>
    <t>X0027SN8RN</t>
  </si>
  <si>
    <t>X0027SV0PZ</t>
  </si>
  <si>
    <t>X0027THUV7</t>
  </si>
  <si>
    <t>X0027VYRQB</t>
  </si>
  <si>
    <t>X0027WG8FD</t>
  </si>
  <si>
    <t>X0027XNIO1</t>
  </si>
  <si>
    <t>X0027ZZV3Z</t>
  </si>
  <si>
    <t>X00280JREX</t>
  </si>
  <si>
    <t>X00281UCT1</t>
  </si>
  <si>
    <t>X00283T6CN</t>
  </si>
  <si>
    <t>X00283YMKJ</t>
  </si>
  <si>
    <t>DC12-0575DEA</t>
  </si>
  <si>
    <t>DC12-0577DEA</t>
  </si>
  <si>
    <t>DC12-0576DEA</t>
  </si>
  <si>
    <t>C250125</t>
  </si>
  <si>
    <t>Ending qty</t>
  </si>
  <si>
    <t>DC10-0618-1DE: No receiving for -1</t>
  </si>
  <si>
    <t>Adj this colum</t>
  </si>
  <si>
    <t>type</t>
  </si>
  <si>
    <t/>
  </si>
  <si>
    <t>10</t>
  </si>
  <si>
    <t>FG</t>
  </si>
  <si>
    <t>12</t>
  </si>
  <si>
    <t>16</t>
  </si>
  <si>
    <t>63</t>
  </si>
  <si>
    <t>50</t>
  </si>
  <si>
    <t>QTY ON HAND</t>
  </si>
  <si>
    <t>Grand Total:</t>
  </si>
  <si>
    <t>Author:</t>
  </si>
  <si>
    <t>Hope Tang</t>
  </si>
  <si>
    <t>S:\L\ACCOUNTING NEW\General Accountants\Co 001 &amp; 111 - E&amp;E Co., Ltd\Inventory\Crystal Report\CO500 Frozen Inventory Report.rpt</t>
  </si>
  <si>
    <t>Ending</t>
  </si>
  <si>
    <t xml:space="preserve">Check </t>
  </si>
  <si>
    <t>DC16-0633-1UK</t>
  </si>
  <si>
    <t>DC10-0605-1DE</t>
  </si>
  <si>
    <t>Hyde Lane Luxury Rabbit Fur Blanket, Soft &amp; Warm, Bubble Design, Brown, 130 x 150 cm</t>
  </si>
  <si>
    <t>X001TUWXTJ</t>
  </si>
  <si>
    <t>X001U0431T</t>
  </si>
  <si>
    <t>B0CDKFRPMR</t>
  </si>
  <si>
    <t>Degrees of Comfort Bed Linen 200 x 200 cm, 3-Piece Dark Blue, Non-Iron Duvet Covers with Zip - Two-Tone Bed Linen Set Made of Brushed Microfibre, 1 Duvet Cover and 2 Pillowcases 80 x 80 cm</t>
  </si>
  <si>
    <t>X001U07SZH</t>
  </si>
  <si>
    <t>X00271S9PL</t>
  </si>
  <si>
    <t>X00281W8GB</t>
  </si>
  <si>
    <t>X00287JLLP</t>
  </si>
  <si>
    <t>X00287PHYP</t>
  </si>
  <si>
    <t>X0028JDJZR</t>
  </si>
  <si>
    <t>amzn.gr.DOC16-0887DE-5tPBENsImKTW5oJa-PO</t>
  </si>
  <si>
    <t>X0028L5P6V</t>
  </si>
  <si>
    <t>amzn.gr.DC10-0602-1DE-t8-RMqJt0hs7hHO-PO</t>
  </si>
  <si>
    <t>X0028OKYT1</t>
  </si>
  <si>
    <t>amzn.gr.DC10-0604-1DE-5-Hijbo--BuKEfT-PO</t>
  </si>
  <si>
    <t>X0028QAOHB</t>
  </si>
  <si>
    <t>amzn.gr.DC10-0621DE-GAbEn7NMrNnhSUD6f-PO</t>
  </si>
  <si>
    <t>X0028TOAUZ</t>
  </si>
  <si>
    <t>amzn.gr.DC16-0641-1DE-nIPOT-Bu-hISnLa-PO</t>
  </si>
  <si>
    <t>REF Item#</t>
  </si>
  <si>
    <t>Final Adj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</si>
</sst>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0.00"/>
    <numFmt numFmtId="165" formatCode="[$$-409]* #,##0.00_);[$$-409]* \(#,##0.00\);\-"/>
    <numFmt numFmtId="166" formatCode="h\:mm\:ss\ AM/PM"/>
  </numFmts>
  <fonts count="29" x14ac:knownFonts="1">
    <font>
      <sz val="11"/>
      <color theme="1"/>
      <name val="Calibri"/>
      <family val="2"/>
      <scheme val="minor"/>
    </font>
    <font>
      <sz val="11"/>
      <color theme="1"/>
      <name val="Calibri"/>
      <family val="2"/>
      <scheme val="minor"/>
    </font>
    <font>
      <sz val="10"/>
      <color rgb="FF000000"/>
      <name val="Arial"/>
      <family val="2"/>
    </font>
    <font>
      <sz val="10"/>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Arial"/>
      <family val="2"/>
    </font>
    <font>
      <sz val="10"/>
      <color rgb="FF000000"/>
      <name val="Arial"/>
      <family val="2"/>
    </font>
    <font>
      <sz val="10"/>
      <color rgb="FF000000"/>
      <name val="Arial"/>
      <family val="2"/>
    </font>
    <font>
      <sz val="11"/>
      <name val="Calibri"/>
      <family val="2"/>
    </font>
    <font>
      <sz val="8"/>
      <name val="Calibri"/>
      <family val="2"/>
      <scheme val="minor"/>
    </font>
    <font>
      <sz val="10"/>
      <color rgb="FF000000"/>
      <name val="Arial"/>
      <family val="2"/>
    </font>
    <font>
      <sz val="10"/>
      <color rgb="FF000000"/>
      <name val="Arial"/>
      <family val="2"/>
    </font>
    <font>
      <sz val="10"/>
      <color indexed="8"/>
      <name val="Arial"/>
      <family val="2"/>
    </font>
    <font>
      <sz val="10"/>
      <color theme="1"/>
      <name val="Arial"/>
      <family val="2"/>
    </font>
  </fonts>
  <fills count="37">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6"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2"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4" applyNumberFormat="0" applyAlignment="0" applyProtection="0"/>
    <xf numFmtId="0" fontId="12" fillId="8" borderId="5" applyNumberFormat="0" applyAlignment="0" applyProtection="0"/>
    <xf numFmtId="0" fontId="13" fillId="8" borderId="4" applyNumberFormat="0" applyAlignment="0" applyProtection="0"/>
    <xf numFmtId="0" fontId="14" fillId="0" borderId="6" applyNumberFormat="0" applyFill="0" applyAlignment="0" applyProtection="0"/>
    <xf numFmtId="0" fontId="15" fillId="9" borderId="7" applyNumberFormat="0" applyAlignment="0" applyProtection="0"/>
    <xf numFmtId="0" fontId="16" fillId="0" borderId="0" applyNumberFormat="0" applyFill="0" applyBorder="0" applyAlignment="0" applyProtection="0"/>
    <xf numFmtId="0" fontId="1" fillId="10"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9" fillId="30" borderId="0" applyNumberFormat="0" applyBorder="0" applyAlignment="0" applyProtection="0"/>
    <xf numFmtId="0" fontId="1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9" fillId="34" borderId="0" applyNumberFormat="0" applyBorder="0" applyAlignment="0" applyProtection="0"/>
    <xf numFmtId="0" fontId="20" fillId="0" borderId="0"/>
    <xf numFmtId="0" fontId="21" fillId="0" borderId="0"/>
    <xf numFmtId="0" fontId="23" fillId="0" borderId="0"/>
    <xf numFmtId="0" fontId="22" fillId="0" borderId="0"/>
    <xf numFmtId="0" fontId="25" fillId="0" borderId="0"/>
    <xf numFmtId="0" fontId="26" fillId="0" borderId="0"/>
    <xf numFmtId="0" fontId="28" fillId="0" borderId="0">
      <alignment vertical="center"/>
    </xf>
  </cellStyleXfs>
  <cellXfs count="44">
    <xf numFmtId="0" fontId="0" fillId="0" borderId="0" xfId="0"/>
    <xf numFmtId="0" fontId="0" fillId="0" borderId="0" xfId="0" applyAlignment="1">
      <alignment horizontal="left"/>
    </xf>
    <xf numFmtId="43" fontId="3" fillId="2" borderId="0" xfId="0" applyNumberFormat="1" applyFont="1" applyFill="1"/>
    <xf numFmtId="0" fontId="2" fillId="3" borderId="0" xfId="1" applyFill="1"/>
    <xf numFmtId="0" fontId="2" fillId="2" borderId="0" xfId="1" applyFill="1"/>
    <xf numFmtId="4" fontId="2" fillId="3" borderId="0" xfId="1" applyNumberFormat="1" applyFill="1"/>
    <xf numFmtId="0" fontId="0" fillId="0" borderId="0" xfId="0" pivotButton="1"/>
    <xf numFmtId="4" fontId="0" fillId="0" borderId="0" xfId="0" applyNumberFormat="1"/>
    <xf numFmtId="0" fontId="0" fillId="2" borderId="0" xfId="0" applyFill="1"/>
    <xf numFmtId="17" fontId="0" fillId="0" borderId="0" xfId="0" applyNumberFormat="1"/>
    <xf numFmtId="0" fontId="3" fillId="0" borderId="0" xfId="0" applyFont="1" applyAlignment="1">
      <alignment vertical="center"/>
    </xf>
    <xf numFmtId="0" fontId="3" fillId="35" borderId="0" xfId="0" applyFont="1" applyFill="1" applyAlignment="1">
      <alignment vertical="center"/>
    </xf>
    <xf numFmtId="0" fontId="0" fillId="36" borderId="0" xfId="0" applyFill="1"/>
    <xf numFmtId="0" fontId="27" fillId="0" borderId="0" xfId="0" applyFont="1"/>
    <xf numFmtId="0" fontId="2" fillId="0" borderId="0" xfId="0" applyFont="1" applyAlignment="1">
      <alignment vertical="top"/>
    </xf>
    <xf numFmtId="4" fontId="2" fillId="0" borderId="0" xfId="0" applyNumberFormat="1" applyFont="1" applyAlignment="1">
      <alignment vertical="top"/>
    </xf>
    <xf numFmtId="14" fontId="2" fillId="0" borderId="0" xfId="0" applyNumberFormat="1" applyFont="1" applyAlignment="1">
      <alignment vertical="top"/>
    </xf>
    <xf numFmtId="0" fontId="0" fillId="0" borderId="0" xfId="0" applyAlignment="1">
      <alignment vertical="top"/>
    </xf>
    <xf numFmtId="4" fontId="0" fillId="0" borderId="0" xfId="0" applyNumberFormat="1" applyAlignment="1">
      <alignment vertical="top"/>
    </xf>
    <xf numFmtId="14" fontId="0" fillId="0" borderId="0" xfId="0" applyNumberFormat="1" applyAlignment="1">
      <alignment vertical="top"/>
    </xf>
    <xf numFmtId="164" fontId="0" fillId="0" borderId="0" xfId="0" applyNumberFormat="1" applyAlignment="1">
      <alignment vertical="top"/>
    </xf>
    <xf numFmtId="165" fontId="0" fillId="0" borderId="0" xfId="0" applyNumberFormat="1" applyAlignment="1">
      <alignment vertical="top"/>
    </xf>
    <xf numFmtId="166" fontId="0" fillId="0" borderId="0" xfId="0" applyNumberFormat="1" applyAlignment="1">
      <alignment vertical="top"/>
    </xf>
    <xf numFmtId="0" fontId="0" fillId="0" borderId="0" xfId="0" applyNumberFormat="1"/>
    <xf numFmtId="0" fontId="2" fillId="0" borderId="0" xfId="49" applyFont="1" applyAlignment="1">
      <alignment vertical="top"/>
    </xf>
    <xf numFmtId="0" fontId="28" fillId="0" borderId="0" xfId="49">
      <alignment vertical="center"/>
    </xf>
    <xf numFmtId="4" fontId="2" fillId="0" borderId="0" xfId="49" applyNumberFormat="1" applyFont="1" applyAlignment="1">
      <alignment vertical="top"/>
    </xf>
    <xf numFmtId="14" fontId="2" fillId="0" borderId="0" xfId="49" applyNumberFormat="1" applyFont="1" applyAlignment="1">
      <alignment vertical="top"/>
    </xf>
    <xf numFmtId="0" fontId="2" fillId="0" borderId="0" xfId="0" applyFont="1" applyFill="1" applyAlignment="1">
      <alignment vertical="top"/>
    </xf>
    <xf numFmtId="0" fontId="0" fillId="0" borderId="0" xfId="0" applyFill="1"/>
    <xf numFmtId="4" fontId="0" fillId="0" borderId="0" xfId="0" applyNumberFormat="1" applyFill="1"/>
    <xf numFmtId="0" fontId="28" fillId="0" borderId="0" xfId="49" applyFill="1">
      <alignment vertical="center"/>
    </xf>
    <xf numFmtId="0" fontId="2" fillId="36" borderId="0" xfId="49" applyFont="1" applyFill="1" applyAlignment="1">
      <alignment vertical="top"/>
    </xf>
    <xf numFmtId="4" fontId="2" fillId="36" borderId="0" xfId="49" applyNumberFormat="1" applyFont="1" applyFill="1" applyAlignment="1">
      <alignment vertical="top"/>
    </xf>
    <xf numFmtId="14" fontId="2" fillId="36" borderId="0" xfId="49" applyNumberFormat="1" applyFont="1" applyFill="1" applyAlignment="1">
      <alignment vertical="top"/>
    </xf>
    <xf numFmtId="4" fontId="0" fillId="36" borderId="0" xfId="0" applyNumberFormat="1" applyFill="1"/>
    <xf numFmtId="0" fontId="28" fillId="36" borderId="0" xfId="49" applyFill="1">
      <alignment vertical="center"/>
    </xf>
    <xf numFmtId="0" fontId="3" fillId="0" borderId="0" xfId="0" applyNumberFormat="1" applyFont="1" applyFill="1" applyBorder="1" applyAlignment="1" applyProtection="1"/>
    <xf numFmtId="4" fontId="3" fillId="0" borderId="0" xfId="0" applyNumberFormat="1" applyFont="1" applyFill="1" applyBorder="1" applyAlignment="1" applyProtection="1"/>
    <xf numFmtId="14" fontId="3" fillId="0" borderId="0" xfId="0" applyNumberFormat="1" applyFont="1" applyFill="1" applyBorder="1" applyAlignment="1" applyProtection="1"/>
    <xf numFmtId="0" fontId="2" fillId="0" borderId="0" xfId="49" applyFont="1" applyFill="1" applyAlignment="1">
      <alignment vertical="top"/>
    </xf>
    <xf numFmtId="0" fontId="0" fillId="0" borderId="0" xfId="0" applyAlignment="1">
      <alignment horizontal="left" vertical="center"/>
    </xf>
    <xf numFmtId="4" fontId="2" fillId="0" borderId="0" xfId="49" applyNumberFormat="1" applyFont="1" applyFill="1" applyAlignment="1">
      <alignment vertical="top"/>
    </xf>
    <xf numFmtId="14" fontId="2" fillId="0" borderId="0" xfId="49" applyNumberFormat="1" applyFont="1" applyFill="1" applyAlignment="1">
      <alignment vertical="top"/>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00000000-0005-0000-0000-000025000000}"/>
    <cellStyle name="Normal 3" xfId="43" xr:uid="{00000000-0005-0000-0000-000026000000}"/>
    <cellStyle name="Normal 4" xfId="44" xr:uid="{00000000-0005-0000-0000-000027000000}"/>
    <cellStyle name="Normal 5" xfId="45" xr:uid="{00000000-0005-0000-0000-000028000000}"/>
    <cellStyle name="Normal 6" xfId="46" xr:uid="{00000000-0005-0000-0000-000029000000}"/>
    <cellStyle name="Normal 7" xfId="47" xr:uid="{00000000-0005-0000-0000-00002A000000}"/>
    <cellStyle name="Normal 8" xfId="48" xr:uid="{00000000-0005-0000-0000-00002B000000}"/>
    <cellStyle name="Normal 9" xfId="49" xr:uid="{AE152A44-95BA-4061-B605-4290CAFFB199}"/>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annah Duong" refreshedDate="45733.425656481479" createdVersion="8" refreshedVersion="8" minRefreshableVersion="3" recordCount="316" xr:uid="{0D135646-338A-46FA-8388-79836F1D294F}">
  <cacheSource type="worksheet">
    <worksheetSource ref="A1:V317" sheet="Modified"/>
  </cacheSource>
  <cacheFields count="22">
    <cacheField name="Date" numFmtId="17">
      <sharedItems containsSemiMixedTypes="0" containsNonDate="0" containsDate="1" containsString="0" minDate="2025-02-01T00:00:00" maxDate="2025-02-02T00:00:00"/>
    </cacheField>
    <cacheField name="FNSKU" numFmtId="0">
      <sharedItems/>
    </cacheField>
    <cacheField name="ASIN" numFmtId="0">
      <sharedItems/>
    </cacheField>
    <cacheField name="MSKU" numFmtId="0">
      <sharedItems/>
    </cacheField>
    <cacheField name="REF ITEM#" numFmtId="0">
      <sharedItems count="90">
        <s v="DC10-0584DE"/>
        <s v="DC10-0585DE"/>
        <s v="DC10-0586DE"/>
        <s v="DC10-0587DE"/>
        <s v="DC10-0588DE"/>
        <s v="DC10-0589DE"/>
        <s v="DC10-0590DE"/>
        <s v="DC10-0591DE"/>
        <s v="DC10-0592DE"/>
        <s v="DC10-0593DE"/>
        <s v="DC10-0594DE"/>
        <s v="DC10-0595DE"/>
        <s v="DC10-0596DE"/>
        <s v="DC10-0597DE"/>
        <s v="DC10-0598DE"/>
        <s v="DC10-0599DE"/>
        <s v="DC10-0600DE"/>
        <s v="DC10-0601DE"/>
        <s v="DC10-0602-1DE"/>
        <s v="DC10-0603DE"/>
        <s v="DC10-0604-1DE"/>
        <s v="DC10-0605-1DE"/>
        <s v="DC10-0606-1DE"/>
        <s v="DC10-0607DE"/>
        <s v="DC10-0612-1DE"/>
        <s v="DC10-0613DE"/>
        <s v="DC10-0614-1DE"/>
        <s v="DC10-0615-1DE"/>
        <s v="DC10-0616-1DE"/>
        <s v="DC10-0617DE"/>
        <s v="DC10-0618DE"/>
        <s v="DC10-0619DE"/>
        <s v="DC10-0620DE"/>
        <s v="DC10-0621DE"/>
        <s v="DC10-0622DE"/>
        <s v="DC10-0623DE"/>
        <s v="DC10-0624DE"/>
        <s v="DC10-0625DE"/>
        <s v="DC10-0626DE"/>
        <s v="DC10-0627DE"/>
        <s v="DC10-0628DE"/>
        <s v="DC10-0629DE"/>
        <s v="DC12-0563DEA"/>
        <s v="DC12-0564DEA"/>
        <s v="DC12-0565DEA"/>
        <s v="DC12-0566DE"/>
        <s v="DC12-0569DEA"/>
        <s v="DC12-0570DEA"/>
        <s v="DC12-0571DEA"/>
        <s v="DC12-0573DE"/>
        <s v="DC12-0575DEA"/>
        <s v="DC12-0576DEA"/>
        <s v="DC12-0577DEA"/>
        <s v="DC12-0578DE"/>
        <s v="DC16-0609-1UK"/>
        <s v="DC16-0634-1DE"/>
        <s v="DC16-0635-1DE"/>
        <s v="DC16-0636-1DE"/>
        <s v="DC16-0637-1DE"/>
        <s v="DC16-0638-1DE"/>
        <s v="DC16-0639-1DE"/>
        <s v="DC16-0640-1DE"/>
        <s v="DC16-0641-1DE"/>
        <s v="DC16-0642-1DE"/>
        <s v="DC16-0643-1DE"/>
        <s v="DC16-0644-1DE"/>
        <s v="DC16-0645-1DE"/>
        <s v="DC16-0648-1UK"/>
        <s v="DL63PC6183EU-1LG"/>
        <s v="DL63PC6183UK-1LG"/>
        <s v="DOC16-0886DE"/>
        <s v="DOC16-0887DE"/>
        <s v="DOC16-0888DE"/>
        <s v="DOC16-0889DE"/>
        <s v="DOC16-0890DE"/>
        <s v="DOC16-0891DE"/>
        <s v="DOC50-0898DE"/>
        <s v="DOC50-0899DE"/>
        <s v="DOC50-0900DE"/>
        <s v="DOC50-0901DE"/>
        <s v="HYD50-0179DE"/>
        <s v="HYD50-0180DE"/>
        <s v="HYD50-0183DE"/>
        <s v="HYD50-0191DE"/>
        <s v="HYD50-0192DE"/>
        <s v="DC10-0615DE" u="1"/>
        <s v="DC10-0605DE" u="1"/>
        <s v="DC10-0606DE" u="1"/>
        <s v="DC10-0602DE" u="1"/>
        <s v="DC10-0604DE" u="1"/>
      </sharedItems>
    </cacheField>
    <cacheField name="Title" numFmtId="0">
      <sharedItems containsBlank="1"/>
    </cacheField>
    <cacheField name="Disposition" numFmtId="0">
      <sharedItems/>
    </cacheField>
    <cacheField name="Starting Warehouse Balance" numFmtId="0">
      <sharedItems containsSemiMixedTypes="0" containsString="0" containsNumber="1" containsInteger="1" minValue="0" maxValue="1149"/>
    </cacheField>
    <cacheField name="In Transit Between Warehouses" numFmtId="0">
      <sharedItems containsSemiMixedTypes="0" containsString="0" containsNumber="1" containsInteger="1" minValue="0" maxValue="0"/>
    </cacheField>
    <cacheField name="Receipts" numFmtId="0">
      <sharedItems containsSemiMixedTypes="0" containsString="0" containsNumber="1" containsInteger="1" minValue="-3" maxValue="577"/>
    </cacheField>
    <cacheField name="Customer Shipments" numFmtId="0">
      <sharedItems containsSemiMixedTypes="0" containsString="0" containsNumber="1" containsInteger="1" minValue="-356" maxValue="0"/>
    </cacheField>
    <cacheField name="Customer Returns" numFmtId="0">
      <sharedItems containsSemiMixedTypes="0" containsString="0" containsNumber="1" containsInteger="1" minValue="0" maxValue="6"/>
    </cacheField>
    <cacheField name="Vendor Returns" numFmtId="0">
      <sharedItems containsSemiMixedTypes="0" containsString="0" containsNumber="1" containsInteger="1" minValue="-6" maxValue="0"/>
    </cacheField>
    <cacheField name="Warehouse Transfer In/Out" numFmtId="0">
      <sharedItems containsSemiMixedTypes="0" containsString="0" containsNumber="1" containsInteger="1" minValue="0" maxValue="17"/>
    </cacheField>
    <cacheField name="Found" numFmtId="0">
      <sharedItems containsSemiMixedTypes="0" containsString="0" containsNumber="1" containsInteger="1" minValue="0" maxValue="34"/>
    </cacheField>
    <cacheField name="Lost" numFmtId="0">
      <sharedItems containsSemiMixedTypes="0" containsString="0" containsNumber="1" containsInteger="1" minValue="-14" maxValue="0"/>
    </cacheField>
    <cacheField name="Damaged" numFmtId="0">
      <sharedItems containsSemiMixedTypes="0" containsString="0" containsNumber="1" containsInteger="1" minValue="-1" maxValue="0"/>
    </cacheField>
    <cacheField name="Disposed" numFmtId="0">
      <sharedItems containsSemiMixedTypes="0" containsString="0" containsNumber="1" containsInteger="1" minValue="-1" maxValue="0"/>
    </cacheField>
    <cacheField name="Other Events" numFmtId="0">
      <sharedItems containsSemiMixedTypes="0" containsString="0" containsNumber="1" containsInteger="1" minValue="-91" maxValue="92"/>
    </cacheField>
    <cacheField name="Ending Warehouse Balance" numFmtId="0">
      <sharedItems containsSemiMixedTypes="0" containsString="0" containsNumber="1" containsInteger="1" minValue="0" maxValue="1371"/>
    </cacheField>
    <cacheField name="Unknown Events" numFmtId="0">
      <sharedItems containsSemiMixedTypes="0" containsString="0" containsNumber="1" containsInteger="1" minValue="0" maxValue="0"/>
    </cacheField>
    <cacheField name="Location" numFmtId="0">
      <sharedItems count="4">
        <s v="DE"/>
        <s v="IT"/>
        <s v="FR"/>
        <s v="E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6">
  <r>
    <d v="2025-02-01T00:00:00"/>
    <s v="X001U07SGL"/>
    <s v="B0CDL1G6YL"/>
    <s v="DC10-0584DE"/>
    <x v="0"/>
    <s v="Degrees of Comfort Duvet 135 x 200 cm, Four Seasons Duvet, Super Soft 4 Seasons Quilt, All-Year Duvet for Allergy Sufferers, Breathable Sleeping Blanket, Oeko-Tex Standard 100"/>
    <s v="CUSTOMER_DAMAGED"/>
    <n v="2"/>
    <n v="0"/>
    <n v="0"/>
    <n v="0"/>
    <n v="0"/>
    <n v="0"/>
    <n v="0"/>
    <n v="0"/>
    <n v="0"/>
    <n v="0"/>
    <n v="0"/>
    <n v="0"/>
    <n v="2"/>
    <n v="0"/>
    <x v="0"/>
  </r>
  <r>
    <d v="2025-02-01T00:00:00"/>
    <s v="X001U07SGL"/>
    <s v="B0CDL1G6YL"/>
    <s v="DC10-0584DE"/>
    <x v="0"/>
    <s v="Degrees of Comfort Duvet 135 x 200 cm, Four Seasons Duvet, Super Soft 4 Seasons Quilt, All-Year Duvet for Allergy Sufferers, Breathable Sleeping Blanket, Oeko-Tex Standard 100"/>
    <s v="DEFECTIVE"/>
    <n v="1"/>
    <n v="0"/>
    <n v="0"/>
    <n v="0"/>
    <n v="0"/>
    <n v="0"/>
    <n v="0"/>
    <n v="0"/>
    <n v="0"/>
    <n v="0"/>
    <n v="0"/>
    <n v="0"/>
    <n v="1"/>
    <n v="0"/>
    <x v="0"/>
  </r>
  <r>
    <d v="2025-02-01T00:00:00"/>
    <s v="X001U07SGL"/>
    <s v="B0CDL1G6YL"/>
    <s v="DC10-0584DE"/>
    <x v="0"/>
    <s v="Degrees of Comfort Duvet 135 x 200 cm, Four Seasons Duvet, Super Soft 4 Seasons Quilt, All-Year Duvet for Allergy Sufferers, Breathable Sleeping Blanket, Oeko-Tex Standard 100"/>
    <s v="SELLABLE"/>
    <n v="11"/>
    <n v="0"/>
    <n v="0"/>
    <n v="0"/>
    <n v="0"/>
    <n v="0"/>
    <n v="0"/>
    <n v="0"/>
    <n v="0"/>
    <n v="0"/>
    <n v="0"/>
    <n v="0"/>
    <n v="11"/>
    <n v="0"/>
    <x v="1"/>
  </r>
  <r>
    <d v="2025-02-01T00:00:00"/>
    <s v="X001U07KH3"/>
    <s v="B0CDL2XSVH"/>
    <s v="DC10-0585DE"/>
    <x v="1"/>
    <s v="Degrees of Comfort Duvet 135 x 200 cm, Set of 2, Four Seasons Duvet, Super Soft 4 Seasons Quilt, All-Year Duvet for Allergy Sufferers, Breathable Sleeping Blanket, Oeko-Tex Standard 100"/>
    <s v="SELLABLE"/>
    <n v="6"/>
    <n v="0"/>
    <n v="0"/>
    <n v="0"/>
    <n v="0"/>
    <n v="0"/>
    <n v="0"/>
    <n v="0"/>
    <n v="0"/>
    <n v="0"/>
    <n v="0"/>
    <n v="0"/>
    <n v="6"/>
    <n v="0"/>
    <x v="1"/>
  </r>
  <r>
    <d v="2025-02-01T00:00:00"/>
    <s v="X001U07RET"/>
    <s v="B0CDKYVWBJ"/>
    <s v="DC10-0586DE"/>
    <x v="2"/>
    <s v="Degrees of Comfort Duvet 150 x 220 cm, Duvets for Summer, All-Year Duvet, Super Soft, 4 Seasons, Breathable Quilt, Sleeping Blanket, Suitable for Allergy Sufferers, Oeko-Tex Standard 100"/>
    <s v="SELLABLE"/>
    <n v="6"/>
    <n v="0"/>
    <n v="0"/>
    <n v="0"/>
    <n v="0"/>
    <n v="0"/>
    <n v="0"/>
    <n v="0"/>
    <n v="0"/>
    <n v="0"/>
    <n v="0"/>
    <n v="0"/>
    <n v="6"/>
    <n v="0"/>
    <x v="0"/>
  </r>
  <r>
    <d v="2025-02-01T00:00:00"/>
    <s v="X001U07RET"/>
    <s v="B0CDKYVWBJ"/>
    <s v="DC10-0586DE"/>
    <x v="2"/>
    <s v="Degrees of Comfort Duvet 150 x 220 cm, Duvets for Summer, All-Year Duvet, Super Soft, 4 Seasons, Breathable Quilt, Sleeping Blanket, Suitable for Allergy Sufferers, Oeko-Tex Standard 100"/>
    <s v="SELLABLE"/>
    <n v="1"/>
    <n v="0"/>
    <n v="0"/>
    <n v="0"/>
    <n v="0"/>
    <n v="0"/>
    <n v="0"/>
    <n v="0"/>
    <n v="0"/>
    <n v="0"/>
    <n v="0"/>
    <n v="0"/>
    <n v="1"/>
    <n v="0"/>
    <x v="1"/>
  </r>
  <r>
    <d v="2025-02-01T00:00:00"/>
    <s v="X001U0B911"/>
    <s v="B0CDL1H9HT"/>
    <s v="DC10-0587DE"/>
    <x v="3"/>
    <s v="Degrees of Comfort Duvet 200 x 200 cm, Set of 2 Four Seasons Duvet, Super Soft Quilt 200 x 200 cm for Summer and Winter, Breathable All-Season Duvet for Allergy Sufferers, Oeko-Tex Standard 100"/>
    <s v="SELLABLE"/>
    <n v="61"/>
    <n v="0"/>
    <n v="0"/>
    <n v="0"/>
    <n v="0"/>
    <n v="0"/>
    <n v="0"/>
    <n v="0"/>
    <n v="0"/>
    <n v="0"/>
    <n v="0"/>
    <n v="0"/>
    <n v="61"/>
    <n v="0"/>
    <x v="0"/>
  </r>
  <r>
    <d v="2025-02-01T00:00:00"/>
    <s v="X001U07KJ1"/>
    <s v="B0CDL3HWYC"/>
    <s v="DC10-0588DE"/>
    <x v="4"/>
    <s v="Degrees of Comfort Duvet 200 x 220 cm, 4 Seasons All-Season Duvet, Super Soft Duvet for Summer and Winter, Breathable Quilt, Suitable for Allergy Sufferers, White, Oeko-Tex Standard 100"/>
    <s v="SELLABLE"/>
    <n v="2"/>
    <n v="0"/>
    <n v="0"/>
    <n v="0"/>
    <n v="0"/>
    <n v="0"/>
    <n v="0"/>
    <n v="0"/>
    <n v="0"/>
    <n v="0"/>
    <n v="0"/>
    <n v="0"/>
    <n v="2"/>
    <n v="0"/>
    <x v="0"/>
  </r>
  <r>
    <d v="2025-02-01T00:00:00"/>
    <s v="X001U07KJ1"/>
    <s v="B0CDL3HWYC"/>
    <s v="DC10-0588DE"/>
    <x v="4"/>
    <s v="Degrees of Comfort Duvet 200 x 220 cm, 4 Seasons All-Season Duvet, Super Soft Duvet for Summer and Winter, Breathable Quilt, Suitable for Allergy Sufferers, White, Oeko-Tex Standard 100"/>
    <s v="SELLABLE"/>
    <n v="4"/>
    <n v="0"/>
    <n v="0"/>
    <n v="0"/>
    <n v="0"/>
    <n v="0"/>
    <n v="0"/>
    <n v="0"/>
    <n v="0"/>
    <n v="0"/>
    <n v="0"/>
    <n v="0"/>
    <n v="4"/>
    <n v="0"/>
    <x v="2"/>
  </r>
  <r>
    <d v="2025-02-01T00:00:00"/>
    <s v="X001U07KJ1"/>
    <s v="B0CDL3HWYC"/>
    <s v="DC10-0588DE"/>
    <x v="4"/>
    <s v="Degrees of Comfort Duvet 200 x 220 cm, 4 Seasons All-Season Duvet, Super Soft Duvet for Summer and Winter, Breathable Quilt, Suitable for Allergy Sufferers, White, Oeko-Tex Standard 100"/>
    <s v="SELLABLE"/>
    <n v="8"/>
    <n v="0"/>
    <n v="0"/>
    <n v="0"/>
    <n v="0"/>
    <n v="0"/>
    <n v="0"/>
    <n v="0"/>
    <n v="0"/>
    <n v="0"/>
    <n v="0"/>
    <n v="0"/>
    <n v="8"/>
    <n v="0"/>
    <x v="1"/>
  </r>
  <r>
    <d v="2025-02-01T00:00:00"/>
    <s v="X001U07RB7"/>
    <s v="B0CDL3MVSK"/>
    <s v="DC10-0589DE"/>
    <x v="5"/>
    <s v="Degrees of Comfort Duvet 220 x 240 cm, Duvets for Summer, All-Year Duvet, Super Soft, 4 Seasons, Breathable Quilt, Sleeping Blanket, Suitable for Allergy Sufferers, Oeko-Tex Standard 100"/>
    <s v="SELLABLE"/>
    <n v="10"/>
    <n v="0"/>
    <n v="0"/>
    <n v="0"/>
    <n v="0"/>
    <n v="0"/>
    <n v="0"/>
    <n v="0"/>
    <n v="0"/>
    <n v="0"/>
    <n v="0"/>
    <n v="0"/>
    <n v="10"/>
    <n v="0"/>
    <x v="0"/>
  </r>
  <r>
    <d v="2025-02-01T00:00:00"/>
    <s v="X001U07RB7"/>
    <s v="B0CDL3MVSK"/>
    <s v="DC10-0589DE"/>
    <x v="5"/>
    <s v="Degrees of Comfort Duvet 220 x 240 cm, Duvets for Summer, All-Year Duvet, Super Soft, 4 Seasons, Breathable Quilt, Sleeping Blanket, Suitable for Allergy Sufferers, Oeko-Tex Standard 100"/>
    <s v="SELLABLE"/>
    <n v="8"/>
    <n v="0"/>
    <n v="0"/>
    <n v="0"/>
    <n v="0"/>
    <n v="0"/>
    <n v="0"/>
    <n v="0"/>
    <n v="0"/>
    <n v="0"/>
    <n v="0"/>
    <n v="0"/>
    <n v="8"/>
    <n v="0"/>
    <x v="1"/>
  </r>
  <r>
    <d v="2025-02-01T00:00:00"/>
    <s v="X001U0CZOV"/>
    <s v="B0CDKZNWGJ"/>
    <s v="DC10-0590DE"/>
    <x v="6"/>
    <s v="Degrees of Comfort Duvet 135 x 200 cm, Four Seasons Duvet, Super Soft Quilt, All-Year Duvet, Breathable, White, Oeko-Tex Standard 100"/>
    <s v="CUSTOMER_DAMAGED"/>
    <n v="2"/>
    <n v="0"/>
    <n v="0"/>
    <n v="0"/>
    <n v="0"/>
    <n v="0"/>
    <n v="0"/>
    <n v="0"/>
    <n v="0"/>
    <n v="0"/>
    <n v="0"/>
    <n v="0"/>
    <n v="2"/>
    <n v="0"/>
    <x v="0"/>
  </r>
  <r>
    <d v="2025-02-01T00:00:00"/>
    <s v="X001U0CZOV"/>
    <s v="B0CDKZNWGJ"/>
    <s v="DC10-0590DE"/>
    <x v="6"/>
    <s v="Degrees of Comfort Duvet 135 x 200 cm, Four Seasons Duvet, Super Soft Quilt, All-Year Duvet, Breathable, White, Oeko-Tex Standard 100"/>
    <s v="SELLABLE"/>
    <n v="58"/>
    <n v="0"/>
    <n v="0"/>
    <n v="0"/>
    <n v="0"/>
    <n v="0"/>
    <n v="0"/>
    <n v="0"/>
    <n v="0"/>
    <n v="0"/>
    <n v="0"/>
    <n v="0"/>
    <n v="58"/>
    <n v="0"/>
    <x v="0"/>
  </r>
  <r>
    <d v="2025-02-01T00:00:00"/>
    <s v="X001U07KKP"/>
    <s v="B0CDL21C6X"/>
    <s v="DC10-0591DE"/>
    <x v="7"/>
    <s v="Degrees of Comfort Duvet 135 x 200 cm, Set of 2, Four Seasons Duvet, Super Soft, Breathable All-Year Duvet, Suitable for Allergy Sufferers, Oeko-Tex Standard 100"/>
    <s v="DEFECTIVE"/>
    <n v="1"/>
    <n v="0"/>
    <n v="0"/>
    <n v="0"/>
    <n v="0"/>
    <n v="0"/>
    <n v="0"/>
    <n v="0"/>
    <n v="0"/>
    <n v="0"/>
    <n v="0"/>
    <n v="0"/>
    <n v="1"/>
    <n v="0"/>
    <x v="0"/>
  </r>
  <r>
    <d v="2025-02-01T00:00:00"/>
    <s v="X001U07KKP"/>
    <s v="B0CDL21C6X"/>
    <s v="DC10-0591DE"/>
    <x v="7"/>
    <s v="Degrees of Comfort Duvet 135 x 200 cm, Set of 2, Four Seasons Duvet, Super Soft, Breathable All-Year Duvet, Suitable for Allergy Sufferers, Oeko-Tex Standard 100"/>
    <s v="SELLABLE"/>
    <n v="10"/>
    <n v="0"/>
    <n v="0"/>
    <n v="0"/>
    <n v="0"/>
    <n v="0"/>
    <n v="0"/>
    <n v="0"/>
    <n v="0"/>
    <n v="0"/>
    <n v="0"/>
    <n v="0"/>
    <n v="10"/>
    <n v="0"/>
    <x v="0"/>
  </r>
  <r>
    <d v="2025-02-01T00:00:00"/>
    <s v="X001U07KKP"/>
    <s v="B0CDL21C6X"/>
    <s v="DC10-0591DE"/>
    <x v="7"/>
    <s v="Degrees of Comfort Duvet 135 x 200 cm, Set of 2, Four Seasons Duvet, Super Soft, Breathable All-Year Duvet, Suitable for Allergy Sufferers, Oeko-Tex Standard 100"/>
    <s v="SELLABLE"/>
    <n v="1"/>
    <n v="0"/>
    <n v="0"/>
    <n v="0"/>
    <n v="0"/>
    <n v="0"/>
    <n v="0"/>
    <n v="0"/>
    <n v="0"/>
    <n v="0"/>
    <n v="0"/>
    <n v="0"/>
    <n v="1"/>
    <n v="0"/>
    <x v="1"/>
  </r>
  <r>
    <d v="2025-02-01T00:00:00"/>
    <s v="X001U0B96L"/>
    <s v="B0CDKZLVXH"/>
    <s v="DC10-0592DE"/>
    <x v="8"/>
    <s v="Degrees of Comfort Duvet 155 x 220 cm, 4 Seasons Super Soft Cover, All Season Duvet, Breathable, Quilt Suitable for Allergy Sufferers, White, Oeko-Tex Standard 100"/>
    <s v="SELLABLE"/>
    <n v="16"/>
    <n v="0"/>
    <n v="0"/>
    <n v="0"/>
    <n v="0"/>
    <n v="0"/>
    <n v="0"/>
    <n v="0"/>
    <n v="0"/>
    <n v="0"/>
    <n v="0"/>
    <n v="0"/>
    <n v="16"/>
    <n v="0"/>
    <x v="0"/>
  </r>
  <r>
    <d v="2025-02-01T00:00:00"/>
    <s v="X001U07RN5"/>
    <s v="B0CDL3HF5G"/>
    <s v="DC10-0593DE"/>
    <x v="9"/>
    <s v="Degrees of Comfort Duvet 200 x 200 cm, 4 Seasons Super Soft Cover, All Season Duvet, Breathable, Quilt Suitable for Allergy Sufferers, White, Oeko-Tex Standard 100"/>
    <s v="SELLABLE"/>
    <n v="29"/>
    <n v="0"/>
    <n v="0"/>
    <n v="-3"/>
    <n v="0"/>
    <n v="0"/>
    <n v="0"/>
    <n v="0"/>
    <n v="0"/>
    <n v="0"/>
    <n v="0"/>
    <n v="0"/>
    <n v="26"/>
    <n v="0"/>
    <x v="0"/>
  </r>
  <r>
    <d v="2025-02-01T00:00:00"/>
    <s v="X001U07KJV"/>
    <s v="B0CDKZ8H7G"/>
    <s v="DC10-0594DE"/>
    <x v="10"/>
    <s v="Degrees of Comfort Duvet 200 x 220 cm 4 Seasons Super Soft, All Season Duvet Breathable Duvet Sleeping Blanket Suitable for Allergy Sufferers, White, Oeko-Tex Standard 100"/>
    <s v="SELLABLE"/>
    <n v="6"/>
    <n v="0"/>
    <n v="0"/>
    <n v="0"/>
    <n v="0"/>
    <n v="0"/>
    <n v="0"/>
    <n v="0"/>
    <n v="0"/>
    <n v="0"/>
    <n v="0"/>
    <n v="0"/>
    <n v="6"/>
    <n v="0"/>
    <x v="0"/>
  </r>
  <r>
    <d v="2025-02-01T00:00:00"/>
    <s v="X001U0CZOL"/>
    <s v="B0CDL1BX2S"/>
    <s v="DC10-0595DE"/>
    <x v="11"/>
    <s v="Degrees of Comfort Duvet 220 x 240 cm, 4 Seasons, Super Soft, All Season Duvet, Breathable, Blanket, Sleeping Blanket, Suitable for Allergy Sufferers, White, Oeko-Tex Standard 100"/>
    <s v="SELLABLE"/>
    <n v="11"/>
    <n v="0"/>
    <n v="0"/>
    <n v="0"/>
    <n v="0"/>
    <n v="0"/>
    <n v="0"/>
    <n v="0"/>
    <n v="0"/>
    <n v="0"/>
    <n v="0"/>
    <n v="0"/>
    <n v="11"/>
    <n v="0"/>
    <x v="0"/>
  </r>
  <r>
    <d v="2025-02-01T00:00:00"/>
    <s v="X0026FOH09"/>
    <s v="B0CDL16LD8"/>
    <s v="amzn.gr.DC10-0596DE-stkVXBwInZDzbVzMv-PO"/>
    <x v="12"/>
    <s v="Degrees of Comfort Duvet 135 x 200 cm, Set of 2, 500 gsm for Winter, 350 gsm 4 Seasons Duvets &amp; 150 gsm Summer Duvet, Breathable Quilt, Sleeping Blanket, Suitable for Allergy Sufferers, Oeko-Tex"/>
    <s v="DEFECTIVE"/>
    <n v="1"/>
    <n v="0"/>
    <n v="0"/>
    <n v="0"/>
    <n v="0"/>
    <n v="0"/>
    <n v="0"/>
    <n v="0"/>
    <n v="0"/>
    <n v="0"/>
    <n v="0"/>
    <n v="0"/>
    <n v="1"/>
    <n v="0"/>
    <x v="0"/>
  </r>
  <r>
    <d v="2025-02-01T00:00:00"/>
    <s v="X001U07RHB"/>
    <s v="B0CDL16LD8"/>
    <s v="DC10-0596DE"/>
    <x v="12"/>
    <s v="Degrees of Comfort Duvet 135 x 200 cm, Set of 2, 500 gsm for Winter, 350 gsm 4 Seasons Duvets &amp; 150 gsm Summer Duvet, Breathable Quilt, Sleeping Blanket, Suitable for Allergy Sufferers, Oeko-Tex"/>
    <s v="CUSTOMER_DAMAGED"/>
    <n v="3"/>
    <n v="0"/>
    <n v="0"/>
    <n v="0"/>
    <n v="0"/>
    <n v="0"/>
    <n v="1"/>
    <n v="0"/>
    <n v="0"/>
    <n v="0"/>
    <n v="0"/>
    <n v="0"/>
    <n v="4"/>
    <n v="0"/>
    <x v="0"/>
  </r>
  <r>
    <d v="2025-02-01T00:00:00"/>
    <s v="B0CDL34CT9"/>
    <s v="B0CDL34CT9"/>
    <s v="Amazon.Found.B0CDL34CT9"/>
    <x v="13"/>
    <s v="Degrees of Comfort Duvet 135 x 200 cm, Set of 2, 500 gsm for Winter, 350 gsm 4 Seasons Duvets &amp; 150 gsm Summer Duvet, Breathable Quilt, Sleeping Blanket, Suitable for Allergy Sufferers, Oeko-Tex"/>
    <s v="SELLABLE"/>
    <n v="2"/>
    <n v="0"/>
    <n v="0"/>
    <n v="0"/>
    <n v="0"/>
    <n v="0"/>
    <n v="0"/>
    <n v="0"/>
    <n v="0"/>
    <n v="0"/>
    <n v="0"/>
    <n v="0"/>
    <n v="2"/>
    <n v="0"/>
    <x v="0"/>
  </r>
  <r>
    <d v="2025-02-01T00:00:00"/>
    <s v="X001U0B99N"/>
    <s v="B0CDKXYWM7"/>
    <s v="DC10-0598DE"/>
    <x v="14"/>
    <s v="Degrees of Comfort Duvet 155 x 220 cm, Set of 2, 500 gsm for Winter, 350 gsm 4 Seasons Duvet &amp; 150 gsm Summer Duvet, Breathable Quilt, Sleeping Blanket, Suitable for Allergy Sufferers, Oeko-Tex"/>
    <s v="SELLABLE"/>
    <n v="9"/>
    <n v="0"/>
    <n v="0"/>
    <n v="0"/>
    <n v="0"/>
    <n v="0"/>
    <n v="0"/>
    <n v="0"/>
    <n v="0"/>
    <n v="0"/>
    <n v="0"/>
    <n v="0"/>
    <n v="9"/>
    <n v="0"/>
    <x v="0"/>
  </r>
  <r>
    <d v="2025-02-01T00:00:00"/>
    <s v="X001U0B99N"/>
    <s v="B0CDKXYWM7"/>
    <s v="DC10-0598DE"/>
    <x v="14"/>
    <s v="Degrees of Comfort Duvet 155 x 220 cm, Set of 2, 500 gsm for Winter, 350 gsm 4 Seasons Duvet &amp; 150 gsm Summer Duvet, Breathable Quilt, Sleeping Blanket, Suitable for Allergy Sufferers, Oeko-Tex"/>
    <s v="WAREHOUSE_DAMAGED"/>
    <n v="1"/>
    <n v="0"/>
    <n v="0"/>
    <n v="0"/>
    <n v="0"/>
    <n v="0"/>
    <n v="0"/>
    <n v="0"/>
    <n v="0"/>
    <n v="0"/>
    <n v="0"/>
    <n v="0"/>
    <n v="1"/>
    <n v="0"/>
    <x v="0"/>
  </r>
  <r>
    <d v="2025-02-01T00:00:00"/>
    <s v="X001U0B97F"/>
    <s v="B0CDKYFRF2"/>
    <s v="DC10-0599DE"/>
    <x v="15"/>
    <s v="Degrees of Comfort Duvet 200 x 200 cm, Set of 2, 4 Seasons Summer Duvet with Buttons, 2-Piece Set, 200 x 200 cm, Thin Lightweight 150 gsm Summer Duvet and 350 gsm All-Year Duvet"/>
    <s v="CUSTOMER_DAMAGED"/>
    <n v="1"/>
    <n v="0"/>
    <n v="0"/>
    <n v="0"/>
    <n v="0"/>
    <n v="0"/>
    <n v="0"/>
    <n v="0"/>
    <n v="0"/>
    <n v="0"/>
    <n v="0"/>
    <n v="0"/>
    <n v="1"/>
    <n v="0"/>
    <x v="0"/>
  </r>
  <r>
    <d v="2025-02-01T00:00:00"/>
    <s v="X001U0B97F"/>
    <s v="B0CDKYFRF2"/>
    <s v="DC10-0599DE"/>
    <x v="15"/>
    <s v="Degrees of Comfort Duvet 200 x 200 cm, Set of 2, 4 Seasons Summer Duvet with Buttons, 2-Piece Set, 200 x 200 cm, Thin Lightweight 150 gsm Summer Duvet and 350 gsm All-Year Duvet"/>
    <s v="SELLABLE"/>
    <n v="8"/>
    <n v="0"/>
    <n v="0"/>
    <n v="0"/>
    <n v="0"/>
    <n v="0"/>
    <n v="0"/>
    <n v="0"/>
    <n v="0"/>
    <n v="0"/>
    <n v="0"/>
    <n v="0"/>
    <n v="8"/>
    <n v="0"/>
    <x v="0"/>
  </r>
  <r>
    <d v="2025-02-01T00:00:00"/>
    <s v="X001U0B96B"/>
    <s v="B0CDL6GNTJ"/>
    <s v="DC10-0600DE"/>
    <x v="16"/>
    <s v="Degrees of Comfort Duvet 200 x 220 cm, Set of 2, 4 Seasons Summer Duvet with Buttons, 2-Piece Set, 200 x 220 cm, Thin Lightweight 150 gsm Summer Duvet and 350 gsm All-Year Duvet"/>
    <s v="SELLABLE"/>
    <n v="16"/>
    <n v="0"/>
    <n v="0"/>
    <n v="-1"/>
    <n v="0"/>
    <n v="0"/>
    <n v="0"/>
    <n v="0"/>
    <n v="0"/>
    <n v="0"/>
    <n v="0"/>
    <n v="0"/>
    <n v="15"/>
    <n v="0"/>
    <x v="0"/>
  </r>
  <r>
    <d v="2025-02-01T00:00:00"/>
    <s v="X001U07KEB"/>
    <s v="B0CDLDK5X8"/>
    <s v="DC10-0601DE"/>
    <x v="17"/>
    <s v="Degrees of Comfort Duvet 220 x 240 cm, Set of 2, 500 gsm for Winter, 350 gsm 4 Seasons Duvet &amp; 150 gsm Summer Duvet, Breathable Quilt, Sleeping Blanket, Suitable for Allergy Sufferers, Oeko-Tex"/>
    <s v="SELLABLE"/>
    <n v="16"/>
    <n v="0"/>
    <n v="0"/>
    <n v="0"/>
    <n v="0"/>
    <n v="0"/>
    <n v="0"/>
    <n v="0"/>
    <n v="0"/>
    <n v="0"/>
    <n v="0"/>
    <n v="0"/>
    <n v="16"/>
    <n v="0"/>
    <x v="0"/>
  </r>
  <r>
    <d v="2025-02-01T00:00:00"/>
    <s v="X0026AYYI9"/>
    <s v="B0CDL19ZTD"/>
    <s v="amzn.gr.DC10-0602DE-anWosyqvqVz1Omm7C-VG"/>
    <x v="18"/>
    <m/>
    <s v="SELLABLE"/>
    <n v="1"/>
    <n v="0"/>
    <n v="0"/>
    <n v="0"/>
    <n v="0"/>
    <n v="0"/>
    <n v="0"/>
    <n v="0"/>
    <n v="0"/>
    <n v="0"/>
    <n v="0"/>
    <n v="0"/>
    <n v="1"/>
    <n v="0"/>
    <x v="0"/>
  </r>
  <r>
    <d v="2025-02-01T00:00:00"/>
    <s v="X0026FHEGN"/>
    <s v="B0CDL19ZTD"/>
    <s v="amzn.gr.DC10-0602DE-t8-RMqJt0hs7hHOYO-PO"/>
    <x v="18"/>
    <m/>
    <s v="CUSTOMER_DAMAGED"/>
    <n v="1"/>
    <n v="0"/>
    <n v="0"/>
    <n v="0"/>
    <n v="0"/>
    <n v="0"/>
    <n v="0"/>
    <n v="0"/>
    <n v="0"/>
    <n v="0"/>
    <n v="0"/>
    <n v="0"/>
    <n v="1"/>
    <n v="0"/>
    <x v="0"/>
  </r>
  <r>
    <d v="2025-02-01T00:00:00"/>
    <s v="X0025L3LJH"/>
    <s v="B0CDL19ZTD"/>
    <s v="amzn.gr.DC10-0602DE-UaFr7eqVh3j1xgAAB-PO"/>
    <x v="18"/>
    <m/>
    <s v="CUSTOMER_DAMAGED"/>
    <n v="3"/>
    <n v="0"/>
    <n v="0"/>
    <n v="0"/>
    <n v="0"/>
    <n v="0"/>
    <n v="0"/>
    <n v="0"/>
    <n v="0"/>
    <n v="0"/>
    <n v="0"/>
    <n v="0"/>
    <n v="3"/>
    <n v="0"/>
    <x v="0"/>
  </r>
  <r>
    <d v="2025-02-01T00:00:00"/>
    <s v="B0CDL19ZTD"/>
    <s v="B0CDL19ZTD"/>
    <s v="DC10-0602-1DE"/>
    <x v="18"/>
    <m/>
    <s v="CUSTOMER_DAMAGED"/>
    <n v="1"/>
    <n v="0"/>
    <n v="0"/>
    <n v="0"/>
    <n v="0"/>
    <n v="0"/>
    <n v="0"/>
    <n v="0"/>
    <n v="0"/>
    <n v="0"/>
    <n v="0"/>
    <n v="0"/>
    <n v="1"/>
    <n v="0"/>
    <x v="0"/>
  </r>
  <r>
    <d v="2025-02-01T00:00:00"/>
    <s v="B0CDL19ZTD"/>
    <s v="B0CDL19ZTD"/>
    <s v="DC10-0602-1DE"/>
    <x v="18"/>
    <m/>
    <s v="DISTRIBUTOR_DAMAGED"/>
    <n v="0"/>
    <n v="0"/>
    <n v="0"/>
    <n v="0"/>
    <n v="0"/>
    <n v="0"/>
    <n v="0"/>
    <n v="0"/>
    <n v="-1"/>
    <n v="0"/>
    <n v="0"/>
    <n v="1"/>
    <n v="0"/>
    <n v="0"/>
    <x v="0"/>
  </r>
  <r>
    <d v="2025-02-01T00:00:00"/>
    <s v="B0CDL19ZTD"/>
    <s v="B0CDL19ZTD"/>
    <s v="DC10-0602-1DE"/>
    <x v="18"/>
    <m/>
    <s v="SELLABLE"/>
    <n v="7"/>
    <n v="0"/>
    <n v="500"/>
    <n v="-2"/>
    <n v="0"/>
    <n v="0"/>
    <n v="0"/>
    <n v="1"/>
    <n v="0"/>
    <n v="0"/>
    <n v="0"/>
    <n v="-1"/>
    <n v="505"/>
    <n v="0"/>
    <x v="0"/>
  </r>
  <r>
    <d v="2025-02-01T00:00:00"/>
    <s v="B0CDL19ZTD"/>
    <s v="B0CDL19ZTD"/>
    <s v="DC10-0602-1DE"/>
    <x v="18"/>
    <m/>
    <s v="WAREHOUSE_DAMAGED"/>
    <n v="0"/>
    <n v="0"/>
    <n v="0"/>
    <n v="0"/>
    <n v="0"/>
    <n v="0"/>
    <n v="0"/>
    <n v="0"/>
    <n v="0"/>
    <n v="0"/>
    <n v="0"/>
    <n v="0"/>
    <n v="0"/>
    <n v="0"/>
    <x v="0"/>
  </r>
  <r>
    <d v="2025-02-01T00:00:00"/>
    <s v="X001U07KOL"/>
    <s v="B0CDL19ZTD"/>
    <s v="DC10-0602DE"/>
    <x v="18"/>
    <m/>
    <s v="CUSTOMER_DAMAGED"/>
    <n v="87"/>
    <n v="0"/>
    <n v="0"/>
    <n v="0"/>
    <n v="0"/>
    <n v="0"/>
    <n v="17"/>
    <n v="0"/>
    <n v="0"/>
    <n v="0"/>
    <n v="0"/>
    <n v="0"/>
    <n v="104"/>
    <n v="0"/>
    <x v="0"/>
  </r>
  <r>
    <d v="2025-02-01T00:00:00"/>
    <s v="X001U07KOL"/>
    <s v="B0CDL19ZTD"/>
    <s v="DC10-0602DE"/>
    <x v="18"/>
    <m/>
    <s v="CUSTOMER_DAMAGED"/>
    <n v="1"/>
    <n v="0"/>
    <n v="0"/>
    <n v="0"/>
    <n v="0"/>
    <n v="0"/>
    <n v="0"/>
    <n v="0"/>
    <n v="0"/>
    <n v="0"/>
    <n v="0"/>
    <n v="0"/>
    <n v="1"/>
    <n v="0"/>
    <x v="1"/>
  </r>
  <r>
    <d v="2025-02-01T00:00:00"/>
    <s v="X001U07KOL"/>
    <s v="B0CDL19ZTD"/>
    <s v="DC10-0602DE"/>
    <x v="18"/>
    <m/>
    <s v="DEFECTIVE"/>
    <n v="12"/>
    <n v="0"/>
    <n v="0"/>
    <n v="0"/>
    <n v="0"/>
    <n v="0"/>
    <n v="2"/>
    <n v="0"/>
    <n v="0"/>
    <n v="0"/>
    <n v="0"/>
    <n v="0"/>
    <n v="14"/>
    <n v="0"/>
    <x v="0"/>
  </r>
  <r>
    <d v="2025-02-01T00:00:00"/>
    <s v="X001U07KOL"/>
    <s v="B0CDL19ZTD"/>
    <s v="DC10-0602DE"/>
    <x v="18"/>
    <m/>
    <s v="DEFECTIVE"/>
    <n v="7"/>
    <n v="0"/>
    <n v="0"/>
    <n v="0"/>
    <n v="0"/>
    <n v="0"/>
    <n v="0"/>
    <n v="0"/>
    <n v="0"/>
    <n v="0"/>
    <n v="0"/>
    <n v="0"/>
    <n v="7"/>
    <n v="0"/>
    <x v="2"/>
  </r>
  <r>
    <d v="2025-02-01T00:00:00"/>
    <s v="X001U07KOL"/>
    <s v="B0CDL19ZTD"/>
    <s v="DC10-0602DE"/>
    <x v="18"/>
    <m/>
    <s v="DEFECTIVE"/>
    <n v="47"/>
    <n v="0"/>
    <n v="0"/>
    <n v="0"/>
    <n v="0"/>
    <n v="0"/>
    <n v="0"/>
    <n v="0"/>
    <n v="-1"/>
    <n v="0"/>
    <n v="0"/>
    <n v="0"/>
    <n v="46"/>
    <n v="0"/>
    <x v="1"/>
  </r>
  <r>
    <d v="2025-02-01T00:00:00"/>
    <s v="X001U07KOL"/>
    <s v="B0CDL19ZTD"/>
    <s v="DC10-0602DE"/>
    <x v="18"/>
    <m/>
    <s v="DISTRIBUTOR_DAMAGED"/>
    <n v="6"/>
    <n v="0"/>
    <n v="0"/>
    <n v="0"/>
    <n v="0"/>
    <n v="0"/>
    <n v="0"/>
    <n v="0"/>
    <n v="0"/>
    <n v="0"/>
    <n v="0"/>
    <n v="0"/>
    <n v="6"/>
    <n v="0"/>
    <x v="0"/>
  </r>
  <r>
    <d v="2025-02-01T00:00:00"/>
    <s v="X001U07KOL"/>
    <s v="B0CDL19ZTD"/>
    <s v="DC10-0602DE"/>
    <x v="18"/>
    <m/>
    <s v="SELLABLE"/>
    <n v="3"/>
    <n v="0"/>
    <n v="0"/>
    <n v="-8"/>
    <n v="0"/>
    <n v="0"/>
    <n v="7"/>
    <n v="0"/>
    <n v="-1"/>
    <n v="0"/>
    <n v="0"/>
    <n v="-1"/>
    <n v="0"/>
    <n v="0"/>
    <x v="0"/>
  </r>
  <r>
    <d v="2025-02-01T00:00:00"/>
    <s v="X001U07KOL"/>
    <s v="B0CDL19ZTD"/>
    <s v="DC10-0602DE"/>
    <x v="18"/>
    <m/>
    <s v="SELLABLE"/>
    <n v="3"/>
    <n v="0"/>
    <n v="0"/>
    <n v="-4"/>
    <n v="0"/>
    <n v="0"/>
    <n v="1"/>
    <n v="0"/>
    <n v="0"/>
    <n v="0"/>
    <n v="0"/>
    <n v="0"/>
    <n v="0"/>
    <n v="0"/>
    <x v="3"/>
  </r>
  <r>
    <d v="2025-02-01T00:00:00"/>
    <s v="X001U07KOL"/>
    <s v="B0CDL19ZTD"/>
    <s v="DC10-0602DE"/>
    <x v="18"/>
    <m/>
    <s v="SELLABLE"/>
    <n v="227"/>
    <n v="0"/>
    <n v="0"/>
    <n v="-173"/>
    <n v="0"/>
    <n v="0"/>
    <n v="0"/>
    <n v="0"/>
    <n v="0"/>
    <n v="0"/>
    <n v="0"/>
    <n v="0"/>
    <n v="54"/>
    <n v="0"/>
    <x v="1"/>
  </r>
  <r>
    <d v="2025-02-01T00:00:00"/>
    <s v="X001U07KOL"/>
    <s v="B0CDL19ZTD"/>
    <s v="DC10-0602DE"/>
    <x v="18"/>
    <m/>
    <s v="WAREHOUSE_DAMAGED"/>
    <n v="1"/>
    <n v="0"/>
    <n v="0"/>
    <n v="0"/>
    <n v="0"/>
    <n v="0"/>
    <n v="0"/>
    <n v="0"/>
    <n v="0"/>
    <n v="0"/>
    <n v="0"/>
    <n v="0"/>
    <n v="1"/>
    <n v="0"/>
    <x v="0"/>
  </r>
  <r>
    <d v="2025-02-01T00:00:00"/>
    <s v="X001U07KOL"/>
    <s v="B0CDL19ZTD"/>
    <s v="DC10-0602DE"/>
    <x v="18"/>
    <m/>
    <s v="WAREHOUSE_DAMAGED"/>
    <n v="7"/>
    <n v="0"/>
    <n v="0"/>
    <n v="0"/>
    <n v="0"/>
    <n v="0"/>
    <n v="0"/>
    <n v="0"/>
    <n v="0"/>
    <n v="0"/>
    <n v="0"/>
    <n v="0"/>
    <n v="7"/>
    <n v="0"/>
    <x v="1"/>
  </r>
  <r>
    <d v="2025-02-01T00:00:00"/>
    <s v="X00281UCT1"/>
    <s v="B0CDL19ZTD"/>
    <s v="amzn.gr.DC10-0602-1DE-fez9xE9TGJr9V89-PO"/>
    <x v="18"/>
    <m/>
    <s v="CUSTOMER_DAMAGED"/>
    <n v="1"/>
    <n v="0"/>
    <n v="0"/>
    <n v="0"/>
    <n v="0"/>
    <n v="0"/>
    <n v="1"/>
    <n v="0"/>
    <n v="0"/>
    <n v="0"/>
    <n v="0"/>
    <n v="0"/>
    <n v="2"/>
    <n v="0"/>
    <x v="0"/>
  </r>
  <r>
    <d v="2025-02-01T00:00:00"/>
    <s v="X00281UCT1"/>
    <s v="B0CDL19ZTD"/>
    <s v="amzn.gr.DC10-0602-1DE-fez9xE9TGJr9V89-PO"/>
    <x v="18"/>
    <m/>
    <s v="DEFECTIVE"/>
    <n v="1"/>
    <n v="0"/>
    <n v="0"/>
    <n v="0"/>
    <n v="0"/>
    <n v="0"/>
    <n v="0"/>
    <n v="0"/>
    <n v="0"/>
    <n v="0"/>
    <n v="0"/>
    <n v="0"/>
    <n v="1"/>
    <n v="0"/>
    <x v="0"/>
  </r>
  <r>
    <d v="2025-02-01T00:00:00"/>
    <s v="X0028L5P6V"/>
    <s v="B0CDL19ZTD"/>
    <s v="amzn.gr.DC10-0602-1DE-t8-RMqJt0hs7hHO-PO"/>
    <x v="18"/>
    <m/>
    <s v="CUSTOMER_DAMAGED"/>
    <n v="0"/>
    <n v="0"/>
    <n v="0"/>
    <n v="0"/>
    <n v="0"/>
    <n v="0"/>
    <n v="1"/>
    <n v="0"/>
    <n v="0"/>
    <n v="0"/>
    <n v="0"/>
    <n v="0"/>
    <n v="1"/>
    <n v="0"/>
    <x v="0"/>
  </r>
  <r>
    <d v="2025-02-01T00:00:00"/>
    <s v="X0027MJI1J"/>
    <s v="B0CDL19ZTD"/>
    <s v="amzn.gr.DC10-0602-1DE-UaFr7eqVh3j1xgA-LN"/>
    <x v="18"/>
    <m/>
    <s v="SELLABLE"/>
    <n v="1"/>
    <n v="0"/>
    <n v="0"/>
    <n v="-3"/>
    <n v="0"/>
    <n v="0"/>
    <n v="2"/>
    <n v="0"/>
    <n v="0"/>
    <n v="0"/>
    <n v="0"/>
    <n v="0"/>
    <n v="0"/>
    <n v="0"/>
    <x v="0"/>
  </r>
  <r>
    <d v="2025-02-01T00:00:00"/>
    <s v="X0024H7KUN"/>
    <s v="B0CDL19ZTD"/>
    <s v="amzn.gr.DC10-0602DE-fez9xE9TGJr9V89Yq-PO"/>
    <x v="18"/>
    <m/>
    <s v="CUSTOMER_DAMAGED"/>
    <n v="2"/>
    <n v="0"/>
    <n v="0"/>
    <n v="0"/>
    <n v="0"/>
    <n v="0"/>
    <n v="0"/>
    <n v="0"/>
    <n v="0"/>
    <n v="0"/>
    <n v="0"/>
    <n v="0"/>
    <n v="2"/>
    <n v="0"/>
    <x v="0"/>
  </r>
  <r>
    <d v="2025-02-01T00:00:00"/>
    <s v="X0023PITV5"/>
    <s v="B0CDL19ZTD"/>
    <s v="amzn.gr.DC10-0602DE-UaFr7eqVh3j1xgAAB-LN"/>
    <x v="18"/>
    <m/>
    <s v="CUSTOMER_DAMAGED"/>
    <n v="1"/>
    <n v="0"/>
    <n v="0"/>
    <n v="0"/>
    <n v="0"/>
    <n v="0"/>
    <n v="0"/>
    <n v="0"/>
    <n v="0"/>
    <n v="0"/>
    <n v="0"/>
    <n v="0"/>
    <n v="1"/>
    <n v="0"/>
    <x v="0"/>
  </r>
  <r>
    <d v="2025-02-01T00:00:00"/>
    <s v="X0023PITV5"/>
    <s v="B0CDL19ZTD"/>
    <s v="amzn.gr.DC10-0602DE-UaFr7eqVh3j1xgAAB-LN"/>
    <x v="18"/>
    <m/>
    <s v="SELLABLE"/>
    <n v="0"/>
    <n v="0"/>
    <n v="0"/>
    <n v="-1"/>
    <n v="0"/>
    <n v="0"/>
    <n v="2"/>
    <n v="0"/>
    <n v="0"/>
    <n v="0"/>
    <n v="0"/>
    <n v="0"/>
    <n v="1"/>
    <n v="0"/>
    <x v="0"/>
  </r>
  <r>
    <d v="2025-02-01T00:00:00"/>
    <s v="X001U07RM1"/>
    <s v="B0CDKYQGRY"/>
    <s v="DC10-0603DE"/>
    <x v="19"/>
    <m/>
    <s v="DEFECTIVE"/>
    <n v="372"/>
    <n v="0"/>
    <n v="0"/>
    <n v="0"/>
    <n v="0"/>
    <n v="0"/>
    <n v="0"/>
    <n v="0"/>
    <n v="-14"/>
    <n v="0"/>
    <n v="0"/>
    <n v="9"/>
    <n v="367"/>
    <n v="0"/>
    <x v="0"/>
  </r>
  <r>
    <d v="2025-02-01T00:00:00"/>
    <s v="X001U07RM1"/>
    <s v="B0CDKYQGRY"/>
    <s v="DC10-0603DE"/>
    <x v="19"/>
    <m/>
    <s v="DEFECTIVE"/>
    <n v="16"/>
    <n v="0"/>
    <n v="0"/>
    <n v="0"/>
    <n v="0"/>
    <n v="0"/>
    <n v="0"/>
    <n v="0"/>
    <n v="0"/>
    <n v="0"/>
    <n v="0"/>
    <n v="1"/>
    <n v="17"/>
    <n v="0"/>
    <x v="2"/>
  </r>
  <r>
    <d v="2025-02-01T00:00:00"/>
    <s v="X001U07RM1"/>
    <s v="B0CDKYQGRY"/>
    <s v="DC10-0603DE"/>
    <x v="19"/>
    <m/>
    <s v="DEFECTIVE"/>
    <n v="8"/>
    <n v="0"/>
    <n v="0"/>
    <n v="0"/>
    <n v="0"/>
    <n v="0"/>
    <n v="0"/>
    <n v="0"/>
    <n v="0"/>
    <n v="0"/>
    <n v="0"/>
    <n v="0"/>
    <n v="8"/>
    <n v="0"/>
    <x v="1"/>
  </r>
  <r>
    <d v="2025-02-01T00:00:00"/>
    <s v="X001U07RM1"/>
    <s v="B0CDKYQGRY"/>
    <s v="DC10-0603DE"/>
    <x v="19"/>
    <m/>
    <s v="SELLABLE"/>
    <n v="0"/>
    <n v="0"/>
    <n v="5"/>
    <n v="0"/>
    <n v="0"/>
    <n v="0"/>
    <n v="0"/>
    <n v="0"/>
    <n v="0"/>
    <n v="0"/>
    <n v="0"/>
    <n v="-5"/>
    <n v="0"/>
    <n v="0"/>
    <x v="0"/>
  </r>
  <r>
    <d v="2025-02-01T00:00:00"/>
    <s v="X001U07RM1"/>
    <s v="B0CDKYQGRY"/>
    <s v="DC10-0603DE"/>
    <x v="19"/>
    <m/>
    <s v="SELLABLE"/>
    <n v="0"/>
    <n v="0"/>
    <n v="0"/>
    <n v="0"/>
    <n v="0"/>
    <n v="0"/>
    <n v="0"/>
    <n v="1"/>
    <n v="0"/>
    <n v="0"/>
    <n v="0"/>
    <n v="-1"/>
    <n v="0"/>
    <n v="0"/>
    <x v="2"/>
  </r>
  <r>
    <d v="2025-02-01T00:00:00"/>
    <s v="X001U07RM1"/>
    <s v="B0CDKYQGRY"/>
    <s v="DC10-0603DE"/>
    <x v="19"/>
    <m/>
    <s v="WAREHOUSE_DAMAGED"/>
    <n v="0"/>
    <n v="0"/>
    <n v="0"/>
    <n v="0"/>
    <n v="0"/>
    <n v="0"/>
    <n v="0"/>
    <n v="4"/>
    <n v="0"/>
    <n v="0"/>
    <n v="0"/>
    <n v="-4"/>
    <n v="0"/>
    <n v="0"/>
    <x v="0"/>
  </r>
  <r>
    <d v="2025-02-01T00:00:00"/>
    <s v="X0025AHZQN"/>
    <s v="B0CDL1PLZN"/>
    <s v="amzn.gr.DC10-0604DE-a0QUK1gBBBguA1aua-PO"/>
    <x v="20"/>
    <m/>
    <s v="CUSTOMER_DAMAGED"/>
    <n v="3"/>
    <n v="0"/>
    <n v="0"/>
    <n v="0"/>
    <n v="0"/>
    <n v="0"/>
    <n v="0"/>
    <n v="0"/>
    <n v="0"/>
    <n v="0"/>
    <n v="0"/>
    <n v="0"/>
    <n v="3"/>
    <n v="0"/>
    <x v="0"/>
  </r>
  <r>
    <d v="2025-02-01T00:00:00"/>
    <s v="X0025XGY85"/>
    <s v="B0CDL1PLZN"/>
    <s v="amzn.gr.DC10-0604DE-hAPmJrhG1B_EspPfG-LN"/>
    <x v="20"/>
    <m/>
    <s v="CUSTOMER_DAMAGED"/>
    <n v="1"/>
    <n v="0"/>
    <n v="0"/>
    <n v="0"/>
    <n v="0"/>
    <n v="0"/>
    <n v="0"/>
    <n v="0"/>
    <n v="0"/>
    <n v="0"/>
    <n v="0"/>
    <n v="0"/>
    <n v="1"/>
    <n v="0"/>
    <x v="0"/>
  </r>
  <r>
    <d v="2025-02-01T00:00:00"/>
    <s v="X00254WCCB"/>
    <s v="B0CDL1PLZN"/>
    <s v="amzn.gr.DC10-0604DE-onTC5jZ1lbQAeUEKJ-PO"/>
    <x v="20"/>
    <m/>
    <s v="CUSTOMER_DAMAGED"/>
    <n v="1"/>
    <n v="0"/>
    <n v="0"/>
    <n v="0"/>
    <n v="0"/>
    <n v="0"/>
    <n v="0"/>
    <n v="0"/>
    <n v="0"/>
    <n v="0"/>
    <n v="0"/>
    <n v="0"/>
    <n v="1"/>
    <n v="0"/>
    <x v="0"/>
  </r>
  <r>
    <d v="2025-02-01T00:00:00"/>
    <s v="B0CDL1PLZN"/>
    <s v="B0CDL1PLZN"/>
    <s v="DC10-0604-1DE"/>
    <x v="20"/>
    <m/>
    <s v="SELLABLE"/>
    <n v="6"/>
    <n v="0"/>
    <n v="196"/>
    <n v="0"/>
    <n v="0"/>
    <n v="0"/>
    <n v="0"/>
    <n v="0"/>
    <n v="0"/>
    <n v="0"/>
    <n v="0"/>
    <n v="0"/>
    <n v="202"/>
    <n v="0"/>
    <x v="0"/>
  </r>
  <r>
    <d v="2025-02-01T00:00:00"/>
    <s v="X001U07KMX"/>
    <s v="B0CDL1PLZN"/>
    <s v="DC10-0604DE"/>
    <x v="20"/>
    <m/>
    <s v="CUSTOMER_DAMAGED"/>
    <n v="35"/>
    <n v="0"/>
    <n v="0"/>
    <n v="0"/>
    <n v="0"/>
    <n v="0"/>
    <n v="7"/>
    <n v="0"/>
    <n v="0"/>
    <n v="0"/>
    <n v="0"/>
    <n v="0"/>
    <n v="42"/>
    <n v="0"/>
    <x v="0"/>
  </r>
  <r>
    <d v="2025-02-01T00:00:00"/>
    <s v="X001U07KMX"/>
    <s v="B0CDL1PLZN"/>
    <s v="DC10-0604DE"/>
    <x v="20"/>
    <m/>
    <s v="DEFECTIVE"/>
    <n v="8"/>
    <n v="0"/>
    <n v="0"/>
    <n v="0"/>
    <n v="0"/>
    <n v="0"/>
    <n v="5"/>
    <n v="0"/>
    <n v="0"/>
    <n v="0"/>
    <n v="0"/>
    <n v="0"/>
    <n v="13"/>
    <n v="0"/>
    <x v="0"/>
  </r>
  <r>
    <d v="2025-02-01T00:00:00"/>
    <s v="X001U07KMX"/>
    <s v="B0CDL1PLZN"/>
    <s v="DC10-0604DE"/>
    <x v="20"/>
    <m/>
    <s v="DEFECTIVE"/>
    <n v="9"/>
    <n v="0"/>
    <n v="0"/>
    <n v="0"/>
    <n v="0"/>
    <n v="0"/>
    <n v="0"/>
    <n v="0"/>
    <n v="0"/>
    <n v="0"/>
    <n v="0"/>
    <n v="0"/>
    <n v="9"/>
    <n v="0"/>
    <x v="2"/>
  </r>
  <r>
    <d v="2025-02-01T00:00:00"/>
    <s v="X001U07KMX"/>
    <s v="B0CDL1PLZN"/>
    <s v="DC10-0604DE"/>
    <x v="20"/>
    <m/>
    <s v="DEFECTIVE"/>
    <n v="49"/>
    <n v="0"/>
    <n v="0"/>
    <n v="0"/>
    <n v="0"/>
    <n v="0"/>
    <n v="0"/>
    <n v="0"/>
    <n v="-1"/>
    <n v="0"/>
    <n v="0"/>
    <n v="0"/>
    <n v="48"/>
    <n v="0"/>
    <x v="1"/>
  </r>
  <r>
    <d v="2025-02-01T00:00:00"/>
    <s v="X001U07KMX"/>
    <s v="B0CDL1PLZN"/>
    <s v="DC10-0604DE"/>
    <x v="20"/>
    <m/>
    <s v="SELLABLE"/>
    <n v="43"/>
    <n v="0"/>
    <n v="0"/>
    <n v="-42"/>
    <n v="0"/>
    <n v="0"/>
    <n v="5"/>
    <n v="0"/>
    <n v="0"/>
    <n v="0"/>
    <n v="0"/>
    <n v="0"/>
    <n v="6"/>
    <n v="0"/>
    <x v="0"/>
  </r>
  <r>
    <d v="2025-02-01T00:00:00"/>
    <s v="X001U07KMX"/>
    <s v="B0CDL1PLZN"/>
    <s v="DC10-0604DE"/>
    <x v="20"/>
    <m/>
    <s v="SELLABLE"/>
    <n v="45"/>
    <n v="0"/>
    <n v="0"/>
    <n v="-43"/>
    <n v="0"/>
    <n v="0"/>
    <n v="0"/>
    <n v="0"/>
    <n v="0"/>
    <n v="0"/>
    <n v="0"/>
    <n v="0"/>
    <n v="2"/>
    <n v="0"/>
    <x v="2"/>
  </r>
  <r>
    <d v="2025-02-01T00:00:00"/>
    <s v="X001U07KMX"/>
    <s v="B0CDL1PLZN"/>
    <s v="DC10-0604DE"/>
    <x v="20"/>
    <m/>
    <s v="SELLABLE"/>
    <n v="94"/>
    <n v="0"/>
    <n v="0"/>
    <n v="-41"/>
    <n v="0"/>
    <n v="0"/>
    <n v="0"/>
    <n v="0"/>
    <n v="0"/>
    <n v="0"/>
    <n v="0"/>
    <n v="0"/>
    <n v="53"/>
    <n v="0"/>
    <x v="1"/>
  </r>
  <r>
    <d v="2025-02-01T00:00:00"/>
    <s v="X001U07KMX"/>
    <s v="B0CDL1PLZN"/>
    <s v="DC10-0604DE"/>
    <x v="20"/>
    <m/>
    <s v="WAREHOUSE_DAMAGED"/>
    <n v="2"/>
    <n v="0"/>
    <n v="0"/>
    <n v="0"/>
    <n v="0"/>
    <n v="0"/>
    <n v="0"/>
    <n v="0"/>
    <n v="0"/>
    <n v="0"/>
    <n v="0"/>
    <n v="0"/>
    <n v="2"/>
    <n v="0"/>
    <x v="0"/>
  </r>
  <r>
    <d v="2025-02-01T00:00:00"/>
    <s v="X0027SDKEJ"/>
    <s v="B0CDL1PLZN"/>
    <s v="amzn.gr.DC10-0604-1DE-5-Hijbo--BuKEfT-LN"/>
    <x v="20"/>
    <m/>
    <s v="CUSTOMER_DAMAGED"/>
    <n v="0"/>
    <n v="0"/>
    <n v="0"/>
    <n v="0"/>
    <n v="0"/>
    <n v="0"/>
    <n v="1"/>
    <n v="0"/>
    <n v="0"/>
    <n v="0"/>
    <n v="0"/>
    <n v="0"/>
    <n v="1"/>
    <n v="0"/>
    <x v="0"/>
  </r>
  <r>
    <d v="2025-02-01T00:00:00"/>
    <s v="X0028OKYT1"/>
    <s v="B0CDL1PLZN"/>
    <s v="amzn.gr.DC10-0604-1DE-5-Hijbo--BuKEfT-PO"/>
    <x v="20"/>
    <m/>
    <s v="CUSTOMER_DAMAGED"/>
    <n v="0"/>
    <n v="0"/>
    <n v="0"/>
    <n v="0"/>
    <n v="0"/>
    <n v="0"/>
    <n v="1"/>
    <n v="0"/>
    <n v="0"/>
    <n v="0"/>
    <n v="0"/>
    <n v="0"/>
    <n v="1"/>
    <n v="0"/>
    <x v="0"/>
  </r>
  <r>
    <d v="2025-02-01T00:00:00"/>
    <s v="X00270VKDF"/>
    <s v="B0CDL1PLZN"/>
    <s v="amzn.gr.DC10-0604-1DE-UbS3xqLyJEG5JGg-LN"/>
    <x v="20"/>
    <m/>
    <s v="SELLABLE"/>
    <n v="1"/>
    <n v="0"/>
    <n v="0"/>
    <n v="0"/>
    <n v="0"/>
    <n v="0"/>
    <n v="0"/>
    <n v="0"/>
    <n v="0"/>
    <n v="0"/>
    <n v="0"/>
    <n v="0"/>
    <n v="1"/>
    <n v="0"/>
    <x v="0"/>
  </r>
  <r>
    <d v="2025-02-01T00:00:00"/>
    <s v="X0027THUV7"/>
    <s v="B0CDL1PLZN"/>
    <s v="amzn.gr.DC10-0604-1DE-UbS3xqLyJEG5JGg-VG"/>
    <x v="20"/>
    <m/>
    <s v="SELLABLE"/>
    <n v="0"/>
    <n v="0"/>
    <n v="0"/>
    <n v="-2"/>
    <n v="0"/>
    <n v="0"/>
    <n v="2"/>
    <n v="0"/>
    <n v="0"/>
    <n v="0"/>
    <n v="0"/>
    <n v="0"/>
    <n v="0"/>
    <n v="0"/>
    <x v="0"/>
  </r>
  <r>
    <d v="2025-02-01T00:00:00"/>
    <s v="X00249Z7AV"/>
    <s v="B0CDL1PLZN"/>
    <s v="amzn.gr.DC10-0604DE-5-Hijbo--BuKEfTyb-LN"/>
    <x v="20"/>
    <m/>
    <s v="SELLABLE"/>
    <n v="1"/>
    <n v="0"/>
    <n v="0"/>
    <n v="0"/>
    <n v="0"/>
    <n v="0"/>
    <n v="0"/>
    <n v="0"/>
    <n v="0"/>
    <n v="0"/>
    <n v="0"/>
    <n v="0"/>
    <n v="1"/>
    <n v="0"/>
    <x v="0"/>
  </r>
  <r>
    <d v="2025-02-01T00:00:00"/>
    <s v="B0CDLLYZJD"/>
    <s v="B0CDLLYZJD"/>
    <s v="DC10-0605-1DE"/>
    <x v="21"/>
    <m/>
    <s v="DEFECTIVE"/>
    <n v="0"/>
    <n v="0"/>
    <n v="0"/>
    <n v="0"/>
    <n v="0"/>
    <n v="0"/>
    <n v="0"/>
    <n v="0"/>
    <n v="-2"/>
    <n v="0"/>
    <n v="0"/>
    <n v="92"/>
    <n v="90"/>
    <n v="0"/>
    <x v="0"/>
  </r>
  <r>
    <d v="2025-02-01T00:00:00"/>
    <s v="B0CDLLYZJD"/>
    <s v="B0CDLLYZJD"/>
    <s v="DC10-0605-1DE"/>
    <x v="21"/>
    <m/>
    <s v="SELLABLE"/>
    <n v="0"/>
    <n v="0"/>
    <n v="90"/>
    <n v="0"/>
    <n v="0"/>
    <n v="0"/>
    <n v="0"/>
    <n v="1"/>
    <n v="0"/>
    <n v="0"/>
    <n v="0"/>
    <n v="-91"/>
    <n v="0"/>
    <n v="0"/>
    <x v="0"/>
  </r>
  <r>
    <d v="2025-02-01T00:00:00"/>
    <s v="X001U07RYJ"/>
    <s v="B0CDLLYZJD"/>
    <s v="DC10-0605DE"/>
    <x v="21"/>
    <m/>
    <s v="CUSTOMER_DAMAGED"/>
    <n v="0"/>
    <n v="0"/>
    <n v="0"/>
    <n v="0"/>
    <n v="0"/>
    <n v="0"/>
    <n v="1"/>
    <n v="0"/>
    <n v="0"/>
    <n v="0"/>
    <n v="0"/>
    <n v="-1"/>
    <n v="0"/>
    <n v="0"/>
    <x v="0"/>
  </r>
  <r>
    <d v="2025-02-01T00:00:00"/>
    <s v="X001U07RYJ"/>
    <s v="B0CDLLYZJD"/>
    <s v="DC10-0605DE"/>
    <x v="21"/>
    <m/>
    <s v="DEFECTIVE"/>
    <n v="112"/>
    <n v="0"/>
    <n v="-3"/>
    <n v="0"/>
    <n v="0"/>
    <n v="0"/>
    <n v="1"/>
    <n v="3"/>
    <n v="-2"/>
    <n v="0"/>
    <n v="0"/>
    <n v="2"/>
    <n v="113"/>
    <n v="0"/>
    <x v="0"/>
  </r>
  <r>
    <d v="2025-02-01T00:00:00"/>
    <s v="X001U07RYJ"/>
    <s v="B0CDLLYZJD"/>
    <s v="DC10-0605DE"/>
    <x v="21"/>
    <m/>
    <s v="DEFECTIVE"/>
    <n v="50"/>
    <n v="0"/>
    <n v="0"/>
    <n v="0"/>
    <n v="0"/>
    <n v="0"/>
    <n v="0"/>
    <n v="0"/>
    <n v="0"/>
    <n v="0"/>
    <n v="0"/>
    <n v="0"/>
    <n v="50"/>
    <n v="0"/>
    <x v="2"/>
  </r>
  <r>
    <d v="2025-02-01T00:00:00"/>
    <s v="X001U07RYJ"/>
    <s v="B0CDLLYZJD"/>
    <s v="DC10-0605DE"/>
    <x v="21"/>
    <m/>
    <s v="DEFECTIVE"/>
    <n v="1"/>
    <n v="0"/>
    <n v="0"/>
    <n v="0"/>
    <n v="0"/>
    <n v="0"/>
    <n v="0"/>
    <n v="0"/>
    <n v="0"/>
    <n v="0"/>
    <n v="0"/>
    <n v="0"/>
    <n v="1"/>
    <n v="0"/>
    <x v="1"/>
  </r>
  <r>
    <d v="2025-02-01T00:00:00"/>
    <s v="X001U07RYJ"/>
    <s v="B0CDLLYZJD"/>
    <s v="DC10-0605DE"/>
    <x v="21"/>
    <m/>
    <s v="SELLABLE"/>
    <n v="0"/>
    <n v="0"/>
    <n v="0"/>
    <n v="0"/>
    <n v="0"/>
    <n v="0"/>
    <n v="0"/>
    <n v="0"/>
    <n v="0"/>
    <n v="0"/>
    <n v="0"/>
    <n v="0"/>
    <n v="0"/>
    <n v="0"/>
    <x v="2"/>
  </r>
  <r>
    <d v="2025-02-01T00:00:00"/>
    <s v="X001U07RYJ"/>
    <s v="B0CDLLYZJD"/>
    <s v="DC10-0605DE"/>
    <x v="21"/>
    <m/>
    <s v="WAREHOUSE_DAMAGED"/>
    <n v="0"/>
    <n v="0"/>
    <n v="0"/>
    <n v="0"/>
    <n v="0"/>
    <n v="0"/>
    <n v="0"/>
    <n v="2"/>
    <n v="0"/>
    <n v="0"/>
    <n v="0"/>
    <n v="-2"/>
    <n v="0"/>
    <n v="0"/>
    <x v="0"/>
  </r>
  <r>
    <d v="2025-02-01T00:00:00"/>
    <s v="X0026YD6XT"/>
    <s v="B0CDKWBT8T"/>
    <s v="amzn.gr.DC10-0606-1DE-zpJsFKMVvRr7GNV-PO"/>
    <x v="22"/>
    <m/>
    <s v="CUSTOMER_DAMAGED"/>
    <n v="1"/>
    <n v="0"/>
    <n v="0"/>
    <n v="0"/>
    <n v="0"/>
    <n v="0"/>
    <n v="0"/>
    <n v="0"/>
    <n v="0"/>
    <n v="0"/>
    <n v="0"/>
    <n v="0"/>
    <n v="1"/>
    <n v="0"/>
    <x v="0"/>
  </r>
  <r>
    <d v="2025-02-01T00:00:00"/>
    <s v="X0023UX3CF"/>
    <s v="B0CDKWBT8T"/>
    <s v="amzn.gr.DC10-0606DE-boyree3EWjTn414tN-PO"/>
    <x v="22"/>
    <m/>
    <s v="CUSTOMER_DAMAGED"/>
    <n v="1"/>
    <n v="0"/>
    <n v="0"/>
    <n v="0"/>
    <n v="0"/>
    <n v="0"/>
    <n v="0"/>
    <n v="0"/>
    <n v="0"/>
    <n v="0"/>
    <n v="0"/>
    <n v="0"/>
    <n v="1"/>
    <n v="0"/>
    <x v="0"/>
  </r>
  <r>
    <d v="2025-02-01T00:00:00"/>
    <s v="X0023UX3CF"/>
    <s v="B0CDKWBT8T"/>
    <s v="amzn.gr.DC10-0606DE-boyree3EWjTn414tN-PO"/>
    <x v="22"/>
    <m/>
    <s v="DEFECTIVE"/>
    <n v="1"/>
    <n v="0"/>
    <n v="0"/>
    <n v="0"/>
    <n v="0"/>
    <n v="0"/>
    <n v="0"/>
    <n v="0"/>
    <n v="0"/>
    <n v="0"/>
    <n v="0"/>
    <n v="0"/>
    <n v="1"/>
    <n v="0"/>
    <x v="0"/>
  </r>
  <r>
    <d v="2025-02-01T00:00:00"/>
    <s v="X00260W6VB"/>
    <s v="B0CDKWBT8T"/>
    <s v="amzn.gr.DC10-0606DE-FHP_P1D8YUlAsG1V1-LN"/>
    <x v="22"/>
    <m/>
    <s v="SELLABLE"/>
    <n v="1"/>
    <n v="0"/>
    <n v="0"/>
    <n v="0"/>
    <n v="0"/>
    <n v="0"/>
    <n v="0"/>
    <n v="0"/>
    <n v="0"/>
    <n v="0"/>
    <n v="0"/>
    <n v="0"/>
    <n v="1"/>
    <n v="0"/>
    <x v="0"/>
  </r>
  <r>
    <d v="2025-02-01T00:00:00"/>
    <s v="X00274OMQD"/>
    <s v="B0CDKWBT8T"/>
    <s v="amzn.gr.DC10-0606DE-zpJsFKMVvRr7GNVwy-PO"/>
    <x v="22"/>
    <m/>
    <s v="DEFECTIVE"/>
    <n v="1"/>
    <n v="0"/>
    <n v="0"/>
    <n v="0"/>
    <n v="0"/>
    <n v="0"/>
    <n v="0"/>
    <n v="0"/>
    <n v="0"/>
    <n v="0"/>
    <n v="0"/>
    <n v="0"/>
    <n v="1"/>
    <n v="0"/>
    <x v="0"/>
  </r>
  <r>
    <d v="2025-02-01T00:00:00"/>
    <s v="B0CDKWBT8T"/>
    <s v="B0CDKWBT8T"/>
    <s v="DC10-0606-1DE"/>
    <x v="22"/>
    <m/>
    <s v="SELLABLE"/>
    <n v="0"/>
    <n v="0"/>
    <n v="260"/>
    <n v="-63"/>
    <n v="0"/>
    <n v="0"/>
    <n v="0"/>
    <n v="0"/>
    <n v="0"/>
    <n v="0"/>
    <n v="0"/>
    <n v="0"/>
    <n v="197"/>
    <n v="0"/>
    <x v="0"/>
  </r>
  <r>
    <d v="2025-02-01T00:00:00"/>
    <s v="X001U07KJL"/>
    <s v="B0CDKWBT8T"/>
    <s v="DC10-0606DE"/>
    <x v="22"/>
    <m/>
    <s v="CUSTOMER_DAMAGED"/>
    <n v="14"/>
    <n v="0"/>
    <n v="0"/>
    <n v="0"/>
    <n v="0"/>
    <n v="0"/>
    <n v="8"/>
    <n v="0"/>
    <n v="0"/>
    <n v="0"/>
    <n v="0"/>
    <n v="0"/>
    <n v="22"/>
    <n v="0"/>
    <x v="0"/>
  </r>
  <r>
    <d v="2025-02-01T00:00:00"/>
    <s v="X001U07KJL"/>
    <s v="B0CDKWBT8T"/>
    <s v="DC10-0606DE"/>
    <x v="22"/>
    <m/>
    <s v="DEFECTIVE"/>
    <n v="8"/>
    <n v="0"/>
    <n v="0"/>
    <n v="0"/>
    <n v="0"/>
    <n v="0"/>
    <n v="0"/>
    <n v="0"/>
    <n v="0"/>
    <n v="0"/>
    <n v="0"/>
    <n v="0"/>
    <n v="8"/>
    <n v="0"/>
    <x v="0"/>
  </r>
  <r>
    <d v="2025-02-01T00:00:00"/>
    <s v="X001U07KJL"/>
    <s v="B0CDKWBT8T"/>
    <s v="DC10-0606DE"/>
    <x v="22"/>
    <m/>
    <s v="DEFECTIVE"/>
    <n v="3"/>
    <n v="0"/>
    <n v="0"/>
    <n v="0"/>
    <n v="0"/>
    <n v="0"/>
    <n v="0"/>
    <n v="0"/>
    <n v="0"/>
    <n v="0"/>
    <n v="0"/>
    <n v="0"/>
    <n v="3"/>
    <n v="0"/>
    <x v="2"/>
  </r>
  <r>
    <d v="2025-02-01T00:00:00"/>
    <s v="X001U07KJL"/>
    <s v="B0CDKWBT8T"/>
    <s v="DC10-0606DE"/>
    <x v="22"/>
    <m/>
    <s v="DEFECTIVE"/>
    <n v="34"/>
    <n v="0"/>
    <n v="0"/>
    <n v="0"/>
    <n v="0"/>
    <n v="0"/>
    <n v="0"/>
    <n v="0"/>
    <n v="0"/>
    <n v="0"/>
    <n v="0"/>
    <n v="0"/>
    <n v="34"/>
    <n v="0"/>
    <x v="1"/>
  </r>
  <r>
    <d v="2025-02-01T00:00:00"/>
    <s v="X001U07KJL"/>
    <s v="B0CDKWBT8T"/>
    <s v="DC10-0606DE"/>
    <x v="22"/>
    <m/>
    <s v="SELLABLE"/>
    <n v="3"/>
    <n v="0"/>
    <n v="0"/>
    <n v="-3"/>
    <n v="0"/>
    <n v="0"/>
    <n v="2"/>
    <n v="0"/>
    <n v="0"/>
    <n v="0"/>
    <n v="0"/>
    <n v="0"/>
    <n v="2"/>
    <n v="0"/>
    <x v="0"/>
  </r>
  <r>
    <d v="2025-02-01T00:00:00"/>
    <s v="X001U07KJL"/>
    <s v="B0CDKWBT8T"/>
    <s v="DC10-0606DE"/>
    <x v="22"/>
    <m/>
    <s v="SELLABLE"/>
    <n v="4"/>
    <n v="0"/>
    <n v="0"/>
    <n v="-8"/>
    <n v="0"/>
    <n v="0"/>
    <n v="7"/>
    <n v="0"/>
    <n v="0"/>
    <n v="0"/>
    <n v="0"/>
    <n v="0"/>
    <n v="3"/>
    <n v="0"/>
    <x v="2"/>
  </r>
  <r>
    <d v="2025-02-01T00:00:00"/>
    <s v="X001U07KJL"/>
    <s v="B0CDKWBT8T"/>
    <s v="DC10-0606DE"/>
    <x v="22"/>
    <m/>
    <s v="SELLABLE"/>
    <n v="0"/>
    <n v="0"/>
    <n v="0"/>
    <n v="-1"/>
    <n v="0"/>
    <n v="0"/>
    <n v="1"/>
    <n v="0"/>
    <n v="0"/>
    <n v="0"/>
    <n v="0"/>
    <n v="0"/>
    <n v="0"/>
    <n v="0"/>
    <x v="1"/>
  </r>
  <r>
    <d v="2025-02-01T00:00:00"/>
    <s v="X001U07KJL"/>
    <s v="B0CDKWBT8T"/>
    <s v="DC10-0606DE"/>
    <x v="22"/>
    <m/>
    <s v="WAREHOUSE_DAMAGED"/>
    <n v="0"/>
    <n v="0"/>
    <n v="0"/>
    <n v="0"/>
    <n v="0"/>
    <n v="0"/>
    <n v="0"/>
    <n v="0"/>
    <n v="0"/>
    <n v="0"/>
    <n v="0"/>
    <n v="0"/>
    <n v="0"/>
    <n v="0"/>
    <x v="0"/>
  </r>
  <r>
    <d v="2025-02-01T00:00:00"/>
    <s v="X0025954JJ"/>
    <s v="B0CDKYBDPB"/>
    <s v="amzn.gr.DC10-0607DE-zQpOpexeZRysMx_2Z-PO"/>
    <x v="23"/>
    <m/>
    <s v="DEFECTIVE"/>
    <n v="1"/>
    <n v="0"/>
    <n v="0"/>
    <n v="0"/>
    <n v="0"/>
    <n v="0"/>
    <n v="0"/>
    <n v="0"/>
    <n v="0"/>
    <n v="0"/>
    <n v="0"/>
    <n v="0"/>
    <n v="1"/>
    <n v="0"/>
    <x v="0"/>
  </r>
  <r>
    <d v="2025-02-01T00:00:00"/>
    <s v="X001U07RQH"/>
    <s v="B0CDKYBDPB"/>
    <s v="DC10-0607DE"/>
    <x v="23"/>
    <m/>
    <s v="DEFECTIVE"/>
    <n v="120"/>
    <n v="0"/>
    <n v="0"/>
    <n v="0"/>
    <n v="0"/>
    <n v="-1"/>
    <n v="0"/>
    <n v="0"/>
    <n v="-2"/>
    <n v="0"/>
    <n v="0"/>
    <n v="3"/>
    <n v="120"/>
    <n v="0"/>
    <x v="0"/>
  </r>
  <r>
    <d v="2025-02-01T00:00:00"/>
    <s v="X001U07RQH"/>
    <s v="B0CDKYBDPB"/>
    <s v="DC10-0607DE"/>
    <x v="23"/>
    <m/>
    <s v="SELLABLE"/>
    <n v="0"/>
    <n v="0"/>
    <n v="1"/>
    <n v="0"/>
    <n v="0"/>
    <n v="0"/>
    <n v="0"/>
    <n v="0"/>
    <n v="0"/>
    <n v="0"/>
    <n v="0"/>
    <n v="-1"/>
    <n v="0"/>
    <n v="0"/>
    <x v="0"/>
  </r>
  <r>
    <d v="2025-02-01T00:00:00"/>
    <s v="X001U07RQH"/>
    <s v="B0CDKYBDPB"/>
    <s v="DC10-0607DE"/>
    <x v="23"/>
    <m/>
    <s v="WAREHOUSE_DAMAGED"/>
    <n v="0"/>
    <n v="0"/>
    <n v="0"/>
    <n v="0"/>
    <n v="0"/>
    <n v="0"/>
    <n v="0"/>
    <n v="2"/>
    <n v="0"/>
    <n v="0"/>
    <n v="0"/>
    <n v="-2"/>
    <n v="0"/>
    <n v="0"/>
    <x v="0"/>
  </r>
  <r>
    <d v="2025-02-01T00:00:00"/>
    <s v="X0025DTI7T"/>
    <s v="B0CDKY8CR6"/>
    <s v="amzn.gr.DC10-0612-1DE-i2EmdiGO3W5jEvp-PO"/>
    <x v="24"/>
    <s v="Degrees of Comfort Down Duvet 135 x 200 cm, 90% Down, 10% Feathers, All-Season Duvet, Cover Made of 100% Cotton, Filling Weight: 620 g, Suitable for Allergy Sufferers, Oeko-Tex Standard 100"/>
    <s v="CUSTOMER_DAMAGED"/>
    <n v="1"/>
    <n v="0"/>
    <n v="0"/>
    <n v="0"/>
    <n v="0"/>
    <n v="0"/>
    <n v="0"/>
    <n v="0"/>
    <n v="0"/>
    <n v="0"/>
    <n v="0"/>
    <n v="0"/>
    <n v="1"/>
    <n v="0"/>
    <x v="0"/>
  </r>
  <r>
    <d v="2025-02-01T00:00:00"/>
    <s v="X0025DTI7T"/>
    <s v="B0CDKY8CR6"/>
    <s v="amzn.gr.DC10-0612-1DE-i2EmdiGO3W5jEvp-PO"/>
    <x v="24"/>
    <s v="Degrees of Comfort Down Duvet 135 x 200 cm, 90% Down, 10% Feathers, All-Season Duvet, Cover Made of 100% Cotton, Filling Weight: 620 g, Suitable for Allergy Sufferers, Oeko-Tex Standard 100"/>
    <s v="DEFECTIVE"/>
    <n v="1"/>
    <n v="0"/>
    <n v="0"/>
    <n v="0"/>
    <n v="0"/>
    <n v="0"/>
    <n v="0"/>
    <n v="0"/>
    <n v="0"/>
    <n v="0"/>
    <n v="0"/>
    <n v="0"/>
    <n v="1"/>
    <n v="0"/>
    <x v="0"/>
  </r>
  <r>
    <d v="2025-02-01T00:00:00"/>
    <s v="X0026ZL293"/>
    <s v="B0CDKY8CR6"/>
    <s v="amzn.gr.DC10-0612-1DE-Y35sjovRrs3Lgql-LN"/>
    <x v="24"/>
    <s v="Degrees of Comfort Down Duvet 135 x 200 cm, 90% Down, 10% Feathers, All-Season Duvet, Cover Made of 100% Cotton, Filling Weight: 620 g, Suitable for Allergy Sufferers, Oeko-Tex Standard 100"/>
    <s v="SELLABLE"/>
    <n v="1"/>
    <n v="0"/>
    <n v="0"/>
    <n v="0"/>
    <n v="0"/>
    <n v="0"/>
    <n v="1"/>
    <n v="0"/>
    <n v="0"/>
    <n v="0"/>
    <n v="0"/>
    <n v="0"/>
    <n v="2"/>
    <n v="0"/>
    <x v="0"/>
  </r>
  <r>
    <d v="2025-02-01T00:00:00"/>
    <s v="B0CDKY8CR6"/>
    <s v="B0CDKY8CR6"/>
    <s v="DC10-0612-1DE-1"/>
    <x v="24"/>
    <s v="Degrees of Comfort Down Duvet 135 x 200 cm, 90% Down, 10% Feathers, All-Season Duvet, Cover Made of 100% Cotton, Filling Weight: 620 g, Suitable for Allergy Sufferers, Oeko-Tex Standard 100"/>
    <s v="CUSTOMER_DAMAGED"/>
    <n v="15"/>
    <n v="0"/>
    <n v="0"/>
    <n v="0"/>
    <n v="0"/>
    <n v="0"/>
    <n v="10"/>
    <n v="0"/>
    <n v="0"/>
    <n v="0"/>
    <n v="0"/>
    <n v="0"/>
    <n v="25"/>
    <n v="0"/>
    <x v="0"/>
  </r>
  <r>
    <d v="2025-02-01T00:00:00"/>
    <s v="B0CDKY8CR6"/>
    <s v="B0CDKY8CR6"/>
    <s v="DC10-0612-1DE-1"/>
    <x v="24"/>
    <s v="Degrees of Comfort Down Duvet 135 x 200 cm, 90% Down, 10% Feathers, All-Season Duvet, Cover Made of 100% Cotton, Filling Weight: 620 g, Suitable for Allergy Sufferers, Oeko-Tex Standard 100"/>
    <s v="CUSTOMER_DAMAGED"/>
    <n v="1"/>
    <n v="0"/>
    <n v="0"/>
    <n v="0"/>
    <n v="0"/>
    <n v="0"/>
    <n v="1"/>
    <n v="0"/>
    <n v="0"/>
    <n v="0"/>
    <n v="0"/>
    <n v="0"/>
    <n v="2"/>
    <n v="0"/>
    <x v="1"/>
  </r>
  <r>
    <d v="2025-02-01T00:00:00"/>
    <s v="B0CDKY8CR6"/>
    <s v="B0CDKY8CR6"/>
    <s v="DC10-0612-1DE-1"/>
    <x v="24"/>
    <s v="Degrees of Comfort Down Duvet 135 x 200 cm, 90% Down, 10% Feathers, All-Season Duvet, Cover Made of 100% Cotton, Filling Weight: 620 g, Suitable for Allergy Sufferers, Oeko-Tex Standard 100"/>
    <s v="DEFECTIVE"/>
    <n v="1"/>
    <n v="0"/>
    <n v="0"/>
    <n v="0"/>
    <n v="0"/>
    <n v="0"/>
    <n v="1"/>
    <n v="0"/>
    <n v="0"/>
    <n v="0"/>
    <n v="0"/>
    <n v="0"/>
    <n v="2"/>
    <n v="0"/>
    <x v="0"/>
  </r>
  <r>
    <d v="2025-02-01T00:00:00"/>
    <s v="B0CDKY8CR6"/>
    <s v="B0CDKY8CR6"/>
    <s v="DC10-0612-1DE-1"/>
    <x v="24"/>
    <s v="Degrees of Comfort Down Duvet 135 x 200 cm, 90% Down, 10% Feathers, All-Season Duvet, Cover Made of 100% Cotton, Filling Weight: 620 g, Suitable for Allergy Sufferers, Oeko-Tex Standard 100"/>
    <s v="SELLABLE"/>
    <n v="758"/>
    <n v="0"/>
    <n v="0"/>
    <n v="-152"/>
    <n v="0"/>
    <n v="0"/>
    <n v="9"/>
    <n v="1"/>
    <n v="0"/>
    <n v="0"/>
    <n v="0"/>
    <n v="0"/>
    <n v="616"/>
    <n v="0"/>
    <x v="0"/>
  </r>
  <r>
    <d v="2025-02-01T00:00:00"/>
    <s v="B0CDKY8CR6"/>
    <s v="B0CDKY8CR6"/>
    <s v="DC10-0612-1DE-1"/>
    <x v="24"/>
    <s v="Degrees of Comfort Down Duvet 135 x 200 cm, 90% Down, 10% Feathers, All-Season Duvet, Cover Made of 100% Cotton, Filling Weight: 620 g, Suitable for Allergy Sufferers, Oeko-Tex Standard 100"/>
    <s v="SELLABLE"/>
    <n v="3"/>
    <n v="0"/>
    <n v="0"/>
    <n v="0"/>
    <n v="0"/>
    <n v="0"/>
    <n v="1"/>
    <n v="0"/>
    <n v="0"/>
    <n v="0"/>
    <n v="0"/>
    <n v="0"/>
    <n v="4"/>
    <n v="0"/>
    <x v="3"/>
  </r>
  <r>
    <d v="2025-02-01T00:00:00"/>
    <s v="B0CDKY8CR6"/>
    <s v="B0CDKY8CR6"/>
    <s v="DC10-0612-1DE-1"/>
    <x v="24"/>
    <s v="Degrees of Comfort Down Duvet 135 x 200 cm, 90% Down, 10% Feathers, All-Season Duvet, Cover Made of 100% Cotton, Filling Weight: 620 g, Suitable for Allergy Sufferers, Oeko-Tex Standard 100"/>
    <s v="SELLABLE"/>
    <n v="0"/>
    <n v="0"/>
    <n v="0"/>
    <n v="0"/>
    <n v="0"/>
    <n v="0"/>
    <n v="2"/>
    <n v="0"/>
    <n v="0"/>
    <n v="0"/>
    <n v="0"/>
    <n v="0"/>
    <n v="2"/>
    <n v="0"/>
    <x v="1"/>
  </r>
  <r>
    <d v="2025-02-01T00:00:00"/>
    <s v="X001U07MWL"/>
    <s v="B0CDKY8CR6"/>
    <s v="DC10-0612DE"/>
    <x v="24"/>
    <s v="Degrees of Comfort Down Duvet 135 x 200 cm, 90% Down, 10% Feathers, All-Season Duvet, Cover Made of 100% Cotton, Filling Weight: 620 g, Suitable for Allergy Sufferers, Oeko-Tex Standard 100"/>
    <s v="CUSTOMER_DAMAGED"/>
    <n v="4"/>
    <n v="0"/>
    <n v="0"/>
    <n v="0"/>
    <n v="0"/>
    <n v="0"/>
    <n v="0"/>
    <n v="0"/>
    <n v="0"/>
    <n v="0"/>
    <n v="0"/>
    <n v="0"/>
    <n v="4"/>
    <n v="0"/>
    <x v="0"/>
  </r>
  <r>
    <d v="2025-02-01T00:00:00"/>
    <s v="X001U07MWL"/>
    <s v="B0CDKY8CR6"/>
    <s v="DC10-0612DE"/>
    <x v="24"/>
    <s v="Degrees of Comfort Down Duvet 135 x 200 cm, 90% Down, 10% Feathers, All-Season Duvet, Cover Made of 100% Cotton, Filling Weight: 620 g, Suitable for Allergy Sufferers, Oeko-Tex Standard 100"/>
    <s v="DEFECTIVE"/>
    <n v="1"/>
    <n v="0"/>
    <n v="0"/>
    <n v="0"/>
    <n v="0"/>
    <n v="0"/>
    <n v="0"/>
    <n v="0"/>
    <n v="0"/>
    <n v="0"/>
    <n v="0"/>
    <n v="0"/>
    <n v="1"/>
    <n v="0"/>
    <x v="0"/>
  </r>
  <r>
    <d v="2025-02-01T00:00:00"/>
    <s v="X001U07MS5"/>
    <s v="B0CDKYJDYR"/>
    <s v="DC10-0613DE"/>
    <x v="25"/>
    <s v="Degrees of Comfort Down Duvet 135 x 200 cm, Set of 2, 90% Down, 10% Feathers, All-Year Duvet, Cover Made of 100% Cotton, Suitable for Allergy Sufferers, Oeko-Tex Standard 100"/>
    <s v="CUSTOMER_DAMAGED"/>
    <n v="2"/>
    <n v="0"/>
    <n v="0"/>
    <n v="0"/>
    <n v="0"/>
    <n v="0"/>
    <n v="0"/>
    <n v="0"/>
    <n v="0"/>
    <n v="0"/>
    <n v="0"/>
    <n v="0"/>
    <n v="2"/>
    <n v="0"/>
    <x v="1"/>
  </r>
  <r>
    <d v="2025-02-01T00:00:00"/>
    <s v="X00287JLLP"/>
    <s v="B0CDKTQTBY"/>
    <s v="amzn.gr.DC10-0614-1DE-iiVgAmuGd9K2_L3-PO"/>
    <x v="26"/>
    <s v="Degrees of Comfort Down Duvet 155 x 220 cm, 90% Down, 10% Feathers, All-Season Duvet, Cover Made of 100% Cotton, Filling Weight: 780 g, Suitable for Allergy Sufferers, Oeko-Tex Standard 100"/>
    <s v="CUSTOMER_DAMAGED"/>
    <n v="0"/>
    <n v="0"/>
    <n v="0"/>
    <n v="0"/>
    <n v="0"/>
    <n v="0"/>
    <n v="1"/>
    <n v="0"/>
    <n v="0"/>
    <n v="0"/>
    <n v="0"/>
    <n v="0"/>
    <n v="1"/>
    <n v="0"/>
    <x v="0"/>
  </r>
  <r>
    <d v="2025-02-01T00:00:00"/>
    <s v="X00287JLLP"/>
    <s v="B0CDKTQTBY"/>
    <s v="amzn.gr.DC10-0614-1DE-iiVgAmuGd9K2_L3-PO"/>
    <x v="26"/>
    <s v="Degrees of Comfort Down Duvet 155 x 220 cm, 90% Down, 10% Feathers, All-Season Duvet, Cover Made of 100% Cotton, Filling Weight: 780 g, Suitable for Allergy Sufferers, Oeko-Tex Standard 100"/>
    <s v="DEFECTIVE"/>
    <n v="0"/>
    <n v="0"/>
    <n v="0"/>
    <n v="0"/>
    <n v="0"/>
    <n v="0"/>
    <n v="1"/>
    <n v="0"/>
    <n v="0"/>
    <n v="0"/>
    <n v="0"/>
    <n v="0"/>
    <n v="1"/>
    <n v="0"/>
    <x v="0"/>
  </r>
  <r>
    <d v="2025-02-01T00:00:00"/>
    <s v="X0027SN8RN"/>
    <s v="B0CDKTQTBY"/>
    <s v="amzn.gr.DC10-0614DE-LxOX18LUbwwrnUOEW-PO"/>
    <x v="26"/>
    <s v="Degrees of Comfort Down Duvet 155 x 220 cm, 90% Down, 10% Feathers, All-Season Duvet, Cover Made of 100% Cotton, Filling Weight: 780 g, Suitable for Allergy Sufferers, Oeko-Tex Standard 100"/>
    <s v="CUSTOMER_DAMAGED"/>
    <n v="1"/>
    <n v="0"/>
    <n v="0"/>
    <n v="0"/>
    <n v="0"/>
    <n v="0"/>
    <n v="0"/>
    <n v="0"/>
    <n v="-1"/>
    <n v="0"/>
    <n v="0"/>
    <n v="0"/>
    <n v="0"/>
    <n v="0"/>
    <x v="0"/>
  </r>
  <r>
    <d v="2025-02-01T00:00:00"/>
    <s v="X0027SN8RN"/>
    <s v="B0CDKTQTBY"/>
    <s v="amzn.gr.DC10-0614DE-LxOX18LUbwwrnUOEW-PO"/>
    <x v="26"/>
    <s v="Degrees of Comfort Down Duvet 155 x 220 cm, 90% Down, 10% Feathers, All-Season Duvet, Cover Made of 100% Cotton, Filling Weight: 780 g, Suitable for Allergy Sufferers, Oeko-Tex Standard 100"/>
    <s v="DEFECTIVE"/>
    <n v="1"/>
    <n v="0"/>
    <n v="0"/>
    <n v="0"/>
    <n v="0"/>
    <n v="0"/>
    <n v="0"/>
    <n v="0"/>
    <n v="0"/>
    <n v="0"/>
    <n v="0"/>
    <n v="0"/>
    <n v="1"/>
    <n v="0"/>
    <x v="0"/>
  </r>
  <r>
    <d v="2025-02-01T00:00:00"/>
    <s v="B0CDKTQTBY"/>
    <s v="B0CDKTQTBY"/>
    <s v="DC10-0614-1DE"/>
    <x v="26"/>
    <s v="Degrees of Comfort Down Duvet 155 x 220 cm, 90% Down, 10% Feathers, All-Season Duvet, Cover Made of 100% Cotton, Filling Weight: 780 g, Suitable for Allergy Sufferers, Oeko-Tex Standard 100"/>
    <s v="CUSTOMER_DAMAGED"/>
    <n v="1"/>
    <n v="0"/>
    <n v="0"/>
    <n v="0"/>
    <n v="0"/>
    <n v="0"/>
    <n v="1"/>
    <n v="0"/>
    <n v="0"/>
    <n v="0"/>
    <n v="0"/>
    <n v="0"/>
    <n v="2"/>
    <n v="0"/>
    <x v="0"/>
  </r>
  <r>
    <d v="2025-02-01T00:00:00"/>
    <s v="B0CDKTQTBY"/>
    <s v="B0CDKTQTBY"/>
    <s v="DC10-0614-1DE"/>
    <x v="26"/>
    <s v="Degrees of Comfort Down Duvet 155 x 220 cm, 90% Down, 10% Feathers, All-Season Duvet, Cover Made of 100% Cotton, Filling Weight: 780 g, Suitable for Allergy Sufferers, Oeko-Tex Standard 100"/>
    <s v="CUSTOMER_DAMAGED"/>
    <n v="0"/>
    <n v="0"/>
    <n v="0"/>
    <n v="0"/>
    <n v="0"/>
    <n v="0"/>
    <n v="1"/>
    <n v="0"/>
    <n v="0"/>
    <n v="0"/>
    <n v="0"/>
    <n v="0"/>
    <n v="1"/>
    <n v="0"/>
    <x v="1"/>
  </r>
  <r>
    <d v="2025-02-01T00:00:00"/>
    <s v="B0CDKTQTBY"/>
    <s v="B0CDKTQTBY"/>
    <s v="DC10-0614-1DE"/>
    <x v="26"/>
    <s v="Degrees of Comfort Down Duvet 155 x 220 cm, 90% Down, 10% Feathers, All-Season Duvet, Cover Made of 100% Cotton, Filling Weight: 780 g, Suitable for Allergy Sufferers, Oeko-Tex Standard 100"/>
    <s v="SELLABLE"/>
    <n v="134"/>
    <n v="0"/>
    <n v="0"/>
    <n v="-16"/>
    <n v="0"/>
    <n v="0"/>
    <n v="1"/>
    <n v="0"/>
    <n v="0"/>
    <n v="0"/>
    <n v="0"/>
    <n v="0"/>
    <n v="119"/>
    <n v="0"/>
    <x v="0"/>
  </r>
  <r>
    <d v="2025-02-01T00:00:00"/>
    <s v="X001U07H9T"/>
    <s v="B0CDKTQTBY"/>
    <s v="DC10-0614DE"/>
    <x v="26"/>
    <s v="Degrees of Comfort Down Duvet 155 x 220 cm, 90% Down, 10% Feathers, All-Season Duvet, Cover Made of 100% Cotton, Filling Weight: 780 g, Suitable for Allergy Sufferers, Oeko-Tex Standard 100"/>
    <s v="CUSTOMER_DAMAGED"/>
    <n v="2"/>
    <n v="0"/>
    <n v="0"/>
    <n v="0"/>
    <n v="0"/>
    <n v="0"/>
    <n v="0"/>
    <n v="0"/>
    <n v="0"/>
    <n v="0"/>
    <n v="0"/>
    <n v="0"/>
    <n v="2"/>
    <n v="0"/>
    <x v="0"/>
  </r>
  <r>
    <d v="2025-02-01T00:00:00"/>
    <s v="X001U07H9T"/>
    <s v="B0CDKTQTBY"/>
    <s v="DC10-0614DE"/>
    <x v="26"/>
    <s v="Degrees of Comfort Down Duvet 155 x 220 cm, 90% Down, 10% Feathers, All-Season Duvet, Cover Made of 100% Cotton, Filling Weight: 780 g, Suitable for Allergy Sufferers, Oeko-Tex Standard 100"/>
    <s v="CUSTOMER_DAMAGED"/>
    <n v="1"/>
    <n v="0"/>
    <n v="0"/>
    <n v="0"/>
    <n v="0"/>
    <n v="0"/>
    <n v="0"/>
    <n v="0"/>
    <n v="0"/>
    <n v="0"/>
    <n v="0"/>
    <n v="0"/>
    <n v="1"/>
    <n v="0"/>
    <x v="1"/>
  </r>
  <r>
    <d v="2025-02-01T00:00:00"/>
    <s v="X001U07H9T"/>
    <s v="B0CDKTQTBY"/>
    <s v="DC10-0614DE"/>
    <x v="26"/>
    <s v="Degrees of Comfort Down Duvet 155 x 220 cm, 90% Down, 10% Feathers, All-Season Duvet, Cover Made of 100% Cotton, Filling Weight: 780 g, Suitable for Allergy Sufferers, Oeko-Tex Standard 100"/>
    <s v="DEFECTIVE"/>
    <n v="1"/>
    <n v="0"/>
    <n v="0"/>
    <n v="0"/>
    <n v="0"/>
    <n v="0"/>
    <n v="0"/>
    <n v="0"/>
    <n v="0"/>
    <n v="0"/>
    <n v="0"/>
    <n v="0"/>
    <n v="1"/>
    <n v="0"/>
    <x v="0"/>
  </r>
  <r>
    <d v="2025-02-01T00:00:00"/>
    <s v="X00269Z0WT"/>
    <s v="B0CDKZNSFM"/>
    <s v="amzn.gr.DC10-0615DE-xs-bh4u-JKZhzrTMV-PO"/>
    <x v="27"/>
    <s v="Degrees of Comfort Down Duvet 200 x 200 cm, 90% Down, 10% Feathers, All-Season Duvet, Cover Made of 100% Cotton, Filling Weight: 920 g, Suitable for Allergy Sufferers, Oeko-Tex Standard 100"/>
    <s v="CUSTOMER_DAMAGED"/>
    <n v="1"/>
    <n v="0"/>
    <n v="0"/>
    <n v="0"/>
    <n v="0"/>
    <n v="0"/>
    <n v="0"/>
    <n v="0"/>
    <n v="0"/>
    <n v="0"/>
    <n v="0"/>
    <n v="0"/>
    <n v="1"/>
    <n v="0"/>
    <x v="0"/>
  </r>
  <r>
    <d v="2025-02-01T00:00:00"/>
    <s v="B0CDKZNSFM"/>
    <s v="B0CDKZNSFM"/>
    <s v="DC10-0615-1DE"/>
    <x v="27"/>
    <s v="Degrees of Comfort Down Duvet 200 x 200 cm, 90% Down, 10% Feathers, All-Season Duvet, Cover Made of 100% Cotton, Filling Weight: 920 g, Suitable for Allergy Sufferers, Oeko-Tex Standard 100"/>
    <s v="SELLABLE"/>
    <n v="1"/>
    <n v="0"/>
    <n v="0"/>
    <n v="0"/>
    <n v="0"/>
    <n v="0"/>
    <n v="1"/>
    <n v="0"/>
    <n v="0"/>
    <n v="0"/>
    <n v="0"/>
    <n v="0"/>
    <n v="2"/>
    <n v="0"/>
    <x v="0"/>
  </r>
  <r>
    <d v="2025-02-01T00:00:00"/>
    <s v="X001U07MU3"/>
    <s v="B0CDKZNSFM"/>
    <s v="DC10-0615DE"/>
    <x v="27"/>
    <s v="Degrees of Comfort Down Duvet 200 x 200 cm, 90% Down, 10% Feathers, All-Season Duvet, Cover Made of 100% Cotton, Filling Weight: 920 g, Suitable for Allergy Sufferers, Oeko-Tex Standard 100"/>
    <s v="CUSTOMER_DAMAGED"/>
    <n v="1"/>
    <n v="0"/>
    <n v="0"/>
    <n v="0"/>
    <n v="0"/>
    <n v="0"/>
    <n v="0"/>
    <n v="0"/>
    <n v="0"/>
    <n v="0"/>
    <n v="0"/>
    <n v="0"/>
    <n v="1"/>
    <n v="0"/>
    <x v="0"/>
  </r>
  <r>
    <d v="2025-02-01T00:00:00"/>
    <s v="X001U07MU3"/>
    <s v="B0CDKZNSFM"/>
    <s v="DC10-0615DE"/>
    <x v="27"/>
    <s v="Degrees of Comfort Down Duvet 200 x 200 cm, 90% Down, 10% Feathers, All-Season Duvet, Cover Made of 100% Cotton, Filling Weight: 920 g, Suitable for Allergy Sufferers, Oeko-Tex Standard 100"/>
    <s v="DEFECTIVE"/>
    <n v="0"/>
    <n v="0"/>
    <n v="0"/>
    <n v="0"/>
    <n v="0"/>
    <n v="0"/>
    <n v="1"/>
    <n v="0"/>
    <n v="0"/>
    <n v="0"/>
    <n v="0"/>
    <n v="0"/>
    <n v="1"/>
    <n v="0"/>
    <x v="0"/>
  </r>
  <r>
    <d v="2025-02-01T00:00:00"/>
    <s v="X001U07MU3"/>
    <s v="B0CDKZNSFM"/>
    <s v="DC10-0615DE"/>
    <x v="27"/>
    <s v="Degrees of Comfort Down Duvet 200 x 200 cm, 90% Down, 10% Feathers, All-Season Duvet, Cover Made of 100% Cotton, Filling Weight: 920 g, Suitable for Allergy Sufferers, Oeko-Tex Standard 100"/>
    <s v="SELLABLE"/>
    <n v="117"/>
    <n v="0"/>
    <n v="0"/>
    <n v="-21"/>
    <n v="0"/>
    <n v="0"/>
    <n v="0"/>
    <n v="0"/>
    <n v="0"/>
    <n v="0"/>
    <n v="0"/>
    <n v="0"/>
    <n v="96"/>
    <n v="0"/>
    <x v="0"/>
  </r>
  <r>
    <d v="2025-02-01T00:00:00"/>
    <s v="X00287PHYP"/>
    <s v="B0CDKZNSFM"/>
    <s v="amzn.gr.DC10-0615DE-mrv_9gAT3CPyYDzUX-VG"/>
    <x v="27"/>
    <s v="Degrees of Comfort Down Duvet 200 x 200 cm, 90% Down, 10% Feathers, All-Season Duvet, Cover Made of 100% Cotton, Filling Weight: 920 g, Suitable for Allergy Sufferers, Oeko-Tex Standard 100"/>
    <s v="DEFECTIVE"/>
    <n v="0"/>
    <n v="0"/>
    <n v="0"/>
    <n v="0"/>
    <n v="0"/>
    <n v="0"/>
    <n v="1"/>
    <n v="0"/>
    <n v="0"/>
    <n v="0"/>
    <n v="0"/>
    <n v="0"/>
    <n v="1"/>
    <n v="0"/>
    <x v="0"/>
  </r>
  <r>
    <d v="2025-02-01T00:00:00"/>
    <s v="X00287PHYP"/>
    <s v="B0CDKZNSFM"/>
    <s v="amzn.gr.DC10-0615DE-mrv_9gAT3CPyYDzUX-VG"/>
    <x v="27"/>
    <s v="Degrees of Comfort Down Duvet 200 x 200 cm, 90% Down, 10% Feathers, All-Season Duvet, Cover Made of 100% Cotton, Filling Weight: 920 g, Suitable for Allergy Sufferers, Oeko-Tex Standard 100"/>
    <s v="SELLABLE"/>
    <n v="0"/>
    <n v="0"/>
    <n v="0"/>
    <n v="-1"/>
    <n v="0"/>
    <n v="0"/>
    <n v="1"/>
    <n v="0"/>
    <n v="0"/>
    <n v="0"/>
    <n v="0"/>
    <n v="0"/>
    <n v="0"/>
    <n v="0"/>
    <x v="0"/>
  </r>
  <r>
    <d v="2025-02-01T00:00:00"/>
    <s v="B0CDL6RCYL"/>
    <s v="B0CDL6RCYL"/>
    <s v="DC10-0616-1DE"/>
    <x v="28"/>
    <s v="Degrees of Comfort Down Duvet 220 x 240 cm, 90% Down, 10% Feathers, All-Year Duvet, Cover Made of 100% Cotton, Filling Weight: 300 g, Suitable for Allergy Sufferers, Oeko-Tex Standard 100"/>
    <s v="SELLABLE"/>
    <n v="59"/>
    <n v="0"/>
    <n v="0"/>
    <n v="-28"/>
    <n v="0"/>
    <n v="0"/>
    <n v="1"/>
    <n v="0"/>
    <n v="0"/>
    <n v="0"/>
    <n v="0"/>
    <n v="0"/>
    <n v="32"/>
    <n v="0"/>
    <x v="0"/>
  </r>
  <r>
    <d v="2025-02-01T00:00:00"/>
    <s v="B0CDL6RCYL"/>
    <s v="B0CDL6RCYL"/>
    <s v="DC10-0616-1DE"/>
    <x v="28"/>
    <s v="Degrees of Comfort Down Duvet 220 x 240 cm, 90% Down, 10% Feathers, All-Year Duvet, Cover Made of 100% Cotton, Filling Weight: 300 g, Suitable for Allergy Sufferers, Oeko-Tex Standard 100"/>
    <s v="SELLABLE"/>
    <n v="2"/>
    <n v="0"/>
    <n v="0"/>
    <n v="0"/>
    <n v="0"/>
    <n v="0"/>
    <n v="0"/>
    <n v="1"/>
    <n v="0"/>
    <n v="0"/>
    <n v="0"/>
    <n v="0"/>
    <n v="3"/>
    <n v="0"/>
    <x v="3"/>
  </r>
  <r>
    <d v="2025-02-01T00:00:00"/>
    <s v="X001U07H9J"/>
    <s v="B0CDL6RCYL"/>
    <s v="DC10-0616DE"/>
    <x v="28"/>
    <s v="Degrees of Comfort Down Duvet 220 x 240 cm, 90% Down, 10% Feathers, All-Year Duvet, Cover Made of 100% Cotton, Filling Weight: 300 g, Suitable for Allergy Sufferers, Oeko-Tex Standard 100"/>
    <s v="CUSTOMER_DAMAGED"/>
    <n v="1"/>
    <n v="0"/>
    <n v="0"/>
    <n v="0"/>
    <n v="0"/>
    <n v="0"/>
    <n v="0"/>
    <n v="0"/>
    <n v="0"/>
    <n v="0"/>
    <n v="0"/>
    <n v="0"/>
    <n v="1"/>
    <n v="0"/>
    <x v="0"/>
  </r>
  <r>
    <d v="2025-02-01T00:00:00"/>
    <s v="X001U07H9J"/>
    <s v="B0CDL6RCYL"/>
    <s v="DC10-0616DE"/>
    <x v="28"/>
    <s v="Degrees of Comfort Down Duvet 220 x 240 cm, 90% Down, 10% Feathers, All-Year Duvet, Cover Made of 100% Cotton, Filling Weight: 300 g, Suitable for Allergy Sufferers, Oeko-Tex Standard 100"/>
    <s v="DEFECTIVE"/>
    <n v="1"/>
    <n v="0"/>
    <n v="0"/>
    <n v="0"/>
    <n v="0"/>
    <n v="0"/>
    <n v="0"/>
    <n v="0"/>
    <n v="0"/>
    <n v="0"/>
    <n v="0"/>
    <n v="0"/>
    <n v="1"/>
    <n v="0"/>
    <x v="1"/>
  </r>
  <r>
    <d v="2025-02-01T00:00:00"/>
    <s v="X001U07H9J"/>
    <s v="B0CDL6RCYL"/>
    <s v="DC10-0616DE"/>
    <x v="28"/>
    <s v="Degrees of Comfort Down Duvet 220 x 240 cm, 90% Down, 10% Feathers, All-Year Duvet, Cover Made of 100% Cotton, Filling Weight: 300 g, Suitable for Allergy Sufferers, Oeko-Tex Standard 100"/>
    <s v="SELLABLE"/>
    <n v="6"/>
    <n v="0"/>
    <n v="0"/>
    <n v="-1"/>
    <n v="0"/>
    <n v="0"/>
    <n v="0"/>
    <n v="0"/>
    <n v="-1"/>
    <n v="0"/>
    <n v="0"/>
    <n v="0"/>
    <n v="4"/>
    <n v="0"/>
    <x v="0"/>
  </r>
  <r>
    <d v="2025-02-01T00:00:00"/>
    <s v="X0026AQW5R"/>
    <s v="B0CDL1SHQZ"/>
    <s v="amzn.gr.DC10-0617DE--Ftz9cyE6AfZHqXNY-PO"/>
    <x v="29"/>
    <s v="Degrees of Comfort Down Duvet 135 x 200 cm, 90% Down and 10% Feathers, Winter Duvet, Cover Made of 100% Cotton, Filling Weight: 890 g, Suitable for Allergy Sufferers, Oeko-Tex 100 Certified, Downpass"/>
    <s v="CUSTOMER_DAMAGED"/>
    <n v="1"/>
    <n v="0"/>
    <n v="0"/>
    <n v="0"/>
    <n v="0"/>
    <n v="0"/>
    <n v="0"/>
    <n v="0"/>
    <n v="0"/>
    <n v="0"/>
    <n v="0"/>
    <n v="0"/>
    <n v="1"/>
    <n v="0"/>
    <x v="0"/>
  </r>
  <r>
    <d v="2025-02-01T00:00:00"/>
    <s v="X0025TQXYJ"/>
    <s v="B0CDL1SHQZ"/>
    <s v="amzn.gr.DC10-0617DE-pj_UB0AgyiQwdFzVp-PO"/>
    <x v="29"/>
    <s v="Degrees of Comfort Down Duvet 135 x 200 cm, 90% Down and 10% Feathers, Winter Duvet, Cover Made of 100% Cotton, Filling Weight: 890 g, Suitable for Allergy Sufferers, Oeko-Tex 100 Certified, Downpass"/>
    <s v="CUSTOMER_DAMAGED"/>
    <n v="1"/>
    <n v="0"/>
    <n v="0"/>
    <n v="0"/>
    <n v="0"/>
    <n v="0"/>
    <n v="0"/>
    <n v="0"/>
    <n v="0"/>
    <n v="0"/>
    <n v="0"/>
    <n v="0"/>
    <n v="1"/>
    <n v="0"/>
    <x v="0"/>
  </r>
  <r>
    <d v="2025-02-01T00:00:00"/>
    <s v="X001U07H8Z"/>
    <s v="B0CDL1SHQZ"/>
    <s v="DC10-0617DE"/>
    <x v="29"/>
    <s v="Degrees of Comfort Down Duvet 135 x 200 cm, 90% Down and 10% Feathers, Winter Duvet, Cover Made of 100% Cotton, Filling Weight: 890 g, Suitable for Allergy Sufferers, Oeko-Tex 100 Certified, Downpass"/>
    <s v="CUSTOMER_DAMAGED"/>
    <n v="5"/>
    <n v="0"/>
    <n v="0"/>
    <n v="0"/>
    <n v="0"/>
    <n v="0"/>
    <n v="0"/>
    <n v="0"/>
    <n v="0"/>
    <n v="0"/>
    <n v="0"/>
    <n v="0"/>
    <n v="5"/>
    <n v="0"/>
    <x v="0"/>
  </r>
  <r>
    <d v="2025-02-01T00:00:00"/>
    <s v="B0CDL1SHQZ"/>
    <s v="B0CDL1SHQZ"/>
    <s v="DC10-0617DE-1"/>
    <x v="29"/>
    <s v="Degrees of Comfort Down Duvet 135 x 200 cm, 90% Down and 10% Feathers, Winter Duvet, Cover Made of 100% Cotton, Filling Weight: 890 g, Suitable for Allergy Sufferers, Oeko-Tex 100 Certified, Downpass"/>
    <s v="CUSTOMER_DAMAGED"/>
    <n v="1"/>
    <n v="0"/>
    <n v="0"/>
    <n v="0"/>
    <n v="0"/>
    <n v="0"/>
    <n v="0"/>
    <n v="0"/>
    <n v="0"/>
    <n v="0"/>
    <n v="0"/>
    <n v="0"/>
    <n v="1"/>
    <n v="0"/>
    <x v="0"/>
  </r>
  <r>
    <d v="2025-02-01T00:00:00"/>
    <s v="X0025WPNPV"/>
    <s v="B0CDKYSXPR"/>
    <s v="amzn.gr.DC10-0618DE-CYcJtQe6MmtWJOCJm-PO"/>
    <x v="30"/>
    <s v="Degrees of Comfort Down Duvet 135 x 200 cm, 90% Down and 10% Feathers, Winter Duvet, Cover Made of 100% Cotton, Suitable for Allergy Sufferers, Oeko-Tex 100 Certified, Downpass (Pack of 2)"/>
    <s v="CUSTOMER_DAMAGED"/>
    <n v="1"/>
    <n v="0"/>
    <n v="0"/>
    <n v="0"/>
    <n v="0"/>
    <n v="0"/>
    <n v="0"/>
    <n v="0"/>
    <n v="0"/>
    <n v="0"/>
    <n v="0"/>
    <n v="0"/>
    <n v="1"/>
    <n v="0"/>
    <x v="0"/>
  </r>
  <r>
    <d v="2025-02-01T00:00:00"/>
    <s v="X001U07HB7"/>
    <s v="B0CDKYSXPR"/>
    <s v="DC10-0618DE"/>
    <x v="30"/>
    <s v="Degrees of Comfort Down Duvet 135 x 200 cm, 90% Down and 10% Feathers, Winter Duvet, Cover Made of 100% Cotton, Suitable for Allergy Sufferers, Oeko-Tex 100 Certified, Downpass (Pack of 2)"/>
    <s v="CUSTOMER_DAMAGED"/>
    <n v="1"/>
    <n v="0"/>
    <n v="0"/>
    <n v="0"/>
    <n v="0"/>
    <n v="0"/>
    <n v="0"/>
    <n v="0"/>
    <n v="0"/>
    <n v="0"/>
    <n v="0"/>
    <n v="0"/>
    <n v="1"/>
    <n v="0"/>
    <x v="0"/>
  </r>
  <r>
    <d v="2025-02-01T00:00:00"/>
    <s v="X001U07HB7"/>
    <s v="B0CDKYSXPR"/>
    <s v="DC10-0618DE"/>
    <x v="30"/>
    <s v="Degrees of Comfort Down Duvet 135 x 200 cm, 90% Down and 10% Feathers, Winter Duvet, Cover Made of 100% Cotton, Suitable for Allergy Sufferers, Oeko-Tex 100 Certified, Downpass (Pack of 2)"/>
    <s v="DEFECTIVE"/>
    <n v="2"/>
    <n v="0"/>
    <n v="0"/>
    <n v="0"/>
    <n v="0"/>
    <n v="0"/>
    <n v="0"/>
    <n v="0"/>
    <n v="0"/>
    <n v="0"/>
    <n v="0"/>
    <n v="0"/>
    <n v="2"/>
    <n v="0"/>
    <x v="0"/>
  </r>
  <r>
    <d v="2025-02-01T00:00:00"/>
    <s v="B0CDKYSXPR"/>
    <s v="B0CDKYSXPR"/>
    <s v="DC10-0618DE-1"/>
    <x v="30"/>
    <s v="Degrees of Comfort Down Duvet 135 x 200 cm, 90% Down and 10% Feathers, Winter Duvet, Cover Made of 100% Cotton, Suitable for Allergy Sufferers, Oeko-Tex 100 Certified, Downpass (Pack of 2)"/>
    <s v="CUSTOMER_DAMAGED"/>
    <n v="1"/>
    <n v="0"/>
    <n v="0"/>
    <n v="0"/>
    <n v="0"/>
    <n v="0"/>
    <n v="0"/>
    <n v="0"/>
    <n v="0"/>
    <n v="0"/>
    <n v="0"/>
    <n v="0"/>
    <n v="1"/>
    <n v="0"/>
    <x v="0"/>
  </r>
  <r>
    <d v="2025-02-01T00:00:00"/>
    <s v="X00271S9PL"/>
    <s v="B0CDKX82LN"/>
    <s v="amzn.gr.DC10-0619-1DE-yLgDwtBui0Bw9wX-VG"/>
    <x v="31"/>
    <s v="Degrees of Comfort Down Duvet 155 x 220 cm, 90% Down and 10% Feathers, Winter Duvet, Cover Made of 100% Cotton, Filling Weight: 1130 g, Suitable for Allergy Sufferers, Oeko-Tex 100 Certified, Downpass"/>
    <s v="DEFECTIVE"/>
    <n v="0"/>
    <n v="0"/>
    <n v="0"/>
    <n v="0"/>
    <n v="0"/>
    <n v="0"/>
    <n v="1"/>
    <n v="0"/>
    <n v="0"/>
    <n v="0"/>
    <n v="-1"/>
    <n v="0"/>
    <n v="0"/>
    <n v="0"/>
    <x v="0"/>
  </r>
  <r>
    <d v="2025-02-01T00:00:00"/>
    <s v="X0025UAG3H"/>
    <s v="B0CDKX82LN"/>
    <s v="amzn.gr.DC10-0619DE-1-ySdKGUf2-iHekXB-PO"/>
    <x v="31"/>
    <s v="Degrees of Comfort Down Duvet 155 x 220 cm, 90% Down and 10% Feathers, Winter Duvet, Cover Made of 100% Cotton, Filling Weight: 1130 g, Suitable for Allergy Sufferers, Oeko-Tex 100 Certified, Downpass"/>
    <s v="CUSTOMER_DAMAGED"/>
    <n v="1"/>
    <n v="0"/>
    <n v="0"/>
    <n v="0"/>
    <n v="0"/>
    <n v="0"/>
    <n v="0"/>
    <n v="0"/>
    <n v="0"/>
    <n v="0"/>
    <n v="0"/>
    <n v="0"/>
    <n v="1"/>
    <n v="0"/>
    <x v="0"/>
  </r>
  <r>
    <d v="2025-02-01T00:00:00"/>
    <s v="X0027ZZV3Z"/>
    <s v="B0CDKX82LN"/>
    <s v="amzn.gr.DC10-0619DE-yLgDwtBui0Bw9wXv8-VG"/>
    <x v="31"/>
    <s v="Degrees of Comfort Down Duvet 155 x 220 cm, 90% Down and 10% Feathers, Winter Duvet, Cover Made of 100% Cotton, Filling Weight: 1130 g, Suitable for Allergy Sufferers, Oeko-Tex 100 Certified, Downpass"/>
    <s v="SELLABLE"/>
    <n v="1"/>
    <n v="0"/>
    <n v="0"/>
    <n v="0"/>
    <n v="0"/>
    <n v="0"/>
    <n v="0"/>
    <n v="0"/>
    <n v="0"/>
    <n v="0"/>
    <n v="0"/>
    <n v="0"/>
    <n v="1"/>
    <n v="0"/>
    <x v="0"/>
  </r>
  <r>
    <d v="2025-02-01T00:00:00"/>
    <s v="B0CDKX82LN"/>
    <s v="B0CDKX82LN"/>
    <s v="DC10-0619-1DE"/>
    <x v="31"/>
    <s v="Degrees of Comfort Down Duvet 155 x 220 cm, 90% Down and 10% Feathers, Winter Duvet, Cover Made of 100% Cotton, Filling Weight: 1130 g, Suitable for Allergy Sufferers, Oeko-Tex 100 Certified, Downpass"/>
    <s v="CUSTOMER_DAMAGED"/>
    <n v="0"/>
    <n v="0"/>
    <n v="0"/>
    <n v="0"/>
    <n v="0"/>
    <n v="0"/>
    <n v="1"/>
    <n v="0"/>
    <n v="0"/>
    <n v="0"/>
    <n v="0"/>
    <n v="0"/>
    <n v="1"/>
    <n v="0"/>
    <x v="0"/>
  </r>
  <r>
    <d v="2025-02-01T00:00:00"/>
    <s v="X001U07MT9"/>
    <s v="B0CDKX82LN"/>
    <s v="DC10-0619DE"/>
    <x v="31"/>
    <s v="Degrees of Comfort Down Duvet 155 x 220 cm, 90% Down and 10% Feathers, Winter Duvet, Cover Made of 100% Cotton, Filling Weight: 1130 g, Suitable for Allergy Sufferers, Oeko-Tex 100 Certified, Downpass"/>
    <s v="CUSTOMER_DAMAGED"/>
    <n v="3"/>
    <n v="0"/>
    <n v="0"/>
    <n v="0"/>
    <n v="0"/>
    <n v="0"/>
    <n v="0"/>
    <n v="0"/>
    <n v="0"/>
    <n v="0"/>
    <n v="0"/>
    <n v="0"/>
    <n v="3"/>
    <n v="0"/>
    <x v="0"/>
  </r>
  <r>
    <d v="2025-02-01T00:00:00"/>
    <s v="X001U07MT9"/>
    <s v="B0CDKX82LN"/>
    <s v="DC10-0619DE"/>
    <x v="31"/>
    <s v="Degrees of Comfort Down Duvet 155 x 220 cm, 90% Down and 10% Feathers, Winter Duvet, Cover Made of 100% Cotton, Filling Weight: 1130 g, Suitable for Allergy Sufferers, Oeko-Tex 100 Certified, Downpass"/>
    <s v="SELLABLE"/>
    <n v="7"/>
    <n v="0"/>
    <n v="0"/>
    <n v="-3"/>
    <n v="0"/>
    <n v="0"/>
    <n v="0"/>
    <n v="0"/>
    <n v="0"/>
    <n v="0"/>
    <n v="0"/>
    <n v="0"/>
    <n v="4"/>
    <n v="0"/>
    <x v="0"/>
  </r>
  <r>
    <d v="2025-02-01T00:00:00"/>
    <s v="X0027VYRQB"/>
    <s v="B0CDKS24DT"/>
    <s v="amzn.gr.DC10-0620DE-IVgOL7aecSRsicnK6-PO"/>
    <x v="32"/>
    <s v="Degrees of Comfort Down Duvet 200 x 200 cm US 90% Down and 10% Feathers, Winter Duvet, Cover Made of 100% Cotton, Filling Weight: 1320 g, Suitable for Allergy Sufferers, Oeko-Tex 100 Certified,"/>
    <s v="CUSTOMER_DAMAGED"/>
    <n v="1"/>
    <n v="0"/>
    <n v="0"/>
    <n v="0"/>
    <n v="0"/>
    <n v="0"/>
    <n v="0"/>
    <n v="0"/>
    <n v="0"/>
    <n v="0"/>
    <n v="0"/>
    <n v="0"/>
    <n v="1"/>
    <n v="0"/>
    <x v="0"/>
  </r>
  <r>
    <d v="2025-02-01T00:00:00"/>
    <s v="X0027SV0PZ"/>
    <s v="B0CDKS24DT"/>
    <s v="amzn.gr.DC10-0620DE--OMBtvLjPoP1RYvYn-PO"/>
    <x v="32"/>
    <s v="Degrees of Comfort Down Duvet 200 x 200 cm US 90% Down and 10% Feathers, Winter Duvet, Cover Made of 100% Cotton, Filling Weight: 1320 g, Suitable for Allergy Sufferers, Oeko-Tex 100 Certified,"/>
    <s v="DEFECTIVE"/>
    <n v="1"/>
    <n v="0"/>
    <n v="0"/>
    <n v="0"/>
    <n v="0"/>
    <n v="0"/>
    <n v="0"/>
    <n v="0"/>
    <n v="0"/>
    <n v="0"/>
    <n v="0"/>
    <n v="0"/>
    <n v="1"/>
    <n v="0"/>
    <x v="0"/>
  </r>
  <r>
    <d v="2025-02-01T00:00:00"/>
    <s v="B0CDKS24DT"/>
    <s v="B0CDKS24DT"/>
    <s v="DC10-0620-1DE"/>
    <x v="32"/>
    <s v="Degrees of Comfort Down Duvet 200 x 200 cm US 90% Down and 10% Feathers, Winter Duvet, Cover Made of 100% Cotton, Filling Weight: 1320 g, Suitable for Allergy Sufferers, Oeko-Tex 100 Certified,"/>
    <s v="SELLABLE"/>
    <n v="3"/>
    <n v="0"/>
    <n v="0"/>
    <n v="0"/>
    <n v="0"/>
    <n v="0"/>
    <n v="0"/>
    <n v="0"/>
    <n v="0"/>
    <n v="0"/>
    <n v="0"/>
    <n v="0"/>
    <n v="3"/>
    <n v="0"/>
    <x v="0"/>
  </r>
  <r>
    <d v="2025-02-01T00:00:00"/>
    <s v="X001U07OF1"/>
    <s v="B0CDKS24DT"/>
    <s v="DC10-0620DE"/>
    <x v="32"/>
    <s v="Degrees of Comfort Down Duvet 200 x 200 cm US 90% Down and 10% Feathers, Winter Duvet, Cover Made of 100% Cotton, Filling Weight: 1320 g, Suitable for Allergy Sufferers, Oeko-Tex 100 Certified,"/>
    <s v="CUSTOMER_DAMAGED"/>
    <n v="3"/>
    <n v="0"/>
    <n v="0"/>
    <n v="0"/>
    <n v="0"/>
    <n v="0"/>
    <n v="0"/>
    <n v="0"/>
    <n v="0"/>
    <n v="0"/>
    <n v="0"/>
    <n v="0"/>
    <n v="3"/>
    <n v="0"/>
    <x v="0"/>
  </r>
  <r>
    <d v="2025-02-01T00:00:00"/>
    <s v="X001U07OF1"/>
    <s v="B0CDKS24DT"/>
    <s v="DC10-0620DE"/>
    <x v="32"/>
    <s v="Degrees of Comfort Down Duvet 200 x 200 cm US 90% Down and 10% Feathers, Winter Duvet, Cover Made of 100% Cotton, Filling Weight: 1320 g, Suitable for Allergy Sufferers, Oeko-Tex 100 Certified,"/>
    <s v="CUSTOMER_DAMAGED"/>
    <n v="1"/>
    <n v="0"/>
    <n v="0"/>
    <n v="0"/>
    <n v="0"/>
    <n v="0"/>
    <n v="0"/>
    <n v="0"/>
    <n v="0"/>
    <n v="0"/>
    <n v="0"/>
    <n v="0"/>
    <n v="1"/>
    <n v="0"/>
    <x v="1"/>
  </r>
  <r>
    <d v="2025-02-01T00:00:00"/>
    <s v="X001U07OF1"/>
    <s v="B0CDKS24DT"/>
    <s v="DC10-0620DE"/>
    <x v="32"/>
    <s v="Degrees of Comfort Down Duvet 200 x 200 cm US 90% Down and 10% Feathers, Winter Duvet, Cover Made of 100% Cotton, Filling Weight: 1320 g, Suitable for Allergy Sufferers, Oeko-Tex 100 Certified,"/>
    <s v="DEFECTIVE"/>
    <n v="1"/>
    <n v="0"/>
    <n v="0"/>
    <n v="0"/>
    <n v="0"/>
    <n v="0"/>
    <n v="0"/>
    <n v="0"/>
    <n v="0"/>
    <n v="0"/>
    <n v="0"/>
    <n v="0"/>
    <n v="1"/>
    <n v="0"/>
    <x v="0"/>
  </r>
  <r>
    <d v="2025-02-01T00:00:00"/>
    <s v="X001U07OF1"/>
    <s v="B0CDKS24DT"/>
    <s v="DC10-0620DE"/>
    <x v="32"/>
    <s v="Degrees of Comfort Down Duvet 200 x 200 cm US 90% Down and 10% Feathers, Winter Duvet, Cover Made of 100% Cotton, Filling Weight: 1320 g, Suitable for Allergy Sufferers, Oeko-Tex 100 Certified,"/>
    <s v="SELLABLE"/>
    <n v="1"/>
    <n v="0"/>
    <n v="0"/>
    <n v="-1"/>
    <n v="0"/>
    <n v="0"/>
    <n v="0"/>
    <n v="0"/>
    <n v="0"/>
    <n v="0"/>
    <n v="0"/>
    <n v="0"/>
    <n v="0"/>
    <n v="0"/>
    <x v="0"/>
  </r>
  <r>
    <d v="2025-02-01T00:00:00"/>
    <s v="X0028QAOHB"/>
    <s v="B0CDL1S6G4"/>
    <s v="amzn.gr.DC10-0621DE-GAbEn7NMrNnhSUD6f-PO"/>
    <x v="33"/>
    <s v="Degrees of Comfort Down Duvet 220 x 240 cm, 90% Down and 10% Feathers, Winter Duvet, Cover Made of 100% Cotton, Filling Weight: 1740 g, Suitable for Allergy Sufferers, Oeko-Tex 100 Certified, Downpass"/>
    <s v="CUSTOMER_DAMAGED"/>
    <n v="0"/>
    <n v="0"/>
    <n v="0"/>
    <n v="0"/>
    <n v="0"/>
    <n v="0"/>
    <n v="1"/>
    <n v="0"/>
    <n v="0"/>
    <n v="0"/>
    <n v="0"/>
    <n v="0"/>
    <n v="1"/>
    <n v="0"/>
    <x v="0"/>
  </r>
  <r>
    <d v="2025-02-01T00:00:00"/>
    <s v="X001U07MUN"/>
    <s v="B0CDL1S6G4"/>
    <s v="DC10-0621DE"/>
    <x v="33"/>
    <s v="Degrees of Comfort Down Duvet 220 x 240 cm, 90% Down and 10% Feathers, Winter Duvet, Cover Made of 100% Cotton, Filling Weight: 1740 g, Suitable for Allergy Sufferers, Oeko-Tex 100 Certified, Downpass"/>
    <s v="CUSTOMER_DAMAGED"/>
    <n v="3"/>
    <n v="0"/>
    <n v="0"/>
    <n v="0"/>
    <n v="0"/>
    <n v="0"/>
    <n v="0"/>
    <n v="0"/>
    <n v="0"/>
    <n v="0"/>
    <n v="0"/>
    <n v="0"/>
    <n v="3"/>
    <n v="0"/>
    <x v="0"/>
  </r>
  <r>
    <d v="2025-02-01T00:00:00"/>
    <s v="X001U07MUN"/>
    <s v="B0CDL1S6G4"/>
    <s v="DC10-0621DE"/>
    <x v="33"/>
    <s v="Degrees of Comfort Down Duvet 220 x 240 cm, 90% Down and 10% Feathers, Winter Duvet, Cover Made of 100% Cotton, Filling Weight: 1740 g, Suitable for Allergy Sufferers, Oeko-Tex 100 Certified, Downpass"/>
    <s v="DEFECTIVE"/>
    <n v="1"/>
    <n v="0"/>
    <n v="0"/>
    <n v="0"/>
    <n v="0"/>
    <n v="0"/>
    <n v="0"/>
    <n v="0"/>
    <n v="0"/>
    <n v="0"/>
    <n v="0"/>
    <n v="0"/>
    <n v="1"/>
    <n v="0"/>
    <x v="0"/>
  </r>
  <r>
    <d v="2025-02-01T00:00:00"/>
    <s v="X001U07MUN"/>
    <s v="B0CDL1S6G4"/>
    <s v="DC10-0621DE"/>
    <x v="33"/>
    <s v="Degrees of Comfort Down Duvet 220 x 240 cm, 90% Down and 10% Feathers, Winter Duvet, Cover Made of 100% Cotton, Filling Weight: 1740 g, Suitable for Allergy Sufferers, Oeko-Tex 100 Certified, Downpass"/>
    <s v="SELLABLE"/>
    <n v="22"/>
    <n v="0"/>
    <n v="0"/>
    <n v="-4"/>
    <n v="0"/>
    <n v="0"/>
    <n v="1"/>
    <n v="0"/>
    <n v="0"/>
    <n v="0"/>
    <n v="0"/>
    <n v="0"/>
    <n v="19"/>
    <n v="0"/>
    <x v="0"/>
  </r>
  <r>
    <d v="2025-02-01T00:00:00"/>
    <s v="B0CDKYM4C9"/>
    <s v="B0CDKYM4C9"/>
    <s v="Amazon.Found.B0CDKYM4C9"/>
    <x v="34"/>
    <s v="Degrees of Comfort Down Duvet 135 x 200 cm, 50% Down, 50% Feathers, All-Year Duvet, Cover Made of 100% Cotton, Suitable for Allergy Sufferers, Oeko-Tex Standard 100"/>
    <s v="SELLABLE"/>
    <n v="4"/>
    <n v="0"/>
    <n v="0"/>
    <n v="0"/>
    <n v="0"/>
    <n v="0"/>
    <n v="0"/>
    <n v="0"/>
    <n v="0"/>
    <n v="0"/>
    <n v="0"/>
    <n v="0"/>
    <n v="4"/>
    <n v="0"/>
    <x v="0"/>
  </r>
  <r>
    <d v="2025-02-01T00:00:00"/>
    <s v="X001U0BASX"/>
    <s v="B0CDKYM4C9"/>
    <s v="DC10-0622DE"/>
    <x v="34"/>
    <s v="Degrees of Comfort Down Duvet 135 x 200 cm, 50% Down, 50% Feathers, All-Year Duvet, Cover Made of 100% Cotton, Suitable for Allergy Sufferers, Oeko-Tex Standard 100"/>
    <s v="CUSTOMER_DAMAGED"/>
    <n v="1"/>
    <n v="0"/>
    <n v="0"/>
    <n v="0"/>
    <n v="0"/>
    <n v="0"/>
    <n v="0"/>
    <n v="0"/>
    <n v="0"/>
    <n v="0"/>
    <n v="0"/>
    <n v="0"/>
    <n v="1"/>
    <n v="0"/>
    <x v="0"/>
  </r>
  <r>
    <d v="2025-02-01T00:00:00"/>
    <s v="X001U0BASX"/>
    <s v="B0CDKYM4C9"/>
    <s v="DC10-0622DE"/>
    <x v="34"/>
    <s v="Degrees of Comfort Down Duvet 135 x 200 cm, 50% Down, 50% Feathers, All-Year Duvet, Cover Made of 100% Cotton, Suitable for Allergy Sufferers, Oeko-Tex Standard 100"/>
    <s v="DEFECTIVE"/>
    <n v="1"/>
    <n v="0"/>
    <n v="0"/>
    <n v="0"/>
    <n v="0"/>
    <n v="0"/>
    <n v="0"/>
    <n v="0"/>
    <n v="0"/>
    <n v="0"/>
    <n v="0"/>
    <n v="0"/>
    <n v="1"/>
    <n v="0"/>
    <x v="0"/>
  </r>
  <r>
    <d v="2025-02-01T00:00:00"/>
    <s v="X001U0BASX"/>
    <s v="B0CDKYM4C9"/>
    <s v="DC10-0622DE"/>
    <x v="34"/>
    <s v="Degrees of Comfort Down Duvet 135 x 200 cm, 50% Down, 50% Feathers, All-Year Duvet, Cover Made of 100% Cotton, Suitable for Allergy Sufferers, Oeko-Tex Standard 100"/>
    <s v="SELLABLE"/>
    <n v="1"/>
    <n v="0"/>
    <n v="0"/>
    <n v="0"/>
    <n v="0"/>
    <n v="0"/>
    <n v="0"/>
    <n v="0"/>
    <n v="0"/>
    <n v="0"/>
    <n v="0"/>
    <n v="0"/>
    <n v="1"/>
    <n v="0"/>
    <x v="0"/>
  </r>
  <r>
    <d v="2025-02-01T00:00:00"/>
    <s v="B0CDKS1JRG"/>
    <s v="B0CDKS1JRG"/>
    <s v="DC10-0623-1DE"/>
    <x v="35"/>
    <s v="Degrees of Comfort Down Duvet 135 x 200 cm, Set of 2, 50% Down, 50% Feathers, All-Year Duvet, Cover Made of 100% Cotton, Suitable for Allergy Sufferers, Oeko-Tex Standard 100"/>
    <s v="SELLABLE"/>
    <n v="7"/>
    <n v="0"/>
    <n v="0"/>
    <n v="0"/>
    <n v="0"/>
    <n v="0"/>
    <n v="0"/>
    <n v="0"/>
    <n v="0"/>
    <n v="0"/>
    <n v="0"/>
    <n v="0"/>
    <n v="7"/>
    <n v="0"/>
    <x v="0"/>
  </r>
  <r>
    <d v="2025-02-01T00:00:00"/>
    <s v="X001U0DCCF"/>
    <s v="B0CDKS1JRG"/>
    <s v="DC10-0623DE"/>
    <x v="35"/>
    <s v="Degrees of Comfort Down Duvet 135 x 200 cm, Set of 2, 50% Down, 50% Feathers, All-Year Duvet, Cover Made of 100% Cotton, Suitable for Allergy Sufferers, Oeko-Tex Standard 100"/>
    <s v="SELLABLE"/>
    <n v="8"/>
    <n v="0"/>
    <n v="0"/>
    <n v="-5"/>
    <n v="0"/>
    <n v="0"/>
    <n v="0"/>
    <n v="0"/>
    <n v="0"/>
    <n v="0"/>
    <n v="0"/>
    <n v="0"/>
    <n v="3"/>
    <n v="0"/>
    <x v="0"/>
  </r>
  <r>
    <d v="2025-02-01T00:00:00"/>
    <s v="B0CDKTQMLY"/>
    <s v="B0CDKTQMLY"/>
    <s v="DC10-0624-1DE"/>
    <x v="36"/>
    <s v="Degrees of Comfort Down Duvet 155 x 220 cm, 50% Down, 50% Feathers, All-Year Duvet, Cover Made of 100% Cotton, Suitable for Allergy Sufferers, Oeko-Tex Standard 100"/>
    <s v="SELLABLE"/>
    <n v="13"/>
    <n v="0"/>
    <n v="0"/>
    <n v="0"/>
    <n v="0"/>
    <n v="0"/>
    <n v="0"/>
    <n v="0"/>
    <n v="0"/>
    <n v="0"/>
    <n v="0"/>
    <n v="0"/>
    <n v="13"/>
    <n v="0"/>
    <x v="0"/>
  </r>
  <r>
    <d v="2025-02-01T00:00:00"/>
    <s v="X001U05P5R"/>
    <s v="B0CDKTQMLY"/>
    <s v="DC10-0624DE"/>
    <x v="36"/>
    <s v="Degrees of Comfort Down Duvet 155 x 220 cm, 50% Down, 50% Feathers, All-Year Duvet, Cover Made of 100% Cotton, Suitable for Allergy Sufferers, Oeko-Tex Standard 100"/>
    <s v="CUSTOMER_DAMAGED"/>
    <n v="1"/>
    <n v="0"/>
    <n v="0"/>
    <n v="0"/>
    <n v="0"/>
    <n v="0"/>
    <n v="1"/>
    <n v="0"/>
    <n v="0"/>
    <n v="0"/>
    <n v="0"/>
    <n v="0"/>
    <n v="2"/>
    <n v="0"/>
    <x v="0"/>
  </r>
  <r>
    <d v="2025-02-01T00:00:00"/>
    <s v="X001U05P5R"/>
    <s v="B0CDKTQMLY"/>
    <s v="DC10-0624DE"/>
    <x v="36"/>
    <s v="Degrees of Comfort Down Duvet 155 x 220 cm, 50% Down, 50% Feathers, All-Year Duvet, Cover Made of 100% Cotton, Suitable for Allergy Sufferers, Oeko-Tex Standard 100"/>
    <s v="SELLABLE"/>
    <n v="47"/>
    <n v="0"/>
    <n v="0"/>
    <n v="-5"/>
    <n v="0"/>
    <n v="0"/>
    <n v="0"/>
    <n v="0"/>
    <n v="0"/>
    <n v="0"/>
    <n v="0"/>
    <n v="0"/>
    <n v="42"/>
    <n v="0"/>
    <x v="0"/>
  </r>
  <r>
    <d v="2025-02-01T00:00:00"/>
    <s v="B0CDLG1537"/>
    <s v="B0CDLG1537"/>
    <s v="DC10-0625-1DE"/>
    <x v="37"/>
    <s v="Degrees of Comfort Down Duvet 200 x 200 cm, 50% Down, 50% Feathers, All-Year Duvet, Cover Made of 100% Cotton, Suitable for Allergy Sufferers, Oeko-Tex Standard 100"/>
    <s v="SELLABLE"/>
    <n v="6"/>
    <n v="0"/>
    <n v="0"/>
    <n v="0"/>
    <n v="0"/>
    <n v="0"/>
    <n v="0"/>
    <n v="0"/>
    <n v="0"/>
    <n v="0"/>
    <n v="0"/>
    <n v="0"/>
    <n v="6"/>
    <n v="0"/>
    <x v="0"/>
  </r>
  <r>
    <d v="2025-02-01T00:00:00"/>
    <s v="X001U0BAND"/>
    <s v="B0CDLG1537"/>
    <s v="DC10-0625DE"/>
    <x v="37"/>
    <s v="Degrees of Comfort Down Duvet 200 x 200 cm, 50% Down, 50% Feathers, All-Year Duvet, Cover Made of 100% Cotton, Suitable for Allergy Sufferers, Oeko-Tex Standard 100"/>
    <s v="CUSTOMER_DAMAGED"/>
    <n v="2"/>
    <n v="0"/>
    <n v="0"/>
    <n v="0"/>
    <n v="0"/>
    <n v="0"/>
    <n v="0"/>
    <n v="0"/>
    <n v="0"/>
    <n v="0"/>
    <n v="0"/>
    <n v="0"/>
    <n v="2"/>
    <n v="0"/>
    <x v="0"/>
  </r>
  <r>
    <d v="2025-02-01T00:00:00"/>
    <s v="X001U0BAND"/>
    <s v="B0CDLG1537"/>
    <s v="DC10-0625DE"/>
    <x v="37"/>
    <s v="Degrees of Comfort Down Duvet 200 x 200 cm, 50% Down, 50% Feathers, All-Year Duvet, Cover Made of 100% Cotton, Suitable for Allergy Sufferers, Oeko-Tex Standard 100"/>
    <s v="SELLABLE"/>
    <n v="44"/>
    <n v="0"/>
    <n v="0"/>
    <n v="-4"/>
    <n v="0"/>
    <n v="0"/>
    <n v="0"/>
    <n v="0"/>
    <n v="-2"/>
    <n v="0"/>
    <n v="0"/>
    <n v="0"/>
    <n v="38"/>
    <n v="0"/>
    <x v="0"/>
  </r>
  <r>
    <d v="2025-02-01T00:00:00"/>
    <s v="X0025UVX39"/>
    <s v="B0CDL9PF9Z"/>
    <s v="amzn.gr.DC10-0626DE-WxORu99v2mw0Afk1r-VG"/>
    <x v="38"/>
    <s v="Degrees of Comfort Down Duvet 135 x 200 cm Made of 50% Down and 50% Feathers, Winter Duvet, Cover Made of 100% Cotton, Suitable for Allergy Sufferers, Oeko-Tex 100 Certified, Downpass"/>
    <s v="SELLABLE"/>
    <n v="1"/>
    <n v="0"/>
    <n v="0"/>
    <n v="0"/>
    <n v="0"/>
    <n v="-1"/>
    <n v="0"/>
    <n v="0"/>
    <n v="0"/>
    <n v="0"/>
    <n v="0"/>
    <n v="0"/>
    <n v="0"/>
    <n v="0"/>
    <x v="0"/>
  </r>
  <r>
    <d v="2025-02-01T00:00:00"/>
    <s v="B0CDL9PF9Z"/>
    <s v="B0CDL9PF9Z"/>
    <s v="DC10-0626-1DE"/>
    <x v="38"/>
    <s v="Degrees of Comfort Down Duvet 135 x 200 cm Made of 50% Down and 50% Feathers, Winter Duvet, Cover Made of 100% Cotton, Suitable for Allergy Sufferers, Oeko-Tex 100 Certified, Downpass"/>
    <s v="SELLABLE"/>
    <n v="2"/>
    <n v="0"/>
    <n v="0"/>
    <n v="0"/>
    <n v="0"/>
    <n v="0"/>
    <n v="0"/>
    <n v="0"/>
    <n v="0"/>
    <n v="0"/>
    <n v="0"/>
    <n v="0"/>
    <n v="2"/>
    <n v="0"/>
    <x v="0"/>
  </r>
  <r>
    <d v="2025-02-01T00:00:00"/>
    <s v="X001U0BCCH"/>
    <s v="B0CDL9PF9Z"/>
    <s v="DC10-0626DE"/>
    <x v="38"/>
    <s v="Degrees of Comfort Down Duvet 135 x 200 cm Made of 50% Down and 50% Feathers, Winter Duvet, Cover Made of 100% Cotton, Suitable for Allergy Sufferers, Oeko-Tex 100 Certified, Downpass"/>
    <s v="CUSTOMER_DAMAGED"/>
    <n v="3"/>
    <n v="0"/>
    <n v="0"/>
    <n v="0"/>
    <n v="0"/>
    <n v="0"/>
    <n v="0"/>
    <n v="0"/>
    <n v="0"/>
    <n v="0"/>
    <n v="0"/>
    <n v="0"/>
    <n v="3"/>
    <n v="0"/>
    <x v="0"/>
  </r>
  <r>
    <d v="2025-02-01T00:00:00"/>
    <s v="X001U0BCCH"/>
    <s v="B0CDL9PF9Z"/>
    <s v="DC10-0626DE"/>
    <x v="38"/>
    <s v="Degrees of Comfort Down Duvet 135 x 200 cm Made of 50% Down and 50% Feathers, Winter Duvet, Cover Made of 100% Cotton, Suitable for Allergy Sufferers, Oeko-Tex 100 Certified, Downpass"/>
    <s v="SELLABLE"/>
    <n v="10"/>
    <n v="0"/>
    <n v="0"/>
    <n v="-4"/>
    <n v="0"/>
    <n v="0"/>
    <n v="0"/>
    <n v="0"/>
    <n v="0"/>
    <n v="0"/>
    <n v="0"/>
    <n v="-1"/>
    <n v="5"/>
    <n v="0"/>
    <x v="0"/>
  </r>
  <r>
    <d v="2025-02-01T00:00:00"/>
    <s v="X001U0BCCH"/>
    <s v="B0CDL9PF9Z"/>
    <s v="DC10-0626DE"/>
    <x v="38"/>
    <s v="Degrees of Comfort Down Duvet 135 x 200 cm Made of 50% Down and 50% Feathers, Winter Duvet, Cover Made of 100% Cotton, Suitable for Allergy Sufferers, Oeko-Tex 100 Certified, Downpass"/>
    <s v="SELLABLE"/>
    <n v="1"/>
    <n v="0"/>
    <n v="0"/>
    <n v="0"/>
    <n v="0"/>
    <n v="0"/>
    <n v="0"/>
    <n v="0"/>
    <n v="0"/>
    <n v="0"/>
    <n v="0"/>
    <n v="0"/>
    <n v="1"/>
    <n v="0"/>
    <x v="3"/>
  </r>
  <r>
    <d v="2025-02-01T00:00:00"/>
    <s v="B0CDLG5146"/>
    <s v="B0CDLG5146"/>
    <s v="DC10-0627-1DE"/>
    <x v="39"/>
    <s v="Degrees of Comfort Down Duvet 135 x 200 cm Made of 50% Down and 50% Feathers, Winter Duvet, Cover Made of 100% Cotton, Suitable for Allergy Sufferers, Oeko-Tex 100 Certified, Downpass (Pack of 2)"/>
    <s v="SELLABLE"/>
    <n v="10"/>
    <n v="0"/>
    <n v="0"/>
    <n v="0"/>
    <n v="0"/>
    <n v="0"/>
    <n v="0"/>
    <n v="0"/>
    <n v="0"/>
    <n v="0"/>
    <n v="0"/>
    <n v="0"/>
    <n v="10"/>
    <n v="0"/>
    <x v="0"/>
  </r>
  <r>
    <d v="2025-02-01T00:00:00"/>
    <s v="B0CDKY465D"/>
    <s v="B0CDKY465D"/>
    <s v="DC10-0628-1DE"/>
    <x v="40"/>
    <s v="Degrees of Comfort Down Duvet 155 x 220 cm Made of 50% Down and 50% Feathers, Winter Duvet, Cover Made of 100% Cotton, Suitable for Allergy Sufferers, Oeko-Tex 100 Certified, Downpass"/>
    <s v="SELLABLE"/>
    <n v="9"/>
    <n v="0"/>
    <n v="0"/>
    <n v="0"/>
    <n v="0"/>
    <n v="0"/>
    <n v="0"/>
    <n v="0"/>
    <n v="0"/>
    <n v="0"/>
    <n v="0"/>
    <n v="0"/>
    <n v="9"/>
    <n v="0"/>
    <x v="0"/>
  </r>
  <r>
    <d v="2025-02-01T00:00:00"/>
    <s v="X001U0BCAT"/>
    <s v="B0CDKY465D"/>
    <s v="DC10-0628DE"/>
    <x v="40"/>
    <s v="Degrees of Comfort Down Duvet 155 x 220 cm Made of 50% Down and 50% Feathers, Winter Duvet, Cover Made of 100% Cotton, Suitable for Allergy Sufferers, Oeko-Tex 100 Certified, Downpass"/>
    <s v="SELLABLE"/>
    <n v="30"/>
    <n v="0"/>
    <n v="0"/>
    <n v="0"/>
    <n v="0"/>
    <n v="0"/>
    <n v="0"/>
    <n v="0"/>
    <n v="0"/>
    <n v="0"/>
    <n v="0"/>
    <n v="0"/>
    <n v="30"/>
    <n v="0"/>
    <x v="0"/>
  </r>
  <r>
    <d v="2025-02-01T00:00:00"/>
    <s v="X001U0BCAT"/>
    <s v="B0CDKY465D"/>
    <s v="DC10-0628DE"/>
    <x v="40"/>
    <s v="Degrees of Comfort Down Duvet 155 x 220 cm Made of 50% Down and 50% Feathers, Winter Duvet, Cover Made of 100% Cotton, Suitable for Allergy Sufferers, Oeko-Tex 100 Certified, Downpass"/>
    <s v="SELLABLE"/>
    <n v="1"/>
    <n v="0"/>
    <n v="0"/>
    <n v="-1"/>
    <n v="0"/>
    <n v="0"/>
    <n v="0"/>
    <n v="0"/>
    <n v="0"/>
    <n v="0"/>
    <n v="0"/>
    <n v="0"/>
    <n v="0"/>
    <n v="0"/>
    <x v="1"/>
  </r>
  <r>
    <d v="2025-02-01T00:00:00"/>
    <s v="B0CDKTQM4R"/>
    <s v="B0CDKTQM4R"/>
    <s v="DC10-0629-1DE"/>
    <x v="41"/>
    <s v="Degrees of Comfort Down Duvet 200 x 200 cm Made of 50% Down and 50% Feathers, Winter Duvet, Cover Made of 100% Cotton, Suitable for Allergy Sufferers, Oeko-Tex 100 Certified, Downpass"/>
    <s v="SELLABLE"/>
    <n v="1"/>
    <n v="0"/>
    <n v="0"/>
    <n v="0"/>
    <n v="0"/>
    <n v="0"/>
    <n v="0"/>
    <n v="0"/>
    <n v="0"/>
    <n v="0"/>
    <n v="0"/>
    <n v="0"/>
    <n v="1"/>
    <n v="0"/>
    <x v="0"/>
  </r>
  <r>
    <d v="2025-02-01T00:00:00"/>
    <s v="X001U0BATR"/>
    <s v="B0CDKTQM4R"/>
    <s v="DC10-0629DE"/>
    <x v="41"/>
    <s v="Degrees of Comfort Down Duvet 200 x 200 cm Made of 50% Down and 50% Feathers, Winter Duvet, Cover Made of 100% Cotton, Suitable for Allergy Sufferers, Oeko-Tex 100 Certified, Downpass"/>
    <s v="CUSTOMER_DAMAGED"/>
    <n v="1"/>
    <n v="0"/>
    <n v="0"/>
    <n v="0"/>
    <n v="0"/>
    <n v="0"/>
    <n v="0"/>
    <n v="0"/>
    <n v="0"/>
    <n v="0"/>
    <n v="0"/>
    <n v="0"/>
    <n v="1"/>
    <n v="0"/>
    <x v="0"/>
  </r>
  <r>
    <d v="2025-02-01T00:00:00"/>
    <s v="X0023IV7IJ"/>
    <s v="B0CDKFD247"/>
    <s v="amzn.gr.DC12-0563DEA-5PKzZbaYdS-ucdD3-VG"/>
    <x v="42"/>
    <s v="Degrees of Comfort Bed Linen 135 x 200 cm, 4-Piece Dark Grey, Non-Iron Duvet Covers with Zip - Two-Tone Bed Linen Set Made of Brushed Microfibre, 2 Duvet Covers and 2 Pillowcases 80 x 80 cm"/>
    <s v="SELLABLE"/>
    <n v="1"/>
    <n v="0"/>
    <n v="0"/>
    <n v="0"/>
    <n v="0"/>
    <n v="0"/>
    <n v="0"/>
    <n v="0"/>
    <n v="0"/>
    <n v="0"/>
    <n v="0"/>
    <n v="0"/>
    <n v="1"/>
    <n v="0"/>
    <x v="0"/>
  </r>
  <r>
    <d v="2025-02-01T00:00:00"/>
    <s v="X00280JREX"/>
    <s v="B0CDKFD247"/>
    <s v="amzn.gr.DC12-0563DE-jEUM1HUskGWX1kWIH-LN"/>
    <x v="42"/>
    <s v="Degrees of Comfort Bed Linen 135 x 200 cm, 4-Piece Dark Grey, Non-Iron Duvet Covers with Zip - Two-Tone Bed Linen Set Made of Brushed Microfibre, 2 Duvet Covers and 2 Pillowcases 80 x 80 cm"/>
    <s v="DEFECTIVE"/>
    <n v="0"/>
    <n v="0"/>
    <n v="0"/>
    <n v="0"/>
    <n v="0"/>
    <n v="0"/>
    <n v="1"/>
    <n v="0"/>
    <n v="0"/>
    <n v="0"/>
    <n v="0"/>
    <n v="0"/>
    <n v="1"/>
    <n v="0"/>
    <x v="0"/>
  </r>
  <r>
    <d v="2025-02-01T00:00:00"/>
    <s v="X001U00LNX"/>
    <s v="B0CDKFD247"/>
    <s v="DC12-0563DE"/>
    <x v="42"/>
    <s v="Degrees of Comfort Bed Linen 135 x 200 cm, 4-Piece Dark Grey, Non-Iron Duvet Covers with Zip - Two-Tone Bed Linen Set Made of Brushed Microfibre, 2 Duvet Covers and 2 Pillowcases 80 x 80 cm"/>
    <s v="CUSTOMER_DAMAGED"/>
    <n v="2"/>
    <n v="0"/>
    <n v="0"/>
    <n v="0"/>
    <n v="0"/>
    <n v="0"/>
    <n v="0"/>
    <n v="0"/>
    <n v="0"/>
    <n v="0"/>
    <n v="0"/>
    <n v="0"/>
    <n v="2"/>
    <n v="0"/>
    <x v="0"/>
  </r>
  <r>
    <d v="2025-02-01T00:00:00"/>
    <s v="B0CDKFD247"/>
    <s v="B0CDKFD247"/>
    <s v="DC12-0563DEA"/>
    <x v="42"/>
    <s v="Degrees of Comfort Bed Linen 135 x 200 cm, 4-Piece Dark Grey, Non-Iron Duvet Covers with Zip - Two-Tone Bed Linen Set Made of Brushed Microfibre, 2 Duvet Covers and 2 Pillowcases 80 x 80 cm"/>
    <s v="CUSTOMER_DAMAGED"/>
    <n v="2"/>
    <n v="0"/>
    <n v="0"/>
    <n v="0"/>
    <n v="0"/>
    <n v="0"/>
    <n v="1"/>
    <n v="0"/>
    <n v="0"/>
    <n v="0"/>
    <n v="0"/>
    <n v="0"/>
    <n v="3"/>
    <n v="0"/>
    <x v="0"/>
  </r>
  <r>
    <d v="2025-02-01T00:00:00"/>
    <s v="B0CDKFD247"/>
    <s v="B0CDKFD247"/>
    <s v="DC12-0563DEA"/>
    <x v="42"/>
    <s v="Degrees of Comfort Bed Linen 135 x 200 cm, 4-Piece Dark Grey, Non-Iron Duvet Covers with Zip - Two-Tone Bed Linen Set Made of Brushed Microfibre, 2 Duvet Covers and 2 Pillowcases 80 x 80 cm"/>
    <s v="CUSTOMER_DAMAGED"/>
    <n v="1"/>
    <n v="0"/>
    <n v="0"/>
    <n v="0"/>
    <n v="0"/>
    <n v="0"/>
    <n v="0"/>
    <n v="0"/>
    <n v="0"/>
    <n v="0"/>
    <n v="0"/>
    <n v="0"/>
    <n v="1"/>
    <n v="0"/>
    <x v="1"/>
  </r>
  <r>
    <d v="2025-02-01T00:00:00"/>
    <s v="B0CDKFD247"/>
    <s v="B0CDKFD247"/>
    <s v="DC12-0563DEA"/>
    <x v="42"/>
    <s v="Degrees of Comfort Bed Linen 135 x 200 cm, 4-Piece Dark Grey, Non-Iron Duvet Covers with Zip - Two-Tone Bed Linen Set Made of Brushed Microfibre, 2 Duvet Covers and 2 Pillowcases 80 x 80 cm"/>
    <s v="SELLABLE"/>
    <n v="1108"/>
    <n v="0"/>
    <n v="0"/>
    <n v="-106"/>
    <n v="0"/>
    <n v="0"/>
    <n v="8"/>
    <n v="34"/>
    <n v="0"/>
    <n v="0"/>
    <n v="0"/>
    <n v="0"/>
    <n v="1044"/>
    <n v="0"/>
    <x v="0"/>
  </r>
  <r>
    <d v="2025-02-01T00:00:00"/>
    <s v="X001U0434B"/>
    <s v="B0CDKGYV9N"/>
    <s v="DC12-0564DE"/>
    <x v="43"/>
    <s v="Degrees of Comfort Bed Linen 155 x 220 cm, 2-Piece Grey Anthracite, Non-Iron Duvet Covers with Zip - Two-Tone Bed Linen Set Made of Brushed Microfibre, 1 Duvet Cover and 1 Pillowcase 80 x 80 cm"/>
    <s v="CUSTOMER_DAMAGED"/>
    <n v="2"/>
    <n v="0"/>
    <n v="0"/>
    <n v="0"/>
    <n v="0"/>
    <n v="0"/>
    <n v="0"/>
    <n v="0"/>
    <n v="0"/>
    <n v="0"/>
    <n v="0"/>
    <n v="0"/>
    <n v="2"/>
    <n v="0"/>
    <x v="0"/>
  </r>
  <r>
    <d v="2025-02-01T00:00:00"/>
    <s v="X001U0434B"/>
    <s v="B0CDKGYV9N"/>
    <s v="DC12-0564DE"/>
    <x v="43"/>
    <s v="Degrees of Comfort Bed Linen 155 x 220 cm, 2-Piece Grey Anthracite, Non-Iron Duvet Covers with Zip - Two-Tone Bed Linen Set Made of Brushed Microfibre, 1 Duvet Cover and 1 Pillowcase 80 x 80 cm"/>
    <s v="DEFECTIVE"/>
    <n v="1"/>
    <n v="0"/>
    <n v="0"/>
    <n v="0"/>
    <n v="0"/>
    <n v="0"/>
    <n v="0"/>
    <n v="0"/>
    <n v="0"/>
    <n v="0"/>
    <n v="0"/>
    <n v="0"/>
    <n v="1"/>
    <n v="0"/>
    <x v="1"/>
  </r>
  <r>
    <d v="2025-02-01T00:00:00"/>
    <s v="B0CDKGYV9N"/>
    <s v="B0CDKGYV9N"/>
    <s v="DC12-0564DEA"/>
    <x v="43"/>
    <s v="Degrees of Comfort Bed Linen 155 x 220 cm, 2-Piece Grey Anthracite, Non-Iron Duvet Covers with Zip - Two-Tone Bed Linen Set Made of Brushed Microfibre, 1 Duvet Cover and 1 Pillowcase 80 x 80 cm"/>
    <s v="DEFECTIVE"/>
    <n v="0"/>
    <n v="0"/>
    <n v="0"/>
    <n v="0"/>
    <n v="0"/>
    <n v="0"/>
    <n v="1"/>
    <n v="0"/>
    <n v="0"/>
    <n v="0"/>
    <n v="0"/>
    <n v="0"/>
    <n v="1"/>
    <n v="0"/>
    <x v="0"/>
  </r>
  <r>
    <d v="2025-02-01T00:00:00"/>
    <s v="B0CDKGYV9N"/>
    <s v="B0CDKGYV9N"/>
    <s v="DC12-0564DEA"/>
    <x v="43"/>
    <s v="Degrees of Comfort Bed Linen 155 x 220 cm, 2-Piece Grey Anthracite, Non-Iron Duvet Covers with Zip - Two-Tone Bed Linen Set Made of Brushed Microfibre, 1 Duvet Cover and 1 Pillowcase 80 x 80 cm"/>
    <s v="SELLABLE"/>
    <n v="187"/>
    <n v="0"/>
    <n v="0"/>
    <n v="-23"/>
    <n v="0"/>
    <n v="0"/>
    <n v="3"/>
    <n v="0"/>
    <n v="0"/>
    <n v="0"/>
    <n v="0"/>
    <n v="0"/>
    <n v="167"/>
    <n v="0"/>
    <x v="0"/>
  </r>
  <r>
    <d v="2025-02-01T00:00:00"/>
    <s v="B0CDKGYV9N"/>
    <s v="B0CDKGYV9N"/>
    <s v="DC12-0564DEA"/>
    <x v="43"/>
    <s v="Degrees of Comfort Bed Linen 155 x 220 cm, 2-Piece Grey Anthracite, Non-Iron Duvet Covers with Zip - Two-Tone Bed Linen Set Made of Brushed Microfibre, 1 Duvet Cover and 1 Pillowcase 80 x 80 cm"/>
    <s v="SELLABLE"/>
    <n v="1"/>
    <n v="0"/>
    <n v="0"/>
    <n v="0"/>
    <n v="0"/>
    <n v="0"/>
    <n v="0"/>
    <n v="0"/>
    <n v="0"/>
    <n v="0"/>
    <n v="0"/>
    <n v="0"/>
    <n v="1"/>
    <n v="0"/>
    <x v="3"/>
  </r>
  <r>
    <d v="2025-02-01T00:00:00"/>
    <s v="X00281W8GB"/>
    <s v="B0CDKG5LWF"/>
    <s v="amzn.gr.DC12-0565DEA-BASeP7E0n0aGbgBw-PO"/>
    <x v="44"/>
    <s v="Degrees of Comfort Bed Linen 155 x 220 cm, 4-Piece Dark Grey, Non-Iron Duvet Covers with Zip - Two-Tone Bed Linen Set Made of Brushed Microfibre, 2 Duvet Covers and 2 Pillowcases 80 x 80 cm"/>
    <s v="DEFECTIVE"/>
    <n v="0"/>
    <n v="0"/>
    <n v="0"/>
    <n v="0"/>
    <n v="0"/>
    <n v="0"/>
    <n v="1"/>
    <n v="0"/>
    <n v="0"/>
    <n v="0"/>
    <n v="0"/>
    <n v="0"/>
    <n v="1"/>
    <n v="0"/>
    <x v="0"/>
  </r>
  <r>
    <d v="2025-02-01T00:00:00"/>
    <s v="X001U094VD"/>
    <s v="B0CDKG5LWF"/>
    <s v="DC12-0565DE"/>
    <x v="44"/>
    <s v="Degrees of Comfort Bed Linen 155 x 220 cm, 4-Piece Dark Grey, Non-Iron Duvet Covers with Zip - Two-Tone Bed Linen Set Made of Brushed Microfibre, 2 Duvet Covers and 2 Pillowcases 80 x 80 cm"/>
    <s v="CUSTOMER_DAMAGED"/>
    <n v="1"/>
    <n v="0"/>
    <n v="0"/>
    <n v="0"/>
    <n v="0"/>
    <n v="0"/>
    <n v="0"/>
    <n v="0"/>
    <n v="0"/>
    <n v="0"/>
    <n v="0"/>
    <n v="0"/>
    <n v="1"/>
    <n v="0"/>
    <x v="0"/>
  </r>
  <r>
    <d v="2025-02-01T00:00:00"/>
    <s v="B0CDKG5LWF"/>
    <s v="B0CDKG5LWF"/>
    <s v="DC12-0565DEA"/>
    <x v="44"/>
    <s v="Degrees of Comfort Bed Linen 155 x 220 cm, 4-Piece Dark Grey, Non-Iron Duvet Covers with Zip - Two-Tone Bed Linen Set Made of Brushed Microfibre, 2 Duvet Covers and 2 Pillowcases 80 x 80 cm"/>
    <s v="SELLABLE"/>
    <n v="48"/>
    <n v="0"/>
    <n v="50"/>
    <n v="-45"/>
    <n v="0"/>
    <n v="0"/>
    <n v="1"/>
    <n v="2"/>
    <n v="0"/>
    <n v="0"/>
    <n v="0"/>
    <n v="0"/>
    <n v="56"/>
    <n v="0"/>
    <x v="0"/>
  </r>
  <r>
    <d v="2025-02-01T00:00:00"/>
    <s v="B0CDKG5LWF"/>
    <s v="B0CDKG5LWF"/>
    <s v="DC12-0565DEA"/>
    <x v="44"/>
    <s v="Degrees of Comfort Bed Linen 155 x 220 cm, 4-Piece Dark Grey, Non-Iron Duvet Covers with Zip - Two-Tone Bed Linen Set Made of Brushed Microfibre, 2 Duvet Covers and 2 Pillowcases 80 x 80 cm"/>
    <s v="SELLABLE"/>
    <n v="1"/>
    <n v="0"/>
    <n v="0"/>
    <n v="-1"/>
    <n v="0"/>
    <n v="0"/>
    <n v="0"/>
    <n v="0"/>
    <n v="0"/>
    <n v="0"/>
    <n v="0"/>
    <n v="0"/>
    <n v="0"/>
    <n v="0"/>
    <x v="3"/>
  </r>
  <r>
    <d v="2025-02-01T00:00:00"/>
    <s v="B0CDKG5LWF"/>
    <s v="B0CDKG5LWF"/>
    <s v="DC12-0565DEA"/>
    <x v="44"/>
    <s v="Degrees of Comfort Bed Linen 155 x 220 cm, 4-Piece Dark Grey, Non-Iron Duvet Covers with Zip - Two-Tone Bed Linen Set Made of Brushed Microfibre, 2 Duvet Covers and 2 Pillowcases 80 x 80 cm"/>
    <s v="SELLABLE"/>
    <n v="0"/>
    <n v="0"/>
    <n v="0"/>
    <n v="0"/>
    <n v="0"/>
    <n v="0"/>
    <n v="1"/>
    <n v="0"/>
    <n v="0"/>
    <n v="0"/>
    <n v="0"/>
    <n v="0"/>
    <n v="1"/>
    <n v="0"/>
    <x v="1"/>
  </r>
  <r>
    <d v="2025-02-01T00:00:00"/>
    <s v="X001U00LRJ"/>
    <s v="B0CDKF58P3"/>
    <s v="DC12-0566DE"/>
    <x v="45"/>
    <s v="Degrees of Comfort Bed Linen 200 x 200 cm, 3-Piece Grey Anthracite, Non-Iron Duvet Covers with Zip - Two-Tone Bed Linen Set Made of Brushed Microfibre, 1 Duvet Cover and 2 Pillowcases 80 x 80 cm"/>
    <s v="SELLABLE"/>
    <n v="1"/>
    <n v="0"/>
    <n v="0"/>
    <n v="0"/>
    <n v="0"/>
    <n v="0"/>
    <n v="0"/>
    <n v="0"/>
    <n v="-1"/>
    <n v="0"/>
    <n v="0"/>
    <n v="0"/>
    <n v="0"/>
    <n v="0"/>
    <x v="0"/>
  </r>
  <r>
    <d v="2025-02-01T00:00:00"/>
    <s v="X001U041TN"/>
    <s v="B0CDKGNG2R"/>
    <s v="DC12-0569DE"/>
    <x v="46"/>
    <s v="Degrees of Comfort Bed Linen 135 x 200 cm, 4-Piece Dark Green, Non-Iron Duvet Covers with Zip - Two-Tone Bed Linen Set Made of Brushed Microfibre, 2 Duvet Covers and 2 Pillowcases 80 x 80 cm"/>
    <s v="CUSTOMER_DAMAGED"/>
    <n v="2"/>
    <n v="0"/>
    <n v="0"/>
    <n v="0"/>
    <n v="0"/>
    <n v="0"/>
    <n v="0"/>
    <n v="0"/>
    <n v="0"/>
    <n v="0"/>
    <n v="0"/>
    <n v="0"/>
    <n v="2"/>
    <n v="0"/>
    <x v="0"/>
  </r>
  <r>
    <d v="2025-02-01T00:00:00"/>
    <s v="X001U041TN"/>
    <s v="B0CDKGNG2R"/>
    <s v="DC12-0569DE"/>
    <x v="46"/>
    <s v="Degrees of Comfort Bed Linen 135 x 200 cm, 4-Piece Dark Green, Non-Iron Duvet Covers with Zip - Two-Tone Bed Linen Set Made of Brushed Microfibre, 2 Duvet Covers and 2 Pillowcases 80 x 80 cm"/>
    <s v="DEFECTIVE"/>
    <n v="1"/>
    <n v="0"/>
    <n v="0"/>
    <n v="0"/>
    <n v="0"/>
    <n v="0"/>
    <n v="0"/>
    <n v="0"/>
    <n v="0"/>
    <n v="0"/>
    <n v="0"/>
    <n v="0"/>
    <n v="1"/>
    <n v="0"/>
    <x v="0"/>
  </r>
  <r>
    <d v="2025-02-01T00:00:00"/>
    <s v="B0CDKGNG2R"/>
    <s v="B0CDKGNG2R"/>
    <s v="DC12-0569DEA"/>
    <x v="46"/>
    <s v="Degrees of Comfort Bed Linen 135 x 200 cm, 4-Piece Dark Green, Non-Iron Duvet Covers with Zip - Two-Tone Bed Linen Set Made of Brushed Microfibre, 2 Duvet Covers and 2 Pillowcases 80 x 80 cm"/>
    <s v="CUSTOMER_DAMAGED"/>
    <n v="0"/>
    <n v="0"/>
    <n v="0"/>
    <n v="0"/>
    <n v="0"/>
    <n v="0"/>
    <n v="1"/>
    <n v="0"/>
    <n v="0"/>
    <n v="0"/>
    <n v="0"/>
    <n v="0"/>
    <n v="1"/>
    <n v="0"/>
    <x v="0"/>
  </r>
  <r>
    <d v="2025-02-01T00:00:00"/>
    <s v="B0CDKGNG2R"/>
    <s v="B0CDKGNG2R"/>
    <s v="DC12-0569DEA"/>
    <x v="46"/>
    <s v="Degrees of Comfort Bed Linen 135 x 200 cm, 4-Piece Dark Green, Non-Iron Duvet Covers with Zip - Two-Tone Bed Linen Set Made of Brushed Microfibre, 2 Duvet Covers and 2 Pillowcases 80 x 80 cm"/>
    <s v="DEFECTIVE"/>
    <n v="0"/>
    <n v="0"/>
    <n v="0"/>
    <n v="0"/>
    <n v="0"/>
    <n v="0"/>
    <n v="1"/>
    <n v="0"/>
    <n v="0"/>
    <n v="0"/>
    <n v="0"/>
    <n v="0"/>
    <n v="1"/>
    <n v="0"/>
    <x v="1"/>
  </r>
  <r>
    <d v="2025-02-01T00:00:00"/>
    <s v="B0CDKGNG2R"/>
    <s v="B0CDKGNG2R"/>
    <s v="DC12-0569DEA"/>
    <x v="46"/>
    <s v="Degrees of Comfort Bed Linen 135 x 200 cm, 4-Piece Dark Green, Non-Iron Duvet Covers with Zip - Two-Tone Bed Linen Set Made of Brushed Microfibre, 2 Duvet Covers and 2 Pillowcases 80 x 80 cm"/>
    <s v="SELLABLE"/>
    <n v="809"/>
    <n v="0"/>
    <n v="0"/>
    <n v="-119"/>
    <n v="0"/>
    <n v="0"/>
    <n v="6"/>
    <n v="7"/>
    <n v="0"/>
    <n v="0"/>
    <n v="0"/>
    <n v="0"/>
    <n v="703"/>
    <n v="0"/>
    <x v="0"/>
  </r>
  <r>
    <d v="2025-02-01T00:00:00"/>
    <s v="B0CDKGNG2R"/>
    <s v="B0CDKGNG2R"/>
    <s v="DC12-0569DEA"/>
    <x v="46"/>
    <s v="Degrees of Comfort Bed Linen 135 x 200 cm, 4-Piece Dark Green, Non-Iron Duvet Covers with Zip - Two-Tone Bed Linen Set Made of Brushed Microfibre, 2 Duvet Covers and 2 Pillowcases 80 x 80 cm"/>
    <s v="SELLABLE"/>
    <n v="1"/>
    <n v="0"/>
    <n v="0"/>
    <n v="-1"/>
    <n v="0"/>
    <n v="0"/>
    <n v="0"/>
    <n v="0"/>
    <n v="0"/>
    <n v="0"/>
    <n v="0"/>
    <n v="0"/>
    <n v="0"/>
    <n v="0"/>
    <x v="3"/>
  </r>
  <r>
    <d v="2025-02-01T00:00:00"/>
    <s v="B0CDKGNG2R"/>
    <s v="B0CDKGNG2R"/>
    <s v="DC12-0569DEA"/>
    <x v="46"/>
    <s v="Degrees of Comfort Bed Linen 135 x 200 cm, 4-Piece Dark Green, Non-Iron Duvet Covers with Zip - Two-Tone Bed Linen Set Made of Brushed Microfibre, 2 Duvet Covers and 2 Pillowcases 80 x 80 cm"/>
    <s v="SELLABLE"/>
    <n v="0"/>
    <n v="0"/>
    <n v="0"/>
    <n v="-1"/>
    <n v="0"/>
    <n v="0"/>
    <n v="1"/>
    <n v="0"/>
    <n v="0"/>
    <n v="0"/>
    <n v="0"/>
    <n v="0"/>
    <n v="0"/>
    <n v="0"/>
    <x v="1"/>
  </r>
  <r>
    <d v="2025-02-01T00:00:00"/>
    <s v="B0CDKKG595"/>
    <s v="B0CDKKG595"/>
    <s v="DC12-0570DEA"/>
    <x v="47"/>
    <s v="Degrees of Comfort Bed Linen 155 x 220 cm, 2-Piece Dark Green, Non-Iron Duvet Covers with Zip - Two-Tone Bed Linen Set Made of Brushed Microfibre, 1 Duvet Cover and 1 Pillowcase 80 x 80 cm"/>
    <s v="CUSTOMER_DAMAGED"/>
    <n v="1"/>
    <n v="0"/>
    <n v="0"/>
    <n v="0"/>
    <n v="0"/>
    <n v="0"/>
    <n v="0"/>
    <n v="0"/>
    <n v="0"/>
    <n v="0"/>
    <n v="0"/>
    <n v="0"/>
    <n v="1"/>
    <n v="0"/>
    <x v="1"/>
  </r>
  <r>
    <d v="2025-02-01T00:00:00"/>
    <s v="B0CDKKG595"/>
    <s v="B0CDKKG595"/>
    <s v="DC12-0570DEA"/>
    <x v="47"/>
    <s v="Degrees of Comfort Bed Linen 155 x 220 cm, 2-Piece Dark Green, Non-Iron Duvet Covers with Zip - Two-Tone Bed Linen Set Made of Brushed Microfibre, 1 Duvet Cover and 1 Pillowcase 80 x 80 cm"/>
    <s v="SELLABLE"/>
    <n v="85"/>
    <n v="0"/>
    <n v="20"/>
    <n v="-15"/>
    <n v="0"/>
    <n v="0"/>
    <n v="0"/>
    <n v="0"/>
    <n v="0"/>
    <n v="0"/>
    <n v="0"/>
    <n v="0"/>
    <n v="90"/>
    <n v="0"/>
    <x v="0"/>
  </r>
  <r>
    <d v="2025-02-01T00:00:00"/>
    <s v="X0027XNIO1"/>
    <s v="B0CDKF1PMF"/>
    <s v="amzn.gr.DC12-0571DEA-QV2FUFDnj9ueu4dW-PO"/>
    <x v="48"/>
    <s v="Degrees of Comfort Bed Linen 155 x 220 cm 4-Piece Sage Green Light Green, Non-Iron Duvet Covers with Zip - Two-Tone Bed Linen Set Made of Brushed Microfibre, 2 Duvet Covers and 2 Pillowcases 80 x 80"/>
    <s v="DEFECTIVE"/>
    <n v="1"/>
    <n v="0"/>
    <n v="0"/>
    <n v="0"/>
    <n v="0"/>
    <n v="0"/>
    <n v="0"/>
    <n v="0"/>
    <n v="0"/>
    <n v="0"/>
    <n v="0"/>
    <n v="0"/>
    <n v="1"/>
    <n v="0"/>
    <x v="0"/>
  </r>
  <r>
    <d v="2025-02-01T00:00:00"/>
    <s v="B0CDKF1PMF"/>
    <s v="B0CDKF1PMF"/>
    <s v="DC12-0571DEA"/>
    <x v="48"/>
    <s v="Degrees of Comfort Bed Linen 155 x 220 cm 4-Piece Sage Green Light Green, Non-Iron Duvet Covers with Zip - Two-Tone Bed Linen Set Made of Brushed Microfibre, 2 Duvet Covers and 2 Pillowcases 80 x 80"/>
    <s v="DEFECTIVE"/>
    <n v="1"/>
    <n v="0"/>
    <n v="0"/>
    <n v="0"/>
    <n v="0"/>
    <n v="0"/>
    <n v="0"/>
    <n v="0"/>
    <n v="0"/>
    <n v="0"/>
    <n v="0"/>
    <n v="0"/>
    <n v="1"/>
    <n v="0"/>
    <x v="0"/>
  </r>
  <r>
    <d v="2025-02-01T00:00:00"/>
    <s v="B0CDKF1PMF"/>
    <s v="B0CDKF1PMF"/>
    <s v="DC12-0571DEA"/>
    <x v="48"/>
    <s v="Degrees of Comfort Bed Linen 155 x 220 cm 4-Piece Sage Green Light Green, Non-Iron Duvet Covers with Zip - Two-Tone Bed Linen Set Made of Brushed Microfibre, 2 Duvet Covers and 2 Pillowcases 80 x 80"/>
    <s v="SELLABLE"/>
    <n v="73"/>
    <n v="0"/>
    <n v="1"/>
    <n v="-22"/>
    <n v="0"/>
    <n v="0"/>
    <n v="3"/>
    <n v="0"/>
    <n v="0"/>
    <n v="0"/>
    <n v="0"/>
    <n v="0"/>
    <n v="55"/>
    <n v="0"/>
    <x v="0"/>
  </r>
  <r>
    <d v="2025-02-01T00:00:00"/>
    <s v="B0CDKF1PMF"/>
    <s v="B0CDKF1PMF"/>
    <s v="DC12-0571DEA"/>
    <x v="48"/>
    <s v="Degrees of Comfort Bed Linen 155 x 220 cm 4-Piece Sage Green Light Green, Non-Iron Duvet Covers with Zip - Two-Tone Bed Linen Set Made of Brushed Microfibre, 2 Duvet Covers and 2 Pillowcases 80 x 80"/>
    <s v="SELLABLE"/>
    <n v="1"/>
    <n v="0"/>
    <n v="0"/>
    <n v="0"/>
    <n v="0"/>
    <n v="0"/>
    <n v="0"/>
    <n v="0"/>
    <n v="0"/>
    <n v="0"/>
    <n v="0"/>
    <n v="0"/>
    <n v="1"/>
    <n v="0"/>
    <x v="1"/>
  </r>
  <r>
    <d v="2025-02-01T00:00:00"/>
    <s v="X001U0432X"/>
    <s v="B0CDKH1244"/>
    <s v="DC12-0573DE"/>
    <x v="49"/>
    <s v="Degrees of Comfort Bed Linen 200 x 220 cm 3-Piece Sage Green Light Green, Non-Iron Duvet Covers with Zip - Two-Tone Bed Linen Set Made of Brushed Microfibre, 1 Duvet Cover and 2 Pillowcases 80 x 80 cm"/>
    <s v="CUSTOMER_DAMAGED"/>
    <n v="2"/>
    <n v="0"/>
    <n v="0"/>
    <n v="0"/>
    <n v="0"/>
    <n v="0"/>
    <n v="0"/>
    <n v="0"/>
    <n v="0"/>
    <n v="0"/>
    <n v="0"/>
    <n v="0"/>
    <n v="2"/>
    <n v="0"/>
    <x v="0"/>
  </r>
  <r>
    <d v="2025-02-01T00:00:00"/>
    <s v="X00283YMKJ"/>
    <s v="B0CDKGDLZH"/>
    <s v="amzn.gr.DC12-0575DE-QIeSACqXUamsuXmio-LN"/>
    <x v="50"/>
    <s v="Degrees of Comfort Bed Linen 135 x 200 cm, 4-Piece Dark Blue, Non-Iron Duvet Covers with Zip - Two-Tone Bed Linen Set Made of Brushed Microfibre, 2 Duvet Covers and 2 Pillowcases 80 x 80 cm"/>
    <s v="SELLABLE"/>
    <n v="1"/>
    <n v="0"/>
    <n v="0"/>
    <n v="-1"/>
    <n v="0"/>
    <n v="0"/>
    <n v="0"/>
    <n v="0"/>
    <n v="0"/>
    <n v="0"/>
    <n v="0"/>
    <n v="0"/>
    <n v="0"/>
    <n v="0"/>
    <x v="0"/>
  </r>
  <r>
    <d v="2025-02-01T00:00:00"/>
    <s v="X001U00LXD"/>
    <s v="B0CDKGDLZH"/>
    <s v="DC12-0575DE"/>
    <x v="50"/>
    <s v="Degrees of Comfort Bed Linen 135 x 200 cm, 4-Piece Dark Blue, Non-Iron Duvet Covers with Zip - Two-Tone Bed Linen Set Made of Brushed Microfibre, 2 Duvet Covers and 2 Pillowcases 80 x 80 cm"/>
    <s v="DEFECTIVE"/>
    <n v="1"/>
    <n v="0"/>
    <n v="0"/>
    <n v="0"/>
    <n v="0"/>
    <n v="0"/>
    <n v="0"/>
    <n v="0"/>
    <n v="0"/>
    <n v="0"/>
    <n v="0"/>
    <n v="0"/>
    <n v="1"/>
    <n v="0"/>
    <x v="0"/>
  </r>
  <r>
    <d v="2025-02-01T00:00:00"/>
    <s v="X001U00LXD"/>
    <s v="B0CDKGDLZH"/>
    <s v="DC12-0575DE"/>
    <x v="50"/>
    <s v="Degrees of Comfort Bed Linen 135 x 200 cm, 4-Piece Dark Blue, Non-Iron Duvet Covers with Zip - Two-Tone Bed Linen Set Made of Brushed Microfibre, 2 Duvet Covers and 2 Pillowcases 80 x 80 cm"/>
    <s v="SELLABLE"/>
    <n v="179"/>
    <n v="0"/>
    <n v="108"/>
    <n v="-69"/>
    <n v="0"/>
    <n v="0"/>
    <n v="0"/>
    <n v="0"/>
    <n v="0"/>
    <n v="0"/>
    <n v="0"/>
    <n v="0"/>
    <n v="218"/>
    <n v="0"/>
    <x v="0"/>
  </r>
  <r>
    <d v="2025-02-01T00:00:00"/>
    <s v="X001U00LXD"/>
    <s v="B0CDKGDLZH"/>
    <s v="DC12-0575DE"/>
    <x v="50"/>
    <s v="Degrees of Comfort Bed Linen 135 x 200 cm, 4-Piece Dark Blue, Non-Iron Duvet Covers with Zip - Two-Tone Bed Linen Set Made of Brushed Microfibre, 2 Duvet Covers and 2 Pillowcases 80 x 80 cm"/>
    <s v="SELLABLE"/>
    <n v="1"/>
    <n v="0"/>
    <n v="0"/>
    <n v="0"/>
    <n v="0"/>
    <n v="0"/>
    <n v="2"/>
    <n v="0"/>
    <n v="0"/>
    <n v="0"/>
    <n v="0"/>
    <n v="0"/>
    <n v="3"/>
    <n v="0"/>
    <x v="1"/>
  </r>
  <r>
    <d v="2025-02-01T00:00:00"/>
    <s v="B0CDKGDLZH"/>
    <s v="B0CDKGDLZH"/>
    <s v="ZX-LVPF-CZ7G"/>
    <x v="50"/>
    <s v="Degrees of Comfort Bed Linen 135 x 200 cm, 4-Piece Dark Blue, Non-Iron Duvet Covers with Zip - Two-Tone Bed Linen Set Made of Brushed Microfibre, 2 Duvet Covers and 2 Pillowcases 80 x 80 cm"/>
    <s v="SELLABLE"/>
    <n v="9"/>
    <n v="0"/>
    <n v="0"/>
    <n v="0"/>
    <n v="0"/>
    <n v="0"/>
    <n v="0"/>
    <n v="0"/>
    <n v="0"/>
    <n v="0"/>
    <n v="0"/>
    <n v="0"/>
    <n v="9"/>
    <n v="0"/>
    <x v="0"/>
  </r>
  <r>
    <d v="2025-02-01T00:00:00"/>
    <s v="X001U0958F"/>
    <s v="B0CDKHNJ86"/>
    <s v="DC12-0576DE"/>
    <x v="51"/>
    <s v="Degrees of Comfort Bed Linen Sets 155 x 220 cm 2-Piece Blue, Soft &amp; Cuddly Duvet Covers with Zip - 1 x Duvet Cover + 1 x Pillowcase 80 x 80 cm Summer Reversible Bed Linen Set of 2 Dark Blue"/>
    <s v="SELLABLE"/>
    <n v="40"/>
    <n v="0"/>
    <n v="0"/>
    <n v="-8"/>
    <n v="0"/>
    <n v="0"/>
    <n v="0"/>
    <n v="0"/>
    <n v="0"/>
    <n v="0"/>
    <n v="0"/>
    <n v="0"/>
    <n v="32"/>
    <n v="0"/>
    <x v="0"/>
  </r>
  <r>
    <d v="2025-02-01T00:00:00"/>
    <s v="X001U0957L"/>
    <s v="B0CDKM4L8T"/>
    <s v="DC12-0577DE"/>
    <x v="52"/>
    <s v="Degrees of Comfort Bed Linen 155 x 220 cm, 4-Piece Dark Blue, Non-Iron Duvet Covers with Zip - Two-Tone Bed Linen Set Made of Brushed Microfibre, 2 Duvet Covers and 2 Pillowcases 80 x 80 cm"/>
    <s v="SELLABLE"/>
    <n v="45"/>
    <n v="0"/>
    <n v="24"/>
    <n v="-16"/>
    <n v="0"/>
    <n v="0"/>
    <n v="2"/>
    <n v="0"/>
    <n v="0"/>
    <n v="0"/>
    <n v="0"/>
    <n v="0"/>
    <n v="55"/>
    <n v="0"/>
    <x v="0"/>
  </r>
  <r>
    <d v="2025-02-01T00:00:00"/>
    <s v="X001U0431T"/>
    <s v="B0CDKFRPMR"/>
    <s v="DC12-0578DE"/>
    <x v="53"/>
    <s v="Degrees of Comfort Bed Linen 200 x 200 cm, 3-Piece Dark Blue, Non-Iron Duvet Covers with Zip - Two-Tone Bed Linen Set Made of Brushed Microfibre, 1 Duvet Cover and 2 Pillowcases 80 x 80 cm"/>
    <s v="SELLABLE"/>
    <n v="0"/>
    <n v="0"/>
    <n v="0"/>
    <n v="-1"/>
    <n v="0"/>
    <n v="0"/>
    <n v="0"/>
    <n v="1"/>
    <n v="0"/>
    <n v="0"/>
    <n v="0"/>
    <n v="0"/>
    <n v="0"/>
    <n v="0"/>
    <x v="0"/>
  </r>
  <r>
    <d v="2025-02-01T00:00:00"/>
    <s v="X001TUWXTJ"/>
    <s v="B0CD1RY25Z"/>
    <s v="DC16-0609UK"/>
    <x v="54"/>
    <s v="Degrees of Comfort 1 Inch 3cm Memory Foam Mattress Topper Double Bed, Mattress Pad with Soft Bamboo Cover with Extra Deep Pock, Breathable Skin-Friendly Mattress Topper 135x190x3cm"/>
    <s v="SELLABLE"/>
    <n v="0"/>
    <n v="0"/>
    <n v="0"/>
    <n v="0"/>
    <n v="0"/>
    <n v="0"/>
    <n v="1"/>
    <n v="0"/>
    <n v="0"/>
    <n v="0"/>
    <n v="0"/>
    <n v="0"/>
    <n v="1"/>
    <n v="0"/>
    <x v="1"/>
  </r>
  <r>
    <d v="2025-02-01T00:00:00"/>
    <s v="B0CDKYRSBX"/>
    <s v="B0CDKYRSBX"/>
    <s v="DC16-0634-1DE"/>
    <x v="55"/>
    <s v="Degrees of Comfort Mattress Protector 90 x 200 cm, 8 cm H, 2 Hardnesses H2 and H3, Memory Foam Gel, for Sofa Bed Camper"/>
    <s v="SELLABLE"/>
    <n v="13"/>
    <n v="0"/>
    <n v="0"/>
    <n v="-14"/>
    <n v="0"/>
    <n v="0"/>
    <n v="0"/>
    <n v="3"/>
    <n v="0"/>
    <n v="0"/>
    <n v="0"/>
    <n v="0"/>
    <n v="2"/>
    <n v="0"/>
    <x v="0"/>
  </r>
  <r>
    <d v="2025-02-01T00:00:00"/>
    <s v="B0CDKYRSBX"/>
    <s v="B0CDKYRSBX"/>
    <s v="DC16-0634-1DE"/>
    <x v="55"/>
    <s v="Degrees of Comfort Mattress Protector 90 x 200 cm, 8 cm H, 2 Hardnesses H2 and H3, Memory Foam Gel, for Sofa Bed Camper"/>
    <s v="SELLABLE"/>
    <n v="10"/>
    <n v="0"/>
    <n v="0"/>
    <n v="-3"/>
    <n v="0"/>
    <n v="0"/>
    <n v="0"/>
    <n v="1"/>
    <n v="0"/>
    <n v="0"/>
    <n v="0"/>
    <n v="0"/>
    <n v="8"/>
    <n v="0"/>
    <x v="3"/>
  </r>
  <r>
    <d v="2025-02-01T00:00:00"/>
    <s v="B0CDKYRSBX"/>
    <s v="B0CDKYRSBX"/>
    <s v="DC16-0634-1DE"/>
    <x v="55"/>
    <s v="Degrees of Comfort Mattress Protector 90 x 200 cm, 8 cm H, 2 Hardnesses H2 and H3, Memory Foam Gel, for Sofa Bed Camper"/>
    <s v="SELLABLE"/>
    <n v="5"/>
    <n v="0"/>
    <n v="0"/>
    <n v="-3"/>
    <n v="0"/>
    <n v="0"/>
    <n v="0"/>
    <n v="0"/>
    <n v="0"/>
    <n v="0"/>
    <n v="0"/>
    <n v="0"/>
    <n v="2"/>
    <n v="0"/>
    <x v="2"/>
  </r>
  <r>
    <d v="2025-02-01T00:00:00"/>
    <s v="B0CDKYRSBX"/>
    <s v="B0CDKYRSBX"/>
    <s v="DC16-0634-1DE"/>
    <x v="55"/>
    <s v="Degrees of Comfort Mattress Protector 90 x 200 cm, 8 cm H, 2 Hardnesses H2 and H3, Memory Foam Gel, for Sofa Bed Camper"/>
    <s v="SELLABLE"/>
    <n v="3"/>
    <n v="0"/>
    <n v="0"/>
    <n v="-2"/>
    <n v="0"/>
    <n v="0"/>
    <n v="0"/>
    <n v="0"/>
    <n v="0"/>
    <n v="0"/>
    <n v="0"/>
    <n v="0"/>
    <n v="1"/>
    <n v="0"/>
    <x v="1"/>
  </r>
  <r>
    <d v="2025-02-01T00:00:00"/>
    <s v="X001U07RPN"/>
    <s v="B0CDKYRSBX"/>
    <s v="DC16-0634DE"/>
    <x v="55"/>
    <s v="Degrees of Comfort Mattress Protector 90 x 200 cm, 8 cm H, 2 Hardnesses H2 and H3, Memory Foam Gel, for Sofa Bed Camper"/>
    <s v="CUSTOMER_DAMAGED"/>
    <n v="1"/>
    <n v="0"/>
    <n v="0"/>
    <n v="0"/>
    <n v="0"/>
    <n v="0"/>
    <n v="0"/>
    <n v="0"/>
    <n v="0"/>
    <n v="0"/>
    <n v="0"/>
    <n v="0"/>
    <n v="1"/>
    <n v="0"/>
    <x v="0"/>
  </r>
  <r>
    <d v="2025-02-01T00:00:00"/>
    <s v="X001U07RPN"/>
    <s v="B0CDKYRSBX"/>
    <s v="DC16-0634DE"/>
    <x v="55"/>
    <s v="Degrees of Comfort Mattress Protector 90 x 200 cm, 8 cm H, 2 Hardnesses H2 and H3, Memory Foam Gel, for Sofa Bed Camper"/>
    <s v="SELLABLE"/>
    <n v="1"/>
    <n v="0"/>
    <n v="0"/>
    <n v="-1"/>
    <n v="0"/>
    <n v="0"/>
    <n v="0"/>
    <n v="0"/>
    <n v="0"/>
    <n v="0"/>
    <n v="0"/>
    <n v="0"/>
    <n v="0"/>
    <n v="0"/>
    <x v="0"/>
  </r>
  <r>
    <d v="2025-02-01T00:00:00"/>
    <s v="B0CDLJFNW3"/>
    <s v="B0CDLJFNW3"/>
    <s v="DC16-0635-1DE"/>
    <x v="56"/>
    <m/>
    <s v="SELLABLE"/>
    <n v="7"/>
    <n v="0"/>
    <n v="0"/>
    <n v="-4"/>
    <n v="0"/>
    <n v="0"/>
    <n v="0"/>
    <n v="0"/>
    <n v="0"/>
    <n v="0"/>
    <n v="0"/>
    <n v="0"/>
    <n v="3"/>
    <n v="0"/>
    <x v="0"/>
  </r>
  <r>
    <d v="2025-02-01T00:00:00"/>
    <s v="B0CDLJFNW3"/>
    <s v="B0CDLJFNW3"/>
    <s v="DC16-0635-1DE"/>
    <x v="56"/>
    <m/>
    <s v="SELLABLE"/>
    <n v="14"/>
    <n v="0"/>
    <n v="0"/>
    <n v="0"/>
    <n v="0"/>
    <n v="0"/>
    <n v="0"/>
    <n v="0"/>
    <n v="0"/>
    <n v="0"/>
    <n v="0"/>
    <n v="0"/>
    <n v="14"/>
    <n v="0"/>
    <x v="3"/>
  </r>
  <r>
    <d v="2025-02-01T00:00:00"/>
    <s v="B0CDLJFNW3"/>
    <s v="B0CDLJFNW3"/>
    <s v="DC16-0635-1DE"/>
    <x v="56"/>
    <m/>
    <s v="SELLABLE"/>
    <n v="10"/>
    <n v="0"/>
    <n v="0"/>
    <n v="0"/>
    <n v="0"/>
    <n v="0"/>
    <n v="0"/>
    <n v="0"/>
    <n v="0"/>
    <n v="0"/>
    <n v="0"/>
    <n v="0"/>
    <n v="10"/>
    <n v="0"/>
    <x v="2"/>
  </r>
  <r>
    <d v="2025-02-01T00:00:00"/>
    <s v="B0CDLJFNW3"/>
    <s v="B0CDLJFNW3"/>
    <s v="DC16-0635-1DE"/>
    <x v="56"/>
    <m/>
    <s v="SELLABLE"/>
    <n v="4"/>
    <n v="0"/>
    <n v="0"/>
    <n v="-1"/>
    <n v="0"/>
    <n v="0"/>
    <n v="0"/>
    <n v="0"/>
    <n v="0"/>
    <n v="0"/>
    <n v="0"/>
    <n v="0"/>
    <n v="3"/>
    <n v="0"/>
    <x v="1"/>
  </r>
  <r>
    <d v="2025-02-01T00:00:00"/>
    <s v="X001U07RSF"/>
    <s v="B0CDLJFNW3"/>
    <s v="DC16-0635DE"/>
    <x v="56"/>
    <m/>
    <s v="CUSTOMER_DAMAGED"/>
    <n v="1"/>
    <n v="0"/>
    <n v="0"/>
    <n v="0"/>
    <n v="0"/>
    <n v="0"/>
    <n v="1"/>
    <n v="0"/>
    <n v="0"/>
    <n v="0"/>
    <n v="0"/>
    <n v="0"/>
    <n v="2"/>
    <n v="0"/>
    <x v="0"/>
  </r>
  <r>
    <d v="2025-02-01T00:00:00"/>
    <s v="X001U07RSF"/>
    <s v="B0CDLJFNW3"/>
    <s v="DC16-0635DE"/>
    <x v="56"/>
    <m/>
    <s v="SELLABLE"/>
    <n v="36"/>
    <n v="0"/>
    <n v="0"/>
    <n v="-36"/>
    <n v="0"/>
    <n v="0"/>
    <n v="2"/>
    <n v="0"/>
    <n v="-1"/>
    <n v="0"/>
    <n v="0"/>
    <n v="0"/>
    <n v="1"/>
    <n v="0"/>
    <x v="0"/>
  </r>
  <r>
    <d v="2025-02-01T00:00:00"/>
    <s v="B0CDLJDXQ8"/>
    <s v="B0CDLJDXQ8"/>
    <s v="DC16-0636-1DE"/>
    <x v="57"/>
    <s v="Degrees of Comfort Mattress Protector 140 x 190 cm, 8 cm H, 2 Hardnesses H2 and H3, Memory Foam Gel for Sofa Bed Camper"/>
    <s v="SELLABLE"/>
    <n v="112"/>
    <n v="0"/>
    <n v="-1"/>
    <n v="-76"/>
    <n v="0"/>
    <n v="0"/>
    <n v="1"/>
    <n v="0"/>
    <n v="0"/>
    <n v="0"/>
    <n v="0"/>
    <n v="0"/>
    <n v="36"/>
    <n v="0"/>
    <x v="0"/>
  </r>
  <r>
    <d v="2025-02-01T00:00:00"/>
    <s v="B0CDL2DZGB"/>
    <s v="B0CDL2DZGB"/>
    <s v="DC16-0637-1DE"/>
    <x v="58"/>
    <s v="Degrees of Comfort Topper 140 x 200 cm, 8 cm Height, Two Hardness Levels H2 &amp; H3, Mattress Topper Made of Gel Memory Foam with Breathable Removable Mattress Cover, Oeko-Tex Certified, for Motorhome"/>
    <s v="CUSTOMER_DAMAGED"/>
    <n v="2"/>
    <n v="0"/>
    <n v="0"/>
    <n v="0"/>
    <n v="2"/>
    <n v="-2"/>
    <n v="0"/>
    <n v="0"/>
    <n v="0"/>
    <n v="0"/>
    <n v="0"/>
    <n v="0"/>
    <n v="2"/>
    <n v="0"/>
    <x v="0"/>
  </r>
  <r>
    <d v="2025-02-01T00:00:00"/>
    <s v="B0CDL2DZGB"/>
    <s v="B0CDL2DZGB"/>
    <s v="DC16-0637-1DE"/>
    <x v="58"/>
    <s v="Degrees of Comfort Topper 140 x 200 cm, 8 cm Height, Two Hardness Levels H2 &amp; H3, Mattress Topper Made of Gel Memory Foam with Breathable Removable Mattress Cover, Oeko-Tex Certified, for Motorhome"/>
    <s v="DEFECTIVE"/>
    <n v="1"/>
    <n v="0"/>
    <n v="0"/>
    <n v="0"/>
    <n v="0"/>
    <n v="0"/>
    <n v="0"/>
    <n v="0"/>
    <n v="0"/>
    <n v="0"/>
    <n v="0"/>
    <n v="0"/>
    <n v="1"/>
    <n v="0"/>
    <x v="0"/>
  </r>
  <r>
    <d v="2025-02-01T00:00:00"/>
    <s v="B0CDL2DZGB"/>
    <s v="B0CDL2DZGB"/>
    <s v="DC16-0637-1DE"/>
    <x v="58"/>
    <s v="Degrees of Comfort Topper 140 x 200 cm, 8 cm Height, Two Hardness Levels H2 &amp; H3, Mattress Topper Made of Gel Memory Foam with Breathable Removable Mattress Cover, Oeko-Tex Certified, for Motorhome"/>
    <s v="SELLABLE"/>
    <n v="237"/>
    <n v="0"/>
    <n v="-1"/>
    <n v="-73"/>
    <n v="0"/>
    <n v="0"/>
    <n v="2"/>
    <n v="0"/>
    <n v="0"/>
    <n v="0"/>
    <n v="0"/>
    <n v="0"/>
    <n v="165"/>
    <n v="0"/>
    <x v="0"/>
  </r>
  <r>
    <d v="2025-02-01T00:00:00"/>
    <s v="B0CDL1R4HQ"/>
    <s v="B0CDL1R4HQ"/>
    <s v="DC16-0638-1DE"/>
    <x v="59"/>
    <s v="Degrees of Comfort Topper 160 x 200 cm, 8 cm Height, Two Hardness Levels H2 &amp; H3, Mattress Topper Made of Gel Memory Foam with Breathable Removable Mattress Cover, Oeko-Tex Certified, for Motorhome"/>
    <s v="CUSTOMER_DAMAGED"/>
    <n v="3"/>
    <n v="0"/>
    <n v="0"/>
    <n v="0"/>
    <n v="1"/>
    <n v="-1"/>
    <n v="0"/>
    <n v="0"/>
    <n v="0"/>
    <n v="0"/>
    <n v="0"/>
    <n v="0"/>
    <n v="3"/>
    <n v="0"/>
    <x v="0"/>
  </r>
  <r>
    <d v="2025-02-01T00:00:00"/>
    <s v="B0CDL1R4HQ"/>
    <s v="B0CDL1R4HQ"/>
    <s v="DC16-0638-1DE"/>
    <x v="59"/>
    <s v="Degrees of Comfort Topper 160 x 200 cm, 8 cm Height, Two Hardness Levels H2 &amp; H3, Mattress Topper Made of Gel Memory Foam with Breathable Removable Mattress Cover, Oeko-Tex Certified, for Motorhome"/>
    <s v="SELLABLE"/>
    <n v="97"/>
    <n v="0"/>
    <n v="13"/>
    <n v="-110"/>
    <n v="0"/>
    <n v="0"/>
    <n v="1"/>
    <n v="11"/>
    <n v="-11"/>
    <n v="0"/>
    <n v="0"/>
    <n v="0"/>
    <n v="1"/>
    <n v="0"/>
    <x v="0"/>
  </r>
  <r>
    <d v="2025-02-01T00:00:00"/>
    <s v="B0CDL9T3CB"/>
    <s v="B0CDL9T3CB"/>
    <s v="DC16-0639-1DE"/>
    <x v="60"/>
    <s v="Degrees of Comfort Topper 180 x 200 cm, 8 cm Height, Two Hardness Levels H2 &amp; H3, Mattress Topper Made of Gel Memory Foam with Breathable Removable Mattress Cover, Oeko-Tex Certified, for Motorhome"/>
    <s v="CUSTOMER_DAMAGED"/>
    <n v="5"/>
    <n v="0"/>
    <n v="0"/>
    <n v="0"/>
    <n v="6"/>
    <n v="-6"/>
    <n v="0"/>
    <n v="0"/>
    <n v="0"/>
    <n v="0"/>
    <n v="0"/>
    <n v="0"/>
    <n v="5"/>
    <n v="0"/>
    <x v="0"/>
  </r>
  <r>
    <d v="2025-02-01T00:00:00"/>
    <s v="B0CDL9T3CB"/>
    <s v="B0CDL9T3CB"/>
    <s v="DC16-0639-1DE"/>
    <x v="60"/>
    <s v="Degrees of Comfort Topper 180 x 200 cm, 8 cm Height, Two Hardness Levels H2 &amp; H3, Mattress Topper Made of Gel Memory Foam with Breathable Removable Mattress Cover, Oeko-Tex Certified, for Motorhome"/>
    <s v="CUSTOMER_DAMAGED"/>
    <n v="1"/>
    <n v="0"/>
    <n v="0"/>
    <n v="0"/>
    <n v="0"/>
    <n v="0"/>
    <n v="0"/>
    <n v="0"/>
    <n v="0"/>
    <n v="0"/>
    <n v="0"/>
    <n v="0"/>
    <n v="1"/>
    <n v="0"/>
    <x v="3"/>
  </r>
  <r>
    <d v="2025-02-01T00:00:00"/>
    <s v="B0CDL9T3CB"/>
    <s v="B0CDL9T3CB"/>
    <s v="DC16-0639-1DE"/>
    <x v="60"/>
    <s v="Degrees of Comfort Topper 180 x 200 cm, 8 cm Height, Two Hardness Levels H2 &amp; H3, Mattress Topper Made of Gel Memory Foam with Breathable Removable Mattress Cover, Oeko-Tex Certified, for Motorhome"/>
    <s v="DISTRIBUTOR_DAMAGED"/>
    <n v="2"/>
    <n v="0"/>
    <n v="0"/>
    <n v="0"/>
    <n v="0"/>
    <n v="0"/>
    <n v="0"/>
    <n v="0"/>
    <n v="0"/>
    <n v="0"/>
    <n v="0"/>
    <n v="0"/>
    <n v="2"/>
    <n v="0"/>
    <x v="0"/>
  </r>
  <r>
    <d v="2025-02-01T00:00:00"/>
    <s v="B0CDL9T3CB"/>
    <s v="B0CDL9T3CB"/>
    <s v="DC16-0639-1DE"/>
    <x v="60"/>
    <s v="Degrees of Comfort Topper 180 x 200 cm, 8 cm Height, Two Hardness Levels H2 &amp; H3, Mattress Topper Made of Gel Memory Foam with Breathable Removable Mattress Cover, Oeko-Tex Certified, for Motorhome"/>
    <s v="SELLABLE"/>
    <n v="1149"/>
    <n v="0"/>
    <n v="577"/>
    <n v="-356"/>
    <n v="0"/>
    <n v="0"/>
    <n v="3"/>
    <n v="0"/>
    <n v="0"/>
    <n v="0"/>
    <n v="0"/>
    <n v="-2"/>
    <n v="1371"/>
    <n v="0"/>
    <x v="0"/>
  </r>
  <r>
    <d v="2025-02-01T00:00:00"/>
    <s v="B0CDL9T3CB"/>
    <s v="B0CDL9T3CB"/>
    <s v="DC16-0639-1DE"/>
    <x v="60"/>
    <s v="Degrees of Comfort Topper 180 x 200 cm, 8 cm Height, Two Hardness Levels H2 &amp; H3, Mattress Topper Made of Gel Memory Foam with Breathable Removable Mattress Cover, Oeko-Tex Certified, for Motorhome"/>
    <s v="SELLABLE"/>
    <n v="24"/>
    <n v="0"/>
    <n v="0"/>
    <n v="-7"/>
    <n v="0"/>
    <n v="0"/>
    <n v="0"/>
    <n v="0"/>
    <n v="0"/>
    <n v="0"/>
    <n v="0"/>
    <n v="0"/>
    <n v="17"/>
    <n v="0"/>
    <x v="3"/>
  </r>
  <r>
    <d v="2025-02-01T00:00:00"/>
    <s v="X001U07RU3"/>
    <s v="B0CDL9T3CB"/>
    <s v="DC16-0639DE"/>
    <x v="60"/>
    <s v="Degrees of Comfort Topper 180 x 200 cm, 8 cm Height, Two Hardness Levels H2 &amp; H3, Mattress Topper Made of Gel Memory Foam with Breathable Removable Mattress Cover, Oeko-Tex Certified, for Motorhome"/>
    <s v="CUSTOMER_DAMAGED"/>
    <n v="2"/>
    <n v="0"/>
    <n v="0"/>
    <n v="0"/>
    <n v="0"/>
    <n v="0"/>
    <n v="0"/>
    <n v="0"/>
    <n v="0"/>
    <n v="0"/>
    <n v="0"/>
    <n v="0"/>
    <n v="2"/>
    <n v="0"/>
    <x v="0"/>
  </r>
  <r>
    <d v="2025-02-01T00:00:00"/>
    <s v="B0CDL2YLMD"/>
    <s v="B0CDL2YLMD"/>
    <s v="DC16-0640-1DE"/>
    <x v="61"/>
    <s v="Degrees of Comfort Topper 90 x 200 cm, 10 cm Height, Two Hardness Levels H2 &amp; H3, Mattress Topper Made of Gel Memory Foam with Breathable Removable Mattress Cover, Oeko-Tex Certified, for Motorhome"/>
    <s v="SELLABLE"/>
    <n v="58"/>
    <n v="0"/>
    <n v="16"/>
    <n v="-20"/>
    <n v="0"/>
    <n v="0"/>
    <n v="1"/>
    <n v="0"/>
    <n v="0"/>
    <n v="0"/>
    <n v="0"/>
    <n v="0"/>
    <n v="55"/>
    <n v="0"/>
    <x v="0"/>
  </r>
  <r>
    <d v="2025-02-01T00:00:00"/>
    <s v="X0028TOAUZ"/>
    <s v="B0CDL3DHWF"/>
    <s v="amzn.gr.DC16-0641-1DE-nIPOT-Bu-hISnLa-PO"/>
    <x v="62"/>
    <s v="Degrees of Comfort Topper 100 x 200 cm, 10 cm Height, Two Hardness Levels H2 &amp; H3, Mattress Topper Made of Gel Memory Foam with Breathable Removable Mattress Cover, Oeko-Tex Certified, for Motorhome"/>
    <s v="CUSTOMER_DAMAGED"/>
    <n v="0"/>
    <n v="0"/>
    <n v="0"/>
    <n v="0"/>
    <n v="0"/>
    <n v="0"/>
    <n v="0"/>
    <n v="0"/>
    <n v="0"/>
    <n v="0"/>
    <n v="0"/>
    <n v="1"/>
    <n v="1"/>
    <n v="0"/>
    <x v="3"/>
  </r>
  <r>
    <d v="2025-02-01T00:00:00"/>
    <s v="B0CDL3DHWF"/>
    <s v="B0CDL3DHWF"/>
    <s v="DC16-0641-1DE"/>
    <x v="62"/>
    <s v="Degrees of Comfort Topper 100 x 200 cm, 10 cm Height, Two Hardness Levels H2 &amp; H3, Mattress Topper Made of Gel Memory Foam with Breathable Removable Mattress Cover, Oeko-Tex Certified, for Motorhome"/>
    <s v="SELLABLE"/>
    <n v="52"/>
    <n v="0"/>
    <n v="0"/>
    <n v="-13"/>
    <n v="0"/>
    <n v="0"/>
    <n v="0"/>
    <n v="0"/>
    <n v="0"/>
    <n v="0"/>
    <n v="0"/>
    <n v="0"/>
    <n v="39"/>
    <n v="0"/>
    <x v="0"/>
  </r>
  <r>
    <d v="2025-02-01T00:00:00"/>
    <s v="X001U07SZH"/>
    <s v="B0CDL3DHWF"/>
    <s v="DC16-0641DE"/>
    <x v="62"/>
    <s v="Degrees of Comfort Topper 100 x 200 cm, 10 cm Height, Two Hardness Levels H2 &amp; H3, Mattress Topper Made of Gel Memory Foam with Breathable Removable Mattress Cover, Oeko-Tex Certified, for Motorhome"/>
    <s v="CUSTOMER_DAMAGED"/>
    <n v="0"/>
    <n v="0"/>
    <n v="0"/>
    <n v="0"/>
    <n v="1"/>
    <n v="0"/>
    <n v="0"/>
    <n v="0"/>
    <n v="0"/>
    <n v="0"/>
    <n v="0"/>
    <n v="-1"/>
    <n v="0"/>
    <n v="0"/>
    <x v="3"/>
  </r>
  <r>
    <d v="2025-02-01T00:00:00"/>
    <s v="B0CDKYY8BF"/>
    <s v="B0CDKYY8BF"/>
    <s v="DC16-0642-1DE"/>
    <x v="63"/>
    <m/>
    <s v="CUSTOMER_DAMAGED"/>
    <n v="1"/>
    <n v="0"/>
    <n v="0"/>
    <n v="0"/>
    <n v="0"/>
    <n v="0"/>
    <n v="0"/>
    <n v="0"/>
    <n v="0"/>
    <n v="0"/>
    <n v="0"/>
    <n v="0"/>
    <n v="1"/>
    <n v="0"/>
    <x v="0"/>
  </r>
  <r>
    <d v="2025-02-01T00:00:00"/>
    <s v="B0CDKYY8BF"/>
    <s v="B0CDKYY8BF"/>
    <s v="DC16-0642-1DE"/>
    <x v="63"/>
    <m/>
    <s v="DISTRIBUTOR_DAMAGED"/>
    <n v="1"/>
    <n v="0"/>
    <n v="0"/>
    <n v="0"/>
    <n v="0"/>
    <n v="0"/>
    <n v="0"/>
    <n v="0"/>
    <n v="0"/>
    <n v="0"/>
    <n v="0"/>
    <n v="0"/>
    <n v="1"/>
    <n v="0"/>
    <x v="0"/>
  </r>
  <r>
    <d v="2025-02-01T00:00:00"/>
    <s v="B0CDKYY8BF"/>
    <s v="B0CDKYY8BF"/>
    <s v="DC16-0642-1DE"/>
    <x v="63"/>
    <m/>
    <s v="SELLABLE"/>
    <n v="0"/>
    <n v="0"/>
    <n v="63"/>
    <n v="0"/>
    <n v="0"/>
    <n v="0"/>
    <n v="0"/>
    <n v="0"/>
    <n v="0"/>
    <n v="0"/>
    <n v="0"/>
    <n v="0"/>
    <n v="63"/>
    <n v="0"/>
    <x v="0"/>
  </r>
  <r>
    <d v="2025-02-01T00:00:00"/>
    <s v="B0CDL2GB6L"/>
    <s v="B0CDL2GB6L"/>
    <s v="DC16-0643-1DE"/>
    <x v="64"/>
    <s v="Degrees of Comfort Topper 140 x 200 cm, 10 cm Height, Two Hardness Levels H2 &amp; H3, Mattress Topper Made of Gel Memory Foam with Breathable Removable Mattress Cover, Oeko-Tex Certified, for Motorhome"/>
    <s v="CUSTOMER_DAMAGED"/>
    <n v="0"/>
    <n v="0"/>
    <n v="0"/>
    <n v="0"/>
    <n v="1"/>
    <n v="0"/>
    <n v="0"/>
    <n v="0"/>
    <n v="0"/>
    <n v="0"/>
    <n v="0"/>
    <n v="0"/>
    <n v="1"/>
    <n v="0"/>
    <x v="0"/>
  </r>
  <r>
    <d v="2025-02-01T00:00:00"/>
    <s v="B0CDL2GB6L"/>
    <s v="B0CDL2GB6L"/>
    <s v="DC16-0643-1DE"/>
    <x v="64"/>
    <s v="Degrees of Comfort Topper 140 x 200 cm, 10 cm Height, Two Hardness Levels H2 &amp; H3, Mattress Topper Made of Gel Memory Foam with Breathable Removable Mattress Cover, Oeko-Tex Certified, for Motorhome"/>
    <s v="SELLABLE"/>
    <n v="79"/>
    <n v="0"/>
    <n v="30"/>
    <n v="-39"/>
    <n v="0"/>
    <n v="0"/>
    <n v="0"/>
    <n v="0"/>
    <n v="0"/>
    <n v="0"/>
    <n v="0"/>
    <n v="0"/>
    <n v="70"/>
    <n v="0"/>
    <x v="0"/>
  </r>
  <r>
    <d v="2025-02-01T00:00:00"/>
    <s v="B0CDL2GB6L"/>
    <s v="B0CDL2GB6L"/>
    <s v="DC16-0643-1DE"/>
    <x v="64"/>
    <s v="Degrees of Comfort Topper 140 x 200 cm, 10 cm Height, Two Hardness Levels H2 &amp; H3, Mattress Topper Made of Gel Memory Foam with Breathable Removable Mattress Cover, Oeko-Tex Certified, for Motorhome"/>
    <s v="SELLABLE"/>
    <n v="5"/>
    <n v="0"/>
    <n v="0"/>
    <n v="-5"/>
    <n v="0"/>
    <n v="0"/>
    <n v="0"/>
    <n v="0"/>
    <n v="0"/>
    <n v="0"/>
    <n v="0"/>
    <n v="0"/>
    <n v="0"/>
    <n v="0"/>
    <x v="3"/>
  </r>
  <r>
    <d v="2025-02-01T00:00:00"/>
    <s v="B0CDL9RJNK"/>
    <s v="B0CDL9RJNK"/>
    <s v="DC16-0644-1DE"/>
    <x v="65"/>
    <s v="Degrees of Comfort 10 cm Double Topper 160 x 200 cm, Memory Foam Topper with Breathable and Removable Mattress Cover, Non-Slip Mattress Corrector Oeko-TEX"/>
    <s v="CUSTOMER_DAMAGED"/>
    <n v="0"/>
    <n v="0"/>
    <n v="0"/>
    <n v="0"/>
    <n v="3"/>
    <n v="-2"/>
    <n v="1"/>
    <n v="0"/>
    <n v="0"/>
    <n v="0"/>
    <n v="0"/>
    <n v="0"/>
    <n v="2"/>
    <n v="0"/>
    <x v="0"/>
  </r>
  <r>
    <d v="2025-02-01T00:00:00"/>
    <s v="B0CDL9RJNK"/>
    <s v="B0CDL9RJNK"/>
    <s v="DC16-0644-1DE"/>
    <x v="65"/>
    <s v="Degrees of Comfort 10 cm Double Topper 160 x 200 cm, Memory Foam Topper with Breathable and Removable Mattress Cover, Non-Slip Mattress Corrector Oeko-TEX"/>
    <s v="SELLABLE"/>
    <n v="28"/>
    <n v="0"/>
    <n v="17"/>
    <n v="-19"/>
    <n v="0"/>
    <n v="0"/>
    <n v="0"/>
    <n v="0"/>
    <n v="0"/>
    <n v="0"/>
    <n v="0"/>
    <n v="-1"/>
    <n v="25"/>
    <n v="0"/>
    <x v="0"/>
  </r>
  <r>
    <d v="2025-02-01T00:00:00"/>
    <s v="B0CDL9RJNK"/>
    <s v="B0CDL9RJNK"/>
    <s v="DC16-0644-1DE"/>
    <x v="65"/>
    <s v="Degrees of Comfort 10 cm Double Topper 160 x 200 cm, Memory Foam Topper with Breathable and Removable Mattress Cover, Non-Slip Mattress Corrector Oeko-TEX"/>
    <s v="SELLABLE"/>
    <n v="0"/>
    <n v="0"/>
    <n v="0"/>
    <n v="-1"/>
    <n v="1"/>
    <n v="0"/>
    <n v="0"/>
    <n v="0"/>
    <n v="0"/>
    <n v="0"/>
    <n v="0"/>
    <n v="0"/>
    <n v="0"/>
    <n v="0"/>
    <x v="3"/>
  </r>
  <r>
    <d v="2025-02-01T00:00:00"/>
    <s v="B0CDKZ3T9Z"/>
    <s v="B0CDKZ3T9Z"/>
    <s v="DC16-0645-1DE"/>
    <x v="66"/>
    <s v="Degrees of Comfort Topper 180 x 200 cm, 10 cm Height, Two Hardness Levels H2 &amp; H3, Mattress Topper Made of Gel Memory Foam with Breathable Removable Mattress Cover, Oeko-Tex Certified, for Motorhome"/>
    <s v="CUSTOMER_DAMAGED"/>
    <n v="2"/>
    <n v="0"/>
    <n v="0"/>
    <n v="0"/>
    <n v="2"/>
    <n v="-3"/>
    <n v="1"/>
    <n v="0"/>
    <n v="0"/>
    <n v="0"/>
    <n v="0"/>
    <n v="0"/>
    <n v="2"/>
    <n v="0"/>
    <x v="0"/>
  </r>
  <r>
    <d v="2025-02-01T00:00:00"/>
    <s v="B0CDKZ3T9Z"/>
    <s v="B0CDKZ3T9Z"/>
    <s v="DC16-0645-1DE"/>
    <x v="66"/>
    <s v="Degrees of Comfort Topper 180 x 200 cm, 10 cm Height, Two Hardness Levels H2 &amp; H3, Mattress Topper Made of Gel Memory Foam with Breathable Removable Mattress Cover, Oeko-Tex Certified, for Motorhome"/>
    <s v="DEFECTIVE"/>
    <n v="1"/>
    <n v="0"/>
    <n v="0"/>
    <n v="0"/>
    <n v="0"/>
    <n v="0"/>
    <n v="0"/>
    <n v="0"/>
    <n v="0"/>
    <n v="0"/>
    <n v="0"/>
    <n v="0"/>
    <n v="1"/>
    <n v="0"/>
    <x v="3"/>
  </r>
  <r>
    <d v="2025-02-01T00:00:00"/>
    <s v="B0CDKZ3T9Z"/>
    <s v="B0CDKZ3T9Z"/>
    <s v="DC16-0645-1DE"/>
    <x v="66"/>
    <s v="Degrees of Comfort Topper 180 x 200 cm, 10 cm Height, Two Hardness Levels H2 &amp; H3, Mattress Topper Made of Gel Memory Foam with Breathable Removable Mattress Cover, Oeko-Tex Certified, for Motorhome"/>
    <s v="SELLABLE"/>
    <n v="296"/>
    <n v="0"/>
    <n v="55"/>
    <n v="-127"/>
    <n v="0"/>
    <n v="0"/>
    <n v="3"/>
    <n v="0"/>
    <n v="0"/>
    <n v="0"/>
    <n v="0"/>
    <n v="-1"/>
    <n v="226"/>
    <n v="0"/>
    <x v="0"/>
  </r>
  <r>
    <d v="2025-02-01T00:00:00"/>
    <s v="B0CDKZ3T9Z"/>
    <s v="B0CDKZ3T9Z"/>
    <s v="DC16-0645-1DE"/>
    <x v="66"/>
    <s v="Degrees of Comfort Topper 180 x 200 cm, 10 cm Height, Two Hardness Levels H2 &amp; H3, Mattress Topper Made of Gel Memory Foam with Breathable Removable Mattress Cover, Oeko-Tex Certified, for Motorhome"/>
    <s v="SELLABLE"/>
    <n v="10"/>
    <n v="0"/>
    <n v="0"/>
    <n v="-9"/>
    <n v="0"/>
    <n v="0"/>
    <n v="0"/>
    <n v="0"/>
    <n v="0"/>
    <n v="0"/>
    <n v="0"/>
    <n v="0"/>
    <n v="1"/>
    <n v="0"/>
    <x v="3"/>
  </r>
  <r>
    <d v="2025-02-01T00:00:00"/>
    <s v="B0CDKZ3T9Z"/>
    <s v="B0CDKZ3T9Z"/>
    <s v="DC16-0645-1DE"/>
    <x v="66"/>
    <s v="Degrees of Comfort Topper 180 x 200 cm, 10 cm Height, Two Hardness Levels H2 &amp; H3, Mattress Topper Made of Gel Memory Foam with Breathable Removable Mattress Cover, Oeko-Tex Certified, for Motorhome"/>
    <s v="WAREHOUSE_DAMAGED"/>
    <n v="0"/>
    <n v="0"/>
    <n v="0"/>
    <n v="0"/>
    <n v="0"/>
    <n v="0"/>
    <n v="0"/>
    <n v="0"/>
    <n v="0"/>
    <n v="-1"/>
    <n v="0"/>
    <n v="1"/>
    <n v="0"/>
    <n v="0"/>
    <x v="0"/>
  </r>
  <r>
    <d v="2025-02-01T00:00:00"/>
    <s v="B0CD1N4217"/>
    <s v="B0CD1N4217"/>
    <s v="DC16-0648-1UK"/>
    <x v="67"/>
    <s v="Degrees of Comfort 3 Inch Dual-Layer Memory Foam Mattress Topper Kingsize Bed for Pressure Relieving, 8cm Generous Thickness Mattress Topper King Size with Anti-Slip Breathable Cover 150x200x8cm"/>
    <s v="SELLABLE"/>
    <n v="0"/>
    <n v="0"/>
    <n v="0"/>
    <n v="0"/>
    <n v="0"/>
    <n v="0"/>
    <n v="1"/>
    <n v="0"/>
    <n v="0"/>
    <n v="0"/>
    <n v="0"/>
    <n v="0"/>
    <n v="1"/>
    <n v="0"/>
    <x v="0"/>
  </r>
  <r>
    <d v="2025-02-01T00:00:00"/>
    <s v="X0027WG8FD"/>
    <s v="B0CDKR3BKJ"/>
    <s v="amzn.gr.DL63PC6183EU-1LG-8aKeTjUqfu8W-PO"/>
    <x v="68"/>
    <s v="Codi Orthopedic Dog Beds with Memory Foam Layer for Large Dogs, Waterproof Dog Couch Bed with Removable Cover, Pet Bed Sofa Machine Washable, Grey"/>
    <s v="DEFECTIVE"/>
    <n v="1"/>
    <n v="0"/>
    <n v="0"/>
    <n v="0"/>
    <n v="0"/>
    <n v="0"/>
    <n v="0"/>
    <n v="0"/>
    <n v="0"/>
    <n v="0"/>
    <n v="0"/>
    <n v="0"/>
    <n v="1"/>
    <n v="0"/>
    <x v="0"/>
  </r>
  <r>
    <d v="2025-02-01T00:00:00"/>
    <s v="B0CDKR3BKJ"/>
    <s v="B0CDKR3BKJ"/>
    <s v="DL63PC6183EU-1LG"/>
    <x v="68"/>
    <s v="Codi Orthopedic Dog Beds with Memory Foam Layer for Large Dogs, Waterproof Dog Couch Bed with Removable Cover, Pet Bed Sofa Machine Washable, Grey"/>
    <s v="CUSTOMER_DAMAGED"/>
    <n v="1"/>
    <n v="0"/>
    <n v="0"/>
    <n v="0"/>
    <n v="0"/>
    <n v="0"/>
    <n v="0"/>
    <n v="0"/>
    <n v="0"/>
    <n v="0"/>
    <n v="0"/>
    <n v="0"/>
    <n v="1"/>
    <n v="0"/>
    <x v="0"/>
  </r>
  <r>
    <d v="2025-02-01T00:00:00"/>
    <s v="B0C6XHLTK4"/>
    <s v="B0C6XHLTK4"/>
    <s v="DL63PC6183UK-LG-stickerless"/>
    <x v="69"/>
    <s v="Codi Large Memory Foam Layer Dog Bed, Washable Orthopedic Dog Bed Couch with Removable Zipper Cover, Waterproof Dog Bed Sofa Bed, Grey"/>
    <s v="SELLABLE"/>
    <n v="2"/>
    <n v="0"/>
    <n v="0"/>
    <n v="0"/>
    <n v="0"/>
    <n v="0"/>
    <n v="0"/>
    <n v="0"/>
    <n v="0"/>
    <n v="0"/>
    <n v="0"/>
    <n v="0"/>
    <n v="2"/>
    <n v="0"/>
    <x v="0"/>
  </r>
  <r>
    <d v="2025-02-01T00:00:00"/>
    <s v="B0D9K4Y52D"/>
    <s v="B0D9K4Y52D"/>
    <s v="DOC16-0886DE"/>
    <x v="70"/>
    <s v="Degrees of Comfort Allergy Sufferers Mattress Cover 90 x 200 cm for Mattresses, Waterproof, Dust Mite Cover and Bed Bugs Encasing with Zip, Comfortable Cotton Surface, Height 13-16 cm"/>
    <s v="DEFECTIVE"/>
    <n v="1"/>
    <n v="0"/>
    <n v="0"/>
    <n v="0"/>
    <n v="0"/>
    <n v="0"/>
    <n v="1"/>
    <n v="0"/>
    <n v="0"/>
    <n v="0"/>
    <n v="0"/>
    <n v="0"/>
    <n v="2"/>
    <n v="0"/>
    <x v="0"/>
  </r>
  <r>
    <d v="2025-02-01T00:00:00"/>
    <s v="B0D9K4Y52D"/>
    <s v="B0D9K4Y52D"/>
    <s v="DOC16-0886DE"/>
    <x v="70"/>
    <s v="Degrees of Comfort Allergy Sufferers Mattress Cover 90 x 200 cm for Mattresses, Waterproof, Dust Mite Cover and Bed Bugs Encasing with Zip, Comfortable Cotton Surface, Height 13-16 cm"/>
    <s v="SELLABLE"/>
    <n v="108"/>
    <n v="0"/>
    <n v="120"/>
    <n v="-36"/>
    <n v="0"/>
    <n v="0"/>
    <n v="4"/>
    <n v="0"/>
    <n v="0"/>
    <n v="0"/>
    <n v="0"/>
    <n v="0"/>
    <n v="196"/>
    <n v="0"/>
    <x v="0"/>
  </r>
  <r>
    <d v="2025-02-01T00:00:00"/>
    <s v="B0D9K4Y52D"/>
    <s v="B0D9K4Y52D"/>
    <s v="DOC16-0886DE"/>
    <x v="70"/>
    <s v="Degrees of Comfort Allergy Sufferers Mattress Cover 90 x 200 cm for Mattresses, Waterproof, Dust Mite Cover and Bed Bugs Encasing with Zip, Comfortable Cotton Surface, Height 13-16 cm"/>
    <s v="SELLABLE"/>
    <n v="0"/>
    <n v="0"/>
    <n v="0"/>
    <n v="0"/>
    <n v="0"/>
    <n v="0"/>
    <n v="1"/>
    <n v="0"/>
    <n v="0"/>
    <n v="0"/>
    <n v="0"/>
    <n v="0"/>
    <n v="1"/>
    <n v="0"/>
    <x v="3"/>
  </r>
  <r>
    <d v="2025-02-01T00:00:00"/>
    <s v="B0D9K4Y52D"/>
    <s v="B0D9K4Y52D"/>
    <s v="DOC16-0886DE"/>
    <x v="70"/>
    <s v="Degrees of Comfort Allergy Sufferers Mattress Cover 90 x 200 cm for Mattresses, Waterproof, Dust Mite Cover and Bed Bugs Encasing with Zip, Comfortable Cotton Surface, Height 13-16 cm"/>
    <s v="SELLABLE"/>
    <n v="1"/>
    <n v="0"/>
    <n v="0"/>
    <n v="0"/>
    <n v="0"/>
    <n v="0"/>
    <n v="0"/>
    <n v="0"/>
    <n v="0"/>
    <n v="0"/>
    <n v="0"/>
    <n v="0"/>
    <n v="1"/>
    <n v="0"/>
    <x v="1"/>
  </r>
  <r>
    <d v="2025-02-01T00:00:00"/>
    <s v="X0028JDJZR"/>
    <s v="B0D9K4K2D5"/>
    <s v="amzn.gr.DOC16-0887DE-5tPBENsImKTW5oJa-PO"/>
    <x v="71"/>
    <s v="Degrees of Comfort Allergy Sufferers Mattress Cover 140 x 200 cm for Mattresses, Waterproof, Mite Cover, Anti Dust Mite and Bed Bug Encasing with Zip, Comfortable Cotton Surface, Height 13-16 cm"/>
    <s v="DEFECTIVE"/>
    <n v="0"/>
    <n v="0"/>
    <n v="0"/>
    <n v="0"/>
    <n v="0"/>
    <n v="0"/>
    <n v="1"/>
    <n v="0"/>
    <n v="0"/>
    <n v="0"/>
    <n v="0"/>
    <n v="0"/>
    <n v="1"/>
    <n v="0"/>
    <x v="0"/>
  </r>
  <r>
    <d v="2025-02-01T00:00:00"/>
    <s v="B0D9K4K2D5"/>
    <s v="B0D9K4K2D5"/>
    <s v="DOC16-0887DE"/>
    <x v="71"/>
    <s v="Degrees of Comfort Allergy Sufferers Mattress Cover 140 x 200 cm for Mattresses, Waterproof, Mite Cover, Anti Dust Mite and Bed Bug Encasing with Zip, Comfortable Cotton Surface, Height 13-16 cm"/>
    <s v="CUSTOMER_DAMAGED"/>
    <n v="1"/>
    <n v="0"/>
    <n v="0"/>
    <n v="0"/>
    <n v="0"/>
    <n v="0"/>
    <n v="1"/>
    <n v="0"/>
    <n v="0"/>
    <n v="0"/>
    <n v="0"/>
    <n v="0"/>
    <n v="2"/>
    <n v="0"/>
    <x v="0"/>
  </r>
  <r>
    <d v="2025-02-01T00:00:00"/>
    <s v="B0D9K4K2D5"/>
    <s v="B0D9K4K2D5"/>
    <s v="DOC16-0887DE"/>
    <x v="71"/>
    <s v="Degrees of Comfort Allergy Sufferers Mattress Cover 140 x 200 cm for Mattresses, Waterproof, Mite Cover, Anti Dust Mite and Bed Bug Encasing with Zip, Comfortable Cotton Surface, Height 13-16 cm"/>
    <s v="SELLABLE"/>
    <n v="57"/>
    <n v="0"/>
    <n v="80"/>
    <n v="-20"/>
    <n v="0"/>
    <n v="0"/>
    <n v="1"/>
    <n v="0"/>
    <n v="0"/>
    <n v="0"/>
    <n v="0"/>
    <n v="0"/>
    <n v="118"/>
    <n v="0"/>
    <x v="0"/>
  </r>
  <r>
    <d v="2025-02-01T00:00:00"/>
    <s v="B0D9K4K2D5"/>
    <s v="B0D9K4K2D5"/>
    <s v="DOC16-0887DE"/>
    <x v="71"/>
    <s v="Degrees of Comfort Allergy Sufferers Mattress Cover 140 x 200 cm for Mattresses, Waterproof, Mite Cover, Anti Dust Mite and Bed Bug Encasing with Zip, Comfortable Cotton Surface, Height 13-16 cm"/>
    <s v="SELLABLE"/>
    <n v="1"/>
    <n v="0"/>
    <n v="0"/>
    <n v="0"/>
    <n v="0"/>
    <n v="0"/>
    <n v="1"/>
    <n v="0"/>
    <n v="0"/>
    <n v="0"/>
    <n v="0"/>
    <n v="0"/>
    <n v="2"/>
    <n v="0"/>
    <x v="1"/>
  </r>
  <r>
    <d v="2025-02-01T00:00:00"/>
    <s v="B0D9K57Y22"/>
    <s v="B0D9K57Y22"/>
    <s v="DOC16-0888DE"/>
    <x v="72"/>
    <s v="Degrees of Comfort Allergy Sufferers Mattress Cover 180 x 200 cm for Mattresses, Waterproof, Mite Cover, Anti Dust Mite and Bed Bug Encasing with Zip, Comfortable Cotton Surface, Height 13-16 cm"/>
    <s v="SELLABLE"/>
    <n v="44"/>
    <n v="0"/>
    <n v="48"/>
    <n v="-10"/>
    <n v="0"/>
    <n v="0"/>
    <n v="0"/>
    <n v="0"/>
    <n v="0"/>
    <n v="0"/>
    <n v="0"/>
    <n v="0"/>
    <n v="82"/>
    <n v="0"/>
    <x v="0"/>
  </r>
  <r>
    <d v="2025-02-01T00:00:00"/>
    <s v="B0D9K57Y22"/>
    <s v="B0D9K57Y22"/>
    <s v="DOC16-0888DE"/>
    <x v="72"/>
    <s v="Degrees of Comfort Allergy Sufferers Mattress Cover 180 x 200 cm for Mattresses, Waterproof, Mite Cover, Anti Dust Mite and Bed Bug Encasing with Zip, Comfortable Cotton Surface, Height 13-16 cm"/>
    <s v="SELLABLE"/>
    <n v="0"/>
    <n v="0"/>
    <n v="0"/>
    <n v="0"/>
    <n v="0"/>
    <n v="0"/>
    <n v="1"/>
    <n v="0"/>
    <n v="0"/>
    <n v="0"/>
    <n v="0"/>
    <n v="0"/>
    <n v="1"/>
    <n v="0"/>
    <x v="1"/>
  </r>
  <r>
    <d v="2025-02-01T00:00:00"/>
    <s v="B0D9K64VQG"/>
    <s v="B0D9K64VQG"/>
    <s v="DOC16-0889DE"/>
    <x v="73"/>
    <s v="Degrees of Comfort Allergy Sufferers Mattress Cover 90 x 200 cm for Mattresses, Waterproof, Dust Mite Cover and Bed Bugs Encasing with Zip, Comfortable Cotton Surface, Height 18-21 cm"/>
    <s v="CUSTOMER_DAMAGED"/>
    <n v="1"/>
    <n v="0"/>
    <n v="0"/>
    <n v="0"/>
    <n v="0"/>
    <n v="0"/>
    <n v="3"/>
    <n v="0"/>
    <n v="0"/>
    <n v="0"/>
    <n v="0"/>
    <n v="0"/>
    <n v="4"/>
    <n v="0"/>
    <x v="0"/>
  </r>
  <r>
    <d v="2025-02-01T00:00:00"/>
    <s v="B0D9K64VQG"/>
    <s v="B0D9K64VQG"/>
    <s v="DOC16-0889DE"/>
    <x v="73"/>
    <s v="Degrees of Comfort Allergy Sufferers Mattress Cover 90 x 200 cm for Mattresses, Waterproof, Dust Mite Cover and Bed Bugs Encasing with Zip, Comfortable Cotton Surface, Height 18-21 cm"/>
    <s v="DEFECTIVE"/>
    <n v="1"/>
    <n v="0"/>
    <n v="0"/>
    <n v="0"/>
    <n v="0"/>
    <n v="0"/>
    <n v="0"/>
    <n v="0"/>
    <n v="0"/>
    <n v="0"/>
    <n v="0"/>
    <n v="0"/>
    <n v="1"/>
    <n v="0"/>
    <x v="0"/>
  </r>
  <r>
    <d v="2025-02-01T00:00:00"/>
    <s v="B0D9K64VQG"/>
    <s v="B0D9K64VQG"/>
    <s v="DOC16-0889DE"/>
    <x v="73"/>
    <s v="Degrees of Comfort Allergy Sufferers Mattress Cover 90 x 200 cm for Mattresses, Waterproof, Dust Mite Cover and Bed Bugs Encasing with Zip, Comfortable Cotton Surface, Height 18-21 cm"/>
    <s v="SELLABLE"/>
    <n v="242"/>
    <n v="0"/>
    <n v="180"/>
    <n v="-98"/>
    <n v="0"/>
    <n v="0"/>
    <n v="3"/>
    <n v="0"/>
    <n v="0"/>
    <n v="0"/>
    <n v="0"/>
    <n v="0"/>
    <n v="327"/>
    <n v="0"/>
    <x v="0"/>
  </r>
  <r>
    <d v="2025-02-01T00:00:00"/>
    <s v="B0D9K64VQG"/>
    <s v="B0D9K64VQG"/>
    <s v="DOC16-0889DE"/>
    <x v="73"/>
    <s v="Degrees of Comfort Allergy Sufferers Mattress Cover 90 x 200 cm for Mattresses, Waterproof, Dust Mite Cover and Bed Bugs Encasing with Zip, Comfortable Cotton Surface, Height 18-21 cm"/>
    <s v="SELLABLE"/>
    <n v="0"/>
    <n v="0"/>
    <n v="0"/>
    <n v="0"/>
    <n v="0"/>
    <n v="0"/>
    <n v="3"/>
    <n v="0"/>
    <n v="0"/>
    <n v="0"/>
    <n v="0"/>
    <n v="0"/>
    <n v="3"/>
    <n v="0"/>
    <x v="1"/>
  </r>
  <r>
    <d v="2025-02-01T00:00:00"/>
    <s v="B0D9K266LT"/>
    <s v="B0D9K266LT"/>
    <s v="DOC16-0890DE"/>
    <x v="74"/>
    <s v="Degrees of Comfort Allergy Sufferers Mattress Cover 140 x 200 cm for Mattresses, Waterproof, Mite Cover, Anti Dust Mite and Bed Bug Encasing with Zip, Comfortable Cotton Surface, Height 18-21 cm"/>
    <s v="CUSTOMER_DAMAGED"/>
    <n v="2"/>
    <n v="0"/>
    <n v="0"/>
    <n v="0"/>
    <n v="0"/>
    <n v="0"/>
    <n v="2"/>
    <n v="0"/>
    <n v="0"/>
    <n v="0"/>
    <n v="0"/>
    <n v="0"/>
    <n v="4"/>
    <n v="0"/>
    <x v="0"/>
  </r>
  <r>
    <d v="2025-02-01T00:00:00"/>
    <s v="B0D9K266LT"/>
    <s v="B0D9K266LT"/>
    <s v="DOC16-0890DE"/>
    <x v="74"/>
    <s v="Degrees of Comfort Allergy Sufferers Mattress Cover 140 x 200 cm for Mattresses, Waterproof, Mite Cover, Anti Dust Mite and Bed Bug Encasing with Zip, Comfortable Cotton Surface, Height 18-21 cm"/>
    <s v="SELLABLE"/>
    <n v="192"/>
    <n v="0"/>
    <n v="144"/>
    <n v="-36"/>
    <n v="0"/>
    <n v="0"/>
    <n v="4"/>
    <n v="0"/>
    <n v="0"/>
    <n v="0"/>
    <n v="0"/>
    <n v="0"/>
    <n v="304"/>
    <n v="0"/>
    <x v="0"/>
  </r>
  <r>
    <d v="2025-02-01T00:00:00"/>
    <s v="X00283T6CN"/>
    <s v="B0D9K4K61L"/>
    <s v="amzn.gr.DOC16-0891DE-w5N73-xLdriBeHj0-PO"/>
    <x v="75"/>
    <s v="Degrees of Comfort Allergy Sufferers Mattress Cover 180 x 200 cm for Mattresses, Waterproof, Mite Cover, Anti Dust Mite and Bed Bug Encasing with Zip, Comfortable Cotton Surface, Height 18-21 cm"/>
    <s v="DEFECTIVE"/>
    <n v="1"/>
    <n v="0"/>
    <n v="0"/>
    <n v="0"/>
    <n v="0"/>
    <n v="0"/>
    <n v="0"/>
    <n v="0"/>
    <n v="0"/>
    <n v="0"/>
    <n v="0"/>
    <n v="0"/>
    <n v="1"/>
    <n v="0"/>
    <x v="0"/>
  </r>
  <r>
    <d v="2025-02-01T00:00:00"/>
    <s v="B0D9K4K61L"/>
    <s v="B0D9K4K61L"/>
    <s v="DOC16-0891DE"/>
    <x v="75"/>
    <s v="Degrees of Comfort Allergy Sufferers Mattress Cover 180 x 200 cm for Mattresses, Waterproof, Mite Cover, Anti Dust Mite and Bed Bug Encasing with Zip, Comfortable Cotton Surface, Height 18-21 cm"/>
    <s v="CUSTOMER_DAMAGED"/>
    <n v="0"/>
    <n v="0"/>
    <n v="0"/>
    <n v="0"/>
    <n v="0"/>
    <n v="0"/>
    <n v="1"/>
    <n v="0"/>
    <n v="0"/>
    <n v="0"/>
    <n v="0"/>
    <n v="0"/>
    <n v="1"/>
    <n v="0"/>
    <x v="0"/>
  </r>
  <r>
    <d v="2025-02-01T00:00:00"/>
    <s v="B0D9K4K61L"/>
    <s v="B0D9K4K61L"/>
    <s v="DOC16-0891DE"/>
    <x v="75"/>
    <s v="Degrees of Comfort Allergy Sufferers Mattress Cover 180 x 200 cm for Mattresses, Waterproof, Mite Cover, Anti Dust Mite and Bed Bug Encasing with Zip, Comfortable Cotton Surface, Height 18-21 cm"/>
    <s v="CUSTOMER_DAMAGED"/>
    <n v="1"/>
    <n v="0"/>
    <n v="0"/>
    <n v="0"/>
    <n v="0"/>
    <n v="0"/>
    <n v="0"/>
    <n v="0"/>
    <n v="0"/>
    <n v="0"/>
    <n v="0"/>
    <n v="0"/>
    <n v="1"/>
    <n v="0"/>
    <x v="1"/>
  </r>
  <r>
    <d v="2025-02-01T00:00:00"/>
    <s v="B0D9K4K61L"/>
    <s v="B0D9K4K61L"/>
    <s v="DOC16-0891DE"/>
    <x v="75"/>
    <s v="Degrees of Comfort Allergy Sufferers Mattress Cover 180 x 200 cm for Mattresses, Waterproof, Mite Cover, Anti Dust Mite and Bed Bug Encasing with Zip, Comfortable Cotton Surface, Height 18-21 cm"/>
    <s v="DEFECTIVE"/>
    <n v="1"/>
    <n v="0"/>
    <n v="0"/>
    <n v="0"/>
    <n v="0"/>
    <n v="0"/>
    <n v="0"/>
    <n v="0"/>
    <n v="0"/>
    <n v="0"/>
    <n v="0"/>
    <n v="0"/>
    <n v="1"/>
    <n v="0"/>
    <x v="0"/>
  </r>
  <r>
    <d v="2025-02-01T00:00:00"/>
    <s v="B0D9K4K61L"/>
    <s v="B0D9K4K61L"/>
    <s v="DOC16-0891DE"/>
    <x v="75"/>
    <s v="Degrees of Comfort Allergy Sufferers Mattress Cover 180 x 200 cm for Mattresses, Waterproof, Mite Cover, Anti Dust Mite and Bed Bug Encasing with Zip, Comfortable Cotton Surface, Height 18-21 cm"/>
    <s v="DEFECTIVE"/>
    <n v="1"/>
    <n v="0"/>
    <n v="0"/>
    <n v="0"/>
    <n v="0"/>
    <n v="0"/>
    <n v="0"/>
    <n v="0"/>
    <n v="0"/>
    <n v="0"/>
    <n v="0"/>
    <n v="0"/>
    <n v="1"/>
    <n v="0"/>
    <x v="1"/>
  </r>
  <r>
    <d v="2025-02-01T00:00:00"/>
    <s v="B0D9K4K61L"/>
    <s v="B0D9K4K61L"/>
    <s v="DOC16-0891DE"/>
    <x v="75"/>
    <s v="Degrees of Comfort Allergy Sufferers Mattress Cover 180 x 200 cm for Mattresses, Waterproof, Mite Cover, Anti Dust Mite and Bed Bug Encasing with Zip, Comfortable Cotton Surface, Height 18-21 cm"/>
    <s v="SELLABLE"/>
    <n v="33"/>
    <n v="0"/>
    <n v="71"/>
    <n v="-33"/>
    <n v="0"/>
    <n v="0"/>
    <n v="1"/>
    <n v="0"/>
    <n v="0"/>
    <n v="0"/>
    <n v="0"/>
    <n v="0"/>
    <n v="72"/>
    <n v="0"/>
    <x v="0"/>
  </r>
  <r>
    <d v="2025-02-01T00:00:00"/>
    <s v="B0D9K4K61L"/>
    <s v="B0D9K4K61L"/>
    <s v="DOC16-0891DE"/>
    <x v="75"/>
    <s v="Degrees of Comfort Allergy Sufferers Mattress Cover 180 x 200 cm for Mattresses, Waterproof, Mite Cover, Anti Dust Mite and Bed Bug Encasing with Zip, Comfortable Cotton Surface, Height 18-21 cm"/>
    <s v="SELLABLE"/>
    <n v="0"/>
    <n v="0"/>
    <n v="0"/>
    <n v="-1"/>
    <n v="0"/>
    <n v="0"/>
    <n v="1"/>
    <n v="0"/>
    <n v="0"/>
    <n v="0"/>
    <n v="0"/>
    <n v="0"/>
    <n v="0"/>
    <n v="0"/>
    <x v="3"/>
  </r>
  <r>
    <d v="2025-02-01T00:00:00"/>
    <s v="B0D9K4K61L"/>
    <s v="B0D9K4K61L"/>
    <s v="DOC16-0891DE"/>
    <x v="75"/>
    <s v="Degrees of Comfort Allergy Sufferers Mattress Cover 180 x 200 cm for Mattresses, Waterproof, Mite Cover, Anti Dust Mite and Bed Bug Encasing with Zip, Comfortable Cotton Surface, Height 18-21 cm"/>
    <s v="SELLABLE"/>
    <n v="1"/>
    <n v="0"/>
    <n v="0"/>
    <n v="-1"/>
    <n v="0"/>
    <n v="0"/>
    <n v="0"/>
    <n v="0"/>
    <n v="0"/>
    <n v="0"/>
    <n v="0"/>
    <n v="0"/>
    <n v="0"/>
    <n v="0"/>
    <x v="1"/>
  </r>
  <r>
    <d v="2025-02-01T00:00:00"/>
    <s v="B0DBLMLPRS"/>
    <s v="B0DBLMLPRS"/>
    <s v="DOC50-0898DE"/>
    <x v="76"/>
    <s v="Degrees of Comfort Weighted Blanket 150 x 200 cm 7 kg Sherpa Fleece Therapy Blanket &amp; Relaxation Blanket Weighted Blanket Oeko-Tex Certified Sleep Better with Our Heavy Duvet Grey"/>
    <s v="CUSTOMER_DAMAGED"/>
    <n v="2"/>
    <n v="0"/>
    <n v="0"/>
    <n v="0"/>
    <n v="0"/>
    <n v="0"/>
    <n v="0"/>
    <n v="0"/>
    <n v="0"/>
    <n v="0"/>
    <n v="0"/>
    <n v="0"/>
    <n v="2"/>
    <n v="0"/>
    <x v="0"/>
  </r>
  <r>
    <d v="2025-02-01T00:00:00"/>
    <s v="B0DBLMLPRS"/>
    <s v="B0DBLMLPRS"/>
    <s v="DOC50-0898DE"/>
    <x v="76"/>
    <s v="Degrees of Comfort Weighted Blanket 150 x 200 cm 7 kg Sherpa Fleece Therapy Blanket &amp; Relaxation Blanket Weighted Blanket Oeko-Tex Certified Sleep Better with Our Heavy Duvet Grey"/>
    <s v="SELLABLE"/>
    <n v="1"/>
    <n v="0"/>
    <n v="0"/>
    <n v="-1"/>
    <n v="0"/>
    <n v="0"/>
    <n v="0"/>
    <n v="0"/>
    <n v="0"/>
    <n v="0"/>
    <n v="0"/>
    <n v="0"/>
    <n v="0"/>
    <n v="0"/>
    <x v="0"/>
  </r>
  <r>
    <d v="2025-02-01T00:00:00"/>
    <s v="B0DBLQBG4W"/>
    <s v="B0DBLQBG4W"/>
    <s v="DOC50-0899DE"/>
    <x v="77"/>
    <s v="Degrees of Comfort Weighted Blanket 150 x 200 cm 9 kg Sherpa Fleece Therapy Blanket &amp; Relaxation Blanket Weighted Blanket Oeko-Tex Certified Sleep Better with Our Heavy Duvet Grey"/>
    <s v="CUSTOMER_DAMAGED"/>
    <n v="2"/>
    <n v="0"/>
    <n v="0"/>
    <n v="0"/>
    <n v="0"/>
    <n v="0"/>
    <n v="1"/>
    <n v="0"/>
    <n v="0"/>
    <n v="0"/>
    <n v="0"/>
    <n v="0"/>
    <n v="3"/>
    <n v="0"/>
    <x v="0"/>
  </r>
  <r>
    <d v="2025-02-01T00:00:00"/>
    <s v="B0DBLQBG4W"/>
    <s v="B0DBLQBG4W"/>
    <s v="DOC50-0899DE"/>
    <x v="77"/>
    <s v="Degrees of Comfort Weighted Blanket 150 x 200 cm 9 kg Sherpa Fleece Therapy Blanket &amp; Relaxation Blanket Weighted Blanket Oeko-Tex Certified Sleep Better with Our Heavy Duvet Grey"/>
    <s v="DEFECTIVE"/>
    <n v="1"/>
    <n v="0"/>
    <n v="0"/>
    <n v="0"/>
    <n v="0"/>
    <n v="0"/>
    <n v="0"/>
    <n v="0"/>
    <n v="0"/>
    <n v="0"/>
    <n v="0"/>
    <n v="0"/>
    <n v="1"/>
    <n v="0"/>
    <x v="0"/>
  </r>
  <r>
    <d v="2025-02-01T00:00:00"/>
    <s v="B0DBLQBG4W"/>
    <s v="B0DBLQBG4W"/>
    <s v="DOC50-0899DE"/>
    <x v="77"/>
    <s v="Degrees of Comfort Weighted Blanket 150 x 200 cm 9 kg Sherpa Fleece Therapy Blanket &amp; Relaxation Blanket Weighted Blanket Oeko-Tex Certified Sleep Better with Our Heavy Duvet Grey"/>
    <s v="SELLABLE"/>
    <n v="1"/>
    <n v="0"/>
    <n v="0"/>
    <n v="0"/>
    <n v="0"/>
    <n v="0"/>
    <n v="0"/>
    <n v="0"/>
    <n v="0"/>
    <n v="0"/>
    <n v="0"/>
    <n v="0"/>
    <n v="1"/>
    <n v="0"/>
    <x v="0"/>
  </r>
  <r>
    <d v="2025-02-01T00:00:00"/>
    <s v="B0DBLMR1L4"/>
    <s v="B0DBLMR1L4"/>
    <s v="DOC50-0900DE"/>
    <x v="78"/>
    <s v="Degrees of Comfort Weighted Blanket 150 x 200 cm 7 kg Sherpa Fleece Therapy Blanket &amp; Relaxation Blanket Weighted Blanket Oeko-Tex Certified Sleep Better with Our Heavy Duvet White"/>
    <s v="CUSTOMER_DAMAGED"/>
    <n v="1"/>
    <n v="0"/>
    <n v="0"/>
    <n v="0"/>
    <n v="0"/>
    <n v="0"/>
    <n v="0"/>
    <n v="0"/>
    <n v="0"/>
    <n v="0"/>
    <n v="0"/>
    <n v="0"/>
    <n v="1"/>
    <n v="0"/>
    <x v="0"/>
  </r>
  <r>
    <d v="2025-02-01T00:00:00"/>
    <s v="B0DBLMR1L4"/>
    <s v="B0DBLMR1L4"/>
    <s v="DOC50-0900DE"/>
    <x v="78"/>
    <s v="Degrees of Comfort Weighted Blanket 150 x 200 cm 7 kg Sherpa Fleece Therapy Blanket &amp; Relaxation Blanket Weighted Blanket Oeko-Tex Certified Sleep Better with Our Heavy Duvet White"/>
    <s v="DEFECTIVE"/>
    <n v="2"/>
    <n v="0"/>
    <n v="0"/>
    <n v="0"/>
    <n v="0"/>
    <n v="0"/>
    <n v="0"/>
    <n v="0"/>
    <n v="0"/>
    <n v="0"/>
    <n v="0"/>
    <n v="0"/>
    <n v="2"/>
    <n v="0"/>
    <x v="0"/>
  </r>
  <r>
    <d v="2025-02-01T00:00:00"/>
    <s v="B0DBLMR1L4"/>
    <s v="B0DBLMR1L4"/>
    <s v="DOC50-0900DE"/>
    <x v="78"/>
    <s v="Degrees of Comfort Weighted Blanket 150 x 200 cm 7 kg Sherpa Fleece Therapy Blanket &amp; Relaxation Blanket Weighted Blanket Oeko-Tex Certified Sleep Better with Our Heavy Duvet White"/>
    <s v="SELLABLE"/>
    <n v="31"/>
    <n v="0"/>
    <n v="0"/>
    <n v="-9"/>
    <n v="0"/>
    <n v="0"/>
    <n v="0"/>
    <n v="0"/>
    <n v="0"/>
    <n v="0"/>
    <n v="0"/>
    <n v="0"/>
    <n v="22"/>
    <n v="0"/>
    <x v="0"/>
  </r>
  <r>
    <d v="2025-02-01T00:00:00"/>
    <s v="B0DBLM8GWD"/>
    <s v="B0DBLM8GWD"/>
    <s v="DOC50-0901DE"/>
    <x v="79"/>
    <s v="Degrees of Comfort Weighted Blanket 150 x 200 cm 9 kg Sherpa Fleece Therapy Blanket &amp; Relaxation Blanket Weighted Blanket Oeko-Tex Certified Sleep Better with Our Heavy Duvet White"/>
    <s v="CUSTOMER_DAMAGED"/>
    <n v="5"/>
    <n v="0"/>
    <n v="0"/>
    <n v="0"/>
    <n v="0"/>
    <n v="0"/>
    <n v="0"/>
    <n v="0"/>
    <n v="0"/>
    <n v="0"/>
    <n v="0"/>
    <n v="0"/>
    <n v="5"/>
    <n v="0"/>
    <x v="0"/>
  </r>
  <r>
    <d v="2025-02-01T00:00:00"/>
    <s v="B0DBLM8GWD"/>
    <s v="B0DBLM8GWD"/>
    <s v="DOC50-0901DE"/>
    <x v="79"/>
    <s v="Degrees of Comfort Weighted Blanket 150 x 200 cm 9 kg Sherpa Fleece Therapy Blanket &amp; Relaxation Blanket Weighted Blanket Oeko-Tex Certified Sleep Better with Our Heavy Duvet White"/>
    <s v="SELLABLE"/>
    <n v="2"/>
    <n v="0"/>
    <n v="0"/>
    <n v="-2"/>
    <n v="0"/>
    <n v="0"/>
    <n v="0"/>
    <n v="0"/>
    <n v="0"/>
    <n v="0"/>
    <n v="0"/>
    <n v="0"/>
    <n v="0"/>
    <n v="0"/>
    <x v="0"/>
  </r>
  <r>
    <d v="2025-02-01T00:00:00"/>
    <s v="B0D9JQ3HJ3"/>
    <s v="B0D9JQ3HJ3"/>
    <s v="HYD50-0179DE"/>
    <x v="80"/>
    <s v="Hyde Lane Luxury Artificial Rabbit Fur Throw Blanket, Soft &amp; Warm, Black, 100 x 150 cm"/>
    <s v="SELLABLE"/>
    <n v="16"/>
    <n v="0"/>
    <n v="0"/>
    <n v="-4"/>
    <n v="0"/>
    <n v="0"/>
    <n v="0"/>
    <n v="0"/>
    <n v="0"/>
    <n v="0"/>
    <n v="0"/>
    <n v="0"/>
    <n v="12"/>
    <n v="0"/>
    <x v="0"/>
  </r>
  <r>
    <d v="2025-02-01T00:00:00"/>
    <s v="B0D9JQ3HJ3"/>
    <s v="B0D9JQ3HJ3"/>
    <s v="HYD50-0179DE"/>
    <x v="80"/>
    <s v="Hyde Lane Luxury Artificial Rabbit Fur Throw Blanket, Soft &amp; Warm, Black, 100 x 150 cm"/>
    <s v="SELLABLE"/>
    <n v="8"/>
    <n v="0"/>
    <n v="0"/>
    <n v="0"/>
    <n v="0"/>
    <n v="0"/>
    <n v="0"/>
    <n v="0"/>
    <n v="0"/>
    <n v="0"/>
    <n v="0"/>
    <n v="0"/>
    <n v="8"/>
    <n v="0"/>
    <x v="1"/>
  </r>
  <r>
    <d v="2025-02-01T00:00:00"/>
    <s v="B0D9JMVB2Z"/>
    <s v="B0D9JMVB2Z"/>
    <s v="HYD50-0180DE"/>
    <x v="81"/>
    <s v="Hyde Lane Luxury Blanket, Soft Artificial Rabbit Fur Blanket, Fluffy Sofa Blanket, Double Face Thick Couch Blanket, Decorative Throw Blanket, 130 x 150 cm, Black"/>
    <s v="SELLABLE"/>
    <n v="29"/>
    <n v="0"/>
    <n v="0"/>
    <n v="-12"/>
    <n v="0"/>
    <n v="0"/>
    <n v="0"/>
    <n v="0"/>
    <n v="0"/>
    <n v="0"/>
    <n v="0"/>
    <n v="0"/>
    <n v="17"/>
    <n v="0"/>
    <x v="0"/>
  </r>
  <r>
    <d v="2025-02-01T00:00:00"/>
    <s v="B0D9JMVB2Z"/>
    <s v="B0D9JMVB2Z"/>
    <s v="HYD50-0180DE"/>
    <x v="81"/>
    <s v="Hyde Lane Luxury Blanket, Soft Artificial Rabbit Fur Blanket, Fluffy Sofa Blanket, Double Face Thick Couch Blanket, Decorative Throw Blanket, 130 x 150 cm, Black"/>
    <s v="SELLABLE"/>
    <n v="1"/>
    <n v="0"/>
    <n v="0"/>
    <n v="0"/>
    <n v="0"/>
    <n v="0"/>
    <n v="0"/>
    <n v="0"/>
    <n v="0"/>
    <n v="0"/>
    <n v="0"/>
    <n v="0"/>
    <n v="1"/>
    <n v="0"/>
    <x v="1"/>
  </r>
  <r>
    <d v="2025-02-01T00:00:00"/>
    <s v="B0D9JNVLDP"/>
    <s v="B0D9JNVLDP"/>
    <s v="HYD50-0183DE"/>
    <x v="82"/>
    <s v="Hyde Lane Luxury Rabbit Fur Blanket, Soft &amp; Warm, Bubble Design, Brown, 130 x 150 cm"/>
    <s v="DISTRIBUTOR_DAMAGED"/>
    <n v="2"/>
    <n v="0"/>
    <n v="0"/>
    <n v="0"/>
    <n v="0"/>
    <n v="0"/>
    <n v="0"/>
    <n v="0"/>
    <n v="0"/>
    <n v="0"/>
    <n v="0"/>
    <n v="-1"/>
    <n v="1"/>
    <n v="0"/>
    <x v="0"/>
  </r>
  <r>
    <d v="2025-02-01T00:00:00"/>
    <s v="B0D9JNVLDP"/>
    <s v="B0D9JNVLDP"/>
    <s v="HYD50-0183DE"/>
    <x v="82"/>
    <s v="Hyde Lane Luxury Rabbit Fur Blanket, Soft &amp; Warm, Bubble Design, Brown, 130 x 150 cm"/>
    <s v="WAREHOUSE_DAMAGED"/>
    <n v="0"/>
    <n v="0"/>
    <n v="0"/>
    <n v="0"/>
    <n v="0"/>
    <n v="0"/>
    <n v="0"/>
    <n v="0"/>
    <n v="0"/>
    <n v="0"/>
    <n v="0"/>
    <n v="1"/>
    <n v="1"/>
    <n v="0"/>
    <x v="0"/>
  </r>
  <r>
    <d v="2025-02-01T00:00:00"/>
    <s v="B0D9JM27MH"/>
    <s v="B0D9JM27MH"/>
    <s v="HYD50-0191DE"/>
    <x v="83"/>
    <s v="Hyde Lane Raccoon Faux Fur Elegant Faux Fur Brown Bear / Faux Fur High-Quality Blanket Cuddly Soft Double Blanket Plush Decorative Fur Blanket for Sofa Bed Couch Chair 150 x 200 cm"/>
    <s v="CUSTOMER_DAMAGED"/>
    <n v="2"/>
    <n v="0"/>
    <n v="0"/>
    <n v="0"/>
    <n v="0"/>
    <n v="0"/>
    <n v="0"/>
    <n v="0"/>
    <n v="0"/>
    <n v="0"/>
    <n v="0"/>
    <n v="0"/>
    <n v="2"/>
    <n v="0"/>
    <x v="0"/>
  </r>
  <r>
    <d v="2025-02-01T00:00:00"/>
    <s v="B0D9JM27MH"/>
    <s v="B0D9JM27MH"/>
    <s v="HYD50-0191DE"/>
    <x v="83"/>
    <s v="Hyde Lane Raccoon Faux Fur Elegant Faux Fur Brown Bear / Faux Fur High-Quality Blanket Cuddly Soft Double Blanket Plush Decorative Fur Blanket for Sofa Bed Couch Chair 150 x 200 cm"/>
    <s v="SELLABLE"/>
    <n v="2"/>
    <n v="0"/>
    <n v="0"/>
    <n v="-4"/>
    <n v="0"/>
    <n v="0"/>
    <n v="2"/>
    <n v="0"/>
    <n v="0"/>
    <n v="0"/>
    <n v="0"/>
    <n v="0"/>
    <n v="0"/>
    <n v="0"/>
    <x v="0"/>
  </r>
  <r>
    <d v="2025-02-01T00:00:00"/>
    <s v="B0D9JLZY6B"/>
    <s v="B0D9JLZY6B"/>
    <s v="HYD50-0192DE"/>
    <x v="84"/>
    <s v="Hyde Lane Luxurious High Imitation Fox Fur Blanket, Light Brown, High-Quality Blanket, Cuddly Soft Double Blanket, Plush Decorative Fur Blanket for Sofa Bed, Couch, Chair, 150 x 200 cm"/>
    <s v="CUSTOMER_DAMAGED"/>
    <n v="2"/>
    <n v="0"/>
    <n v="0"/>
    <n v="0"/>
    <n v="0"/>
    <n v="0"/>
    <n v="2"/>
    <n v="0"/>
    <n v="0"/>
    <n v="0"/>
    <n v="0"/>
    <n v="0"/>
    <n v="4"/>
    <n v="0"/>
    <x v="0"/>
  </r>
  <r>
    <d v="2025-02-01T00:00:00"/>
    <s v="B0D9JLZY6B"/>
    <s v="B0D9JLZY6B"/>
    <s v="HYD50-0192DE"/>
    <x v="84"/>
    <s v="Hyde Lane Luxurious High Imitation Fox Fur Blanket, Light Brown, High-Quality Blanket, Cuddly Soft Double Blanket, Plush Decorative Fur Blanket for Sofa Bed, Couch, Chair, 150 x 200 cm"/>
    <s v="SELLABLE"/>
    <n v="1"/>
    <n v="0"/>
    <n v="0"/>
    <n v="-3"/>
    <n v="0"/>
    <n v="0"/>
    <n v="2"/>
    <n v="0"/>
    <n v="0"/>
    <n v="0"/>
    <n v="0"/>
    <n v="0"/>
    <n v="0"/>
    <n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676FB2D-4C6E-42DF-9E52-BB2C0FCCC8BE}" name="PivotTable19" cacheId="39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O89" firstHeaderRow="0" firstDataRow="1" firstDataCol="1" rowPageCount="1" colPageCount="1"/>
  <pivotFields count="22">
    <pivotField numFmtId="17" showAll="0"/>
    <pivotField showAll="0"/>
    <pivotField showAll="0"/>
    <pivotField showAll="0"/>
    <pivotField axis="axisRow" showAll="0">
      <items count="91">
        <item x="0"/>
        <item x="1"/>
        <item x="2"/>
        <item x="3"/>
        <item x="4"/>
        <item x="5"/>
        <item x="6"/>
        <item x="7"/>
        <item x="8"/>
        <item x="9"/>
        <item x="10"/>
        <item x="11"/>
        <item x="12"/>
        <item x="13"/>
        <item x="14"/>
        <item x="15"/>
        <item x="16"/>
        <item x="17"/>
        <item m="1" x="88"/>
        <item x="19"/>
        <item m="1" x="89"/>
        <item m="1" x="86"/>
        <item m="1" x="87"/>
        <item x="23"/>
        <item x="25"/>
        <item m="1" x="85"/>
        <item x="29"/>
        <item x="30"/>
        <item x="31"/>
        <item x="32"/>
        <item x="33"/>
        <item x="34"/>
        <item x="35"/>
        <item x="36"/>
        <item x="37"/>
        <item x="38"/>
        <item x="39"/>
        <item x="40"/>
        <item x="41"/>
        <item x="45"/>
        <item x="49"/>
        <item x="68"/>
        <item x="66"/>
        <item x="60"/>
        <item x="63"/>
        <item x="59"/>
        <item x="58"/>
        <item x="61"/>
        <item x="65"/>
        <item x="74"/>
        <item x="71"/>
        <item x="75"/>
        <item x="70"/>
        <item x="72"/>
        <item x="73"/>
        <item x="84"/>
        <item x="83"/>
        <item x="79"/>
        <item x="76"/>
        <item x="78"/>
        <item x="77"/>
        <item x="48"/>
        <item x="42"/>
        <item x="44"/>
        <item x="46"/>
        <item x="43"/>
        <item x="47"/>
        <item x="55"/>
        <item x="62"/>
        <item x="28"/>
        <item x="57"/>
        <item x="56"/>
        <item x="81"/>
        <item x="82"/>
        <item x="80"/>
        <item x="24"/>
        <item x="26"/>
        <item x="69"/>
        <item x="50"/>
        <item x="52"/>
        <item x="51"/>
        <item x="64"/>
        <item x="27"/>
        <item x="67"/>
        <item x="54"/>
        <item x="53"/>
        <item x="18"/>
        <item x="20"/>
        <item x="21"/>
        <item x="22"/>
        <item t="default"/>
      </items>
    </pivotField>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axis="axisPage" multipleItemSelectionAllowed="1" showAll="0">
      <items count="5">
        <item x="0"/>
        <item x="2"/>
        <item x="1"/>
        <item x="3"/>
        <item t="default"/>
      </items>
    </pivotField>
  </pivotFields>
  <rowFields count="1">
    <field x="4"/>
  </rowFields>
  <rowItems count="86">
    <i>
      <x/>
    </i>
    <i>
      <x v="1"/>
    </i>
    <i>
      <x v="2"/>
    </i>
    <i>
      <x v="3"/>
    </i>
    <i>
      <x v="4"/>
    </i>
    <i>
      <x v="5"/>
    </i>
    <i>
      <x v="6"/>
    </i>
    <i>
      <x v="7"/>
    </i>
    <i>
      <x v="8"/>
    </i>
    <i>
      <x v="9"/>
    </i>
    <i>
      <x v="10"/>
    </i>
    <i>
      <x v="11"/>
    </i>
    <i>
      <x v="12"/>
    </i>
    <i>
      <x v="13"/>
    </i>
    <i>
      <x v="14"/>
    </i>
    <i>
      <x v="15"/>
    </i>
    <i>
      <x v="16"/>
    </i>
    <i>
      <x v="17"/>
    </i>
    <i>
      <x v="19"/>
    </i>
    <i>
      <x v="23"/>
    </i>
    <i>
      <x v="24"/>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t="grand">
      <x/>
    </i>
  </rowItems>
  <colFields count="1">
    <field x="-2"/>
  </colFields>
  <colItems count="14">
    <i>
      <x/>
    </i>
    <i i="1">
      <x v="1"/>
    </i>
    <i i="2">
      <x v="2"/>
    </i>
    <i i="3">
      <x v="3"/>
    </i>
    <i i="4">
      <x v="4"/>
    </i>
    <i i="5">
      <x v="5"/>
    </i>
    <i i="6">
      <x v="6"/>
    </i>
    <i i="7">
      <x v="7"/>
    </i>
    <i i="8">
      <x v="8"/>
    </i>
    <i i="9">
      <x v="9"/>
    </i>
    <i i="10">
      <x v="10"/>
    </i>
    <i i="11">
      <x v="11"/>
    </i>
    <i i="12">
      <x v="12"/>
    </i>
    <i i="13">
      <x v="13"/>
    </i>
  </colItems>
  <pageFields count="1">
    <pageField fld="21" hier="-1"/>
  </pageFields>
  <dataFields count="14">
    <dataField name="Sum of Starting Warehouse Balance" fld="7" baseField="0" baseItem="0"/>
    <dataField name="Sum of Receipts" fld="9" baseField="0" baseItem="0"/>
    <dataField name="Sum of Customer Shipments" fld="10" baseField="0" baseItem="0"/>
    <dataField name="Sum of Customer Returns" fld="11" baseField="0" baseItem="0"/>
    <dataField name="Sum of Vendor Returns" fld="12" baseField="0" baseItem="0"/>
    <dataField name="Sum of Warehouse Transfer In/Out" fld="13" baseField="0" baseItem="0"/>
    <dataField name="Sum of Found" fld="14" baseField="0" baseItem="0"/>
    <dataField name="Sum of Lost" fld="15" baseField="0" baseItem="0"/>
    <dataField name="Sum of Damaged" fld="16" baseField="0" baseItem="0"/>
    <dataField name="Sum of Disposed" fld="17" baseField="0" baseItem="0"/>
    <dataField name="Sum of Other Events" fld="18" baseField="0" baseItem="0"/>
    <dataField name="Sum of Unknown Events" fld="20" baseField="0" baseItem="0"/>
    <dataField name="Sum of Ending Warehouse Balance" fld="19" baseField="0" baseItem="0"/>
    <dataField name="Sum of In Transit Between Warehouses"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U406"/>
  <sheetViews>
    <sheetView topLeftCell="C1" workbookViewId="0">
      <selection activeCell="H77" sqref="H77"/>
    </sheetView>
  </sheetViews>
  <sheetFormatPr defaultRowHeight="15" x14ac:dyDescent="0.25"/>
  <cols>
    <col min="3" max="3" width="17.140625" customWidth="1"/>
    <col min="4" max="4" width="45.5703125" bestFit="1" customWidth="1"/>
  </cols>
  <sheetData>
    <row r="1" spans="1:21" x14ac:dyDescent="0.25">
      <c r="A1" t="s">
        <v>125</v>
      </c>
      <c r="B1" t="s">
        <v>126</v>
      </c>
      <c r="C1" t="s">
        <v>127</v>
      </c>
      <c r="D1" t="s">
        <v>128</v>
      </c>
      <c r="E1" t="s">
        <v>130</v>
      </c>
      <c r="F1" t="s">
        <v>131</v>
      </c>
      <c r="G1" t="s">
        <v>132</v>
      </c>
      <c r="H1" t="s">
        <v>145</v>
      </c>
      <c r="I1" t="s">
        <v>133</v>
      </c>
      <c r="J1" t="s">
        <v>134</v>
      </c>
      <c r="K1" t="s">
        <v>135</v>
      </c>
      <c r="L1" t="s">
        <v>136</v>
      </c>
      <c r="M1" t="s">
        <v>137</v>
      </c>
      <c r="N1" t="s">
        <v>138</v>
      </c>
      <c r="O1" t="s">
        <v>139</v>
      </c>
      <c r="P1" t="s">
        <v>140</v>
      </c>
      <c r="Q1" t="s">
        <v>141</v>
      </c>
      <c r="R1" t="s">
        <v>142</v>
      </c>
      <c r="S1" t="s">
        <v>144</v>
      </c>
      <c r="T1" t="s">
        <v>143</v>
      </c>
      <c r="U1" t="s">
        <v>0</v>
      </c>
    </row>
    <row r="2" spans="1:21" hidden="1" x14ac:dyDescent="0.25">
      <c r="A2" s="9">
        <v>45689</v>
      </c>
      <c r="B2" t="s">
        <v>146</v>
      </c>
      <c r="C2" t="s">
        <v>146</v>
      </c>
      <c r="D2" t="s">
        <v>147</v>
      </c>
      <c r="E2" t="s">
        <v>148</v>
      </c>
      <c r="F2" t="s">
        <v>150</v>
      </c>
      <c r="G2">
        <v>8</v>
      </c>
      <c r="H2">
        <v>0</v>
      </c>
      <c r="I2">
        <v>0</v>
      </c>
      <c r="J2">
        <v>0</v>
      </c>
      <c r="K2">
        <v>2</v>
      </c>
      <c r="L2">
        <v>-1</v>
      </c>
      <c r="M2">
        <v>0</v>
      </c>
      <c r="N2">
        <v>0</v>
      </c>
      <c r="O2">
        <v>0</v>
      </c>
      <c r="P2">
        <v>0</v>
      </c>
      <c r="Q2">
        <v>0</v>
      </c>
      <c r="R2">
        <v>0</v>
      </c>
      <c r="S2">
        <v>9</v>
      </c>
      <c r="T2">
        <v>0</v>
      </c>
      <c r="U2" t="s">
        <v>149</v>
      </c>
    </row>
    <row r="3" spans="1:21" hidden="1" x14ac:dyDescent="0.25">
      <c r="A3" s="9">
        <v>45689</v>
      </c>
      <c r="B3" t="s">
        <v>146</v>
      </c>
      <c r="C3" t="s">
        <v>146</v>
      </c>
      <c r="D3" t="s">
        <v>147</v>
      </c>
      <c r="E3" t="s">
        <v>148</v>
      </c>
      <c r="F3" t="s">
        <v>151</v>
      </c>
      <c r="G3">
        <v>1</v>
      </c>
      <c r="H3">
        <v>0</v>
      </c>
      <c r="I3">
        <v>0</v>
      </c>
      <c r="J3">
        <v>0</v>
      </c>
      <c r="K3">
        <v>0</v>
      </c>
      <c r="L3">
        <v>0</v>
      </c>
      <c r="M3">
        <v>0</v>
      </c>
      <c r="N3">
        <v>0</v>
      </c>
      <c r="O3">
        <v>0</v>
      </c>
      <c r="P3">
        <v>0</v>
      </c>
      <c r="Q3">
        <v>0</v>
      </c>
      <c r="R3">
        <v>0</v>
      </c>
      <c r="S3">
        <v>1</v>
      </c>
      <c r="T3">
        <v>0</v>
      </c>
      <c r="U3" t="s">
        <v>149</v>
      </c>
    </row>
    <row r="4" spans="1:21" hidden="1" x14ac:dyDescent="0.25">
      <c r="A4" s="9">
        <v>45689</v>
      </c>
      <c r="B4" t="s">
        <v>146</v>
      </c>
      <c r="C4" t="s">
        <v>146</v>
      </c>
      <c r="D4" t="s">
        <v>147</v>
      </c>
      <c r="E4" t="s">
        <v>148</v>
      </c>
      <c r="F4" t="s">
        <v>152</v>
      </c>
      <c r="G4">
        <v>2</v>
      </c>
      <c r="H4">
        <v>0</v>
      </c>
      <c r="I4">
        <v>0</v>
      </c>
      <c r="J4">
        <v>0</v>
      </c>
      <c r="K4">
        <v>0</v>
      </c>
      <c r="L4">
        <v>0</v>
      </c>
      <c r="M4">
        <v>0</v>
      </c>
      <c r="N4">
        <v>0</v>
      </c>
      <c r="O4">
        <v>0</v>
      </c>
      <c r="P4">
        <v>0</v>
      </c>
      <c r="Q4">
        <v>0</v>
      </c>
      <c r="R4">
        <v>0</v>
      </c>
      <c r="S4">
        <v>2</v>
      </c>
      <c r="T4">
        <v>0</v>
      </c>
      <c r="U4" t="s">
        <v>149</v>
      </c>
    </row>
    <row r="5" spans="1:21" hidden="1" x14ac:dyDescent="0.25">
      <c r="A5" s="9">
        <v>45689</v>
      </c>
      <c r="B5" t="s">
        <v>146</v>
      </c>
      <c r="C5" t="s">
        <v>146</v>
      </c>
      <c r="D5" t="s">
        <v>147</v>
      </c>
      <c r="E5" t="s">
        <v>148</v>
      </c>
      <c r="F5" t="s">
        <v>153</v>
      </c>
      <c r="G5">
        <v>237</v>
      </c>
      <c r="H5">
        <v>159</v>
      </c>
      <c r="I5">
        <v>299</v>
      </c>
      <c r="J5">
        <v>-94</v>
      </c>
      <c r="K5">
        <v>1</v>
      </c>
      <c r="L5">
        <v>0</v>
      </c>
      <c r="M5">
        <v>-62</v>
      </c>
      <c r="N5">
        <v>0</v>
      </c>
      <c r="O5">
        <v>0</v>
      </c>
      <c r="P5">
        <v>0</v>
      </c>
      <c r="Q5">
        <v>0</v>
      </c>
      <c r="R5">
        <v>0</v>
      </c>
      <c r="S5">
        <v>381</v>
      </c>
      <c r="T5">
        <v>0</v>
      </c>
      <c r="U5" t="s">
        <v>149</v>
      </c>
    </row>
    <row r="6" spans="1:21" hidden="1" x14ac:dyDescent="0.25">
      <c r="A6" s="9">
        <v>45689</v>
      </c>
      <c r="B6" t="s">
        <v>154</v>
      </c>
      <c r="C6" t="s">
        <v>154</v>
      </c>
      <c r="D6" t="s">
        <v>155</v>
      </c>
      <c r="E6" t="s">
        <v>156</v>
      </c>
      <c r="F6" t="s">
        <v>150</v>
      </c>
      <c r="G6">
        <v>8</v>
      </c>
      <c r="H6">
        <v>0</v>
      </c>
      <c r="I6">
        <v>0</v>
      </c>
      <c r="J6">
        <v>0</v>
      </c>
      <c r="K6">
        <v>6</v>
      </c>
      <c r="L6">
        <v>-1</v>
      </c>
      <c r="M6">
        <v>0</v>
      </c>
      <c r="N6">
        <v>0</v>
      </c>
      <c r="O6">
        <v>0</v>
      </c>
      <c r="P6">
        <v>0</v>
      </c>
      <c r="Q6">
        <v>0</v>
      </c>
      <c r="R6">
        <v>-1</v>
      </c>
      <c r="S6">
        <v>12</v>
      </c>
      <c r="T6">
        <v>0</v>
      </c>
      <c r="U6" t="s">
        <v>149</v>
      </c>
    </row>
    <row r="7" spans="1:21" hidden="1" x14ac:dyDescent="0.25">
      <c r="A7" s="9">
        <v>45689</v>
      </c>
      <c r="B7" t="s">
        <v>154</v>
      </c>
      <c r="C7" t="s">
        <v>154</v>
      </c>
      <c r="D7" t="s">
        <v>155</v>
      </c>
      <c r="E7" t="s">
        <v>156</v>
      </c>
      <c r="F7" t="s">
        <v>151</v>
      </c>
      <c r="G7">
        <v>1</v>
      </c>
      <c r="H7">
        <v>0</v>
      </c>
      <c r="I7">
        <v>0</v>
      </c>
      <c r="J7">
        <v>0</v>
      </c>
      <c r="K7">
        <v>0</v>
      </c>
      <c r="L7">
        <v>0</v>
      </c>
      <c r="M7">
        <v>0</v>
      </c>
      <c r="N7">
        <v>0</v>
      </c>
      <c r="O7">
        <v>0</v>
      </c>
      <c r="P7">
        <v>0</v>
      </c>
      <c r="Q7">
        <v>0</v>
      </c>
      <c r="R7">
        <v>0</v>
      </c>
      <c r="S7">
        <v>1</v>
      </c>
      <c r="T7">
        <v>0</v>
      </c>
      <c r="U7" t="s">
        <v>149</v>
      </c>
    </row>
    <row r="8" spans="1:21" x14ac:dyDescent="0.25">
      <c r="A8" s="9">
        <v>45689</v>
      </c>
      <c r="B8" t="s">
        <v>154</v>
      </c>
      <c r="C8" t="s">
        <v>154</v>
      </c>
      <c r="D8" t="s">
        <v>155</v>
      </c>
      <c r="E8" t="s">
        <v>156</v>
      </c>
      <c r="F8" t="s">
        <v>153</v>
      </c>
      <c r="G8">
        <v>2</v>
      </c>
      <c r="H8">
        <v>0</v>
      </c>
      <c r="I8">
        <v>0</v>
      </c>
      <c r="J8">
        <v>0</v>
      </c>
      <c r="K8">
        <v>0</v>
      </c>
      <c r="L8">
        <v>0</v>
      </c>
      <c r="M8">
        <v>0</v>
      </c>
      <c r="N8">
        <v>0</v>
      </c>
      <c r="O8">
        <v>0</v>
      </c>
      <c r="P8">
        <v>0</v>
      </c>
      <c r="Q8">
        <v>0</v>
      </c>
      <c r="R8">
        <v>0</v>
      </c>
      <c r="S8">
        <v>2</v>
      </c>
      <c r="T8">
        <v>0</v>
      </c>
      <c r="U8" t="s">
        <v>215</v>
      </c>
    </row>
    <row r="9" spans="1:21" hidden="1" x14ac:dyDescent="0.25">
      <c r="A9" s="9">
        <v>45689</v>
      </c>
      <c r="B9" t="s">
        <v>154</v>
      </c>
      <c r="C9" t="s">
        <v>154</v>
      </c>
      <c r="D9" t="s">
        <v>155</v>
      </c>
      <c r="E9" t="s">
        <v>156</v>
      </c>
      <c r="F9" t="s">
        <v>153</v>
      </c>
      <c r="G9">
        <v>348</v>
      </c>
      <c r="H9">
        <v>278</v>
      </c>
      <c r="I9">
        <v>879</v>
      </c>
      <c r="J9">
        <v>-185</v>
      </c>
      <c r="K9">
        <v>0</v>
      </c>
      <c r="L9">
        <v>0</v>
      </c>
      <c r="M9">
        <v>-185</v>
      </c>
      <c r="N9">
        <v>1</v>
      </c>
      <c r="O9">
        <v>-5</v>
      </c>
      <c r="P9">
        <v>0</v>
      </c>
      <c r="Q9">
        <v>0</v>
      </c>
      <c r="R9">
        <v>1</v>
      </c>
      <c r="S9">
        <v>854</v>
      </c>
      <c r="T9">
        <v>0</v>
      </c>
      <c r="U9" t="s">
        <v>149</v>
      </c>
    </row>
    <row r="10" spans="1:21" hidden="1" x14ac:dyDescent="0.25">
      <c r="A10" s="9">
        <v>45689</v>
      </c>
      <c r="B10" t="s">
        <v>157</v>
      </c>
      <c r="C10" t="s">
        <v>157</v>
      </c>
      <c r="D10" t="s">
        <v>158</v>
      </c>
      <c r="E10" t="s">
        <v>159</v>
      </c>
      <c r="F10" t="s">
        <v>150</v>
      </c>
      <c r="G10">
        <v>4</v>
      </c>
      <c r="H10">
        <v>0</v>
      </c>
      <c r="I10">
        <v>0</v>
      </c>
      <c r="J10">
        <v>0</v>
      </c>
      <c r="K10">
        <v>0</v>
      </c>
      <c r="L10">
        <v>0</v>
      </c>
      <c r="M10">
        <v>0</v>
      </c>
      <c r="N10">
        <v>0</v>
      </c>
      <c r="O10">
        <v>0</v>
      </c>
      <c r="P10">
        <v>0</v>
      </c>
      <c r="Q10">
        <v>0</v>
      </c>
      <c r="R10">
        <v>0</v>
      </c>
      <c r="S10">
        <v>4</v>
      </c>
      <c r="T10">
        <v>0</v>
      </c>
      <c r="U10" t="s">
        <v>149</v>
      </c>
    </row>
    <row r="11" spans="1:21" hidden="1" x14ac:dyDescent="0.25">
      <c r="A11" s="9">
        <v>45689</v>
      </c>
      <c r="B11" t="s">
        <v>157</v>
      </c>
      <c r="C11" t="s">
        <v>157</v>
      </c>
      <c r="D11" t="s">
        <v>158</v>
      </c>
      <c r="E11" t="s">
        <v>159</v>
      </c>
      <c r="F11" t="s">
        <v>153</v>
      </c>
      <c r="G11">
        <v>30</v>
      </c>
      <c r="H11">
        <v>3</v>
      </c>
      <c r="I11">
        <v>3</v>
      </c>
      <c r="J11">
        <v>-33</v>
      </c>
      <c r="K11">
        <v>1</v>
      </c>
      <c r="L11">
        <v>0</v>
      </c>
      <c r="M11">
        <v>27</v>
      </c>
      <c r="N11">
        <v>0</v>
      </c>
      <c r="O11">
        <v>0</v>
      </c>
      <c r="P11">
        <v>0</v>
      </c>
      <c r="Q11">
        <v>0</v>
      </c>
      <c r="R11">
        <v>0</v>
      </c>
      <c r="S11">
        <v>28</v>
      </c>
      <c r="T11">
        <v>0</v>
      </c>
      <c r="U11" t="s">
        <v>149</v>
      </c>
    </row>
    <row r="12" spans="1:21" hidden="1" x14ac:dyDescent="0.25">
      <c r="A12" s="9">
        <v>45689</v>
      </c>
      <c r="B12" t="s">
        <v>160</v>
      </c>
      <c r="C12" t="s">
        <v>160</v>
      </c>
      <c r="D12" t="s">
        <v>161</v>
      </c>
      <c r="E12" t="s">
        <v>162</v>
      </c>
      <c r="F12" t="s">
        <v>150</v>
      </c>
      <c r="G12">
        <v>1</v>
      </c>
      <c r="H12">
        <v>0</v>
      </c>
      <c r="I12">
        <v>0</v>
      </c>
      <c r="J12">
        <v>0</v>
      </c>
      <c r="K12">
        <v>0</v>
      </c>
      <c r="L12">
        <v>0</v>
      </c>
      <c r="M12">
        <v>0</v>
      </c>
      <c r="N12">
        <v>0</v>
      </c>
      <c r="O12">
        <v>0</v>
      </c>
      <c r="P12">
        <v>0</v>
      </c>
      <c r="Q12">
        <v>0</v>
      </c>
      <c r="R12">
        <v>0</v>
      </c>
      <c r="S12">
        <v>1</v>
      </c>
      <c r="T12">
        <v>0</v>
      </c>
      <c r="U12" t="s">
        <v>149</v>
      </c>
    </row>
    <row r="13" spans="1:21" hidden="1" x14ac:dyDescent="0.25">
      <c r="A13" s="9">
        <v>45689</v>
      </c>
      <c r="B13" t="s">
        <v>160</v>
      </c>
      <c r="C13" t="s">
        <v>160</v>
      </c>
      <c r="D13" t="s">
        <v>161</v>
      </c>
      <c r="E13" t="s">
        <v>162</v>
      </c>
      <c r="F13" t="s">
        <v>151</v>
      </c>
      <c r="G13">
        <v>1</v>
      </c>
      <c r="H13">
        <v>0</v>
      </c>
      <c r="I13">
        <v>0</v>
      </c>
      <c r="J13">
        <v>0</v>
      </c>
      <c r="K13">
        <v>0</v>
      </c>
      <c r="L13">
        <v>0</v>
      </c>
      <c r="M13">
        <v>0</v>
      </c>
      <c r="N13">
        <v>0</v>
      </c>
      <c r="O13">
        <v>0</v>
      </c>
      <c r="P13">
        <v>0</v>
      </c>
      <c r="Q13">
        <v>0</v>
      </c>
      <c r="R13">
        <v>0</v>
      </c>
      <c r="S13">
        <v>1</v>
      </c>
      <c r="T13">
        <v>0</v>
      </c>
      <c r="U13" t="s">
        <v>149</v>
      </c>
    </row>
    <row r="14" spans="1:21" hidden="1" x14ac:dyDescent="0.25">
      <c r="A14" s="9">
        <v>45689</v>
      </c>
      <c r="B14" t="s">
        <v>160</v>
      </c>
      <c r="C14" t="s">
        <v>160</v>
      </c>
      <c r="D14" t="s">
        <v>161</v>
      </c>
      <c r="E14" t="s">
        <v>162</v>
      </c>
      <c r="F14" t="s">
        <v>153</v>
      </c>
      <c r="G14">
        <v>91</v>
      </c>
      <c r="H14">
        <v>83</v>
      </c>
      <c r="I14">
        <v>111</v>
      </c>
      <c r="J14">
        <v>-45</v>
      </c>
      <c r="K14">
        <v>0</v>
      </c>
      <c r="L14">
        <v>0</v>
      </c>
      <c r="M14">
        <v>-75</v>
      </c>
      <c r="N14">
        <v>0</v>
      </c>
      <c r="O14">
        <v>0</v>
      </c>
      <c r="P14">
        <v>0</v>
      </c>
      <c r="Q14">
        <v>0</v>
      </c>
      <c r="R14">
        <v>0</v>
      </c>
      <c r="S14">
        <v>82</v>
      </c>
      <c r="T14">
        <v>0</v>
      </c>
      <c r="U14" t="s">
        <v>149</v>
      </c>
    </row>
    <row r="15" spans="1:21" hidden="1" x14ac:dyDescent="0.25">
      <c r="A15" s="9">
        <v>45689</v>
      </c>
      <c r="B15" t="s">
        <v>163</v>
      </c>
      <c r="C15" t="s">
        <v>163</v>
      </c>
      <c r="D15" t="s">
        <v>164</v>
      </c>
      <c r="E15" t="s">
        <v>165</v>
      </c>
      <c r="F15" t="s">
        <v>150</v>
      </c>
      <c r="G15">
        <v>2</v>
      </c>
      <c r="H15">
        <v>0</v>
      </c>
      <c r="I15">
        <v>0</v>
      </c>
      <c r="J15">
        <v>0</v>
      </c>
      <c r="K15">
        <v>2</v>
      </c>
      <c r="L15">
        <v>0</v>
      </c>
      <c r="M15">
        <v>1</v>
      </c>
      <c r="N15">
        <v>0</v>
      </c>
      <c r="O15">
        <v>-1</v>
      </c>
      <c r="P15">
        <v>0</v>
      </c>
      <c r="Q15">
        <v>0</v>
      </c>
      <c r="R15">
        <v>-1</v>
      </c>
      <c r="S15">
        <v>3</v>
      </c>
      <c r="T15">
        <v>0</v>
      </c>
      <c r="U15" t="s">
        <v>149</v>
      </c>
    </row>
    <row r="16" spans="1:21" hidden="1" x14ac:dyDescent="0.25">
      <c r="A16" s="9">
        <v>45689</v>
      </c>
      <c r="B16" t="s">
        <v>163</v>
      </c>
      <c r="C16" t="s">
        <v>163</v>
      </c>
      <c r="D16" t="s">
        <v>164</v>
      </c>
      <c r="E16" t="s">
        <v>165</v>
      </c>
      <c r="F16" t="s">
        <v>151</v>
      </c>
      <c r="G16">
        <v>1</v>
      </c>
      <c r="H16">
        <v>0</v>
      </c>
      <c r="I16">
        <v>0</v>
      </c>
      <c r="J16">
        <v>0</v>
      </c>
      <c r="K16">
        <v>0</v>
      </c>
      <c r="L16">
        <v>0</v>
      </c>
      <c r="M16">
        <v>0</v>
      </c>
      <c r="N16">
        <v>0</v>
      </c>
      <c r="O16">
        <v>0</v>
      </c>
      <c r="P16">
        <v>0</v>
      </c>
      <c r="Q16">
        <v>0</v>
      </c>
      <c r="R16">
        <v>0</v>
      </c>
      <c r="S16">
        <v>1</v>
      </c>
      <c r="T16">
        <v>0</v>
      </c>
      <c r="U16" t="s">
        <v>149</v>
      </c>
    </row>
    <row r="17" spans="1:21" hidden="1" x14ac:dyDescent="0.25">
      <c r="A17" s="9">
        <v>45689</v>
      </c>
      <c r="B17" t="s">
        <v>163</v>
      </c>
      <c r="C17" t="s">
        <v>163</v>
      </c>
      <c r="D17" t="s">
        <v>164</v>
      </c>
      <c r="E17" t="s">
        <v>165</v>
      </c>
      <c r="F17" t="s">
        <v>153</v>
      </c>
      <c r="G17">
        <v>98</v>
      </c>
      <c r="H17">
        <v>70</v>
      </c>
      <c r="I17">
        <v>111</v>
      </c>
      <c r="J17">
        <v>-28</v>
      </c>
      <c r="K17">
        <v>0</v>
      </c>
      <c r="L17">
        <v>0</v>
      </c>
      <c r="M17">
        <v>-70</v>
      </c>
      <c r="N17">
        <v>0</v>
      </c>
      <c r="O17">
        <v>0</v>
      </c>
      <c r="P17">
        <v>0</v>
      </c>
      <c r="Q17">
        <v>0</v>
      </c>
      <c r="R17">
        <v>1</v>
      </c>
      <c r="S17">
        <v>112</v>
      </c>
      <c r="T17">
        <v>0</v>
      </c>
      <c r="U17" t="s">
        <v>149</v>
      </c>
    </row>
    <row r="18" spans="1:21" hidden="1" x14ac:dyDescent="0.25">
      <c r="A18" s="9">
        <v>45689</v>
      </c>
      <c r="B18" t="s">
        <v>166</v>
      </c>
      <c r="C18" t="s">
        <v>166</v>
      </c>
      <c r="D18" t="s">
        <v>167</v>
      </c>
      <c r="E18" t="s">
        <v>168</v>
      </c>
      <c r="F18" t="s">
        <v>150</v>
      </c>
      <c r="G18">
        <v>7</v>
      </c>
      <c r="H18">
        <v>0</v>
      </c>
      <c r="I18">
        <v>0</v>
      </c>
      <c r="J18">
        <v>0</v>
      </c>
      <c r="K18">
        <v>6</v>
      </c>
      <c r="L18">
        <v>-2</v>
      </c>
      <c r="M18">
        <v>0</v>
      </c>
      <c r="N18">
        <v>0</v>
      </c>
      <c r="O18">
        <v>0</v>
      </c>
      <c r="P18">
        <v>0</v>
      </c>
      <c r="Q18">
        <v>0</v>
      </c>
      <c r="R18">
        <v>0</v>
      </c>
      <c r="S18">
        <v>11</v>
      </c>
      <c r="T18">
        <v>0</v>
      </c>
      <c r="U18" t="s">
        <v>149</v>
      </c>
    </row>
    <row r="19" spans="1:21" hidden="1" x14ac:dyDescent="0.25">
      <c r="A19" s="9">
        <v>45689</v>
      </c>
      <c r="B19" t="s">
        <v>166</v>
      </c>
      <c r="C19" t="s">
        <v>166</v>
      </c>
      <c r="D19" t="s">
        <v>167</v>
      </c>
      <c r="E19" t="s">
        <v>168</v>
      </c>
      <c r="F19" t="s">
        <v>151</v>
      </c>
      <c r="G19">
        <v>2</v>
      </c>
      <c r="H19">
        <v>0</v>
      </c>
      <c r="I19">
        <v>0</v>
      </c>
      <c r="J19">
        <v>0</v>
      </c>
      <c r="K19">
        <v>0</v>
      </c>
      <c r="L19">
        <v>0</v>
      </c>
      <c r="M19">
        <v>0</v>
      </c>
      <c r="N19">
        <v>0</v>
      </c>
      <c r="O19">
        <v>0</v>
      </c>
      <c r="P19">
        <v>0</v>
      </c>
      <c r="Q19">
        <v>0</v>
      </c>
      <c r="R19">
        <v>0</v>
      </c>
      <c r="S19">
        <v>2</v>
      </c>
      <c r="T19">
        <v>0</v>
      </c>
      <c r="U19" t="s">
        <v>149</v>
      </c>
    </row>
    <row r="20" spans="1:21" hidden="1" x14ac:dyDescent="0.25">
      <c r="A20" s="9">
        <v>45689</v>
      </c>
      <c r="B20" t="s">
        <v>166</v>
      </c>
      <c r="C20" t="s">
        <v>166</v>
      </c>
      <c r="D20" t="s">
        <v>167</v>
      </c>
      <c r="E20" t="s">
        <v>168</v>
      </c>
      <c r="F20" t="s">
        <v>152</v>
      </c>
      <c r="G20">
        <v>1</v>
      </c>
      <c r="H20">
        <v>0</v>
      </c>
      <c r="I20">
        <v>0</v>
      </c>
      <c r="J20">
        <v>0</v>
      </c>
      <c r="K20">
        <v>0</v>
      </c>
      <c r="L20">
        <v>0</v>
      </c>
      <c r="M20">
        <v>0</v>
      </c>
      <c r="N20">
        <v>0</v>
      </c>
      <c r="O20">
        <v>0</v>
      </c>
      <c r="P20">
        <v>0</v>
      </c>
      <c r="Q20">
        <v>0</v>
      </c>
      <c r="R20">
        <v>0</v>
      </c>
      <c r="S20">
        <v>1</v>
      </c>
      <c r="T20">
        <v>0</v>
      </c>
      <c r="U20" t="s">
        <v>149</v>
      </c>
    </row>
    <row r="21" spans="1:21" hidden="1" x14ac:dyDescent="0.25">
      <c r="A21" s="9">
        <v>45689</v>
      </c>
      <c r="B21" t="s">
        <v>166</v>
      </c>
      <c r="C21" t="s">
        <v>166</v>
      </c>
      <c r="D21" t="s">
        <v>167</v>
      </c>
      <c r="E21" t="s">
        <v>168</v>
      </c>
      <c r="F21" t="s">
        <v>153</v>
      </c>
      <c r="G21">
        <v>275</v>
      </c>
      <c r="H21">
        <v>237</v>
      </c>
      <c r="I21">
        <v>393</v>
      </c>
      <c r="J21">
        <v>-127</v>
      </c>
      <c r="K21">
        <v>0</v>
      </c>
      <c r="L21">
        <v>0</v>
      </c>
      <c r="M21">
        <v>-141</v>
      </c>
      <c r="N21">
        <v>0</v>
      </c>
      <c r="O21">
        <v>0</v>
      </c>
      <c r="P21">
        <v>0</v>
      </c>
      <c r="Q21">
        <v>0</v>
      </c>
      <c r="R21">
        <v>-1</v>
      </c>
      <c r="S21">
        <v>399</v>
      </c>
      <c r="T21">
        <v>0</v>
      </c>
      <c r="U21" t="s">
        <v>149</v>
      </c>
    </row>
    <row r="22" spans="1:21" hidden="1" x14ac:dyDescent="0.25">
      <c r="A22" s="9">
        <v>45689</v>
      </c>
      <c r="B22" t="s">
        <v>169</v>
      </c>
      <c r="C22" t="s">
        <v>169</v>
      </c>
      <c r="D22" t="s">
        <v>662</v>
      </c>
      <c r="E22" t="s">
        <v>171</v>
      </c>
      <c r="F22" t="s">
        <v>150</v>
      </c>
      <c r="G22">
        <v>5</v>
      </c>
      <c r="H22">
        <v>0</v>
      </c>
      <c r="I22">
        <v>0</v>
      </c>
      <c r="J22">
        <v>0</v>
      </c>
      <c r="K22">
        <v>1</v>
      </c>
      <c r="L22">
        <v>0</v>
      </c>
      <c r="M22">
        <v>0</v>
      </c>
      <c r="N22">
        <v>0</v>
      </c>
      <c r="O22">
        <v>0</v>
      </c>
      <c r="P22">
        <v>0</v>
      </c>
      <c r="Q22">
        <v>0</v>
      </c>
      <c r="R22">
        <v>0</v>
      </c>
      <c r="S22">
        <v>6</v>
      </c>
      <c r="T22">
        <v>0</v>
      </c>
      <c r="U22" t="s">
        <v>149</v>
      </c>
    </row>
    <row r="23" spans="1:21" hidden="1" x14ac:dyDescent="0.25">
      <c r="A23" s="9">
        <v>45689</v>
      </c>
      <c r="B23" t="s">
        <v>169</v>
      </c>
      <c r="C23" t="s">
        <v>169</v>
      </c>
      <c r="D23" t="s">
        <v>662</v>
      </c>
      <c r="E23" t="s">
        <v>171</v>
      </c>
      <c r="F23" t="s">
        <v>151</v>
      </c>
      <c r="G23">
        <v>1</v>
      </c>
      <c r="H23">
        <v>0</v>
      </c>
      <c r="I23">
        <v>0</v>
      </c>
      <c r="J23">
        <v>0</v>
      </c>
      <c r="K23">
        <v>0</v>
      </c>
      <c r="L23">
        <v>0</v>
      </c>
      <c r="M23">
        <v>0</v>
      </c>
      <c r="N23">
        <v>0</v>
      </c>
      <c r="O23">
        <v>0</v>
      </c>
      <c r="P23">
        <v>0</v>
      </c>
      <c r="Q23">
        <v>0</v>
      </c>
      <c r="R23">
        <v>0</v>
      </c>
      <c r="S23">
        <v>1</v>
      </c>
      <c r="T23">
        <v>0</v>
      </c>
      <c r="U23" t="s">
        <v>149</v>
      </c>
    </row>
    <row r="24" spans="1:21" hidden="1" x14ac:dyDescent="0.25">
      <c r="A24" s="9">
        <v>45689</v>
      </c>
      <c r="B24" t="s">
        <v>169</v>
      </c>
      <c r="C24" t="s">
        <v>169</v>
      </c>
      <c r="D24" t="s">
        <v>662</v>
      </c>
      <c r="E24" t="s">
        <v>171</v>
      </c>
      <c r="F24" t="s">
        <v>153</v>
      </c>
      <c r="G24">
        <v>200</v>
      </c>
      <c r="H24">
        <v>55</v>
      </c>
      <c r="I24">
        <v>78</v>
      </c>
      <c r="J24">
        <v>-58</v>
      </c>
      <c r="K24">
        <v>0</v>
      </c>
      <c r="L24">
        <v>0</v>
      </c>
      <c r="M24">
        <v>-55</v>
      </c>
      <c r="N24">
        <v>0</v>
      </c>
      <c r="O24">
        <v>0</v>
      </c>
      <c r="P24">
        <v>0</v>
      </c>
      <c r="Q24">
        <v>0</v>
      </c>
      <c r="R24">
        <v>0</v>
      </c>
      <c r="S24">
        <v>165</v>
      </c>
      <c r="T24">
        <v>0</v>
      </c>
      <c r="U24" t="s">
        <v>149</v>
      </c>
    </row>
    <row r="25" spans="1:21" hidden="1" x14ac:dyDescent="0.25">
      <c r="A25" s="9">
        <v>45689</v>
      </c>
      <c r="B25" t="s">
        <v>172</v>
      </c>
      <c r="C25" t="s">
        <v>172</v>
      </c>
      <c r="D25" t="s">
        <v>173</v>
      </c>
      <c r="E25" t="s">
        <v>174</v>
      </c>
      <c r="F25" t="s">
        <v>150</v>
      </c>
      <c r="G25">
        <v>10</v>
      </c>
      <c r="H25">
        <v>0</v>
      </c>
      <c r="I25">
        <v>0</v>
      </c>
      <c r="J25">
        <v>0</v>
      </c>
      <c r="K25">
        <v>0</v>
      </c>
      <c r="L25">
        <v>0</v>
      </c>
      <c r="M25">
        <v>0</v>
      </c>
      <c r="N25">
        <v>0</v>
      </c>
      <c r="O25">
        <v>0</v>
      </c>
      <c r="P25">
        <v>0</v>
      </c>
      <c r="Q25">
        <v>0</v>
      </c>
      <c r="R25">
        <v>0</v>
      </c>
      <c r="S25">
        <v>10</v>
      </c>
      <c r="T25">
        <v>0</v>
      </c>
      <c r="U25" t="s">
        <v>149</v>
      </c>
    </row>
    <row r="26" spans="1:21" hidden="1" x14ac:dyDescent="0.25">
      <c r="A26" s="9">
        <v>45689</v>
      </c>
      <c r="B26" t="s">
        <v>172</v>
      </c>
      <c r="C26" t="s">
        <v>172</v>
      </c>
      <c r="D26" t="s">
        <v>173</v>
      </c>
      <c r="E26" t="s">
        <v>174</v>
      </c>
      <c r="F26" t="s">
        <v>151</v>
      </c>
      <c r="G26">
        <v>2</v>
      </c>
      <c r="H26">
        <v>0</v>
      </c>
      <c r="I26">
        <v>0</v>
      </c>
      <c r="J26">
        <v>0</v>
      </c>
      <c r="K26">
        <v>0</v>
      </c>
      <c r="L26">
        <v>0</v>
      </c>
      <c r="M26">
        <v>0</v>
      </c>
      <c r="N26">
        <v>0</v>
      </c>
      <c r="O26">
        <v>0</v>
      </c>
      <c r="P26">
        <v>0</v>
      </c>
      <c r="Q26">
        <v>0</v>
      </c>
      <c r="R26">
        <v>0</v>
      </c>
      <c r="S26">
        <v>2</v>
      </c>
      <c r="T26">
        <v>0</v>
      </c>
      <c r="U26" t="s">
        <v>149</v>
      </c>
    </row>
    <row r="27" spans="1:21" hidden="1" x14ac:dyDescent="0.25">
      <c r="A27" s="9">
        <v>45689</v>
      </c>
      <c r="B27" t="s">
        <v>172</v>
      </c>
      <c r="C27" t="s">
        <v>172</v>
      </c>
      <c r="D27" t="s">
        <v>173</v>
      </c>
      <c r="E27" t="s">
        <v>174</v>
      </c>
      <c r="F27" t="s">
        <v>152</v>
      </c>
      <c r="G27">
        <v>2</v>
      </c>
      <c r="H27">
        <v>0</v>
      </c>
      <c r="I27">
        <v>0</v>
      </c>
      <c r="J27">
        <v>0</v>
      </c>
      <c r="K27">
        <v>0</v>
      </c>
      <c r="L27">
        <v>0</v>
      </c>
      <c r="M27">
        <v>0</v>
      </c>
      <c r="N27">
        <v>0</v>
      </c>
      <c r="O27">
        <v>0</v>
      </c>
      <c r="P27">
        <v>0</v>
      </c>
      <c r="Q27">
        <v>0</v>
      </c>
      <c r="R27">
        <v>0</v>
      </c>
      <c r="S27">
        <v>2</v>
      </c>
      <c r="T27">
        <v>0</v>
      </c>
      <c r="U27" t="s">
        <v>149</v>
      </c>
    </row>
    <row r="28" spans="1:21" hidden="1" x14ac:dyDescent="0.25">
      <c r="A28" s="9">
        <v>45689</v>
      </c>
      <c r="B28" t="s">
        <v>172</v>
      </c>
      <c r="C28" t="s">
        <v>172</v>
      </c>
      <c r="D28" t="s">
        <v>173</v>
      </c>
      <c r="E28" t="s">
        <v>174</v>
      </c>
      <c r="F28" t="s">
        <v>153</v>
      </c>
      <c r="G28">
        <v>15</v>
      </c>
      <c r="H28">
        <v>120</v>
      </c>
      <c r="I28">
        <v>252</v>
      </c>
      <c r="J28">
        <v>-34</v>
      </c>
      <c r="K28">
        <v>0</v>
      </c>
      <c r="L28">
        <v>0</v>
      </c>
      <c r="M28">
        <v>-102</v>
      </c>
      <c r="N28">
        <v>0</v>
      </c>
      <c r="O28">
        <v>0</v>
      </c>
      <c r="P28">
        <v>0</v>
      </c>
      <c r="Q28">
        <v>0</v>
      </c>
      <c r="R28">
        <v>0</v>
      </c>
      <c r="S28">
        <v>131</v>
      </c>
      <c r="T28">
        <v>0</v>
      </c>
      <c r="U28" t="s">
        <v>149</v>
      </c>
    </row>
    <row r="29" spans="1:21" hidden="1" x14ac:dyDescent="0.25">
      <c r="A29" s="9">
        <v>45689</v>
      </c>
      <c r="B29" t="s">
        <v>175</v>
      </c>
      <c r="C29" t="s">
        <v>175</v>
      </c>
      <c r="D29" t="s">
        <v>176</v>
      </c>
      <c r="E29" t="s">
        <v>177</v>
      </c>
      <c r="F29" t="s">
        <v>150</v>
      </c>
      <c r="G29">
        <v>3</v>
      </c>
      <c r="H29">
        <v>0</v>
      </c>
      <c r="I29">
        <v>0</v>
      </c>
      <c r="J29">
        <v>0</v>
      </c>
      <c r="K29">
        <v>0</v>
      </c>
      <c r="L29">
        <v>0</v>
      </c>
      <c r="M29">
        <v>0</v>
      </c>
      <c r="N29">
        <v>0</v>
      </c>
      <c r="O29">
        <v>0</v>
      </c>
      <c r="P29">
        <v>0</v>
      </c>
      <c r="Q29">
        <v>0</v>
      </c>
      <c r="R29">
        <v>0</v>
      </c>
      <c r="S29">
        <v>3</v>
      </c>
      <c r="T29">
        <v>0</v>
      </c>
      <c r="U29" t="s">
        <v>149</v>
      </c>
    </row>
    <row r="30" spans="1:21" hidden="1" x14ac:dyDescent="0.25">
      <c r="A30" s="9">
        <v>45689</v>
      </c>
      <c r="B30" t="s">
        <v>175</v>
      </c>
      <c r="C30" t="s">
        <v>175</v>
      </c>
      <c r="D30" t="s">
        <v>176</v>
      </c>
      <c r="E30" t="s">
        <v>177</v>
      </c>
      <c r="F30" t="s">
        <v>151</v>
      </c>
      <c r="G30">
        <v>1</v>
      </c>
      <c r="H30">
        <v>0</v>
      </c>
      <c r="I30">
        <v>0</v>
      </c>
      <c r="J30">
        <v>0</v>
      </c>
      <c r="K30">
        <v>0</v>
      </c>
      <c r="L30">
        <v>0</v>
      </c>
      <c r="M30">
        <v>0</v>
      </c>
      <c r="N30">
        <v>0</v>
      </c>
      <c r="O30">
        <v>0</v>
      </c>
      <c r="P30">
        <v>0</v>
      </c>
      <c r="Q30">
        <v>0</v>
      </c>
      <c r="R30">
        <v>0</v>
      </c>
      <c r="S30">
        <v>1</v>
      </c>
      <c r="T30">
        <v>0</v>
      </c>
      <c r="U30" t="s">
        <v>149</v>
      </c>
    </row>
    <row r="31" spans="1:21" hidden="1" x14ac:dyDescent="0.25">
      <c r="A31" s="9">
        <v>45689</v>
      </c>
      <c r="B31" t="s">
        <v>175</v>
      </c>
      <c r="C31" t="s">
        <v>175</v>
      </c>
      <c r="D31" t="s">
        <v>176</v>
      </c>
      <c r="E31" t="s">
        <v>177</v>
      </c>
      <c r="F31" t="s">
        <v>152</v>
      </c>
      <c r="G31">
        <v>0</v>
      </c>
      <c r="H31">
        <v>0</v>
      </c>
      <c r="I31">
        <v>0</v>
      </c>
      <c r="J31">
        <v>0</v>
      </c>
      <c r="K31">
        <v>0</v>
      </c>
      <c r="L31">
        <v>0</v>
      </c>
      <c r="M31">
        <v>0</v>
      </c>
      <c r="N31">
        <v>0</v>
      </c>
      <c r="O31">
        <v>0</v>
      </c>
      <c r="P31">
        <v>0</v>
      </c>
      <c r="Q31">
        <v>0</v>
      </c>
      <c r="R31">
        <v>0</v>
      </c>
      <c r="S31">
        <v>0</v>
      </c>
      <c r="T31">
        <v>0</v>
      </c>
      <c r="U31" t="s">
        <v>149</v>
      </c>
    </row>
    <row r="32" spans="1:21" hidden="1" x14ac:dyDescent="0.25">
      <c r="A32" s="9">
        <v>45689</v>
      </c>
      <c r="B32" t="s">
        <v>175</v>
      </c>
      <c r="C32" t="s">
        <v>175</v>
      </c>
      <c r="D32" t="s">
        <v>176</v>
      </c>
      <c r="E32" t="s">
        <v>177</v>
      </c>
      <c r="F32" t="s">
        <v>153</v>
      </c>
      <c r="G32">
        <v>39</v>
      </c>
      <c r="H32">
        <v>39</v>
      </c>
      <c r="I32">
        <v>72</v>
      </c>
      <c r="J32">
        <v>-29</v>
      </c>
      <c r="K32">
        <v>0</v>
      </c>
      <c r="L32">
        <v>0</v>
      </c>
      <c r="M32">
        <v>-15</v>
      </c>
      <c r="N32">
        <v>0</v>
      </c>
      <c r="O32">
        <v>0</v>
      </c>
      <c r="P32">
        <v>0</v>
      </c>
      <c r="Q32">
        <v>0</v>
      </c>
      <c r="R32">
        <v>0</v>
      </c>
      <c r="S32">
        <v>70</v>
      </c>
      <c r="T32">
        <v>3</v>
      </c>
      <c r="U32" t="s">
        <v>149</v>
      </c>
    </row>
    <row r="33" spans="1:21" hidden="1" x14ac:dyDescent="0.25">
      <c r="A33" s="9">
        <v>45689</v>
      </c>
      <c r="B33" t="s">
        <v>178</v>
      </c>
      <c r="C33" t="s">
        <v>178</v>
      </c>
      <c r="D33" t="s">
        <v>179</v>
      </c>
      <c r="E33" t="s">
        <v>180</v>
      </c>
      <c r="F33" t="s">
        <v>153</v>
      </c>
      <c r="G33">
        <v>149</v>
      </c>
      <c r="H33">
        <v>0</v>
      </c>
      <c r="I33">
        <v>81</v>
      </c>
      <c r="J33">
        <v>-21</v>
      </c>
      <c r="K33">
        <v>0</v>
      </c>
      <c r="L33">
        <v>0</v>
      </c>
      <c r="M33">
        <v>0</v>
      </c>
      <c r="N33">
        <v>0</v>
      </c>
      <c r="O33">
        <v>-7</v>
      </c>
      <c r="P33">
        <v>0</v>
      </c>
      <c r="Q33">
        <v>0</v>
      </c>
      <c r="R33">
        <v>0</v>
      </c>
      <c r="S33">
        <v>202</v>
      </c>
      <c r="T33">
        <v>0</v>
      </c>
      <c r="U33" t="s">
        <v>149</v>
      </c>
    </row>
    <row r="34" spans="1:21" hidden="1" x14ac:dyDescent="0.25">
      <c r="A34" s="9">
        <v>45689</v>
      </c>
      <c r="B34" t="s">
        <v>181</v>
      </c>
      <c r="C34" t="s">
        <v>181</v>
      </c>
      <c r="D34" t="s">
        <v>182</v>
      </c>
      <c r="E34" t="s">
        <v>183</v>
      </c>
      <c r="F34" t="s">
        <v>150</v>
      </c>
      <c r="G34">
        <v>3</v>
      </c>
      <c r="H34">
        <v>0</v>
      </c>
      <c r="I34">
        <v>0</v>
      </c>
      <c r="J34">
        <v>0</v>
      </c>
      <c r="K34">
        <v>1</v>
      </c>
      <c r="L34">
        <v>0</v>
      </c>
      <c r="M34">
        <v>0</v>
      </c>
      <c r="N34">
        <v>0</v>
      </c>
      <c r="O34">
        <v>-1</v>
      </c>
      <c r="P34">
        <v>0</v>
      </c>
      <c r="Q34">
        <v>0</v>
      </c>
      <c r="R34">
        <v>0</v>
      </c>
      <c r="S34">
        <v>3</v>
      </c>
      <c r="T34">
        <v>0</v>
      </c>
      <c r="U34" t="s">
        <v>149</v>
      </c>
    </row>
    <row r="35" spans="1:21" x14ac:dyDescent="0.25">
      <c r="A35" s="9">
        <v>45689</v>
      </c>
      <c r="B35" t="s">
        <v>181</v>
      </c>
      <c r="C35" t="s">
        <v>181</v>
      </c>
      <c r="D35" t="s">
        <v>182</v>
      </c>
      <c r="E35" t="s">
        <v>183</v>
      </c>
      <c r="F35" t="s">
        <v>153</v>
      </c>
      <c r="G35">
        <v>0</v>
      </c>
      <c r="H35">
        <v>0</v>
      </c>
      <c r="I35">
        <v>0</v>
      </c>
      <c r="J35">
        <v>0</v>
      </c>
      <c r="K35">
        <v>0</v>
      </c>
      <c r="L35">
        <v>0</v>
      </c>
      <c r="M35">
        <v>1</v>
      </c>
      <c r="N35">
        <v>0</v>
      </c>
      <c r="O35">
        <v>0</v>
      </c>
      <c r="P35">
        <v>0</v>
      </c>
      <c r="Q35">
        <v>0</v>
      </c>
      <c r="R35">
        <v>0</v>
      </c>
      <c r="S35">
        <v>1</v>
      </c>
      <c r="T35">
        <v>0</v>
      </c>
      <c r="U35" t="s">
        <v>215</v>
      </c>
    </row>
    <row r="36" spans="1:21" hidden="1" x14ac:dyDescent="0.25">
      <c r="A36" s="9">
        <v>45689</v>
      </c>
      <c r="B36" t="s">
        <v>181</v>
      </c>
      <c r="C36" t="s">
        <v>181</v>
      </c>
      <c r="D36" t="s">
        <v>182</v>
      </c>
      <c r="E36" t="s">
        <v>183</v>
      </c>
      <c r="F36" t="s">
        <v>153</v>
      </c>
      <c r="G36">
        <v>701</v>
      </c>
      <c r="H36">
        <v>0</v>
      </c>
      <c r="I36">
        <v>209</v>
      </c>
      <c r="J36">
        <v>-112</v>
      </c>
      <c r="K36">
        <v>0</v>
      </c>
      <c r="L36">
        <v>0</v>
      </c>
      <c r="M36">
        <v>0</v>
      </c>
      <c r="N36">
        <v>16</v>
      </c>
      <c r="O36">
        <v>0</v>
      </c>
      <c r="P36">
        <v>0</v>
      </c>
      <c r="Q36">
        <v>0</v>
      </c>
      <c r="R36">
        <v>0</v>
      </c>
      <c r="S36">
        <v>814</v>
      </c>
      <c r="T36">
        <v>0</v>
      </c>
      <c r="U36" t="s">
        <v>149</v>
      </c>
    </row>
    <row r="37" spans="1:21" hidden="1" x14ac:dyDescent="0.25">
      <c r="A37" s="9">
        <v>45689</v>
      </c>
      <c r="B37" t="s">
        <v>184</v>
      </c>
      <c r="C37" t="s">
        <v>184</v>
      </c>
      <c r="D37" t="s">
        <v>185</v>
      </c>
      <c r="E37" t="s">
        <v>186</v>
      </c>
      <c r="F37" t="s">
        <v>150</v>
      </c>
      <c r="G37">
        <v>19</v>
      </c>
      <c r="H37">
        <v>0</v>
      </c>
      <c r="I37">
        <v>0</v>
      </c>
      <c r="J37">
        <v>0</v>
      </c>
      <c r="K37">
        <v>8</v>
      </c>
      <c r="L37">
        <v>0</v>
      </c>
      <c r="M37">
        <v>0</v>
      </c>
      <c r="N37">
        <v>0</v>
      </c>
      <c r="O37">
        <v>-4</v>
      </c>
      <c r="P37">
        <v>0</v>
      </c>
      <c r="Q37">
        <v>0</v>
      </c>
      <c r="R37">
        <v>0</v>
      </c>
      <c r="S37">
        <v>23</v>
      </c>
      <c r="T37">
        <v>0</v>
      </c>
      <c r="U37" t="s">
        <v>149</v>
      </c>
    </row>
    <row r="38" spans="1:21" hidden="1" x14ac:dyDescent="0.25">
      <c r="A38" s="9">
        <v>45689</v>
      </c>
      <c r="B38" t="s">
        <v>184</v>
      </c>
      <c r="C38" t="s">
        <v>184</v>
      </c>
      <c r="D38" t="s">
        <v>185</v>
      </c>
      <c r="E38" t="s">
        <v>186</v>
      </c>
      <c r="F38" t="s">
        <v>151</v>
      </c>
      <c r="G38">
        <v>2</v>
      </c>
      <c r="H38">
        <v>0</v>
      </c>
      <c r="I38">
        <v>0</v>
      </c>
      <c r="J38">
        <v>0</v>
      </c>
      <c r="K38">
        <v>0</v>
      </c>
      <c r="L38">
        <v>0</v>
      </c>
      <c r="M38">
        <v>0</v>
      </c>
      <c r="N38">
        <v>0</v>
      </c>
      <c r="O38">
        <v>-1</v>
      </c>
      <c r="P38">
        <v>0</v>
      </c>
      <c r="Q38">
        <v>0</v>
      </c>
      <c r="R38">
        <v>0</v>
      </c>
      <c r="S38">
        <v>1</v>
      </c>
      <c r="T38">
        <v>0</v>
      </c>
      <c r="U38" t="s">
        <v>149</v>
      </c>
    </row>
    <row r="39" spans="1:21" hidden="1" x14ac:dyDescent="0.25">
      <c r="A39" s="9">
        <v>45689</v>
      </c>
      <c r="B39" t="s">
        <v>184</v>
      </c>
      <c r="C39" t="s">
        <v>184</v>
      </c>
      <c r="D39" t="s">
        <v>185</v>
      </c>
      <c r="E39" t="s">
        <v>186</v>
      </c>
      <c r="F39" t="s">
        <v>152</v>
      </c>
      <c r="G39">
        <v>1</v>
      </c>
      <c r="H39">
        <v>0</v>
      </c>
      <c r="I39">
        <v>0</v>
      </c>
      <c r="J39">
        <v>0</v>
      </c>
      <c r="K39">
        <v>0</v>
      </c>
      <c r="L39">
        <v>0</v>
      </c>
      <c r="M39">
        <v>0</v>
      </c>
      <c r="N39">
        <v>0</v>
      </c>
      <c r="O39">
        <v>0</v>
      </c>
      <c r="P39">
        <v>0</v>
      </c>
      <c r="Q39">
        <v>0</v>
      </c>
      <c r="R39">
        <v>0</v>
      </c>
      <c r="S39">
        <v>1</v>
      </c>
      <c r="T39">
        <v>0</v>
      </c>
      <c r="U39" t="s">
        <v>149</v>
      </c>
    </row>
    <row r="40" spans="1:21" hidden="1" x14ac:dyDescent="0.25">
      <c r="A40" s="9">
        <v>45689</v>
      </c>
      <c r="B40" t="s">
        <v>184</v>
      </c>
      <c r="C40" t="s">
        <v>184</v>
      </c>
      <c r="D40" t="s">
        <v>185</v>
      </c>
      <c r="E40" t="s">
        <v>186</v>
      </c>
      <c r="F40" t="s">
        <v>153</v>
      </c>
      <c r="G40">
        <v>1406</v>
      </c>
      <c r="H40">
        <v>0</v>
      </c>
      <c r="I40">
        <v>309</v>
      </c>
      <c r="J40">
        <v>-290</v>
      </c>
      <c r="K40">
        <v>0</v>
      </c>
      <c r="L40">
        <v>0</v>
      </c>
      <c r="M40">
        <v>0</v>
      </c>
      <c r="N40">
        <v>0</v>
      </c>
      <c r="O40">
        <v>0</v>
      </c>
      <c r="P40">
        <v>0</v>
      </c>
      <c r="Q40">
        <v>0</v>
      </c>
      <c r="R40">
        <v>0</v>
      </c>
      <c r="S40">
        <v>1425</v>
      </c>
      <c r="T40">
        <v>0</v>
      </c>
      <c r="U40" t="s">
        <v>149</v>
      </c>
    </row>
    <row r="41" spans="1:21" hidden="1" x14ac:dyDescent="0.25">
      <c r="A41" s="9">
        <v>45689</v>
      </c>
      <c r="B41" t="s">
        <v>283</v>
      </c>
      <c r="C41" t="s">
        <v>283</v>
      </c>
      <c r="D41" t="s">
        <v>760</v>
      </c>
      <c r="E41" t="s">
        <v>285</v>
      </c>
      <c r="F41" t="s">
        <v>153</v>
      </c>
      <c r="G41">
        <v>0</v>
      </c>
      <c r="H41">
        <v>0</v>
      </c>
      <c r="I41">
        <v>61</v>
      </c>
      <c r="J41">
        <v>0</v>
      </c>
      <c r="K41">
        <v>0</v>
      </c>
      <c r="L41">
        <v>0</v>
      </c>
      <c r="M41">
        <v>0</v>
      </c>
      <c r="N41">
        <v>0</v>
      </c>
      <c r="O41">
        <v>0</v>
      </c>
      <c r="P41">
        <v>0</v>
      </c>
      <c r="Q41">
        <v>0</v>
      </c>
      <c r="R41">
        <v>0</v>
      </c>
      <c r="S41">
        <v>61</v>
      </c>
      <c r="T41">
        <v>0</v>
      </c>
      <c r="U41" t="s">
        <v>149</v>
      </c>
    </row>
    <row r="42" spans="1:21" hidden="1" x14ac:dyDescent="0.25">
      <c r="A42" s="9">
        <v>45689</v>
      </c>
      <c r="B42" t="s">
        <v>187</v>
      </c>
      <c r="C42" t="s">
        <v>187</v>
      </c>
      <c r="D42" t="s">
        <v>188</v>
      </c>
      <c r="E42" t="s">
        <v>189</v>
      </c>
      <c r="F42" t="s">
        <v>150</v>
      </c>
      <c r="G42">
        <v>23</v>
      </c>
      <c r="H42">
        <v>0</v>
      </c>
      <c r="I42">
        <v>0</v>
      </c>
      <c r="J42">
        <v>0</v>
      </c>
      <c r="K42">
        <v>6</v>
      </c>
      <c r="L42">
        <v>0</v>
      </c>
      <c r="M42">
        <v>0</v>
      </c>
      <c r="N42">
        <v>0</v>
      </c>
      <c r="O42">
        <v>-1</v>
      </c>
      <c r="P42">
        <v>0</v>
      </c>
      <c r="Q42">
        <v>0</v>
      </c>
      <c r="R42">
        <v>0</v>
      </c>
      <c r="S42">
        <v>28</v>
      </c>
      <c r="T42">
        <v>0</v>
      </c>
      <c r="U42" t="s">
        <v>149</v>
      </c>
    </row>
    <row r="43" spans="1:21" hidden="1" x14ac:dyDescent="0.25">
      <c r="A43" s="9">
        <v>45689</v>
      </c>
      <c r="B43" t="s">
        <v>187</v>
      </c>
      <c r="C43" t="s">
        <v>187</v>
      </c>
      <c r="D43" t="s">
        <v>188</v>
      </c>
      <c r="E43" t="s">
        <v>189</v>
      </c>
      <c r="F43" t="s">
        <v>151</v>
      </c>
      <c r="G43">
        <v>3</v>
      </c>
      <c r="H43">
        <v>0</v>
      </c>
      <c r="I43">
        <v>0</v>
      </c>
      <c r="J43">
        <v>0</v>
      </c>
      <c r="K43">
        <v>0</v>
      </c>
      <c r="L43">
        <v>0</v>
      </c>
      <c r="M43">
        <v>0</v>
      </c>
      <c r="N43">
        <v>0</v>
      </c>
      <c r="O43">
        <v>0</v>
      </c>
      <c r="P43">
        <v>0</v>
      </c>
      <c r="Q43">
        <v>0</v>
      </c>
      <c r="R43">
        <v>0</v>
      </c>
      <c r="S43">
        <v>3</v>
      </c>
      <c r="T43">
        <v>0</v>
      </c>
      <c r="U43" t="s">
        <v>149</v>
      </c>
    </row>
    <row r="44" spans="1:21" hidden="1" x14ac:dyDescent="0.25">
      <c r="A44" s="9">
        <v>45689</v>
      </c>
      <c r="B44" t="s">
        <v>187</v>
      </c>
      <c r="C44" t="s">
        <v>187</v>
      </c>
      <c r="D44" t="s">
        <v>188</v>
      </c>
      <c r="E44" t="s">
        <v>189</v>
      </c>
      <c r="F44" t="s">
        <v>152</v>
      </c>
      <c r="G44">
        <v>0</v>
      </c>
      <c r="H44">
        <v>0</v>
      </c>
      <c r="I44">
        <v>0</v>
      </c>
      <c r="J44">
        <v>0</v>
      </c>
      <c r="K44">
        <v>0</v>
      </c>
      <c r="L44">
        <v>0</v>
      </c>
      <c r="M44">
        <v>0</v>
      </c>
      <c r="N44">
        <v>0</v>
      </c>
      <c r="O44">
        <v>0</v>
      </c>
      <c r="P44">
        <v>0</v>
      </c>
      <c r="Q44">
        <v>0</v>
      </c>
      <c r="R44">
        <v>1</v>
      </c>
      <c r="S44">
        <v>1</v>
      </c>
      <c r="T44">
        <v>0</v>
      </c>
      <c r="U44" t="s">
        <v>149</v>
      </c>
    </row>
    <row r="45" spans="1:21" hidden="1" x14ac:dyDescent="0.25">
      <c r="A45" s="9">
        <v>45689</v>
      </c>
      <c r="B45" t="s">
        <v>187</v>
      </c>
      <c r="C45" t="s">
        <v>187</v>
      </c>
      <c r="D45" t="s">
        <v>188</v>
      </c>
      <c r="E45" t="s">
        <v>189</v>
      </c>
      <c r="F45" t="s">
        <v>153</v>
      </c>
      <c r="G45">
        <v>387</v>
      </c>
      <c r="H45">
        <v>0</v>
      </c>
      <c r="I45">
        <v>1274</v>
      </c>
      <c r="J45">
        <v>-110</v>
      </c>
      <c r="K45">
        <v>0</v>
      </c>
      <c r="L45">
        <v>0</v>
      </c>
      <c r="M45">
        <v>0</v>
      </c>
      <c r="N45">
        <v>0</v>
      </c>
      <c r="O45">
        <v>-2</v>
      </c>
      <c r="P45">
        <v>0</v>
      </c>
      <c r="Q45">
        <v>0</v>
      </c>
      <c r="R45">
        <v>-1</v>
      </c>
      <c r="S45">
        <v>1548</v>
      </c>
      <c r="T45">
        <v>0</v>
      </c>
      <c r="U45" t="s">
        <v>149</v>
      </c>
    </row>
    <row r="46" spans="1:21" hidden="1" x14ac:dyDescent="0.25">
      <c r="A46" s="9">
        <v>45689</v>
      </c>
      <c r="B46" t="s">
        <v>190</v>
      </c>
      <c r="C46" t="s">
        <v>190</v>
      </c>
      <c r="D46" t="s">
        <v>191</v>
      </c>
      <c r="E46" t="s">
        <v>192</v>
      </c>
      <c r="F46" t="s">
        <v>150</v>
      </c>
      <c r="G46">
        <v>1</v>
      </c>
      <c r="H46">
        <v>0</v>
      </c>
      <c r="I46">
        <v>0</v>
      </c>
      <c r="J46">
        <v>0</v>
      </c>
      <c r="K46">
        <v>3</v>
      </c>
      <c r="L46">
        <v>0</v>
      </c>
      <c r="M46">
        <v>0</v>
      </c>
      <c r="N46">
        <v>0</v>
      </c>
      <c r="O46">
        <v>-1</v>
      </c>
      <c r="P46">
        <v>0</v>
      </c>
      <c r="Q46">
        <v>0</v>
      </c>
      <c r="R46">
        <v>0</v>
      </c>
      <c r="S46">
        <v>3</v>
      </c>
      <c r="T46">
        <v>0</v>
      </c>
      <c r="U46" t="s">
        <v>149</v>
      </c>
    </row>
    <row r="47" spans="1:21" hidden="1" x14ac:dyDescent="0.25">
      <c r="A47" s="9">
        <v>45689</v>
      </c>
      <c r="B47" t="s">
        <v>190</v>
      </c>
      <c r="C47" t="s">
        <v>190</v>
      </c>
      <c r="D47" t="s">
        <v>191</v>
      </c>
      <c r="E47" t="s">
        <v>192</v>
      </c>
      <c r="F47" t="s">
        <v>153</v>
      </c>
      <c r="G47">
        <v>201</v>
      </c>
      <c r="H47">
        <v>0</v>
      </c>
      <c r="I47">
        <v>395</v>
      </c>
      <c r="J47">
        <v>-26</v>
      </c>
      <c r="K47">
        <v>1</v>
      </c>
      <c r="L47">
        <v>0</v>
      </c>
      <c r="M47">
        <v>0</v>
      </c>
      <c r="N47">
        <v>1</v>
      </c>
      <c r="O47">
        <v>0</v>
      </c>
      <c r="P47">
        <v>0</v>
      </c>
      <c r="Q47">
        <v>0</v>
      </c>
      <c r="R47">
        <v>0</v>
      </c>
      <c r="S47">
        <v>572</v>
      </c>
      <c r="T47">
        <v>0</v>
      </c>
      <c r="U47" t="s">
        <v>149</v>
      </c>
    </row>
    <row r="48" spans="1:21" hidden="1" x14ac:dyDescent="0.25">
      <c r="A48" s="9">
        <v>45689</v>
      </c>
      <c r="B48" t="s">
        <v>193</v>
      </c>
      <c r="C48" t="s">
        <v>193</v>
      </c>
      <c r="D48" t="s">
        <v>194</v>
      </c>
      <c r="E48" t="s">
        <v>195</v>
      </c>
      <c r="F48" t="s">
        <v>150</v>
      </c>
      <c r="G48">
        <v>14</v>
      </c>
      <c r="H48">
        <v>0</v>
      </c>
      <c r="I48">
        <v>0</v>
      </c>
      <c r="J48">
        <v>0</v>
      </c>
      <c r="K48">
        <v>1</v>
      </c>
      <c r="L48">
        <v>0</v>
      </c>
      <c r="M48">
        <v>0</v>
      </c>
      <c r="N48">
        <v>0</v>
      </c>
      <c r="O48">
        <v>0</v>
      </c>
      <c r="P48">
        <v>0</v>
      </c>
      <c r="Q48">
        <v>0</v>
      </c>
      <c r="R48">
        <v>-1</v>
      </c>
      <c r="S48">
        <v>14</v>
      </c>
      <c r="T48">
        <v>0</v>
      </c>
      <c r="U48" t="s">
        <v>149</v>
      </c>
    </row>
    <row r="49" spans="1:21" hidden="1" x14ac:dyDescent="0.25">
      <c r="A49" s="9">
        <v>45689</v>
      </c>
      <c r="B49" t="s">
        <v>193</v>
      </c>
      <c r="C49" t="s">
        <v>193</v>
      </c>
      <c r="D49" t="s">
        <v>194</v>
      </c>
      <c r="E49" t="s">
        <v>195</v>
      </c>
      <c r="F49" t="s">
        <v>153</v>
      </c>
      <c r="G49">
        <v>128</v>
      </c>
      <c r="H49">
        <v>0</v>
      </c>
      <c r="I49">
        <v>250</v>
      </c>
      <c r="J49">
        <v>-14</v>
      </c>
      <c r="K49">
        <v>0</v>
      </c>
      <c r="L49">
        <v>0</v>
      </c>
      <c r="M49">
        <v>0</v>
      </c>
      <c r="N49">
        <v>0</v>
      </c>
      <c r="O49">
        <v>0</v>
      </c>
      <c r="P49">
        <v>0</v>
      </c>
      <c r="Q49">
        <v>0</v>
      </c>
      <c r="R49">
        <v>1</v>
      </c>
      <c r="S49">
        <v>365</v>
      </c>
      <c r="T49">
        <v>0</v>
      </c>
      <c r="U49" t="s">
        <v>149</v>
      </c>
    </row>
    <row r="50" spans="1:21" hidden="1" x14ac:dyDescent="0.25">
      <c r="A50" s="9">
        <v>45689</v>
      </c>
      <c r="B50" t="s">
        <v>196</v>
      </c>
      <c r="C50" t="s">
        <v>196</v>
      </c>
      <c r="D50" t="s">
        <v>197</v>
      </c>
      <c r="E50" t="s">
        <v>198</v>
      </c>
      <c r="F50" t="s">
        <v>150</v>
      </c>
      <c r="G50">
        <v>6</v>
      </c>
      <c r="H50">
        <v>0</v>
      </c>
      <c r="I50">
        <v>0</v>
      </c>
      <c r="J50">
        <v>0</v>
      </c>
      <c r="K50">
        <v>1</v>
      </c>
      <c r="L50">
        <v>0</v>
      </c>
      <c r="M50">
        <v>0</v>
      </c>
      <c r="N50">
        <v>0</v>
      </c>
      <c r="O50">
        <v>0</v>
      </c>
      <c r="P50">
        <v>0</v>
      </c>
      <c r="Q50">
        <v>-1</v>
      </c>
      <c r="R50">
        <v>0</v>
      </c>
      <c r="S50">
        <v>6</v>
      </c>
      <c r="T50">
        <v>0</v>
      </c>
      <c r="U50" t="s">
        <v>149</v>
      </c>
    </row>
    <row r="51" spans="1:21" hidden="1" x14ac:dyDescent="0.25">
      <c r="A51" s="9">
        <v>45689</v>
      </c>
      <c r="B51" t="s">
        <v>196</v>
      </c>
      <c r="C51" t="s">
        <v>196</v>
      </c>
      <c r="D51" t="s">
        <v>197</v>
      </c>
      <c r="E51" t="s">
        <v>198</v>
      </c>
      <c r="F51" t="s">
        <v>153</v>
      </c>
      <c r="G51">
        <v>320</v>
      </c>
      <c r="H51">
        <v>0</v>
      </c>
      <c r="I51">
        <v>70</v>
      </c>
      <c r="J51">
        <v>-38</v>
      </c>
      <c r="K51">
        <v>0</v>
      </c>
      <c r="L51">
        <v>0</v>
      </c>
      <c r="M51">
        <v>0</v>
      </c>
      <c r="N51">
        <v>0</v>
      </c>
      <c r="O51">
        <v>0</v>
      </c>
      <c r="P51">
        <v>0</v>
      </c>
      <c r="Q51">
        <v>0</v>
      </c>
      <c r="R51">
        <v>0</v>
      </c>
      <c r="S51">
        <v>352</v>
      </c>
      <c r="T51">
        <v>0</v>
      </c>
      <c r="U51" t="s">
        <v>149</v>
      </c>
    </row>
    <row r="52" spans="1:21" hidden="1" x14ac:dyDescent="0.25">
      <c r="A52" s="9">
        <v>45689</v>
      </c>
      <c r="B52" t="s">
        <v>199</v>
      </c>
      <c r="C52" t="s">
        <v>199</v>
      </c>
      <c r="D52" t="s">
        <v>200</v>
      </c>
      <c r="E52" t="s">
        <v>201</v>
      </c>
      <c r="F52" t="s">
        <v>150</v>
      </c>
      <c r="G52">
        <v>7</v>
      </c>
      <c r="H52">
        <v>0</v>
      </c>
      <c r="I52">
        <v>0</v>
      </c>
      <c r="J52">
        <v>0</v>
      </c>
      <c r="K52">
        <v>2</v>
      </c>
      <c r="L52">
        <v>-1</v>
      </c>
      <c r="M52">
        <v>0</v>
      </c>
      <c r="N52">
        <v>0</v>
      </c>
      <c r="O52">
        <v>-1</v>
      </c>
      <c r="P52">
        <v>0</v>
      </c>
      <c r="Q52">
        <v>0</v>
      </c>
      <c r="R52">
        <v>0</v>
      </c>
      <c r="S52">
        <v>7</v>
      </c>
      <c r="T52">
        <v>0</v>
      </c>
      <c r="U52" t="s">
        <v>149</v>
      </c>
    </row>
    <row r="53" spans="1:21" hidden="1" x14ac:dyDescent="0.25">
      <c r="A53" s="9">
        <v>45689</v>
      </c>
      <c r="B53" t="s">
        <v>199</v>
      </c>
      <c r="C53" t="s">
        <v>199</v>
      </c>
      <c r="D53" t="s">
        <v>200</v>
      </c>
      <c r="E53" t="s">
        <v>201</v>
      </c>
      <c r="F53" t="s">
        <v>151</v>
      </c>
      <c r="G53">
        <v>4</v>
      </c>
      <c r="H53">
        <v>0</v>
      </c>
      <c r="I53">
        <v>0</v>
      </c>
      <c r="J53">
        <v>0</v>
      </c>
      <c r="K53">
        <v>0</v>
      </c>
      <c r="L53">
        <v>0</v>
      </c>
      <c r="M53">
        <v>1</v>
      </c>
      <c r="N53">
        <v>0</v>
      </c>
      <c r="O53">
        <v>0</v>
      </c>
      <c r="P53">
        <v>0</v>
      </c>
      <c r="Q53">
        <v>0</v>
      </c>
      <c r="R53">
        <v>0</v>
      </c>
      <c r="S53">
        <v>5</v>
      </c>
      <c r="T53">
        <v>0</v>
      </c>
      <c r="U53" t="s">
        <v>149</v>
      </c>
    </row>
    <row r="54" spans="1:21" hidden="1" x14ac:dyDescent="0.25">
      <c r="A54" s="9">
        <v>45689</v>
      </c>
      <c r="B54" t="s">
        <v>199</v>
      </c>
      <c r="C54" t="s">
        <v>199</v>
      </c>
      <c r="D54" t="s">
        <v>200</v>
      </c>
      <c r="E54" t="s">
        <v>201</v>
      </c>
      <c r="F54" t="s">
        <v>153</v>
      </c>
      <c r="G54">
        <v>251</v>
      </c>
      <c r="H54">
        <v>4</v>
      </c>
      <c r="I54">
        <v>0</v>
      </c>
      <c r="J54">
        <v>-113</v>
      </c>
      <c r="K54">
        <v>3</v>
      </c>
      <c r="L54">
        <v>0</v>
      </c>
      <c r="M54">
        <v>8</v>
      </c>
      <c r="N54">
        <v>0</v>
      </c>
      <c r="O54">
        <v>0</v>
      </c>
      <c r="P54">
        <v>0</v>
      </c>
      <c r="Q54">
        <v>0</v>
      </c>
      <c r="R54">
        <v>0</v>
      </c>
      <c r="S54">
        <v>149</v>
      </c>
      <c r="T54">
        <v>0</v>
      </c>
      <c r="U54" t="s">
        <v>149</v>
      </c>
    </row>
    <row r="55" spans="1:21" hidden="1" x14ac:dyDescent="0.25">
      <c r="A55" s="9">
        <v>45689</v>
      </c>
      <c r="B55" t="s">
        <v>202</v>
      </c>
      <c r="C55" t="s">
        <v>202</v>
      </c>
      <c r="D55" t="s">
        <v>203</v>
      </c>
      <c r="E55" t="s">
        <v>204</v>
      </c>
      <c r="F55" t="s">
        <v>153</v>
      </c>
      <c r="G55">
        <v>51</v>
      </c>
      <c r="H55">
        <v>0</v>
      </c>
      <c r="I55">
        <v>0</v>
      </c>
      <c r="J55">
        <v>-3</v>
      </c>
      <c r="K55">
        <v>0</v>
      </c>
      <c r="L55">
        <v>-43</v>
      </c>
      <c r="M55">
        <v>0</v>
      </c>
      <c r="N55">
        <v>0</v>
      </c>
      <c r="O55">
        <v>0</v>
      </c>
      <c r="P55">
        <v>0</v>
      </c>
      <c r="Q55">
        <v>0</v>
      </c>
      <c r="R55">
        <v>0</v>
      </c>
      <c r="S55">
        <v>5</v>
      </c>
      <c r="T55">
        <v>0</v>
      </c>
      <c r="U55" t="s">
        <v>149</v>
      </c>
    </row>
    <row r="56" spans="1:21" hidden="1" x14ac:dyDescent="0.25">
      <c r="A56" s="9">
        <v>45689</v>
      </c>
      <c r="B56" t="s">
        <v>205</v>
      </c>
      <c r="C56" t="s">
        <v>205</v>
      </c>
      <c r="D56" t="s">
        <v>206</v>
      </c>
      <c r="E56" t="s">
        <v>207</v>
      </c>
      <c r="F56" t="s">
        <v>150</v>
      </c>
      <c r="G56">
        <v>3</v>
      </c>
      <c r="H56">
        <v>0</v>
      </c>
      <c r="I56">
        <v>0</v>
      </c>
      <c r="J56">
        <v>0</v>
      </c>
      <c r="K56">
        <v>0</v>
      </c>
      <c r="L56">
        <v>0</v>
      </c>
      <c r="M56">
        <v>0</v>
      </c>
      <c r="N56">
        <v>0</v>
      </c>
      <c r="O56">
        <v>0</v>
      </c>
      <c r="P56">
        <v>0</v>
      </c>
      <c r="Q56">
        <v>0</v>
      </c>
      <c r="R56">
        <v>0</v>
      </c>
      <c r="S56">
        <v>3</v>
      </c>
      <c r="T56">
        <v>0</v>
      </c>
      <c r="U56" t="s">
        <v>149</v>
      </c>
    </row>
    <row r="57" spans="1:21" hidden="1" x14ac:dyDescent="0.25">
      <c r="A57" s="9">
        <v>45689</v>
      </c>
      <c r="B57" t="s">
        <v>208</v>
      </c>
      <c r="C57" t="s">
        <v>208</v>
      </c>
      <c r="D57" t="s">
        <v>209</v>
      </c>
      <c r="E57" t="s">
        <v>210</v>
      </c>
      <c r="F57" t="s">
        <v>150</v>
      </c>
      <c r="G57">
        <v>1</v>
      </c>
      <c r="H57">
        <v>0</v>
      </c>
      <c r="I57">
        <v>0</v>
      </c>
      <c r="J57">
        <v>0</v>
      </c>
      <c r="K57">
        <v>0</v>
      </c>
      <c r="L57">
        <v>-1</v>
      </c>
      <c r="M57">
        <v>0</v>
      </c>
      <c r="N57">
        <v>0</v>
      </c>
      <c r="O57">
        <v>0</v>
      </c>
      <c r="P57">
        <v>0</v>
      </c>
      <c r="Q57">
        <v>0</v>
      </c>
      <c r="R57">
        <v>0</v>
      </c>
      <c r="S57">
        <v>0</v>
      </c>
      <c r="T57">
        <v>0</v>
      </c>
      <c r="U57" t="s">
        <v>149</v>
      </c>
    </row>
    <row r="58" spans="1:21" hidden="1" x14ac:dyDescent="0.25">
      <c r="A58" s="9">
        <v>45689</v>
      </c>
      <c r="B58" t="s">
        <v>208</v>
      </c>
      <c r="C58" t="s">
        <v>208</v>
      </c>
      <c r="D58" t="s">
        <v>209</v>
      </c>
      <c r="E58" t="s">
        <v>210</v>
      </c>
      <c r="F58" t="s">
        <v>153</v>
      </c>
      <c r="G58">
        <v>95</v>
      </c>
      <c r="H58">
        <v>0</v>
      </c>
      <c r="I58">
        <v>0</v>
      </c>
      <c r="J58">
        <v>-55</v>
      </c>
      <c r="K58">
        <v>0</v>
      </c>
      <c r="L58">
        <v>0</v>
      </c>
      <c r="M58">
        <v>0</v>
      </c>
      <c r="N58">
        <v>0</v>
      </c>
      <c r="O58">
        <v>0</v>
      </c>
      <c r="P58">
        <v>0</v>
      </c>
      <c r="Q58">
        <v>0</v>
      </c>
      <c r="R58">
        <v>0</v>
      </c>
      <c r="S58">
        <v>40</v>
      </c>
      <c r="T58">
        <v>0</v>
      </c>
      <c r="U58" t="s">
        <v>149</v>
      </c>
    </row>
    <row r="59" spans="1:21" x14ac:dyDescent="0.25">
      <c r="A59" s="9">
        <v>45689</v>
      </c>
      <c r="B59" t="s">
        <v>312</v>
      </c>
      <c r="C59" t="s">
        <v>312</v>
      </c>
      <c r="D59" t="s">
        <v>611</v>
      </c>
      <c r="E59" t="s">
        <v>313</v>
      </c>
      <c r="F59" t="s">
        <v>151</v>
      </c>
      <c r="G59">
        <v>1</v>
      </c>
      <c r="H59">
        <v>0</v>
      </c>
      <c r="I59">
        <v>0</v>
      </c>
      <c r="J59">
        <v>0</v>
      </c>
      <c r="K59">
        <v>0</v>
      </c>
      <c r="L59">
        <v>0</v>
      </c>
      <c r="M59">
        <v>0</v>
      </c>
      <c r="N59">
        <v>0</v>
      </c>
      <c r="O59">
        <v>0</v>
      </c>
      <c r="P59">
        <v>0</v>
      </c>
      <c r="Q59">
        <v>0</v>
      </c>
      <c r="R59">
        <v>0</v>
      </c>
      <c r="S59">
        <v>1</v>
      </c>
      <c r="T59">
        <v>0</v>
      </c>
      <c r="U59" t="s">
        <v>215</v>
      </c>
    </row>
    <row r="60" spans="1:21" x14ac:dyDescent="0.25">
      <c r="A60" s="9">
        <v>45689</v>
      </c>
      <c r="B60" t="s">
        <v>312</v>
      </c>
      <c r="C60" t="s">
        <v>312</v>
      </c>
      <c r="D60" t="s">
        <v>611</v>
      </c>
      <c r="E60" t="s">
        <v>313</v>
      </c>
      <c r="F60" t="s">
        <v>153</v>
      </c>
      <c r="G60">
        <v>73</v>
      </c>
      <c r="H60">
        <v>0</v>
      </c>
      <c r="I60">
        <v>1</v>
      </c>
      <c r="J60">
        <v>-22</v>
      </c>
      <c r="K60">
        <v>0</v>
      </c>
      <c r="L60">
        <v>0</v>
      </c>
      <c r="M60">
        <v>3</v>
      </c>
      <c r="N60">
        <v>0</v>
      </c>
      <c r="O60">
        <v>0</v>
      </c>
      <c r="P60">
        <v>0</v>
      </c>
      <c r="Q60">
        <v>0</v>
      </c>
      <c r="R60">
        <v>0</v>
      </c>
      <c r="S60">
        <v>55</v>
      </c>
      <c r="T60">
        <v>0</v>
      </c>
      <c r="U60" t="s">
        <v>215</v>
      </c>
    </row>
    <row r="61" spans="1:21" x14ac:dyDescent="0.25">
      <c r="A61" s="9">
        <v>45689</v>
      </c>
      <c r="B61" t="s">
        <v>312</v>
      </c>
      <c r="C61" t="s">
        <v>312</v>
      </c>
      <c r="D61" t="s">
        <v>611</v>
      </c>
      <c r="E61" t="s">
        <v>313</v>
      </c>
      <c r="F61" t="s">
        <v>153</v>
      </c>
      <c r="G61">
        <v>1</v>
      </c>
      <c r="H61">
        <v>0</v>
      </c>
      <c r="I61">
        <v>0</v>
      </c>
      <c r="J61">
        <v>0</v>
      </c>
      <c r="K61">
        <v>0</v>
      </c>
      <c r="L61">
        <v>0</v>
      </c>
      <c r="M61">
        <v>0</v>
      </c>
      <c r="N61">
        <v>0</v>
      </c>
      <c r="O61">
        <v>0</v>
      </c>
      <c r="P61">
        <v>0</v>
      </c>
      <c r="Q61">
        <v>0</v>
      </c>
      <c r="R61">
        <v>0</v>
      </c>
      <c r="S61">
        <v>1</v>
      </c>
      <c r="T61">
        <v>0</v>
      </c>
      <c r="U61" t="s">
        <v>211</v>
      </c>
    </row>
    <row r="62" spans="1:21" x14ac:dyDescent="0.25">
      <c r="A62" s="9">
        <v>45689</v>
      </c>
      <c r="B62" t="s">
        <v>299</v>
      </c>
      <c r="C62" t="s">
        <v>299</v>
      </c>
      <c r="D62" t="s">
        <v>608</v>
      </c>
      <c r="E62" t="s">
        <v>300</v>
      </c>
      <c r="F62" t="s">
        <v>150</v>
      </c>
      <c r="G62">
        <v>2</v>
      </c>
      <c r="H62">
        <v>0</v>
      </c>
      <c r="I62">
        <v>0</v>
      </c>
      <c r="J62">
        <v>0</v>
      </c>
      <c r="K62">
        <v>0</v>
      </c>
      <c r="L62">
        <v>0</v>
      </c>
      <c r="M62">
        <v>1</v>
      </c>
      <c r="N62">
        <v>0</v>
      </c>
      <c r="O62">
        <v>0</v>
      </c>
      <c r="P62">
        <v>0</v>
      </c>
      <c r="Q62">
        <v>0</v>
      </c>
      <c r="R62">
        <v>0</v>
      </c>
      <c r="S62">
        <v>3</v>
      </c>
      <c r="T62">
        <v>0</v>
      </c>
      <c r="U62" t="s">
        <v>215</v>
      </c>
    </row>
    <row r="63" spans="1:21" x14ac:dyDescent="0.25">
      <c r="A63" s="9">
        <v>45689</v>
      </c>
      <c r="B63" t="s">
        <v>299</v>
      </c>
      <c r="C63" t="s">
        <v>299</v>
      </c>
      <c r="D63" t="s">
        <v>608</v>
      </c>
      <c r="E63" t="s">
        <v>300</v>
      </c>
      <c r="F63" t="s">
        <v>150</v>
      </c>
      <c r="G63">
        <v>1</v>
      </c>
      <c r="H63">
        <v>0</v>
      </c>
      <c r="I63">
        <v>0</v>
      </c>
      <c r="J63">
        <v>0</v>
      </c>
      <c r="K63">
        <v>0</v>
      </c>
      <c r="L63">
        <v>0</v>
      </c>
      <c r="M63">
        <v>0</v>
      </c>
      <c r="N63">
        <v>0</v>
      </c>
      <c r="O63">
        <v>0</v>
      </c>
      <c r="P63">
        <v>0</v>
      </c>
      <c r="Q63">
        <v>0</v>
      </c>
      <c r="R63">
        <v>0</v>
      </c>
      <c r="S63">
        <v>1</v>
      </c>
      <c r="T63">
        <v>0</v>
      </c>
      <c r="U63" t="s">
        <v>211</v>
      </c>
    </row>
    <row r="64" spans="1:21" x14ac:dyDescent="0.25">
      <c r="A64" s="9">
        <v>45689</v>
      </c>
      <c r="B64" t="s">
        <v>299</v>
      </c>
      <c r="C64" t="s">
        <v>299</v>
      </c>
      <c r="D64" t="s">
        <v>608</v>
      </c>
      <c r="E64" t="s">
        <v>300</v>
      </c>
      <c r="F64" t="s">
        <v>153</v>
      </c>
      <c r="G64">
        <v>1108</v>
      </c>
      <c r="H64">
        <v>0</v>
      </c>
      <c r="I64">
        <v>0</v>
      </c>
      <c r="J64">
        <v>-106</v>
      </c>
      <c r="K64">
        <v>0</v>
      </c>
      <c r="L64">
        <v>0</v>
      </c>
      <c r="M64">
        <v>8</v>
      </c>
      <c r="N64">
        <v>34</v>
      </c>
      <c r="O64">
        <v>0</v>
      </c>
      <c r="P64">
        <v>0</v>
      </c>
      <c r="Q64">
        <v>0</v>
      </c>
      <c r="R64">
        <v>0</v>
      </c>
      <c r="S64">
        <v>1044</v>
      </c>
      <c r="T64">
        <v>0</v>
      </c>
      <c r="U64" t="s">
        <v>215</v>
      </c>
    </row>
    <row r="65" spans="1:21" x14ac:dyDescent="0.25">
      <c r="A65" s="9">
        <v>45689</v>
      </c>
      <c r="B65" t="s">
        <v>392</v>
      </c>
      <c r="C65" t="s">
        <v>392</v>
      </c>
      <c r="D65" t="s">
        <v>543</v>
      </c>
      <c r="E65" t="s">
        <v>393</v>
      </c>
      <c r="F65" t="s">
        <v>153</v>
      </c>
      <c r="G65">
        <v>48</v>
      </c>
      <c r="H65">
        <v>0</v>
      </c>
      <c r="I65">
        <v>50</v>
      </c>
      <c r="J65">
        <v>-45</v>
      </c>
      <c r="K65">
        <v>0</v>
      </c>
      <c r="L65">
        <v>0</v>
      </c>
      <c r="M65">
        <v>1</v>
      </c>
      <c r="N65">
        <v>2</v>
      </c>
      <c r="O65">
        <v>0</v>
      </c>
      <c r="P65">
        <v>0</v>
      </c>
      <c r="Q65">
        <v>0</v>
      </c>
      <c r="R65">
        <v>0</v>
      </c>
      <c r="S65">
        <v>56</v>
      </c>
      <c r="T65">
        <v>0</v>
      </c>
      <c r="U65" t="s">
        <v>215</v>
      </c>
    </row>
    <row r="66" spans="1:21" x14ac:dyDescent="0.25">
      <c r="A66" s="9">
        <v>45689</v>
      </c>
      <c r="B66" t="s">
        <v>392</v>
      </c>
      <c r="C66" t="s">
        <v>392</v>
      </c>
      <c r="D66" t="s">
        <v>543</v>
      </c>
      <c r="E66" t="s">
        <v>393</v>
      </c>
      <c r="F66" t="s">
        <v>153</v>
      </c>
      <c r="G66">
        <v>1</v>
      </c>
      <c r="H66">
        <v>0</v>
      </c>
      <c r="I66">
        <v>0</v>
      </c>
      <c r="J66">
        <v>-1</v>
      </c>
      <c r="K66">
        <v>0</v>
      </c>
      <c r="L66">
        <v>0</v>
      </c>
      <c r="M66">
        <v>0</v>
      </c>
      <c r="N66">
        <v>0</v>
      </c>
      <c r="O66">
        <v>0</v>
      </c>
      <c r="P66">
        <v>0</v>
      </c>
      <c r="Q66">
        <v>0</v>
      </c>
      <c r="R66">
        <v>0</v>
      </c>
      <c r="S66">
        <v>0</v>
      </c>
      <c r="T66">
        <v>0</v>
      </c>
      <c r="U66" t="s">
        <v>466</v>
      </c>
    </row>
    <row r="67" spans="1:21" x14ac:dyDescent="0.25">
      <c r="A67" s="9">
        <v>45689</v>
      </c>
      <c r="B67" t="s">
        <v>392</v>
      </c>
      <c r="C67" t="s">
        <v>392</v>
      </c>
      <c r="D67" t="s">
        <v>543</v>
      </c>
      <c r="E67" t="s">
        <v>393</v>
      </c>
      <c r="F67" t="s">
        <v>153</v>
      </c>
      <c r="G67">
        <v>0</v>
      </c>
      <c r="H67">
        <v>0</v>
      </c>
      <c r="I67">
        <v>0</v>
      </c>
      <c r="J67">
        <v>0</v>
      </c>
      <c r="K67">
        <v>0</v>
      </c>
      <c r="L67">
        <v>0</v>
      </c>
      <c r="M67">
        <v>1</v>
      </c>
      <c r="N67">
        <v>0</v>
      </c>
      <c r="O67">
        <v>0</v>
      </c>
      <c r="P67">
        <v>0</v>
      </c>
      <c r="Q67">
        <v>0</v>
      </c>
      <c r="R67">
        <v>0</v>
      </c>
      <c r="S67">
        <v>1</v>
      </c>
      <c r="T67">
        <v>0</v>
      </c>
      <c r="U67" t="s">
        <v>211</v>
      </c>
    </row>
    <row r="68" spans="1:21" x14ac:dyDescent="0.25">
      <c r="A68" s="9">
        <v>45689</v>
      </c>
      <c r="B68" t="s">
        <v>212</v>
      </c>
      <c r="C68" t="s">
        <v>212</v>
      </c>
      <c r="D68" t="s">
        <v>213</v>
      </c>
      <c r="E68" t="s">
        <v>214</v>
      </c>
      <c r="F68" t="s">
        <v>153</v>
      </c>
      <c r="G68">
        <v>9</v>
      </c>
      <c r="H68">
        <v>0</v>
      </c>
      <c r="I68">
        <v>0</v>
      </c>
      <c r="J68">
        <v>0</v>
      </c>
      <c r="K68">
        <v>0</v>
      </c>
      <c r="L68">
        <v>0</v>
      </c>
      <c r="M68">
        <v>0</v>
      </c>
      <c r="N68">
        <v>0</v>
      </c>
      <c r="O68">
        <v>0</v>
      </c>
      <c r="P68">
        <v>0</v>
      </c>
      <c r="Q68">
        <v>0</v>
      </c>
      <c r="R68">
        <v>0</v>
      </c>
      <c r="S68">
        <v>9</v>
      </c>
      <c r="T68">
        <v>0</v>
      </c>
      <c r="U68" t="s">
        <v>215</v>
      </c>
    </row>
    <row r="69" spans="1:21" x14ac:dyDescent="0.25">
      <c r="A69" s="9">
        <v>45689</v>
      </c>
      <c r="B69" t="s">
        <v>216</v>
      </c>
      <c r="C69" t="s">
        <v>216</v>
      </c>
      <c r="D69" t="s">
        <v>217</v>
      </c>
      <c r="E69" t="s">
        <v>218</v>
      </c>
      <c r="F69" t="s">
        <v>150</v>
      </c>
      <c r="G69">
        <v>0</v>
      </c>
      <c r="H69">
        <v>0</v>
      </c>
      <c r="I69">
        <v>0</v>
      </c>
      <c r="J69">
        <v>0</v>
      </c>
      <c r="K69">
        <v>0</v>
      </c>
      <c r="L69">
        <v>0</v>
      </c>
      <c r="M69">
        <v>1</v>
      </c>
      <c r="N69">
        <v>0</v>
      </c>
      <c r="O69">
        <v>0</v>
      </c>
      <c r="P69">
        <v>0</v>
      </c>
      <c r="Q69">
        <v>0</v>
      </c>
      <c r="R69">
        <v>0</v>
      </c>
      <c r="S69">
        <v>1</v>
      </c>
      <c r="T69">
        <v>0</v>
      </c>
      <c r="U69" t="s">
        <v>215</v>
      </c>
    </row>
    <row r="70" spans="1:21" x14ac:dyDescent="0.25">
      <c r="A70" s="9">
        <v>45689</v>
      </c>
      <c r="B70" t="s">
        <v>216</v>
      </c>
      <c r="C70" t="s">
        <v>216</v>
      </c>
      <c r="D70" t="s">
        <v>217</v>
      </c>
      <c r="E70" t="s">
        <v>218</v>
      </c>
      <c r="F70" t="s">
        <v>151</v>
      </c>
      <c r="G70">
        <v>0</v>
      </c>
      <c r="H70">
        <v>0</v>
      </c>
      <c r="I70">
        <v>0</v>
      </c>
      <c r="J70">
        <v>0</v>
      </c>
      <c r="K70">
        <v>0</v>
      </c>
      <c r="L70">
        <v>0</v>
      </c>
      <c r="M70">
        <v>1</v>
      </c>
      <c r="N70">
        <v>0</v>
      </c>
      <c r="O70">
        <v>0</v>
      </c>
      <c r="P70">
        <v>0</v>
      </c>
      <c r="Q70">
        <v>0</v>
      </c>
      <c r="R70">
        <v>0</v>
      </c>
      <c r="S70">
        <v>1</v>
      </c>
      <c r="T70">
        <v>0</v>
      </c>
      <c r="U70" t="s">
        <v>211</v>
      </c>
    </row>
    <row r="71" spans="1:21" x14ac:dyDescent="0.25">
      <c r="A71" s="9">
        <v>45689</v>
      </c>
      <c r="B71" t="s">
        <v>216</v>
      </c>
      <c r="C71" t="s">
        <v>216</v>
      </c>
      <c r="D71" t="s">
        <v>217</v>
      </c>
      <c r="E71" t="s">
        <v>218</v>
      </c>
      <c r="F71" t="s">
        <v>153</v>
      </c>
      <c r="G71">
        <v>809</v>
      </c>
      <c r="H71">
        <v>0</v>
      </c>
      <c r="I71">
        <v>0</v>
      </c>
      <c r="J71">
        <v>-119</v>
      </c>
      <c r="K71">
        <v>0</v>
      </c>
      <c r="L71">
        <v>0</v>
      </c>
      <c r="M71">
        <v>6</v>
      </c>
      <c r="N71">
        <v>7</v>
      </c>
      <c r="O71">
        <v>0</v>
      </c>
      <c r="P71">
        <v>0</v>
      </c>
      <c r="Q71">
        <v>0</v>
      </c>
      <c r="R71">
        <v>0</v>
      </c>
      <c r="S71">
        <v>703</v>
      </c>
      <c r="T71">
        <v>0</v>
      </c>
      <c r="U71" t="s">
        <v>215</v>
      </c>
    </row>
    <row r="72" spans="1:21" x14ac:dyDescent="0.25">
      <c r="A72" s="9">
        <v>45689</v>
      </c>
      <c r="B72" t="s">
        <v>216</v>
      </c>
      <c r="C72" t="s">
        <v>216</v>
      </c>
      <c r="D72" t="s">
        <v>217</v>
      </c>
      <c r="E72" t="s">
        <v>218</v>
      </c>
      <c r="F72" t="s">
        <v>153</v>
      </c>
      <c r="G72">
        <v>1</v>
      </c>
      <c r="H72">
        <v>0</v>
      </c>
      <c r="I72">
        <v>0</v>
      </c>
      <c r="J72">
        <v>-1</v>
      </c>
      <c r="K72">
        <v>0</v>
      </c>
      <c r="L72">
        <v>0</v>
      </c>
      <c r="M72">
        <v>0</v>
      </c>
      <c r="N72">
        <v>0</v>
      </c>
      <c r="O72">
        <v>0</v>
      </c>
      <c r="P72">
        <v>0</v>
      </c>
      <c r="Q72">
        <v>0</v>
      </c>
      <c r="R72">
        <v>0</v>
      </c>
      <c r="S72">
        <v>0</v>
      </c>
      <c r="T72">
        <v>0</v>
      </c>
      <c r="U72" t="s">
        <v>466</v>
      </c>
    </row>
    <row r="73" spans="1:21" x14ac:dyDescent="0.25">
      <c r="A73" s="9">
        <v>45689</v>
      </c>
      <c r="B73" t="s">
        <v>216</v>
      </c>
      <c r="C73" t="s">
        <v>216</v>
      </c>
      <c r="D73" t="s">
        <v>217</v>
      </c>
      <c r="E73" t="s">
        <v>218</v>
      </c>
      <c r="F73" t="s">
        <v>153</v>
      </c>
      <c r="G73">
        <v>0</v>
      </c>
      <c r="H73">
        <v>0</v>
      </c>
      <c r="I73">
        <v>0</v>
      </c>
      <c r="J73">
        <v>-1</v>
      </c>
      <c r="K73">
        <v>0</v>
      </c>
      <c r="L73">
        <v>0</v>
      </c>
      <c r="M73">
        <v>1</v>
      </c>
      <c r="N73">
        <v>0</v>
      </c>
      <c r="O73">
        <v>0</v>
      </c>
      <c r="P73">
        <v>0</v>
      </c>
      <c r="Q73">
        <v>0</v>
      </c>
      <c r="R73">
        <v>0</v>
      </c>
      <c r="S73">
        <v>0</v>
      </c>
      <c r="T73">
        <v>0</v>
      </c>
      <c r="U73" t="s">
        <v>211</v>
      </c>
    </row>
    <row r="74" spans="1:21" x14ac:dyDescent="0.25">
      <c r="A74" s="9">
        <v>45689</v>
      </c>
      <c r="B74" t="s">
        <v>310</v>
      </c>
      <c r="C74" t="s">
        <v>310</v>
      </c>
      <c r="D74" t="s">
        <v>609</v>
      </c>
      <c r="E74" t="s">
        <v>311</v>
      </c>
      <c r="F74" t="s">
        <v>151</v>
      </c>
      <c r="G74">
        <v>0</v>
      </c>
      <c r="H74">
        <v>0</v>
      </c>
      <c r="I74">
        <v>0</v>
      </c>
      <c r="J74">
        <v>0</v>
      </c>
      <c r="K74">
        <v>0</v>
      </c>
      <c r="L74">
        <v>0</v>
      </c>
      <c r="M74">
        <v>1</v>
      </c>
      <c r="N74">
        <v>0</v>
      </c>
      <c r="O74">
        <v>0</v>
      </c>
      <c r="P74">
        <v>0</v>
      </c>
      <c r="Q74">
        <v>0</v>
      </c>
      <c r="R74">
        <v>0</v>
      </c>
      <c r="S74">
        <v>1</v>
      </c>
      <c r="T74">
        <v>0</v>
      </c>
      <c r="U74" t="s">
        <v>215</v>
      </c>
    </row>
    <row r="75" spans="1:21" x14ac:dyDescent="0.25">
      <c r="A75" s="9">
        <v>45689</v>
      </c>
      <c r="B75" t="s">
        <v>310</v>
      </c>
      <c r="C75" t="s">
        <v>310</v>
      </c>
      <c r="D75" t="s">
        <v>609</v>
      </c>
      <c r="E75" t="s">
        <v>311</v>
      </c>
      <c r="F75" t="s">
        <v>153</v>
      </c>
      <c r="G75">
        <v>187</v>
      </c>
      <c r="H75">
        <v>0</v>
      </c>
      <c r="I75">
        <v>0</v>
      </c>
      <c r="J75">
        <v>-23</v>
      </c>
      <c r="K75">
        <v>0</v>
      </c>
      <c r="L75">
        <v>0</v>
      </c>
      <c r="M75">
        <v>3</v>
      </c>
      <c r="N75">
        <v>0</v>
      </c>
      <c r="O75">
        <v>0</v>
      </c>
      <c r="P75">
        <v>0</v>
      </c>
      <c r="Q75">
        <v>0</v>
      </c>
      <c r="R75">
        <v>0</v>
      </c>
      <c r="S75">
        <v>167</v>
      </c>
      <c r="T75">
        <v>0</v>
      </c>
      <c r="U75" t="s">
        <v>215</v>
      </c>
    </row>
    <row r="76" spans="1:21" x14ac:dyDescent="0.25">
      <c r="A76" s="9">
        <v>45689</v>
      </c>
      <c r="B76" t="s">
        <v>310</v>
      </c>
      <c r="C76" t="s">
        <v>310</v>
      </c>
      <c r="D76" t="s">
        <v>609</v>
      </c>
      <c r="E76" t="s">
        <v>311</v>
      </c>
      <c r="F76" t="s">
        <v>153</v>
      </c>
      <c r="G76">
        <v>1</v>
      </c>
      <c r="H76">
        <v>0</v>
      </c>
      <c r="I76">
        <v>0</v>
      </c>
      <c r="J76">
        <v>0</v>
      </c>
      <c r="K76">
        <v>0</v>
      </c>
      <c r="L76">
        <v>0</v>
      </c>
      <c r="M76">
        <v>0</v>
      </c>
      <c r="N76">
        <v>0</v>
      </c>
      <c r="O76">
        <v>0</v>
      </c>
      <c r="P76">
        <v>0</v>
      </c>
      <c r="Q76">
        <v>0</v>
      </c>
      <c r="R76">
        <v>0</v>
      </c>
      <c r="S76">
        <v>1</v>
      </c>
      <c r="T76">
        <v>0</v>
      </c>
      <c r="U76" t="s">
        <v>466</v>
      </c>
    </row>
    <row r="77" spans="1:21" x14ac:dyDescent="0.25">
      <c r="A77" s="9">
        <v>45689</v>
      </c>
      <c r="B77" t="s">
        <v>397</v>
      </c>
      <c r="C77" t="s">
        <v>397</v>
      </c>
      <c r="D77" t="s">
        <v>610</v>
      </c>
      <c r="E77" t="s">
        <v>398</v>
      </c>
      <c r="F77" t="s">
        <v>150</v>
      </c>
      <c r="G77">
        <v>1</v>
      </c>
      <c r="H77">
        <v>0</v>
      </c>
      <c r="I77">
        <v>0</v>
      </c>
      <c r="J77">
        <v>0</v>
      </c>
      <c r="K77">
        <v>0</v>
      </c>
      <c r="L77">
        <v>0</v>
      </c>
      <c r="M77">
        <v>0</v>
      </c>
      <c r="N77">
        <v>0</v>
      </c>
      <c r="O77">
        <v>0</v>
      </c>
      <c r="P77">
        <v>0</v>
      </c>
      <c r="Q77">
        <v>0</v>
      </c>
      <c r="R77">
        <v>0</v>
      </c>
      <c r="S77">
        <v>1</v>
      </c>
      <c r="T77">
        <v>0</v>
      </c>
      <c r="U77" t="s">
        <v>211</v>
      </c>
    </row>
    <row r="78" spans="1:21" x14ac:dyDescent="0.25">
      <c r="A78" s="9">
        <v>45689</v>
      </c>
      <c r="B78" t="s">
        <v>397</v>
      </c>
      <c r="C78" t="s">
        <v>397</v>
      </c>
      <c r="D78" t="s">
        <v>610</v>
      </c>
      <c r="E78" t="s">
        <v>398</v>
      </c>
      <c r="F78" t="s">
        <v>153</v>
      </c>
      <c r="G78">
        <v>85</v>
      </c>
      <c r="H78">
        <v>0</v>
      </c>
      <c r="I78">
        <v>20</v>
      </c>
      <c r="J78">
        <v>-15</v>
      </c>
      <c r="K78">
        <v>0</v>
      </c>
      <c r="L78">
        <v>0</v>
      </c>
      <c r="M78">
        <v>0</v>
      </c>
      <c r="N78">
        <v>0</v>
      </c>
      <c r="O78">
        <v>0</v>
      </c>
      <c r="P78">
        <v>0</v>
      </c>
      <c r="Q78">
        <v>0</v>
      </c>
      <c r="R78">
        <v>0</v>
      </c>
      <c r="S78">
        <v>90</v>
      </c>
      <c r="T78">
        <v>0</v>
      </c>
      <c r="U78" t="s">
        <v>215</v>
      </c>
    </row>
    <row r="79" spans="1:21" x14ac:dyDescent="0.25">
      <c r="A79" s="9">
        <v>45689</v>
      </c>
      <c r="B79" t="s">
        <v>219</v>
      </c>
      <c r="C79" t="s">
        <v>219</v>
      </c>
      <c r="D79" t="s">
        <v>87</v>
      </c>
      <c r="E79" t="s">
        <v>220</v>
      </c>
      <c r="F79" t="s">
        <v>150</v>
      </c>
      <c r="G79">
        <v>1</v>
      </c>
      <c r="H79">
        <v>0</v>
      </c>
      <c r="I79">
        <v>0</v>
      </c>
      <c r="J79">
        <v>0</v>
      </c>
      <c r="K79">
        <v>0</v>
      </c>
      <c r="L79">
        <v>0</v>
      </c>
      <c r="M79">
        <v>0</v>
      </c>
      <c r="N79">
        <v>0</v>
      </c>
      <c r="O79">
        <v>0</v>
      </c>
      <c r="P79">
        <v>0</v>
      </c>
      <c r="Q79">
        <v>0</v>
      </c>
      <c r="R79">
        <v>0</v>
      </c>
      <c r="S79">
        <v>1</v>
      </c>
      <c r="T79">
        <v>0</v>
      </c>
      <c r="U79" t="s">
        <v>215</v>
      </c>
    </row>
    <row r="80" spans="1:21" x14ac:dyDescent="0.25">
      <c r="A80" s="9">
        <v>45689</v>
      </c>
      <c r="B80" t="s">
        <v>435</v>
      </c>
      <c r="C80" t="s">
        <v>435</v>
      </c>
      <c r="D80" t="s">
        <v>467</v>
      </c>
      <c r="E80" t="s">
        <v>436</v>
      </c>
      <c r="F80" t="s">
        <v>153</v>
      </c>
      <c r="G80">
        <v>7</v>
      </c>
      <c r="H80">
        <v>0</v>
      </c>
      <c r="I80">
        <v>0</v>
      </c>
      <c r="J80">
        <v>0</v>
      </c>
      <c r="K80">
        <v>0</v>
      </c>
      <c r="L80">
        <v>0</v>
      </c>
      <c r="M80">
        <v>0</v>
      </c>
      <c r="N80">
        <v>0</v>
      </c>
      <c r="O80">
        <v>0</v>
      </c>
      <c r="P80">
        <v>0</v>
      </c>
      <c r="Q80">
        <v>0</v>
      </c>
      <c r="R80">
        <v>0</v>
      </c>
      <c r="S80">
        <v>7</v>
      </c>
      <c r="T80">
        <v>0</v>
      </c>
      <c r="U80" t="s">
        <v>215</v>
      </c>
    </row>
    <row r="81" spans="1:21" x14ac:dyDescent="0.25">
      <c r="A81" s="9">
        <v>45689</v>
      </c>
      <c r="B81" t="s">
        <v>360</v>
      </c>
      <c r="C81" t="s">
        <v>360</v>
      </c>
      <c r="D81" t="s">
        <v>97</v>
      </c>
      <c r="E81" t="s">
        <v>361</v>
      </c>
      <c r="F81" t="s">
        <v>153</v>
      </c>
      <c r="G81">
        <v>3</v>
      </c>
      <c r="H81">
        <v>0</v>
      </c>
      <c r="I81">
        <v>0</v>
      </c>
      <c r="J81">
        <v>0</v>
      </c>
      <c r="K81">
        <v>0</v>
      </c>
      <c r="L81">
        <v>0</v>
      </c>
      <c r="M81">
        <v>0</v>
      </c>
      <c r="N81">
        <v>0</v>
      </c>
      <c r="O81">
        <v>0</v>
      </c>
      <c r="P81">
        <v>0</v>
      </c>
      <c r="Q81">
        <v>0</v>
      </c>
      <c r="R81">
        <v>0</v>
      </c>
      <c r="S81">
        <v>3</v>
      </c>
      <c r="T81">
        <v>0</v>
      </c>
      <c r="U81" t="s">
        <v>215</v>
      </c>
    </row>
    <row r="82" spans="1:21" x14ac:dyDescent="0.25">
      <c r="A82" s="9">
        <v>45689</v>
      </c>
      <c r="B82" t="s">
        <v>421</v>
      </c>
      <c r="C82" t="s">
        <v>421</v>
      </c>
      <c r="D82" t="s">
        <v>468</v>
      </c>
      <c r="E82" t="s">
        <v>422</v>
      </c>
      <c r="F82" t="s">
        <v>153</v>
      </c>
      <c r="G82">
        <v>1</v>
      </c>
      <c r="H82">
        <v>0</v>
      </c>
      <c r="I82">
        <v>0</v>
      </c>
      <c r="J82">
        <v>0</v>
      </c>
      <c r="K82">
        <v>0</v>
      </c>
      <c r="L82">
        <v>0</v>
      </c>
      <c r="M82">
        <v>0</v>
      </c>
      <c r="N82">
        <v>0</v>
      </c>
      <c r="O82">
        <v>0</v>
      </c>
      <c r="P82">
        <v>0</v>
      </c>
      <c r="Q82">
        <v>0</v>
      </c>
      <c r="R82">
        <v>0</v>
      </c>
      <c r="S82">
        <v>1</v>
      </c>
      <c r="T82">
        <v>0</v>
      </c>
      <c r="U82" t="s">
        <v>215</v>
      </c>
    </row>
    <row r="83" spans="1:21" x14ac:dyDescent="0.25">
      <c r="A83" s="9">
        <v>45689</v>
      </c>
      <c r="B83" t="s">
        <v>315</v>
      </c>
      <c r="C83" t="s">
        <v>315</v>
      </c>
      <c r="D83" t="s">
        <v>469</v>
      </c>
      <c r="E83" t="s">
        <v>316</v>
      </c>
      <c r="F83" t="s">
        <v>153</v>
      </c>
      <c r="G83">
        <v>13</v>
      </c>
      <c r="H83">
        <v>0</v>
      </c>
      <c r="I83">
        <v>0</v>
      </c>
      <c r="J83">
        <v>0</v>
      </c>
      <c r="K83">
        <v>0</v>
      </c>
      <c r="L83">
        <v>0</v>
      </c>
      <c r="M83">
        <v>0</v>
      </c>
      <c r="N83">
        <v>0</v>
      </c>
      <c r="O83">
        <v>0</v>
      </c>
      <c r="P83">
        <v>0</v>
      </c>
      <c r="Q83">
        <v>0</v>
      </c>
      <c r="R83">
        <v>0</v>
      </c>
      <c r="S83">
        <v>13</v>
      </c>
      <c r="T83">
        <v>0</v>
      </c>
      <c r="U83" t="s">
        <v>215</v>
      </c>
    </row>
    <row r="84" spans="1:21" x14ac:dyDescent="0.25">
      <c r="A84" s="9">
        <v>45689</v>
      </c>
      <c r="B84" t="s">
        <v>324</v>
      </c>
      <c r="C84" t="s">
        <v>324</v>
      </c>
      <c r="D84" t="s">
        <v>470</v>
      </c>
      <c r="E84" t="s">
        <v>325</v>
      </c>
      <c r="F84" t="s">
        <v>150</v>
      </c>
      <c r="G84">
        <v>1</v>
      </c>
      <c r="H84">
        <v>0</v>
      </c>
      <c r="I84">
        <v>0</v>
      </c>
      <c r="J84">
        <v>0</v>
      </c>
      <c r="K84">
        <v>0</v>
      </c>
      <c r="L84">
        <v>0</v>
      </c>
      <c r="M84">
        <v>1</v>
      </c>
      <c r="N84">
        <v>0</v>
      </c>
      <c r="O84">
        <v>0</v>
      </c>
      <c r="P84">
        <v>0</v>
      </c>
      <c r="Q84">
        <v>0</v>
      </c>
      <c r="R84">
        <v>0</v>
      </c>
      <c r="S84">
        <v>2</v>
      </c>
      <c r="T84">
        <v>0</v>
      </c>
      <c r="U84" t="s">
        <v>215</v>
      </c>
    </row>
    <row r="85" spans="1:21" x14ac:dyDescent="0.25">
      <c r="A85" s="9">
        <v>45689</v>
      </c>
      <c r="B85" t="s">
        <v>324</v>
      </c>
      <c r="C85" t="s">
        <v>324</v>
      </c>
      <c r="D85" t="s">
        <v>470</v>
      </c>
      <c r="E85" t="s">
        <v>325</v>
      </c>
      <c r="F85" t="s">
        <v>150</v>
      </c>
      <c r="G85">
        <v>0</v>
      </c>
      <c r="H85">
        <v>0</v>
      </c>
      <c r="I85">
        <v>0</v>
      </c>
      <c r="J85">
        <v>0</v>
      </c>
      <c r="K85">
        <v>0</v>
      </c>
      <c r="L85">
        <v>0</v>
      </c>
      <c r="M85">
        <v>1</v>
      </c>
      <c r="N85">
        <v>0</v>
      </c>
      <c r="O85">
        <v>0</v>
      </c>
      <c r="P85">
        <v>0</v>
      </c>
      <c r="Q85">
        <v>0</v>
      </c>
      <c r="R85">
        <v>0</v>
      </c>
      <c r="S85">
        <v>1</v>
      </c>
      <c r="T85">
        <v>0</v>
      </c>
      <c r="U85" t="s">
        <v>211</v>
      </c>
    </row>
    <row r="86" spans="1:21" x14ac:dyDescent="0.25">
      <c r="A86" s="9">
        <v>45689</v>
      </c>
      <c r="B86" t="s">
        <v>324</v>
      </c>
      <c r="C86" t="s">
        <v>324</v>
      </c>
      <c r="D86" t="s">
        <v>470</v>
      </c>
      <c r="E86" t="s">
        <v>325</v>
      </c>
      <c r="F86" t="s">
        <v>153</v>
      </c>
      <c r="G86">
        <v>134</v>
      </c>
      <c r="H86">
        <v>0</v>
      </c>
      <c r="I86">
        <v>0</v>
      </c>
      <c r="J86">
        <v>-16</v>
      </c>
      <c r="K86">
        <v>0</v>
      </c>
      <c r="L86">
        <v>0</v>
      </c>
      <c r="M86">
        <v>1</v>
      </c>
      <c r="N86">
        <v>0</v>
      </c>
      <c r="O86">
        <v>0</v>
      </c>
      <c r="P86">
        <v>0</v>
      </c>
      <c r="Q86">
        <v>0</v>
      </c>
      <c r="R86">
        <v>0</v>
      </c>
      <c r="S86">
        <v>119</v>
      </c>
      <c r="T86">
        <v>0</v>
      </c>
      <c r="U86" t="s">
        <v>215</v>
      </c>
    </row>
    <row r="87" spans="1:21" x14ac:dyDescent="0.25">
      <c r="A87" s="9">
        <v>45689</v>
      </c>
      <c r="B87" t="s">
        <v>338</v>
      </c>
      <c r="C87" t="s">
        <v>338</v>
      </c>
      <c r="D87" t="s">
        <v>655</v>
      </c>
      <c r="F87" t="s">
        <v>153</v>
      </c>
      <c r="G87">
        <v>0</v>
      </c>
      <c r="H87">
        <v>0</v>
      </c>
      <c r="I87">
        <v>260</v>
      </c>
      <c r="J87">
        <v>-63</v>
      </c>
      <c r="K87">
        <v>0</v>
      </c>
      <c r="L87">
        <v>0</v>
      </c>
      <c r="M87">
        <v>0</v>
      </c>
      <c r="N87">
        <v>0</v>
      </c>
      <c r="O87">
        <v>0</v>
      </c>
      <c r="P87">
        <v>0</v>
      </c>
      <c r="Q87">
        <v>0</v>
      </c>
      <c r="R87">
        <v>0</v>
      </c>
      <c r="S87">
        <v>197</v>
      </c>
      <c r="T87">
        <v>0</v>
      </c>
      <c r="U87" t="s">
        <v>215</v>
      </c>
    </row>
    <row r="88" spans="1:21" x14ac:dyDescent="0.25">
      <c r="A88" s="9">
        <v>45689</v>
      </c>
      <c r="B88" t="s">
        <v>350</v>
      </c>
      <c r="C88" t="s">
        <v>350</v>
      </c>
      <c r="D88" t="s">
        <v>471</v>
      </c>
      <c r="E88" t="s">
        <v>351</v>
      </c>
      <c r="F88" t="s">
        <v>150</v>
      </c>
      <c r="G88">
        <v>0</v>
      </c>
      <c r="H88">
        <v>0</v>
      </c>
      <c r="I88">
        <v>0</v>
      </c>
      <c r="J88">
        <v>0</v>
      </c>
      <c r="K88">
        <v>0</v>
      </c>
      <c r="L88">
        <v>0</v>
      </c>
      <c r="M88">
        <v>1</v>
      </c>
      <c r="N88">
        <v>0</v>
      </c>
      <c r="O88">
        <v>0</v>
      </c>
      <c r="P88">
        <v>0</v>
      </c>
      <c r="Q88">
        <v>0</v>
      </c>
      <c r="R88">
        <v>0</v>
      </c>
      <c r="S88">
        <v>1</v>
      </c>
      <c r="T88">
        <v>0</v>
      </c>
      <c r="U88" t="s">
        <v>215</v>
      </c>
    </row>
    <row r="89" spans="1:21" x14ac:dyDescent="0.25">
      <c r="A89" s="9">
        <v>45689</v>
      </c>
      <c r="B89" t="s">
        <v>424</v>
      </c>
      <c r="C89" t="s">
        <v>424</v>
      </c>
      <c r="D89" t="s">
        <v>472</v>
      </c>
      <c r="E89" t="s">
        <v>425</v>
      </c>
      <c r="F89" t="s">
        <v>153</v>
      </c>
      <c r="G89">
        <v>9</v>
      </c>
      <c r="H89">
        <v>0</v>
      </c>
      <c r="I89">
        <v>0</v>
      </c>
      <c r="J89">
        <v>0</v>
      </c>
      <c r="K89">
        <v>0</v>
      </c>
      <c r="L89">
        <v>0</v>
      </c>
      <c r="M89">
        <v>0</v>
      </c>
      <c r="N89">
        <v>0</v>
      </c>
      <c r="O89">
        <v>0</v>
      </c>
      <c r="P89">
        <v>0</v>
      </c>
      <c r="Q89">
        <v>0</v>
      </c>
      <c r="R89">
        <v>0</v>
      </c>
      <c r="S89">
        <v>9</v>
      </c>
      <c r="T89">
        <v>0</v>
      </c>
      <c r="U89" t="s">
        <v>215</v>
      </c>
    </row>
    <row r="90" spans="1:21" x14ac:dyDescent="0.25">
      <c r="A90" s="9">
        <v>45689</v>
      </c>
      <c r="B90" t="s">
        <v>221</v>
      </c>
      <c r="C90" t="s">
        <v>221</v>
      </c>
      <c r="D90" t="s">
        <v>122</v>
      </c>
      <c r="E90" t="s">
        <v>222</v>
      </c>
      <c r="F90" t="s">
        <v>150</v>
      </c>
      <c r="G90">
        <v>15</v>
      </c>
      <c r="H90">
        <v>0</v>
      </c>
      <c r="I90">
        <v>0</v>
      </c>
      <c r="J90">
        <v>0</v>
      </c>
      <c r="K90">
        <v>0</v>
      </c>
      <c r="L90">
        <v>0</v>
      </c>
      <c r="M90">
        <v>10</v>
      </c>
      <c r="N90">
        <v>0</v>
      </c>
      <c r="O90">
        <v>0</v>
      </c>
      <c r="P90">
        <v>0</v>
      </c>
      <c r="Q90">
        <v>0</v>
      </c>
      <c r="R90">
        <v>0</v>
      </c>
      <c r="S90">
        <v>25</v>
      </c>
      <c r="T90">
        <v>0</v>
      </c>
      <c r="U90" t="s">
        <v>215</v>
      </c>
    </row>
    <row r="91" spans="1:21" x14ac:dyDescent="0.25">
      <c r="A91" s="9">
        <v>45689</v>
      </c>
      <c r="B91" t="s">
        <v>221</v>
      </c>
      <c r="C91" t="s">
        <v>221</v>
      </c>
      <c r="D91" t="s">
        <v>122</v>
      </c>
      <c r="E91" t="s">
        <v>222</v>
      </c>
      <c r="F91" t="s">
        <v>150</v>
      </c>
      <c r="G91">
        <v>1</v>
      </c>
      <c r="H91">
        <v>0</v>
      </c>
      <c r="I91">
        <v>0</v>
      </c>
      <c r="J91">
        <v>0</v>
      </c>
      <c r="K91">
        <v>0</v>
      </c>
      <c r="L91">
        <v>0</v>
      </c>
      <c r="M91">
        <v>1</v>
      </c>
      <c r="N91">
        <v>0</v>
      </c>
      <c r="O91">
        <v>0</v>
      </c>
      <c r="P91">
        <v>0</v>
      </c>
      <c r="Q91">
        <v>0</v>
      </c>
      <c r="R91">
        <v>0</v>
      </c>
      <c r="S91">
        <v>2</v>
      </c>
      <c r="T91">
        <v>0</v>
      </c>
      <c r="U91" t="s">
        <v>211</v>
      </c>
    </row>
    <row r="92" spans="1:21" x14ac:dyDescent="0.25">
      <c r="A92" s="9">
        <v>45689</v>
      </c>
      <c r="B92" t="s">
        <v>221</v>
      </c>
      <c r="C92" t="s">
        <v>221</v>
      </c>
      <c r="D92" t="s">
        <v>122</v>
      </c>
      <c r="E92" t="s">
        <v>222</v>
      </c>
      <c r="F92" t="s">
        <v>151</v>
      </c>
      <c r="G92">
        <v>1</v>
      </c>
      <c r="H92">
        <v>0</v>
      </c>
      <c r="I92">
        <v>0</v>
      </c>
      <c r="J92">
        <v>0</v>
      </c>
      <c r="K92">
        <v>0</v>
      </c>
      <c r="L92">
        <v>0</v>
      </c>
      <c r="M92">
        <v>1</v>
      </c>
      <c r="N92">
        <v>0</v>
      </c>
      <c r="O92">
        <v>0</v>
      </c>
      <c r="P92">
        <v>0</v>
      </c>
      <c r="Q92">
        <v>0</v>
      </c>
      <c r="R92">
        <v>0</v>
      </c>
      <c r="S92">
        <v>2</v>
      </c>
      <c r="T92">
        <v>0</v>
      </c>
      <c r="U92" t="s">
        <v>215</v>
      </c>
    </row>
    <row r="93" spans="1:21" x14ac:dyDescent="0.25">
      <c r="A93" s="9">
        <v>45689</v>
      </c>
      <c r="B93" t="s">
        <v>221</v>
      </c>
      <c r="C93" t="s">
        <v>221</v>
      </c>
      <c r="D93" t="s">
        <v>122</v>
      </c>
      <c r="E93" t="s">
        <v>222</v>
      </c>
      <c r="F93" t="s">
        <v>153</v>
      </c>
      <c r="G93">
        <v>758</v>
      </c>
      <c r="H93">
        <v>0</v>
      </c>
      <c r="I93">
        <v>0</v>
      </c>
      <c r="J93">
        <v>-152</v>
      </c>
      <c r="K93">
        <v>0</v>
      </c>
      <c r="L93">
        <v>0</v>
      </c>
      <c r="M93">
        <v>9</v>
      </c>
      <c r="N93">
        <v>1</v>
      </c>
      <c r="O93">
        <v>0</v>
      </c>
      <c r="P93">
        <v>0</v>
      </c>
      <c r="Q93">
        <v>0</v>
      </c>
      <c r="R93">
        <v>0</v>
      </c>
      <c r="S93">
        <v>616</v>
      </c>
      <c r="T93">
        <v>0</v>
      </c>
      <c r="U93" t="s">
        <v>215</v>
      </c>
    </row>
    <row r="94" spans="1:21" x14ac:dyDescent="0.25">
      <c r="A94" s="9">
        <v>45689</v>
      </c>
      <c r="B94" t="s">
        <v>221</v>
      </c>
      <c r="C94" t="s">
        <v>221</v>
      </c>
      <c r="D94" t="s">
        <v>122</v>
      </c>
      <c r="E94" t="s">
        <v>222</v>
      </c>
      <c r="F94" t="s">
        <v>153</v>
      </c>
      <c r="G94">
        <v>3</v>
      </c>
      <c r="H94">
        <v>0</v>
      </c>
      <c r="I94">
        <v>0</v>
      </c>
      <c r="J94">
        <v>0</v>
      </c>
      <c r="K94">
        <v>0</v>
      </c>
      <c r="L94">
        <v>0</v>
      </c>
      <c r="M94">
        <v>1</v>
      </c>
      <c r="N94">
        <v>0</v>
      </c>
      <c r="O94">
        <v>0</v>
      </c>
      <c r="P94">
        <v>0</v>
      </c>
      <c r="Q94">
        <v>0</v>
      </c>
      <c r="R94">
        <v>0</v>
      </c>
      <c r="S94">
        <v>4</v>
      </c>
      <c r="T94">
        <v>0</v>
      </c>
      <c r="U94" t="s">
        <v>466</v>
      </c>
    </row>
    <row r="95" spans="1:21" x14ac:dyDescent="0.25">
      <c r="A95" s="9">
        <v>45689</v>
      </c>
      <c r="B95" t="s">
        <v>221</v>
      </c>
      <c r="C95" t="s">
        <v>221</v>
      </c>
      <c r="D95" t="s">
        <v>122</v>
      </c>
      <c r="E95" t="s">
        <v>222</v>
      </c>
      <c r="F95" t="s">
        <v>153</v>
      </c>
      <c r="G95">
        <v>0</v>
      </c>
      <c r="H95">
        <v>0</v>
      </c>
      <c r="I95">
        <v>0</v>
      </c>
      <c r="J95">
        <v>0</v>
      </c>
      <c r="K95">
        <v>0</v>
      </c>
      <c r="L95">
        <v>0</v>
      </c>
      <c r="M95">
        <v>2</v>
      </c>
      <c r="N95">
        <v>0</v>
      </c>
      <c r="O95">
        <v>0</v>
      </c>
      <c r="P95">
        <v>0</v>
      </c>
      <c r="Q95">
        <v>0</v>
      </c>
      <c r="R95">
        <v>0</v>
      </c>
      <c r="S95">
        <v>2</v>
      </c>
      <c r="T95">
        <v>0</v>
      </c>
      <c r="U95" t="s">
        <v>211</v>
      </c>
    </row>
    <row r="96" spans="1:21" x14ac:dyDescent="0.25">
      <c r="A96" s="9">
        <v>45689</v>
      </c>
      <c r="B96" t="s">
        <v>416</v>
      </c>
      <c r="C96" t="s">
        <v>416</v>
      </c>
      <c r="D96" t="s">
        <v>658</v>
      </c>
      <c r="E96" t="s">
        <v>417</v>
      </c>
      <c r="F96" t="s">
        <v>153</v>
      </c>
      <c r="G96">
        <v>4</v>
      </c>
      <c r="H96">
        <v>0</v>
      </c>
      <c r="I96">
        <v>0</v>
      </c>
      <c r="J96">
        <v>0</v>
      </c>
      <c r="K96">
        <v>0</v>
      </c>
      <c r="L96">
        <v>0</v>
      </c>
      <c r="M96">
        <v>0</v>
      </c>
      <c r="N96">
        <v>0</v>
      </c>
      <c r="O96">
        <v>0</v>
      </c>
      <c r="P96">
        <v>0</v>
      </c>
      <c r="Q96">
        <v>0</v>
      </c>
      <c r="R96">
        <v>0</v>
      </c>
      <c r="S96">
        <v>4</v>
      </c>
      <c r="T96">
        <v>0</v>
      </c>
      <c r="U96" t="s">
        <v>215</v>
      </c>
    </row>
    <row r="97" spans="1:21" x14ac:dyDescent="0.25">
      <c r="A97" s="9">
        <v>45689</v>
      </c>
      <c r="B97" t="s">
        <v>376</v>
      </c>
      <c r="C97" t="s">
        <v>376</v>
      </c>
      <c r="D97" t="s">
        <v>613</v>
      </c>
      <c r="E97" t="s">
        <v>377</v>
      </c>
      <c r="F97" t="s">
        <v>153</v>
      </c>
      <c r="G97">
        <v>13</v>
      </c>
      <c r="H97">
        <v>0</v>
      </c>
      <c r="I97">
        <v>0</v>
      </c>
      <c r="J97">
        <v>-14</v>
      </c>
      <c r="K97">
        <v>0</v>
      </c>
      <c r="L97">
        <v>0</v>
      </c>
      <c r="M97">
        <v>0</v>
      </c>
      <c r="N97">
        <v>3</v>
      </c>
      <c r="O97">
        <v>0</v>
      </c>
      <c r="P97">
        <v>0</v>
      </c>
      <c r="Q97">
        <v>0</v>
      </c>
      <c r="R97">
        <v>0</v>
      </c>
      <c r="S97">
        <v>2</v>
      </c>
      <c r="T97">
        <v>0</v>
      </c>
      <c r="U97" t="s">
        <v>215</v>
      </c>
    </row>
    <row r="98" spans="1:21" x14ac:dyDescent="0.25">
      <c r="A98" s="9">
        <v>45689</v>
      </c>
      <c r="B98" t="s">
        <v>376</v>
      </c>
      <c r="C98" t="s">
        <v>376</v>
      </c>
      <c r="D98" t="s">
        <v>613</v>
      </c>
      <c r="E98" t="s">
        <v>377</v>
      </c>
      <c r="F98" t="s">
        <v>153</v>
      </c>
      <c r="G98">
        <v>10</v>
      </c>
      <c r="H98">
        <v>0</v>
      </c>
      <c r="I98">
        <v>0</v>
      </c>
      <c r="J98">
        <v>-3</v>
      </c>
      <c r="K98">
        <v>0</v>
      </c>
      <c r="L98">
        <v>0</v>
      </c>
      <c r="M98">
        <v>0</v>
      </c>
      <c r="N98">
        <v>1</v>
      </c>
      <c r="O98">
        <v>0</v>
      </c>
      <c r="P98">
        <v>0</v>
      </c>
      <c r="Q98">
        <v>0</v>
      </c>
      <c r="R98">
        <v>0</v>
      </c>
      <c r="S98">
        <v>8</v>
      </c>
      <c r="T98">
        <v>0</v>
      </c>
      <c r="U98" t="s">
        <v>466</v>
      </c>
    </row>
    <row r="99" spans="1:21" x14ac:dyDescent="0.25">
      <c r="A99" s="9">
        <v>45689</v>
      </c>
      <c r="B99" t="s">
        <v>376</v>
      </c>
      <c r="C99" t="s">
        <v>376</v>
      </c>
      <c r="D99" t="s">
        <v>613</v>
      </c>
      <c r="E99" t="s">
        <v>377</v>
      </c>
      <c r="F99" t="s">
        <v>153</v>
      </c>
      <c r="G99">
        <v>5</v>
      </c>
      <c r="H99">
        <v>0</v>
      </c>
      <c r="I99">
        <v>0</v>
      </c>
      <c r="J99">
        <v>-3</v>
      </c>
      <c r="K99">
        <v>0</v>
      </c>
      <c r="L99">
        <v>0</v>
      </c>
      <c r="M99">
        <v>0</v>
      </c>
      <c r="N99">
        <v>0</v>
      </c>
      <c r="O99">
        <v>0</v>
      </c>
      <c r="P99">
        <v>0</v>
      </c>
      <c r="Q99">
        <v>0</v>
      </c>
      <c r="R99">
        <v>0</v>
      </c>
      <c r="S99">
        <v>2</v>
      </c>
      <c r="T99">
        <v>0</v>
      </c>
      <c r="U99" t="s">
        <v>336</v>
      </c>
    </row>
    <row r="100" spans="1:21" x14ac:dyDescent="0.25">
      <c r="A100" s="9">
        <v>45689</v>
      </c>
      <c r="B100" t="s">
        <v>376</v>
      </c>
      <c r="C100" t="s">
        <v>376</v>
      </c>
      <c r="D100" t="s">
        <v>613</v>
      </c>
      <c r="E100" t="s">
        <v>377</v>
      </c>
      <c r="F100" t="s">
        <v>153</v>
      </c>
      <c r="G100">
        <v>3</v>
      </c>
      <c r="H100">
        <v>0</v>
      </c>
      <c r="I100">
        <v>0</v>
      </c>
      <c r="J100">
        <v>-2</v>
      </c>
      <c r="K100">
        <v>0</v>
      </c>
      <c r="L100">
        <v>0</v>
      </c>
      <c r="M100">
        <v>0</v>
      </c>
      <c r="N100">
        <v>0</v>
      </c>
      <c r="O100">
        <v>0</v>
      </c>
      <c r="P100">
        <v>0</v>
      </c>
      <c r="Q100">
        <v>0</v>
      </c>
      <c r="R100">
        <v>0</v>
      </c>
      <c r="S100">
        <v>1</v>
      </c>
      <c r="T100">
        <v>0</v>
      </c>
      <c r="U100" t="s">
        <v>211</v>
      </c>
    </row>
    <row r="101" spans="1:21" x14ac:dyDescent="0.25">
      <c r="A101" s="9">
        <v>45689</v>
      </c>
      <c r="B101" t="s">
        <v>327</v>
      </c>
      <c r="C101" t="s">
        <v>327</v>
      </c>
      <c r="D101" t="s">
        <v>473</v>
      </c>
      <c r="E101" t="s">
        <v>328</v>
      </c>
      <c r="F101" t="s">
        <v>150</v>
      </c>
      <c r="G101">
        <v>1</v>
      </c>
      <c r="H101">
        <v>0</v>
      </c>
      <c r="I101">
        <v>0</v>
      </c>
      <c r="J101">
        <v>0</v>
      </c>
      <c r="K101">
        <v>0</v>
      </c>
      <c r="L101">
        <v>0</v>
      </c>
      <c r="M101">
        <v>0</v>
      </c>
      <c r="N101">
        <v>0</v>
      </c>
      <c r="O101">
        <v>0</v>
      </c>
      <c r="P101">
        <v>0</v>
      </c>
      <c r="Q101">
        <v>0</v>
      </c>
      <c r="R101">
        <v>0</v>
      </c>
      <c r="S101">
        <v>1</v>
      </c>
      <c r="T101">
        <v>0</v>
      </c>
      <c r="U101" t="s">
        <v>215</v>
      </c>
    </row>
    <row r="102" spans="1:21" x14ac:dyDescent="0.25">
      <c r="A102" s="9">
        <v>45689</v>
      </c>
      <c r="B102" t="s">
        <v>226</v>
      </c>
      <c r="C102" t="s">
        <v>226</v>
      </c>
      <c r="D102" t="s">
        <v>227</v>
      </c>
      <c r="F102" t="s">
        <v>150</v>
      </c>
      <c r="G102">
        <v>1</v>
      </c>
      <c r="H102">
        <v>0</v>
      </c>
      <c r="I102">
        <v>0</v>
      </c>
      <c r="J102">
        <v>0</v>
      </c>
      <c r="K102">
        <v>0</v>
      </c>
      <c r="L102">
        <v>0</v>
      </c>
      <c r="M102">
        <v>0</v>
      </c>
      <c r="N102">
        <v>0</v>
      </c>
      <c r="O102">
        <v>0</v>
      </c>
      <c r="P102">
        <v>0</v>
      </c>
      <c r="Q102">
        <v>0</v>
      </c>
      <c r="R102">
        <v>0</v>
      </c>
      <c r="S102">
        <v>1</v>
      </c>
      <c r="T102">
        <v>0</v>
      </c>
      <c r="U102" t="s">
        <v>215</v>
      </c>
    </row>
    <row r="103" spans="1:21" x14ac:dyDescent="0.25">
      <c r="A103" s="9">
        <v>45689</v>
      </c>
      <c r="B103" t="s">
        <v>226</v>
      </c>
      <c r="C103" t="s">
        <v>226</v>
      </c>
      <c r="D103" t="s">
        <v>227</v>
      </c>
      <c r="F103" t="s">
        <v>152</v>
      </c>
      <c r="G103">
        <v>1</v>
      </c>
      <c r="H103">
        <v>0</v>
      </c>
      <c r="I103">
        <v>0</v>
      </c>
      <c r="J103">
        <v>0</v>
      </c>
      <c r="K103">
        <v>0</v>
      </c>
      <c r="L103">
        <v>0</v>
      </c>
      <c r="M103">
        <v>0</v>
      </c>
      <c r="N103">
        <v>0</v>
      </c>
      <c r="O103">
        <v>0</v>
      </c>
      <c r="P103">
        <v>0</v>
      </c>
      <c r="Q103">
        <v>0</v>
      </c>
      <c r="R103">
        <v>0</v>
      </c>
      <c r="S103">
        <v>1</v>
      </c>
      <c r="T103">
        <v>0</v>
      </c>
      <c r="U103" t="s">
        <v>215</v>
      </c>
    </row>
    <row r="104" spans="1:21" x14ac:dyDescent="0.25">
      <c r="A104" s="9">
        <v>45689</v>
      </c>
      <c r="B104" t="s">
        <v>226</v>
      </c>
      <c r="C104" t="s">
        <v>226</v>
      </c>
      <c r="D104" t="s">
        <v>227</v>
      </c>
      <c r="F104" t="s">
        <v>153</v>
      </c>
      <c r="G104">
        <v>0</v>
      </c>
      <c r="H104">
        <v>0</v>
      </c>
      <c r="I104">
        <v>63</v>
      </c>
      <c r="J104">
        <v>0</v>
      </c>
      <c r="K104">
        <v>0</v>
      </c>
      <c r="L104">
        <v>0</v>
      </c>
      <c r="M104">
        <v>0</v>
      </c>
      <c r="N104">
        <v>0</v>
      </c>
      <c r="O104">
        <v>0</v>
      </c>
      <c r="P104">
        <v>0</v>
      </c>
      <c r="Q104">
        <v>0</v>
      </c>
      <c r="R104">
        <v>0</v>
      </c>
      <c r="S104">
        <v>63</v>
      </c>
      <c r="T104">
        <v>0</v>
      </c>
      <c r="U104" t="s">
        <v>215</v>
      </c>
    </row>
    <row r="105" spans="1:21" x14ac:dyDescent="0.25">
      <c r="A105" s="9">
        <v>45689</v>
      </c>
      <c r="B105" t="s">
        <v>228</v>
      </c>
      <c r="C105" t="s">
        <v>228</v>
      </c>
      <c r="D105" t="s">
        <v>119</v>
      </c>
      <c r="E105" t="s">
        <v>229</v>
      </c>
      <c r="F105" t="s">
        <v>150</v>
      </c>
      <c r="G105">
        <v>2</v>
      </c>
      <c r="H105">
        <v>0</v>
      </c>
      <c r="I105">
        <v>0</v>
      </c>
      <c r="J105">
        <v>0</v>
      </c>
      <c r="K105">
        <v>2</v>
      </c>
      <c r="L105">
        <v>-3</v>
      </c>
      <c r="M105">
        <v>1</v>
      </c>
      <c r="N105">
        <v>0</v>
      </c>
      <c r="O105">
        <v>0</v>
      </c>
      <c r="P105">
        <v>0</v>
      </c>
      <c r="Q105">
        <v>0</v>
      </c>
      <c r="R105">
        <v>0</v>
      </c>
      <c r="S105">
        <v>2</v>
      </c>
      <c r="T105">
        <v>0</v>
      </c>
      <c r="U105" t="s">
        <v>215</v>
      </c>
    </row>
    <row r="106" spans="1:21" x14ac:dyDescent="0.25">
      <c r="A106" s="9">
        <v>45689</v>
      </c>
      <c r="B106" t="s">
        <v>228</v>
      </c>
      <c r="C106" t="s">
        <v>228</v>
      </c>
      <c r="D106" t="s">
        <v>119</v>
      </c>
      <c r="E106" t="s">
        <v>229</v>
      </c>
      <c r="F106" t="s">
        <v>151</v>
      </c>
      <c r="G106">
        <v>1</v>
      </c>
      <c r="H106">
        <v>0</v>
      </c>
      <c r="I106">
        <v>0</v>
      </c>
      <c r="J106">
        <v>0</v>
      </c>
      <c r="K106">
        <v>0</v>
      </c>
      <c r="L106">
        <v>0</v>
      </c>
      <c r="M106">
        <v>0</v>
      </c>
      <c r="N106">
        <v>0</v>
      </c>
      <c r="O106">
        <v>0</v>
      </c>
      <c r="P106">
        <v>0</v>
      </c>
      <c r="Q106">
        <v>0</v>
      </c>
      <c r="R106">
        <v>0</v>
      </c>
      <c r="S106">
        <v>1</v>
      </c>
      <c r="T106">
        <v>0</v>
      </c>
      <c r="U106" t="s">
        <v>466</v>
      </c>
    </row>
    <row r="107" spans="1:21" x14ac:dyDescent="0.25">
      <c r="A107" s="9">
        <v>45689</v>
      </c>
      <c r="B107" t="s">
        <v>228</v>
      </c>
      <c r="C107" t="s">
        <v>228</v>
      </c>
      <c r="D107" t="s">
        <v>119</v>
      </c>
      <c r="E107" t="s">
        <v>229</v>
      </c>
      <c r="F107" t="s">
        <v>153</v>
      </c>
      <c r="G107">
        <v>296</v>
      </c>
      <c r="H107">
        <v>0</v>
      </c>
      <c r="I107">
        <v>55</v>
      </c>
      <c r="J107">
        <v>-127</v>
      </c>
      <c r="K107">
        <v>0</v>
      </c>
      <c r="L107">
        <v>0</v>
      </c>
      <c r="M107">
        <v>3</v>
      </c>
      <c r="N107">
        <v>0</v>
      </c>
      <c r="O107">
        <v>0</v>
      </c>
      <c r="P107">
        <v>0</v>
      </c>
      <c r="Q107">
        <v>0</v>
      </c>
      <c r="R107">
        <v>-1</v>
      </c>
      <c r="S107">
        <v>226</v>
      </c>
      <c r="T107">
        <v>0</v>
      </c>
      <c r="U107" t="s">
        <v>215</v>
      </c>
    </row>
    <row r="108" spans="1:21" x14ac:dyDescent="0.25">
      <c r="A108" s="9">
        <v>45689</v>
      </c>
      <c r="B108" t="s">
        <v>228</v>
      </c>
      <c r="C108" t="s">
        <v>228</v>
      </c>
      <c r="D108" t="s">
        <v>119</v>
      </c>
      <c r="E108" t="s">
        <v>229</v>
      </c>
      <c r="F108" t="s">
        <v>153</v>
      </c>
      <c r="G108">
        <v>10</v>
      </c>
      <c r="H108">
        <v>0</v>
      </c>
      <c r="I108">
        <v>0</v>
      </c>
      <c r="J108">
        <v>-9</v>
      </c>
      <c r="K108">
        <v>0</v>
      </c>
      <c r="L108">
        <v>0</v>
      </c>
      <c r="M108">
        <v>0</v>
      </c>
      <c r="N108">
        <v>0</v>
      </c>
      <c r="O108">
        <v>0</v>
      </c>
      <c r="P108">
        <v>0</v>
      </c>
      <c r="Q108">
        <v>0</v>
      </c>
      <c r="R108">
        <v>0</v>
      </c>
      <c r="S108">
        <v>1</v>
      </c>
      <c r="T108">
        <v>0</v>
      </c>
      <c r="U108" t="s">
        <v>466</v>
      </c>
    </row>
    <row r="109" spans="1:21" x14ac:dyDescent="0.25">
      <c r="A109" s="9">
        <v>45689</v>
      </c>
      <c r="B109" t="s">
        <v>228</v>
      </c>
      <c r="C109" t="s">
        <v>228</v>
      </c>
      <c r="D109" t="s">
        <v>119</v>
      </c>
      <c r="E109" t="s">
        <v>229</v>
      </c>
      <c r="F109" t="s">
        <v>278</v>
      </c>
      <c r="G109">
        <v>0</v>
      </c>
      <c r="H109">
        <v>0</v>
      </c>
      <c r="I109">
        <v>0</v>
      </c>
      <c r="J109">
        <v>0</v>
      </c>
      <c r="K109">
        <v>0</v>
      </c>
      <c r="L109">
        <v>0</v>
      </c>
      <c r="M109">
        <v>0</v>
      </c>
      <c r="N109">
        <v>0</v>
      </c>
      <c r="O109">
        <v>0</v>
      </c>
      <c r="P109">
        <v>-1</v>
      </c>
      <c r="Q109">
        <v>0</v>
      </c>
      <c r="R109">
        <v>1</v>
      </c>
      <c r="S109">
        <v>0</v>
      </c>
      <c r="T109">
        <v>0</v>
      </c>
      <c r="U109" t="s">
        <v>215</v>
      </c>
    </row>
    <row r="110" spans="1:21" x14ac:dyDescent="0.25">
      <c r="A110" s="9">
        <v>45689</v>
      </c>
      <c r="B110" t="s">
        <v>353</v>
      </c>
      <c r="C110" t="s">
        <v>353</v>
      </c>
      <c r="D110" t="s">
        <v>474</v>
      </c>
      <c r="E110" t="s">
        <v>354</v>
      </c>
      <c r="F110" t="s">
        <v>153</v>
      </c>
      <c r="G110">
        <v>1</v>
      </c>
      <c r="H110">
        <v>0</v>
      </c>
      <c r="I110">
        <v>0</v>
      </c>
      <c r="J110">
        <v>0</v>
      </c>
      <c r="K110">
        <v>0</v>
      </c>
      <c r="L110">
        <v>0</v>
      </c>
      <c r="M110">
        <v>1</v>
      </c>
      <c r="N110">
        <v>0</v>
      </c>
      <c r="O110">
        <v>0</v>
      </c>
      <c r="P110">
        <v>0</v>
      </c>
      <c r="Q110">
        <v>0</v>
      </c>
      <c r="R110">
        <v>0</v>
      </c>
      <c r="S110">
        <v>2</v>
      </c>
      <c r="T110">
        <v>0</v>
      </c>
      <c r="U110" t="s">
        <v>215</v>
      </c>
    </row>
    <row r="111" spans="1:21" x14ac:dyDescent="0.25">
      <c r="A111" s="9">
        <v>45689</v>
      </c>
      <c r="B111" t="s">
        <v>347</v>
      </c>
      <c r="C111" t="s">
        <v>347</v>
      </c>
      <c r="D111" t="s">
        <v>647</v>
      </c>
      <c r="F111" t="s">
        <v>150</v>
      </c>
      <c r="G111">
        <v>1</v>
      </c>
      <c r="H111">
        <v>0</v>
      </c>
      <c r="I111">
        <v>0</v>
      </c>
      <c r="J111">
        <v>0</v>
      </c>
      <c r="K111">
        <v>0</v>
      </c>
      <c r="L111">
        <v>0</v>
      </c>
      <c r="M111">
        <v>0</v>
      </c>
      <c r="N111">
        <v>0</v>
      </c>
      <c r="O111">
        <v>0</v>
      </c>
      <c r="P111">
        <v>0</v>
      </c>
      <c r="Q111">
        <v>0</v>
      </c>
      <c r="R111">
        <v>0</v>
      </c>
      <c r="S111">
        <v>1</v>
      </c>
      <c r="T111">
        <v>0</v>
      </c>
      <c r="U111" t="s">
        <v>215</v>
      </c>
    </row>
    <row r="112" spans="1:21" x14ac:dyDescent="0.25">
      <c r="A112" s="9">
        <v>45689</v>
      </c>
      <c r="B112" t="s">
        <v>347</v>
      </c>
      <c r="C112" t="s">
        <v>347</v>
      </c>
      <c r="D112" t="s">
        <v>647</v>
      </c>
      <c r="F112" t="s">
        <v>152</v>
      </c>
      <c r="G112">
        <v>0</v>
      </c>
      <c r="H112">
        <v>0</v>
      </c>
      <c r="I112">
        <v>0</v>
      </c>
      <c r="J112">
        <v>0</v>
      </c>
      <c r="K112">
        <v>0</v>
      </c>
      <c r="L112">
        <v>0</v>
      </c>
      <c r="M112">
        <v>0</v>
      </c>
      <c r="N112">
        <v>0</v>
      </c>
      <c r="O112">
        <v>-1</v>
      </c>
      <c r="P112">
        <v>0</v>
      </c>
      <c r="Q112">
        <v>0</v>
      </c>
      <c r="R112">
        <v>1</v>
      </c>
      <c r="S112">
        <v>0</v>
      </c>
      <c r="T112">
        <v>0</v>
      </c>
      <c r="U112" t="s">
        <v>215</v>
      </c>
    </row>
    <row r="113" spans="1:21" x14ac:dyDescent="0.25">
      <c r="A113" s="9">
        <v>45689</v>
      </c>
      <c r="B113" t="s">
        <v>347</v>
      </c>
      <c r="C113" t="s">
        <v>347</v>
      </c>
      <c r="D113" t="s">
        <v>647</v>
      </c>
      <c r="F113" t="s">
        <v>153</v>
      </c>
      <c r="G113">
        <v>7</v>
      </c>
      <c r="H113">
        <v>0</v>
      </c>
      <c r="I113">
        <v>500</v>
      </c>
      <c r="J113">
        <v>-2</v>
      </c>
      <c r="K113">
        <v>0</v>
      </c>
      <c r="L113">
        <v>0</v>
      </c>
      <c r="M113">
        <v>0</v>
      </c>
      <c r="N113">
        <v>1</v>
      </c>
      <c r="O113">
        <v>0</v>
      </c>
      <c r="P113">
        <v>0</v>
      </c>
      <c r="Q113">
        <v>0</v>
      </c>
      <c r="R113">
        <v>-1</v>
      </c>
      <c r="S113">
        <v>505</v>
      </c>
      <c r="T113">
        <v>0</v>
      </c>
      <c r="U113" t="s">
        <v>215</v>
      </c>
    </row>
    <row r="114" spans="1:21" x14ac:dyDescent="0.25">
      <c r="A114" s="9">
        <v>45689</v>
      </c>
      <c r="B114" t="s">
        <v>347</v>
      </c>
      <c r="C114" t="s">
        <v>347</v>
      </c>
      <c r="D114" t="s">
        <v>647</v>
      </c>
      <c r="F114" t="s">
        <v>278</v>
      </c>
      <c r="G114">
        <v>0</v>
      </c>
      <c r="H114">
        <v>0</v>
      </c>
      <c r="I114">
        <v>0</v>
      </c>
      <c r="J114">
        <v>0</v>
      </c>
      <c r="K114">
        <v>0</v>
      </c>
      <c r="L114">
        <v>0</v>
      </c>
      <c r="M114">
        <v>0</v>
      </c>
      <c r="N114">
        <v>0</v>
      </c>
      <c r="O114">
        <v>0</v>
      </c>
      <c r="P114">
        <v>0</v>
      </c>
      <c r="Q114">
        <v>0</v>
      </c>
      <c r="R114">
        <v>0</v>
      </c>
      <c r="S114">
        <v>0</v>
      </c>
      <c r="T114">
        <v>0</v>
      </c>
      <c r="U114" t="s">
        <v>215</v>
      </c>
    </row>
    <row r="115" spans="1:21" x14ac:dyDescent="0.25">
      <c r="A115" s="9">
        <v>45689</v>
      </c>
      <c r="B115" t="s">
        <v>345</v>
      </c>
      <c r="C115" t="s">
        <v>345</v>
      </c>
      <c r="D115" t="s">
        <v>612</v>
      </c>
      <c r="F115" t="s">
        <v>153</v>
      </c>
      <c r="G115">
        <v>6</v>
      </c>
      <c r="H115">
        <v>0</v>
      </c>
      <c r="I115">
        <v>196</v>
      </c>
      <c r="J115">
        <v>0</v>
      </c>
      <c r="K115">
        <v>0</v>
      </c>
      <c r="L115">
        <v>0</v>
      </c>
      <c r="M115">
        <v>0</v>
      </c>
      <c r="N115">
        <v>0</v>
      </c>
      <c r="O115">
        <v>0</v>
      </c>
      <c r="P115">
        <v>0</v>
      </c>
      <c r="Q115">
        <v>0</v>
      </c>
      <c r="R115">
        <v>0</v>
      </c>
      <c r="S115">
        <v>202</v>
      </c>
      <c r="T115">
        <v>0</v>
      </c>
      <c r="U115" t="s">
        <v>215</v>
      </c>
    </row>
    <row r="116" spans="1:21" x14ac:dyDescent="0.25">
      <c r="A116" s="9">
        <v>45689</v>
      </c>
      <c r="B116" t="s">
        <v>230</v>
      </c>
      <c r="C116" t="s">
        <v>230</v>
      </c>
      <c r="D116" t="s">
        <v>231</v>
      </c>
      <c r="E116" t="s">
        <v>232</v>
      </c>
      <c r="F116" t="s">
        <v>150</v>
      </c>
      <c r="G116">
        <v>3</v>
      </c>
      <c r="H116">
        <v>0</v>
      </c>
      <c r="I116">
        <v>0</v>
      </c>
      <c r="J116">
        <v>0</v>
      </c>
      <c r="K116">
        <v>1</v>
      </c>
      <c r="L116">
        <v>-1</v>
      </c>
      <c r="M116">
        <v>0</v>
      </c>
      <c r="N116">
        <v>0</v>
      </c>
      <c r="O116">
        <v>0</v>
      </c>
      <c r="P116">
        <v>0</v>
      </c>
      <c r="Q116">
        <v>0</v>
      </c>
      <c r="R116">
        <v>0</v>
      </c>
      <c r="S116">
        <v>3</v>
      </c>
      <c r="T116">
        <v>0</v>
      </c>
      <c r="U116" t="s">
        <v>215</v>
      </c>
    </row>
    <row r="117" spans="1:21" x14ac:dyDescent="0.25">
      <c r="A117" s="9">
        <v>45689</v>
      </c>
      <c r="B117" t="s">
        <v>230</v>
      </c>
      <c r="C117" t="s">
        <v>230</v>
      </c>
      <c r="D117" t="s">
        <v>231</v>
      </c>
      <c r="E117" t="s">
        <v>232</v>
      </c>
      <c r="F117" t="s">
        <v>153</v>
      </c>
      <c r="G117">
        <v>97</v>
      </c>
      <c r="H117">
        <v>0</v>
      </c>
      <c r="I117">
        <v>13</v>
      </c>
      <c r="J117">
        <v>-110</v>
      </c>
      <c r="K117">
        <v>0</v>
      </c>
      <c r="L117">
        <v>0</v>
      </c>
      <c r="M117">
        <v>1</v>
      </c>
      <c r="N117">
        <v>11</v>
      </c>
      <c r="O117">
        <v>-11</v>
      </c>
      <c r="P117">
        <v>0</v>
      </c>
      <c r="Q117">
        <v>0</v>
      </c>
      <c r="R117">
        <v>0</v>
      </c>
      <c r="S117">
        <v>1</v>
      </c>
      <c r="T117">
        <v>0</v>
      </c>
      <c r="U117" t="s">
        <v>215</v>
      </c>
    </row>
    <row r="118" spans="1:21" x14ac:dyDescent="0.25">
      <c r="A118" s="9">
        <v>45689</v>
      </c>
      <c r="B118" t="s">
        <v>318</v>
      </c>
      <c r="C118" t="s">
        <v>318</v>
      </c>
      <c r="D118" t="s">
        <v>475</v>
      </c>
      <c r="E118" t="s">
        <v>319</v>
      </c>
      <c r="F118" t="s">
        <v>150</v>
      </c>
      <c r="G118">
        <v>1</v>
      </c>
      <c r="H118">
        <v>0</v>
      </c>
      <c r="I118">
        <v>0</v>
      </c>
      <c r="J118">
        <v>0</v>
      </c>
      <c r="K118">
        <v>0</v>
      </c>
      <c r="L118">
        <v>0</v>
      </c>
      <c r="M118">
        <v>0</v>
      </c>
      <c r="N118">
        <v>0</v>
      </c>
      <c r="O118">
        <v>0</v>
      </c>
      <c r="P118">
        <v>0</v>
      </c>
      <c r="Q118">
        <v>0</v>
      </c>
      <c r="R118">
        <v>0</v>
      </c>
      <c r="S118">
        <v>1</v>
      </c>
      <c r="T118">
        <v>0</v>
      </c>
      <c r="U118" t="s">
        <v>215</v>
      </c>
    </row>
    <row r="119" spans="1:21" x14ac:dyDescent="0.25">
      <c r="A119" s="9">
        <v>45689</v>
      </c>
      <c r="B119" t="s">
        <v>233</v>
      </c>
      <c r="C119" t="s">
        <v>233</v>
      </c>
      <c r="D119" t="s">
        <v>234</v>
      </c>
      <c r="E119" t="s">
        <v>235</v>
      </c>
      <c r="F119" t="s">
        <v>150</v>
      </c>
      <c r="G119">
        <v>2</v>
      </c>
      <c r="H119">
        <v>0</v>
      </c>
      <c r="I119">
        <v>0</v>
      </c>
      <c r="J119">
        <v>0</v>
      </c>
      <c r="K119">
        <v>2</v>
      </c>
      <c r="L119">
        <v>-2</v>
      </c>
      <c r="M119">
        <v>0</v>
      </c>
      <c r="N119">
        <v>0</v>
      </c>
      <c r="O119">
        <v>0</v>
      </c>
      <c r="P119">
        <v>0</v>
      </c>
      <c r="Q119">
        <v>0</v>
      </c>
      <c r="R119">
        <v>0</v>
      </c>
      <c r="S119">
        <v>2</v>
      </c>
      <c r="T119">
        <v>0</v>
      </c>
      <c r="U119" t="s">
        <v>215</v>
      </c>
    </row>
    <row r="120" spans="1:21" x14ac:dyDescent="0.25">
      <c r="A120" s="9">
        <v>45689</v>
      </c>
      <c r="B120" t="s">
        <v>233</v>
      </c>
      <c r="C120" t="s">
        <v>233</v>
      </c>
      <c r="D120" t="s">
        <v>234</v>
      </c>
      <c r="E120" t="s">
        <v>235</v>
      </c>
      <c r="F120" t="s">
        <v>151</v>
      </c>
      <c r="G120">
        <v>1</v>
      </c>
      <c r="H120">
        <v>0</v>
      </c>
      <c r="I120">
        <v>0</v>
      </c>
      <c r="J120">
        <v>0</v>
      </c>
      <c r="K120">
        <v>0</v>
      </c>
      <c r="L120">
        <v>0</v>
      </c>
      <c r="M120">
        <v>0</v>
      </c>
      <c r="N120">
        <v>0</v>
      </c>
      <c r="O120">
        <v>0</v>
      </c>
      <c r="P120">
        <v>0</v>
      </c>
      <c r="Q120">
        <v>0</v>
      </c>
      <c r="R120">
        <v>0</v>
      </c>
      <c r="S120">
        <v>1</v>
      </c>
      <c r="T120">
        <v>0</v>
      </c>
      <c r="U120" t="s">
        <v>215</v>
      </c>
    </row>
    <row r="121" spans="1:21" x14ac:dyDescent="0.25">
      <c r="A121" s="9">
        <v>45689</v>
      </c>
      <c r="B121" t="s">
        <v>233</v>
      </c>
      <c r="C121" t="s">
        <v>233</v>
      </c>
      <c r="D121" t="s">
        <v>234</v>
      </c>
      <c r="E121" t="s">
        <v>235</v>
      </c>
      <c r="F121" t="s">
        <v>153</v>
      </c>
      <c r="G121">
        <v>237</v>
      </c>
      <c r="H121">
        <v>0</v>
      </c>
      <c r="I121">
        <v>-1</v>
      </c>
      <c r="J121">
        <v>-73</v>
      </c>
      <c r="K121">
        <v>0</v>
      </c>
      <c r="L121">
        <v>0</v>
      </c>
      <c r="M121">
        <v>2</v>
      </c>
      <c r="N121">
        <v>0</v>
      </c>
      <c r="O121">
        <v>0</v>
      </c>
      <c r="P121">
        <v>0</v>
      </c>
      <c r="Q121">
        <v>0</v>
      </c>
      <c r="R121">
        <v>0</v>
      </c>
      <c r="S121">
        <v>165</v>
      </c>
      <c r="T121">
        <v>0</v>
      </c>
      <c r="U121" t="s">
        <v>215</v>
      </c>
    </row>
    <row r="122" spans="1:21" x14ac:dyDescent="0.25">
      <c r="A122" s="9">
        <v>45689</v>
      </c>
      <c r="B122" t="s">
        <v>385</v>
      </c>
      <c r="C122" t="s">
        <v>385</v>
      </c>
      <c r="D122" t="s">
        <v>476</v>
      </c>
      <c r="E122" t="s">
        <v>386</v>
      </c>
      <c r="F122" t="s">
        <v>150</v>
      </c>
      <c r="G122">
        <v>0</v>
      </c>
      <c r="H122">
        <v>0</v>
      </c>
      <c r="I122">
        <v>0</v>
      </c>
      <c r="J122">
        <v>0</v>
      </c>
      <c r="K122">
        <v>1</v>
      </c>
      <c r="L122">
        <v>0</v>
      </c>
      <c r="M122">
        <v>0</v>
      </c>
      <c r="N122">
        <v>0</v>
      </c>
      <c r="O122">
        <v>0</v>
      </c>
      <c r="P122">
        <v>0</v>
      </c>
      <c r="Q122">
        <v>0</v>
      </c>
      <c r="R122">
        <v>0</v>
      </c>
      <c r="S122">
        <v>1</v>
      </c>
      <c r="T122">
        <v>0</v>
      </c>
      <c r="U122" t="s">
        <v>215</v>
      </c>
    </row>
    <row r="123" spans="1:21" x14ac:dyDescent="0.25">
      <c r="A123" s="9">
        <v>45689</v>
      </c>
      <c r="B123" t="s">
        <v>385</v>
      </c>
      <c r="C123" t="s">
        <v>385</v>
      </c>
      <c r="D123" t="s">
        <v>476</v>
      </c>
      <c r="E123" t="s">
        <v>386</v>
      </c>
      <c r="F123" t="s">
        <v>153</v>
      </c>
      <c r="G123">
        <v>79</v>
      </c>
      <c r="H123">
        <v>0</v>
      </c>
      <c r="I123">
        <v>30</v>
      </c>
      <c r="J123">
        <v>-39</v>
      </c>
      <c r="K123">
        <v>0</v>
      </c>
      <c r="L123">
        <v>0</v>
      </c>
      <c r="M123">
        <v>0</v>
      </c>
      <c r="N123">
        <v>0</v>
      </c>
      <c r="O123">
        <v>0</v>
      </c>
      <c r="P123">
        <v>0</v>
      </c>
      <c r="Q123">
        <v>0</v>
      </c>
      <c r="R123">
        <v>0</v>
      </c>
      <c r="S123">
        <v>70</v>
      </c>
      <c r="T123">
        <v>0</v>
      </c>
      <c r="U123" t="s">
        <v>215</v>
      </c>
    </row>
    <row r="124" spans="1:21" x14ac:dyDescent="0.25">
      <c r="A124" s="9">
        <v>45689</v>
      </c>
      <c r="B124" t="s">
        <v>385</v>
      </c>
      <c r="C124" t="s">
        <v>385</v>
      </c>
      <c r="D124" t="s">
        <v>476</v>
      </c>
      <c r="E124" t="s">
        <v>386</v>
      </c>
      <c r="F124" t="s">
        <v>153</v>
      </c>
      <c r="G124">
        <v>5</v>
      </c>
      <c r="H124">
        <v>0</v>
      </c>
      <c r="I124">
        <v>0</v>
      </c>
      <c r="J124">
        <v>-5</v>
      </c>
      <c r="K124">
        <v>0</v>
      </c>
      <c r="L124">
        <v>0</v>
      </c>
      <c r="M124">
        <v>0</v>
      </c>
      <c r="N124">
        <v>0</v>
      </c>
      <c r="O124">
        <v>0</v>
      </c>
      <c r="P124">
        <v>0</v>
      </c>
      <c r="Q124">
        <v>0</v>
      </c>
      <c r="R124">
        <v>0</v>
      </c>
      <c r="S124">
        <v>0</v>
      </c>
      <c r="T124">
        <v>0</v>
      </c>
      <c r="U124" t="s">
        <v>466</v>
      </c>
    </row>
    <row r="125" spans="1:21" x14ac:dyDescent="0.25">
      <c r="A125" s="9">
        <v>45689</v>
      </c>
      <c r="B125" t="s">
        <v>236</v>
      </c>
      <c r="C125" t="s">
        <v>236</v>
      </c>
      <c r="D125" t="s">
        <v>237</v>
      </c>
      <c r="E125" t="s">
        <v>238</v>
      </c>
      <c r="F125" t="s">
        <v>153</v>
      </c>
      <c r="G125">
        <v>58</v>
      </c>
      <c r="H125">
        <v>0</v>
      </c>
      <c r="I125">
        <v>16</v>
      </c>
      <c r="J125">
        <v>-20</v>
      </c>
      <c r="K125">
        <v>0</v>
      </c>
      <c r="L125">
        <v>0</v>
      </c>
      <c r="M125">
        <v>1</v>
      </c>
      <c r="N125">
        <v>0</v>
      </c>
      <c r="O125">
        <v>0</v>
      </c>
      <c r="P125">
        <v>0</v>
      </c>
      <c r="Q125">
        <v>0</v>
      </c>
      <c r="R125">
        <v>0</v>
      </c>
      <c r="S125">
        <v>55</v>
      </c>
      <c r="T125">
        <v>0</v>
      </c>
      <c r="U125" t="s">
        <v>215</v>
      </c>
    </row>
    <row r="126" spans="1:21" x14ac:dyDescent="0.25">
      <c r="A126" s="9">
        <v>45689</v>
      </c>
      <c r="B126" t="s">
        <v>382</v>
      </c>
      <c r="C126" t="s">
        <v>382</v>
      </c>
      <c r="D126" t="s">
        <v>656</v>
      </c>
      <c r="E126" t="s">
        <v>370</v>
      </c>
      <c r="F126" t="s">
        <v>153</v>
      </c>
      <c r="G126">
        <v>2</v>
      </c>
      <c r="H126">
        <v>0</v>
      </c>
      <c r="I126">
        <v>0</v>
      </c>
      <c r="J126">
        <v>0</v>
      </c>
      <c r="K126">
        <v>0</v>
      </c>
      <c r="L126">
        <v>0</v>
      </c>
      <c r="M126">
        <v>0</v>
      </c>
      <c r="N126">
        <v>0</v>
      </c>
      <c r="O126">
        <v>0</v>
      </c>
      <c r="P126">
        <v>0</v>
      </c>
      <c r="Q126">
        <v>0</v>
      </c>
      <c r="R126">
        <v>0</v>
      </c>
      <c r="S126">
        <v>2</v>
      </c>
      <c r="T126">
        <v>0</v>
      </c>
      <c r="U126" t="s">
        <v>215</v>
      </c>
    </row>
    <row r="127" spans="1:21" x14ac:dyDescent="0.25">
      <c r="A127" s="9">
        <v>45689</v>
      </c>
      <c r="B127" t="s">
        <v>389</v>
      </c>
      <c r="C127" t="s">
        <v>389</v>
      </c>
      <c r="D127" t="s">
        <v>616</v>
      </c>
      <c r="E127" t="s">
        <v>390</v>
      </c>
      <c r="F127" t="s">
        <v>153</v>
      </c>
      <c r="G127">
        <v>52</v>
      </c>
      <c r="H127">
        <v>0</v>
      </c>
      <c r="I127">
        <v>0</v>
      </c>
      <c r="J127">
        <v>-13</v>
      </c>
      <c r="K127">
        <v>0</v>
      </c>
      <c r="L127">
        <v>0</v>
      </c>
      <c r="M127">
        <v>0</v>
      </c>
      <c r="N127">
        <v>0</v>
      </c>
      <c r="O127">
        <v>0</v>
      </c>
      <c r="P127">
        <v>0</v>
      </c>
      <c r="Q127">
        <v>0</v>
      </c>
      <c r="R127">
        <v>0</v>
      </c>
      <c r="S127">
        <v>39</v>
      </c>
      <c r="T127">
        <v>0</v>
      </c>
      <c r="U127" t="s">
        <v>215</v>
      </c>
    </row>
    <row r="128" spans="1:21" x14ac:dyDescent="0.25">
      <c r="A128" s="9">
        <v>45689</v>
      </c>
      <c r="B128" t="s">
        <v>321</v>
      </c>
      <c r="C128" t="s">
        <v>321</v>
      </c>
      <c r="D128" t="s">
        <v>601</v>
      </c>
      <c r="E128" t="s">
        <v>322</v>
      </c>
      <c r="F128" t="s">
        <v>153</v>
      </c>
      <c r="G128">
        <v>59</v>
      </c>
      <c r="H128">
        <v>0</v>
      </c>
      <c r="I128">
        <v>0</v>
      </c>
      <c r="J128">
        <v>-28</v>
      </c>
      <c r="K128">
        <v>0</v>
      </c>
      <c r="L128">
        <v>0</v>
      </c>
      <c r="M128">
        <v>1</v>
      </c>
      <c r="N128">
        <v>0</v>
      </c>
      <c r="O128">
        <v>0</v>
      </c>
      <c r="P128">
        <v>0</v>
      </c>
      <c r="Q128">
        <v>0</v>
      </c>
      <c r="R128">
        <v>0</v>
      </c>
      <c r="S128">
        <v>32</v>
      </c>
      <c r="T128">
        <v>0</v>
      </c>
      <c r="U128" t="s">
        <v>215</v>
      </c>
    </row>
    <row r="129" spans="1:21" x14ac:dyDescent="0.25">
      <c r="A129" s="9">
        <v>45689</v>
      </c>
      <c r="B129" t="s">
        <v>321</v>
      </c>
      <c r="C129" t="s">
        <v>321</v>
      </c>
      <c r="D129" t="s">
        <v>601</v>
      </c>
      <c r="E129" t="s">
        <v>322</v>
      </c>
      <c r="F129" t="s">
        <v>153</v>
      </c>
      <c r="G129">
        <v>2</v>
      </c>
      <c r="H129">
        <v>0</v>
      </c>
      <c r="I129">
        <v>0</v>
      </c>
      <c r="J129">
        <v>0</v>
      </c>
      <c r="K129">
        <v>0</v>
      </c>
      <c r="L129">
        <v>0</v>
      </c>
      <c r="M129">
        <v>0</v>
      </c>
      <c r="N129">
        <v>1</v>
      </c>
      <c r="O129">
        <v>0</v>
      </c>
      <c r="P129">
        <v>0</v>
      </c>
      <c r="Q129">
        <v>0</v>
      </c>
      <c r="R129">
        <v>0</v>
      </c>
      <c r="S129">
        <v>3</v>
      </c>
      <c r="T129">
        <v>0</v>
      </c>
      <c r="U129" t="s">
        <v>466</v>
      </c>
    </row>
    <row r="130" spans="1:21" x14ac:dyDescent="0.25">
      <c r="A130" s="9">
        <v>45689</v>
      </c>
      <c r="B130" t="s">
        <v>427</v>
      </c>
      <c r="C130" t="s">
        <v>427</v>
      </c>
      <c r="D130" t="s">
        <v>477</v>
      </c>
      <c r="E130" t="s">
        <v>428</v>
      </c>
      <c r="F130" t="s">
        <v>153</v>
      </c>
      <c r="G130">
        <v>2</v>
      </c>
      <c r="H130">
        <v>0</v>
      </c>
      <c r="I130">
        <v>0</v>
      </c>
      <c r="J130">
        <v>0</v>
      </c>
      <c r="K130">
        <v>0</v>
      </c>
      <c r="L130">
        <v>0</v>
      </c>
      <c r="M130">
        <v>0</v>
      </c>
      <c r="N130">
        <v>0</v>
      </c>
      <c r="O130">
        <v>0</v>
      </c>
      <c r="P130">
        <v>0</v>
      </c>
      <c r="Q130">
        <v>0</v>
      </c>
      <c r="R130">
        <v>0</v>
      </c>
      <c r="S130">
        <v>2</v>
      </c>
      <c r="T130">
        <v>0</v>
      </c>
      <c r="U130" t="s">
        <v>215</v>
      </c>
    </row>
    <row r="131" spans="1:21" x14ac:dyDescent="0.25">
      <c r="A131" s="9">
        <v>45689</v>
      </c>
      <c r="B131" t="s">
        <v>239</v>
      </c>
      <c r="C131" t="s">
        <v>239</v>
      </c>
      <c r="D131" t="s">
        <v>240</v>
      </c>
      <c r="E131" t="s">
        <v>665</v>
      </c>
      <c r="F131" t="s">
        <v>150</v>
      </c>
      <c r="G131">
        <v>0</v>
      </c>
      <c r="H131">
        <v>0</v>
      </c>
      <c r="I131">
        <v>0</v>
      </c>
      <c r="J131">
        <v>0</v>
      </c>
      <c r="K131">
        <v>3</v>
      </c>
      <c r="L131">
        <v>-2</v>
      </c>
      <c r="M131">
        <v>1</v>
      </c>
      <c r="N131">
        <v>0</v>
      </c>
      <c r="O131">
        <v>0</v>
      </c>
      <c r="P131">
        <v>0</v>
      </c>
      <c r="Q131">
        <v>0</v>
      </c>
      <c r="R131">
        <v>0</v>
      </c>
      <c r="S131">
        <v>2</v>
      </c>
      <c r="T131">
        <v>0</v>
      </c>
      <c r="U131" t="s">
        <v>215</v>
      </c>
    </row>
    <row r="132" spans="1:21" x14ac:dyDescent="0.25">
      <c r="A132" s="9">
        <v>45689</v>
      </c>
      <c r="B132" t="s">
        <v>239</v>
      </c>
      <c r="C132" t="s">
        <v>239</v>
      </c>
      <c r="D132" t="s">
        <v>240</v>
      </c>
      <c r="E132" t="s">
        <v>665</v>
      </c>
      <c r="F132" t="s">
        <v>153</v>
      </c>
      <c r="G132">
        <v>28</v>
      </c>
      <c r="H132">
        <v>0</v>
      </c>
      <c r="I132">
        <v>17</v>
      </c>
      <c r="J132">
        <v>-19</v>
      </c>
      <c r="K132">
        <v>0</v>
      </c>
      <c r="L132">
        <v>0</v>
      </c>
      <c r="M132">
        <v>0</v>
      </c>
      <c r="N132">
        <v>0</v>
      </c>
      <c r="O132">
        <v>0</v>
      </c>
      <c r="P132">
        <v>0</v>
      </c>
      <c r="Q132">
        <v>0</v>
      </c>
      <c r="R132">
        <v>-1</v>
      </c>
      <c r="S132">
        <v>25</v>
      </c>
      <c r="T132">
        <v>0</v>
      </c>
      <c r="U132" t="s">
        <v>215</v>
      </c>
    </row>
    <row r="133" spans="1:21" x14ac:dyDescent="0.25">
      <c r="A133" s="9">
        <v>45689</v>
      </c>
      <c r="B133" t="s">
        <v>239</v>
      </c>
      <c r="C133" t="s">
        <v>239</v>
      </c>
      <c r="D133" t="s">
        <v>240</v>
      </c>
      <c r="E133" t="s">
        <v>665</v>
      </c>
      <c r="F133" t="s">
        <v>153</v>
      </c>
      <c r="G133">
        <v>0</v>
      </c>
      <c r="H133">
        <v>0</v>
      </c>
      <c r="I133">
        <v>0</v>
      </c>
      <c r="J133">
        <v>-1</v>
      </c>
      <c r="K133">
        <v>1</v>
      </c>
      <c r="L133">
        <v>0</v>
      </c>
      <c r="M133">
        <v>0</v>
      </c>
      <c r="N133">
        <v>0</v>
      </c>
      <c r="O133">
        <v>0</v>
      </c>
      <c r="P133">
        <v>0</v>
      </c>
      <c r="Q133">
        <v>0</v>
      </c>
      <c r="R133">
        <v>0</v>
      </c>
      <c r="S133">
        <v>0</v>
      </c>
      <c r="T133">
        <v>0</v>
      </c>
      <c r="U133" t="s">
        <v>466</v>
      </c>
    </row>
    <row r="134" spans="1:21" x14ac:dyDescent="0.25">
      <c r="A134" s="9">
        <v>45689</v>
      </c>
      <c r="B134" t="s">
        <v>241</v>
      </c>
      <c r="C134" t="s">
        <v>241</v>
      </c>
      <c r="D134" t="s">
        <v>120</v>
      </c>
      <c r="E134" t="s">
        <v>242</v>
      </c>
      <c r="F134" t="s">
        <v>150</v>
      </c>
      <c r="G134">
        <v>5</v>
      </c>
      <c r="H134">
        <v>0</v>
      </c>
      <c r="I134">
        <v>0</v>
      </c>
      <c r="J134">
        <v>0</v>
      </c>
      <c r="K134">
        <v>6</v>
      </c>
      <c r="L134">
        <v>-6</v>
      </c>
      <c r="M134">
        <v>0</v>
      </c>
      <c r="N134">
        <v>0</v>
      </c>
      <c r="O134">
        <v>0</v>
      </c>
      <c r="P134">
        <v>0</v>
      </c>
      <c r="Q134">
        <v>0</v>
      </c>
      <c r="R134">
        <v>0</v>
      </c>
      <c r="S134">
        <v>5</v>
      </c>
      <c r="T134">
        <v>0</v>
      </c>
      <c r="U134" t="s">
        <v>215</v>
      </c>
    </row>
    <row r="135" spans="1:21" x14ac:dyDescent="0.25">
      <c r="A135" s="9">
        <v>45689</v>
      </c>
      <c r="B135" t="s">
        <v>241</v>
      </c>
      <c r="C135" t="s">
        <v>241</v>
      </c>
      <c r="D135" t="s">
        <v>120</v>
      </c>
      <c r="E135" t="s">
        <v>242</v>
      </c>
      <c r="F135" t="s">
        <v>150</v>
      </c>
      <c r="G135">
        <v>1</v>
      </c>
      <c r="H135">
        <v>0</v>
      </c>
      <c r="I135">
        <v>0</v>
      </c>
      <c r="J135">
        <v>0</v>
      </c>
      <c r="K135">
        <v>0</v>
      </c>
      <c r="L135">
        <v>0</v>
      </c>
      <c r="M135">
        <v>0</v>
      </c>
      <c r="N135">
        <v>0</v>
      </c>
      <c r="O135">
        <v>0</v>
      </c>
      <c r="P135">
        <v>0</v>
      </c>
      <c r="Q135">
        <v>0</v>
      </c>
      <c r="R135">
        <v>0</v>
      </c>
      <c r="S135">
        <v>1</v>
      </c>
      <c r="T135">
        <v>0</v>
      </c>
      <c r="U135" t="s">
        <v>466</v>
      </c>
    </row>
    <row r="136" spans="1:21" x14ac:dyDescent="0.25">
      <c r="A136" s="9">
        <v>45689</v>
      </c>
      <c r="B136" t="s">
        <v>241</v>
      </c>
      <c r="C136" t="s">
        <v>241</v>
      </c>
      <c r="D136" t="s">
        <v>120</v>
      </c>
      <c r="E136" t="s">
        <v>242</v>
      </c>
      <c r="F136" t="s">
        <v>152</v>
      </c>
      <c r="G136">
        <v>2</v>
      </c>
      <c r="H136">
        <v>0</v>
      </c>
      <c r="I136">
        <v>0</v>
      </c>
      <c r="J136">
        <v>0</v>
      </c>
      <c r="K136">
        <v>0</v>
      </c>
      <c r="L136">
        <v>0</v>
      </c>
      <c r="M136">
        <v>0</v>
      </c>
      <c r="N136">
        <v>0</v>
      </c>
      <c r="O136">
        <v>0</v>
      </c>
      <c r="P136">
        <v>0</v>
      </c>
      <c r="Q136">
        <v>0</v>
      </c>
      <c r="R136">
        <v>0</v>
      </c>
      <c r="S136">
        <v>2</v>
      </c>
      <c r="T136">
        <v>0</v>
      </c>
      <c r="U136" t="s">
        <v>215</v>
      </c>
    </row>
    <row r="137" spans="1:21" x14ac:dyDescent="0.25">
      <c r="A137" s="9">
        <v>45689</v>
      </c>
      <c r="B137" t="s">
        <v>241</v>
      </c>
      <c r="C137" t="s">
        <v>241</v>
      </c>
      <c r="D137" t="s">
        <v>120</v>
      </c>
      <c r="E137" t="s">
        <v>242</v>
      </c>
      <c r="F137" t="s">
        <v>153</v>
      </c>
      <c r="G137">
        <v>1149</v>
      </c>
      <c r="H137">
        <v>0</v>
      </c>
      <c r="I137">
        <v>577</v>
      </c>
      <c r="J137">
        <v>-356</v>
      </c>
      <c r="K137">
        <v>0</v>
      </c>
      <c r="L137">
        <v>0</v>
      </c>
      <c r="M137">
        <v>3</v>
      </c>
      <c r="N137">
        <v>0</v>
      </c>
      <c r="O137">
        <v>0</v>
      </c>
      <c r="P137">
        <v>0</v>
      </c>
      <c r="Q137">
        <v>0</v>
      </c>
      <c r="R137">
        <v>-2</v>
      </c>
      <c r="S137">
        <v>1371</v>
      </c>
      <c r="T137">
        <v>0</v>
      </c>
      <c r="U137" t="s">
        <v>215</v>
      </c>
    </row>
    <row r="138" spans="1:21" x14ac:dyDescent="0.25">
      <c r="A138" s="9">
        <v>45689</v>
      </c>
      <c r="B138" t="s">
        <v>241</v>
      </c>
      <c r="C138" t="s">
        <v>241</v>
      </c>
      <c r="D138" t="s">
        <v>120</v>
      </c>
      <c r="E138" t="s">
        <v>242</v>
      </c>
      <c r="F138" t="s">
        <v>153</v>
      </c>
      <c r="G138">
        <v>24</v>
      </c>
      <c r="H138">
        <v>0</v>
      </c>
      <c r="I138">
        <v>0</v>
      </c>
      <c r="J138">
        <v>-7</v>
      </c>
      <c r="K138">
        <v>0</v>
      </c>
      <c r="L138">
        <v>0</v>
      </c>
      <c r="M138">
        <v>0</v>
      </c>
      <c r="N138">
        <v>0</v>
      </c>
      <c r="O138">
        <v>0</v>
      </c>
      <c r="P138">
        <v>0</v>
      </c>
      <c r="Q138">
        <v>0</v>
      </c>
      <c r="R138">
        <v>0</v>
      </c>
      <c r="S138">
        <v>17</v>
      </c>
      <c r="T138">
        <v>0</v>
      </c>
      <c r="U138" t="s">
        <v>466</v>
      </c>
    </row>
    <row r="139" spans="1:21" x14ac:dyDescent="0.25">
      <c r="A139" s="9">
        <v>45689</v>
      </c>
      <c r="B139" t="s">
        <v>413</v>
      </c>
      <c r="C139" t="s">
        <v>413</v>
      </c>
      <c r="D139" t="s">
        <v>478</v>
      </c>
      <c r="E139" t="s">
        <v>414</v>
      </c>
      <c r="F139" t="s">
        <v>153</v>
      </c>
      <c r="G139">
        <v>6</v>
      </c>
      <c r="H139">
        <v>0</v>
      </c>
      <c r="I139">
        <v>0</v>
      </c>
      <c r="J139">
        <v>0</v>
      </c>
      <c r="K139">
        <v>0</v>
      </c>
      <c r="L139">
        <v>0</v>
      </c>
      <c r="M139">
        <v>0</v>
      </c>
      <c r="N139">
        <v>0</v>
      </c>
      <c r="O139">
        <v>0</v>
      </c>
      <c r="P139">
        <v>0</v>
      </c>
      <c r="Q139">
        <v>0</v>
      </c>
      <c r="R139">
        <v>0</v>
      </c>
      <c r="S139">
        <v>6</v>
      </c>
      <c r="T139">
        <v>0</v>
      </c>
      <c r="U139" t="s">
        <v>215</v>
      </c>
    </row>
    <row r="140" spans="1:21" x14ac:dyDescent="0.25">
      <c r="A140" s="9">
        <v>45689</v>
      </c>
      <c r="B140" t="s">
        <v>418</v>
      </c>
      <c r="C140" t="s">
        <v>418</v>
      </c>
      <c r="D140" t="s">
        <v>479</v>
      </c>
      <c r="E140" t="s">
        <v>419</v>
      </c>
      <c r="F140" t="s">
        <v>153</v>
      </c>
      <c r="G140">
        <v>10</v>
      </c>
      <c r="H140">
        <v>0</v>
      </c>
      <c r="I140">
        <v>0</v>
      </c>
      <c r="J140">
        <v>0</v>
      </c>
      <c r="K140">
        <v>0</v>
      </c>
      <c r="L140">
        <v>0</v>
      </c>
      <c r="M140">
        <v>0</v>
      </c>
      <c r="N140">
        <v>0</v>
      </c>
      <c r="O140">
        <v>0</v>
      </c>
      <c r="P140">
        <v>0</v>
      </c>
      <c r="Q140">
        <v>0</v>
      </c>
      <c r="R140">
        <v>0</v>
      </c>
      <c r="S140">
        <v>10</v>
      </c>
      <c r="T140">
        <v>0</v>
      </c>
      <c r="U140" t="s">
        <v>215</v>
      </c>
    </row>
    <row r="141" spans="1:21" x14ac:dyDescent="0.25">
      <c r="A141" s="9">
        <v>45689</v>
      </c>
      <c r="B141" t="s">
        <v>437</v>
      </c>
      <c r="C141" t="s">
        <v>437</v>
      </c>
      <c r="D141" t="s">
        <v>615</v>
      </c>
      <c r="E141" t="s">
        <v>521</v>
      </c>
      <c r="F141" t="s">
        <v>153</v>
      </c>
      <c r="G141">
        <v>112</v>
      </c>
      <c r="H141">
        <v>0</v>
      </c>
      <c r="I141">
        <v>-1</v>
      </c>
      <c r="J141">
        <v>-76</v>
      </c>
      <c r="K141">
        <v>0</v>
      </c>
      <c r="L141">
        <v>0</v>
      </c>
      <c r="M141">
        <v>1</v>
      </c>
      <c r="N141">
        <v>0</v>
      </c>
      <c r="O141">
        <v>0</v>
      </c>
      <c r="P141">
        <v>0</v>
      </c>
      <c r="Q141">
        <v>0</v>
      </c>
      <c r="R141">
        <v>0</v>
      </c>
      <c r="S141">
        <v>36</v>
      </c>
      <c r="T141">
        <v>0</v>
      </c>
      <c r="U141" t="s">
        <v>215</v>
      </c>
    </row>
    <row r="142" spans="1:21" x14ac:dyDescent="0.25">
      <c r="A142" s="9">
        <v>45689</v>
      </c>
      <c r="B142" t="s">
        <v>381</v>
      </c>
      <c r="C142" t="s">
        <v>381</v>
      </c>
      <c r="D142" t="s">
        <v>614</v>
      </c>
      <c r="F142" t="s">
        <v>153</v>
      </c>
      <c r="G142">
        <v>7</v>
      </c>
      <c r="H142">
        <v>0</v>
      </c>
      <c r="I142">
        <v>0</v>
      </c>
      <c r="J142">
        <v>-4</v>
      </c>
      <c r="K142">
        <v>0</v>
      </c>
      <c r="L142">
        <v>0</v>
      </c>
      <c r="M142">
        <v>0</v>
      </c>
      <c r="N142">
        <v>0</v>
      </c>
      <c r="O142">
        <v>0</v>
      </c>
      <c r="P142">
        <v>0</v>
      </c>
      <c r="Q142">
        <v>0</v>
      </c>
      <c r="R142">
        <v>0</v>
      </c>
      <c r="S142">
        <v>3</v>
      </c>
      <c r="T142">
        <v>0</v>
      </c>
      <c r="U142" t="s">
        <v>215</v>
      </c>
    </row>
    <row r="143" spans="1:21" x14ac:dyDescent="0.25">
      <c r="A143" s="9">
        <v>45689</v>
      </c>
      <c r="B143" t="s">
        <v>381</v>
      </c>
      <c r="C143" t="s">
        <v>381</v>
      </c>
      <c r="D143" t="s">
        <v>614</v>
      </c>
      <c r="F143" t="s">
        <v>153</v>
      </c>
      <c r="G143">
        <v>14</v>
      </c>
      <c r="H143">
        <v>0</v>
      </c>
      <c r="I143">
        <v>0</v>
      </c>
      <c r="J143">
        <v>0</v>
      </c>
      <c r="K143">
        <v>0</v>
      </c>
      <c r="L143">
        <v>0</v>
      </c>
      <c r="M143">
        <v>0</v>
      </c>
      <c r="N143">
        <v>0</v>
      </c>
      <c r="O143">
        <v>0</v>
      </c>
      <c r="P143">
        <v>0</v>
      </c>
      <c r="Q143">
        <v>0</v>
      </c>
      <c r="R143">
        <v>0</v>
      </c>
      <c r="S143">
        <v>14</v>
      </c>
      <c r="T143">
        <v>0</v>
      </c>
      <c r="U143" t="s">
        <v>466</v>
      </c>
    </row>
    <row r="144" spans="1:21" x14ac:dyDescent="0.25">
      <c r="A144" s="9">
        <v>45689</v>
      </c>
      <c r="B144" t="s">
        <v>381</v>
      </c>
      <c r="C144" t="s">
        <v>381</v>
      </c>
      <c r="D144" t="s">
        <v>614</v>
      </c>
      <c r="F144" t="s">
        <v>153</v>
      </c>
      <c r="G144">
        <v>10</v>
      </c>
      <c r="H144">
        <v>0</v>
      </c>
      <c r="I144">
        <v>0</v>
      </c>
      <c r="J144">
        <v>0</v>
      </c>
      <c r="K144">
        <v>0</v>
      </c>
      <c r="L144">
        <v>0</v>
      </c>
      <c r="M144">
        <v>0</v>
      </c>
      <c r="N144">
        <v>0</v>
      </c>
      <c r="O144">
        <v>0</v>
      </c>
      <c r="P144">
        <v>0</v>
      </c>
      <c r="Q144">
        <v>0</v>
      </c>
      <c r="R144">
        <v>0</v>
      </c>
      <c r="S144">
        <v>10</v>
      </c>
      <c r="T144">
        <v>0</v>
      </c>
      <c r="U144" t="s">
        <v>336</v>
      </c>
    </row>
    <row r="145" spans="1:21" x14ac:dyDescent="0.25">
      <c r="A145" s="9">
        <v>45689</v>
      </c>
      <c r="B145" t="s">
        <v>381</v>
      </c>
      <c r="C145" t="s">
        <v>381</v>
      </c>
      <c r="D145" t="s">
        <v>614</v>
      </c>
      <c r="F145" t="s">
        <v>153</v>
      </c>
      <c r="G145">
        <v>4</v>
      </c>
      <c r="H145">
        <v>0</v>
      </c>
      <c r="I145">
        <v>0</v>
      </c>
      <c r="J145">
        <v>-1</v>
      </c>
      <c r="K145">
        <v>0</v>
      </c>
      <c r="L145">
        <v>0</v>
      </c>
      <c r="M145">
        <v>0</v>
      </c>
      <c r="N145">
        <v>0</v>
      </c>
      <c r="O145">
        <v>0</v>
      </c>
      <c r="P145">
        <v>0</v>
      </c>
      <c r="Q145">
        <v>0</v>
      </c>
      <c r="R145">
        <v>0</v>
      </c>
      <c r="S145">
        <v>3</v>
      </c>
      <c r="T145">
        <v>0</v>
      </c>
      <c r="U145" t="s">
        <v>211</v>
      </c>
    </row>
    <row r="146" spans="1:21" x14ac:dyDescent="0.25">
      <c r="A146" s="9">
        <v>45689</v>
      </c>
      <c r="B146" t="s">
        <v>384</v>
      </c>
      <c r="C146" t="s">
        <v>384</v>
      </c>
      <c r="D146" t="s">
        <v>761</v>
      </c>
      <c r="F146" t="s">
        <v>151</v>
      </c>
      <c r="G146">
        <v>0</v>
      </c>
      <c r="H146">
        <v>0</v>
      </c>
      <c r="I146">
        <v>0</v>
      </c>
      <c r="J146">
        <v>0</v>
      </c>
      <c r="K146">
        <v>0</v>
      </c>
      <c r="L146">
        <v>0</v>
      </c>
      <c r="M146">
        <v>0</v>
      </c>
      <c r="N146">
        <v>0</v>
      </c>
      <c r="O146">
        <v>-2</v>
      </c>
      <c r="P146">
        <v>0</v>
      </c>
      <c r="Q146">
        <v>0</v>
      </c>
      <c r="R146">
        <v>92</v>
      </c>
      <c r="S146">
        <v>90</v>
      </c>
      <c r="T146">
        <v>0</v>
      </c>
      <c r="U146" t="s">
        <v>215</v>
      </c>
    </row>
    <row r="147" spans="1:21" x14ac:dyDescent="0.25">
      <c r="A147" s="9">
        <v>45689</v>
      </c>
      <c r="B147" t="s">
        <v>384</v>
      </c>
      <c r="C147" t="s">
        <v>384</v>
      </c>
      <c r="D147" t="s">
        <v>761</v>
      </c>
      <c r="F147" t="s">
        <v>153</v>
      </c>
      <c r="G147">
        <v>0</v>
      </c>
      <c r="H147">
        <v>0</v>
      </c>
      <c r="I147">
        <v>90</v>
      </c>
      <c r="J147">
        <v>0</v>
      </c>
      <c r="K147">
        <v>0</v>
      </c>
      <c r="L147">
        <v>0</v>
      </c>
      <c r="M147">
        <v>0</v>
      </c>
      <c r="N147">
        <v>1</v>
      </c>
      <c r="O147">
        <v>0</v>
      </c>
      <c r="P147">
        <v>0</v>
      </c>
      <c r="Q147">
        <v>0</v>
      </c>
      <c r="R147">
        <v>-91</v>
      </c>
      <c r="S147">
        <v>0</v>
      </c>
      <c r="T147">
        <v>0</v>
      </c>
      <c r="U147" t="s">
        <v>215</v>
      </c>
    </row>
    <row r="148" spans="1:21" hidden="1" x14ac:dyDescent="0.25">
      <c r="A148" s="9">
        <v>45689</v>
      </c>
      <c r="B148" t="s">
        <v>243</v>
      </c>
      <c r="C148" t="s">
        <v>243</v>
      </c>
      <c r="D148" t="s">
        <v>244</v>
      </c>
      <c r="E148" t="s">
        <v>245</v>
      </c>
      <c r="F148" t="s">
        <v>153</v>
      </c>
      <c r="G148">
        <v>267</v>
      </c>
      <c r="H148">
        <v>0</v>
      </c>
      <c r="I148">
        <v>0</v>
      </c>
      <c r="J148">
        <v>0</v>
      </c>
      <c r="K148">
        <v>0</v>
      </c>
      <c r="L148">
        <v>0</v>
      </c>
      <c r="M148">
        <v>0</v>
      </c>
      <c r="N148">
        <v>0</v>
      </c>
      <c r="O148">
        <v>0</v>
      </c>
      <c r="P148">
        <v>0</v>
      </c>
      <c r="Q148">
        <v>0</v>
      </c>
      <c r="R148">
        <v>0</v>
      </c>
      <c r="S148">
        <v>267</v>
      </c>
      <c r="T148">
        <v>0</v>
      </c>
      <c r="U148" t="s">
        <v>149</v>
      </c>
    </row>
    <row r="149" spans="1:21" hidden="1" x14ac:dyDescent="0.25">
      <c r="A149" s="9">
        <v>45689</v>
      </c>
      <c r="B149" t="s">
        <v>246</v>
      </c>
      <c r="C149" t="s">
        <v>246</v>
      </c>
      <c r="D149" t="s">
        <v>164</v>
      </c>
      <c r="E149" t="s">
        <v>165</v>
      </c>
      <c r="F149" t="s">
        <v>153</v>
      </c>
      <c r="G149">
        <v>14</v>
      </c>
      <c r="H149">
        <v>0</v>
      </c>
      <c r="I149">
        <v>0</v>
      </c>
      <c r="J149">
        <v>0</v>
      </c>
      <c r="K149">
        <v>0</v>
      </c>
      <c r="L149">
        <v>0</v>
      </c>
      <c r="M149">
        <v>0</v>
      </c>
      <c r="N149">
        <v>0</v>
      </c>
      <c r="O149">
        <v>0</v>
      </c>
      <c r="P149">
        <v>0</v>
      </c>
      <c r="Q149">
        <v>0</v>
      </c>
      <c r="R149">
        <v>0</v>
      </c>
      <c r="S149">
        <v>14</v>
      </c>
      <c r="T149">
        <v>0</v>
      </c>
      <c r="U149" t="s">
        <v>149</v>
      </c>
    </row>
    <row r="150" spans="1:21" hidden="1" x14ac:dyDescent="0.25">
      <c r="A150" s="9">
        <v>45689</v>
      </c>
      <c r="B150" t="s">
        <v>247</v>
      </c>
      <c r="C150" t="s">
        <v>247</v>
      </c>
      <c r="D150" t="s">
        <v>248</v>
      </c>
      <c r="E150" t="s">
        <v>148</v>
      </c>
      <c r="F150" t="s">
        <v>153</v>
      </c>
      <c r="G150">
        <v>9</v>
      </c>
      <c r="H150">
        <v>0</v>
      </c>
      <c r="I150">
        <v>0</v>
      </c>
      <c r="J150">
        <v>0</v>
      </c>
      <c r="K150">
        <v>0</v>
      </c>
      <c r="L150">
        <v>0</v>
      </c>
      <c r="M150">
        <v>0</v>
      </c>
      <c r="N150">
        <v>0</v>
      </c>
      <c r="O150">
        <v>0</v>
      </c>
      <c r="P150">
        <v>0</v>
      </c>
      <c r="Q150">
        <v>0</v>
      </c>
      <c r="R150">
        <v>0</v>
      </c>
      <c r="S150">
        <v>9</v>
      </c>
      <c r="T150">
        <v>0</v>
      </c>
      <c r="U150" t="s">
        <v>149</v>
      </c>
    </row>
    <row r="151" spans="1:21" hidden="1" x14ac:dyDescent="0.25">
      <c r="A151" s="9">
        <v>45689</v>
      </c>
      <c r="B151" t="s">
        <v>249</v>
      </c>
      <c r="C151" t="s">
        <v>249</v>
      </c>
      <c r="D151" t="s">
        <v>250</v>
      </c>
      <c r="E151" t="s">
        <v>251</v>
      </c>
      <c r="F151" t="s">
        <v>153</v>
      </c>
      <c r="G151">
        <v>22</v>
      </c>
      <c r="H151">
        <v>0</v>
      </c>
      <c r="I151">
        <v>0</v>
      </c>
      <c r="J151">
        <v>0</v>
      </c>
      <c r="K151">
        <v>0</v>
      </c>
      <c r="L151">
        <v>0</v>
      </c>
      <c r="M151">
        <v>0</v>
      </c>
      <c r="N151">
        <v>0</v>
      </c>
      <c r="O151">
        <v>0</v>
      </c>
      <c r="P151">
        <v>0</v>
      </c>
      <c r="Q151">
        <v>0</v>
      </c>
      <c r="R151">
        <v>0</v>
      </c>
      <c r="S151">
        <v>22</v>
      </c>
      <c r="T151">
        <v>0</v>
      </c>
      <c r="U151" t="s">
        <v>149</v>
      </c>
    </row>
    <row r="152" spans="1:21" hidden="1" x14ac:dyDescent="0.25">
      <c r="A152" s="9">
        <v>45689</v>
      </c>
      <c r="B152" t="s">
        <v>252</v>
      </c>
      <c r="C152" t="s">
        <v>252</v>
      </c>
      <c r="D152" t="s">
        <v>155</v>
      </c>
      <c r="E152" t="s">
        <v>156</v>
      </c>
      <c r="F152" t="s">
        <v>153</v>
      </c>
      <c r="G152">
        <v>177</v>
      </c>
      <c r="H152">
        <v>0</v>
      </c>
      <c r="I152">
        <v>0</v>
      </c>
      <c r="J152">
        <v>0</v>
      </c>
      <c r="K152">
        <v>0</v>
      </c>
      <c r="L152">
        <v>0</v>
      </c>
      <c r="M152">
        <v>0</v>
      </c>
      <c r="N152">
        <v>0</v>
      </c>
      <c r="O152">
        <v>0</v>
      </c>
      <c r="P152">
        <v>0</v>
      </c>
      <c r="Q152">
        <v>0</v>
      </c>
      <c r="R152">
        <v>0</v>
      </c>
      <c r="S152">
        <v>177</v>
      </c>
      <c r="T152">
        <v>0</v>
      </c>
      <c r="U152" t="s">
        <v>149</v>
      </c>
    </row>
    <row r="153" spans="1:21" hidden="1" x14ac:dyDescent="0.25">
      <c r="A153" s="9">
        <v>45689</v>
      </c>
      <c r="B153" t="s">
        <v>253</v>
      </c>
      <c r="C153" t="s">
        <v>253</v>
      </c>
      <c r="D153" t="s">
        <v>254</v>
      </c>
      <c r="E153" t="s">
        <v>255</v>
      </c>
      <c r="F153" t="s">
        <v>153</v>
      </c>
      <c r="G153">
        <v>144</v>
      </c>
      <c r="H153">
        <v>0</v>
      </c>
      <c r="I153">
        <v>0</v>
      </c>
      <c r="J153">
        <v>0</v>
      </c>
      <c r="K153">
        <v>0</v>
      </c>
      <c r="L153">
        <v>0</v>
      </c>
      <c r="M153">
        <v>0</v>
      </c>
      <c r="N153">
        <v>0</v>
      </c>
      <c r="O153">
        <v>0</v>
      </c>
      <c r="P153">
        <v>0</v>
      </c>
      <c r="Q153">
        <v>0</v>
      </c>
      <c r="R153">
        <v>0</v>
      </c>
      <c r="S153">
        <v>144</v>
      </c>
      <c r="T153">
        <v>0</v>
      </c>
      <c r="U153" t="s">
        <v>149</v>
      </c>
    </row>
    <row r="154" spans="1:21" x14ac:dyDescent="0.25">
      <c r="A154" s="9">
        <v>45689</v>
      </c>
      <c r="B154" t="s">
        <v>480</v>
      </c>
      <c r="C154" t="s">
        <v>480</v>
      </c>
      <c r="D154" t="s">
        <v>481</v>
      </c>
      <c r="E154" t="s">
        <v>629</v>
      </c>
      <c r="F154" t="s">
        <v>150</v>
      </c>
      <c r="G154">
        <v>2</v>
      </c>
      <c r="H154">
        <v>0</v>
      </c>
      <c r="I154">
        <v>0</v>
      </c>
      <c r="J154">
        <v>0</v>
      </c>
      <c r="K154">
        <v>0</v>
      </c>
      <c r="L154">
        <v>0</v>
      </c>
      <c r="M154">
        <v>2</v>
      </c>
      <c r="N154">
        <v>0</v>
      </c>
      <c r="O154">
        <v>0</v>
      </c>
      <c r="P154">
        <v>0</v>
      </c>
      <c r="Q154">
        <v>0</v>
      </c>
      <c r="R154">
        <v>0</v>
      </c>
      <c r="S154">
        <v>4</v>
      </c>
      <c r="T154">
        <v>0</v>
      </c>
      <c r="U154" t="s">
        <v>215</v>
      </c>
    </row>
    <row r="155" spans="1:21" x14ac:dyDescent="0.25">
      <c r="A155" s="9">
        <v>45689</v>
      </c>
      <c r="B155" t="s">
        <v>480</v>
      </c>
      <c r="C155" t="s">
        <v>480</v>
      </c>
      <c r="D155" t="s">
        <v>481</v>
      </c>
      <c r="E155" t="s">
        <v>629</v>
      </c>
      <c r="F155" t="s">
        <v>153</v>
      </c>
      <c r="G155">
        <v>1</v>
      </c>
      <c r="H155">
        <v>0</v>
      </c>
      <c r="I155">
        <v>0</v>
      </c>
      <c r="J155">
        <v>-3</v>
      </c>
      <c r="K155">
        <v>0</v>
      </c>
      <c r="L155">
        <v>0</v>
      </c>
      <c r="M155">
        <v>2</v>
      </c>
      <c r="N155">
        <v>0</v>
      </c>
      <c r="O155">
        <v>0</v>
      </c>
      <c r="P155">
        <v>0</v>
      </c>
      <c r="Q155">
        <v>0</v>
      </c>
      <c r="R155">
        <v>0</v>
      </c>
      <c r="S155">
        <v>0</v>
      </c>
      <c r="T155">
        <v>0</v>
      </c>
      <c r="U155" t="s">
        <v>215</v>
      </c>
    </row>
    <row r="156" spans="1:21" x14ac:dyDescent="0.25">
      <c r="A156" s="9">
        <v>45689</v>
      </c>
      <c r="B156" t="s">
        <v>482</v>
      </c>
      <c r="C156" t="s">
        <v>482</v>
      </c>
      <c r="D156" t="s">
        <v>483</v>
      </c>
      <c r="E156" t="s">
        <v>630</v>
      </c>
      <c r="F156" t="s">
        <v>150</v>
      </c>
      <c r="G156">
        <v>2</v>
      </c>
      <c r="H156">
        <v>0</v>
      </c>
      <c r="I156">
        <v>0</v>
      </c>
      <c r="J156">
        <v>0</v>
      </c>
      <c r="K156">
        <v>0</v>
      </c>
      <c r="L156">
        <v>0</v>
      </c>
      <c r="M156">
        <v>0</v>
      </c>
      <c r="N156">
        <v>0</v>
      </c>
      <c r="O156">
        <v>0</v>
      </c>
      <c r="P156">
        <v>0</v>
      </c>
      <c r="Q156">
        <v>0</v>
      </c>
      <c r="R156">
        <v>0</v>
      </c>
      <c r="S156">
        <v>2</v>
      </c>
      <c r="T156">
        <v>0</v>
      </c>
      <c r="U156" t="s">
        <v>215</v>
      </c>
    </row>
    <row r="157" spans="1:21" x14ac:dyDescent="0.25">
      <c r="A157" s="9">
        <v>45689</v>
      </c>
      <c r="B157" t="s">
        <v>482</v>
      </c>
      <c r="C157" t="s">
        <v>482</v>
      </c>
      <c r="D157" t="s">
        <v>483</v>
      </c>
      <c r="E157" t="s">
        <v>630</v>
      </c>
      <c r="F157" t="s">
        <v>153</v>
      </c>
      <c r="G157">
        <v>2</v>
      </c>
      <c r="H157">
        <v>0</v>
      </c>
      <c r="I157">
        <v>0</v>
      </c>
      <c r="J157">
        <v>-4</v>
      </c>
      <c r="K157">
        <v>0</v>
      </c>
      <c r="L157">
        <v>0</v>
      </c>
      <c r="M157">
        <v>2</v>
      </c>
      <c r="N157">
        <v>0</v>
      </c>
      <c r="O157">
        <v>0</v>
      </c>
      <c r="P157">
        <v>0</v>
      </c>
      <c r="Q157">
        <v>0</v>
      </c>
      <c r="R157">
        <v>0</v>
      </c>
      <c r="S157">
        <v>0</v>
      </c>
      <c r="T157">
        <v>0</v>
      </c>
      <c r="U157" t="s">
        <v>215</v>
      </c>
    </row>
    <row r="158" spans="1:21" x14ac:dyDescent="0.25">
      <c r="A158" s="9">
        <v>45689</v>
      </c>
      <c r="B158" t="s">
        <v>631</v>
      </c>
      <c r="C158" t="s">
        <v>631</v>
      </c>
      <c r="D158" t="s">
        <v>618</v>
      </c>
      <c r="E158" t="s">
        <v>666</v>
      </c>
      <c r="F158" t="s">
        <v>153</v>
      </c>
      <c r="G158">
        <v>29</v>
      </c>
      <c r="H158">
        <v>0</v>
      </c>
      <c r="I158">
        <v>0</v>
      </c>
      <c r="J158">
        <v>-12</v>
      </c>
      <c r="K158">
        <v>0</v>
      </c>
      <c r="L158">
        <v>0</v>
      </c>
      <c r="M158">
        <v>0</v>
      </c>
      <c r="N158">
        <v>0</v>
      </c>
      <c r="O158">
        <v>0</v>
      </c>
      <c r="P158">
        <v>0</v>
      </c>
      <c r="Q158">
        <v>0</v>
      </c>
      <c r="R158">
        <v>0</v>
      </c>
      <c r="S158">
        <v>17</v>
      </c>
      <c r="T158">
        <v>0</v>
      </c>
      <c r="U158" t="s">
        <v>215</v>
      </c>
    </row>
    <row r="159" spans="1:21" x14ac:dyDescent="0.25">
      <c r="A159" s="9">
        <v>45689</v>
      </c>
      <c r="B159" t="s">
        <v>631</v>
      </c>
      <c r="C159" t="s">
        <v>631</v>
      </c>
      <c r="D159" t="s">
        <v>618</v>
      </c>
      <c r="E159" t="s">
        <v>666</v>
      </c>
      <c r="F159" t="s">
        <v>153</v>
      </c>
      <c r="G159">
        <v>1</v>
      </c>
      <c r="H159">
        <v>0</v>
      </c>
      <c r="I159">
        <v>0</v>
      </c>
      <c r="J159">
        <v>0</v>
      </c>
      <c r="K159">
        <v>0</v>
      </c>
      <c r="L159">
        <v>0</v>
      </c>
      <c r="M159">
        <v>0</v>
      </c>
      <c r="N159">
        <v>0</v>
      </c>
      <c r="O159">
        <v>0</v>
      </c>
      <c r="P159">
        <v>0</v>
      </c>
      <c r="Q159">
        <v>0</v>
      </c>
      <c r="R159">
        <v>0</v>
      </c>
      <c r="S159">
        <v>1</v>
      </c>
      <c r="T159">
        <v>0</v>
      </c>
      <c r="U159" t="s">
        <v>211</v>
      </c>
    </row>
    <row r="160" spans="1:21" x14ac:dyDescent="0.25">
      <c r="A160" s="9">
        <v>45689</v>
      </c>
      <c r="B160" t="s">
        <v>632</v>
      </c>
      <c r="C160" t="s">
        <v>632</v>
      </c>
      <c r="D160" t="s">
        <v>602</v>
      </c>
      <c r="E160" t="s">
        <v>762</v>
      </c>
      <c r="F160" t="s">
        <v>152</v>
      </c>
      <c r="G160">
        <v>2</v>
      </c>
      <c r="H160">
        <v>0</v>
      </c>
      <c r="I160">
        <v>0</v>
      </c>
      <c r="J160">
        <v>0</v>
      </c>
      <c r="K160">
        <v>0</v>
      </c>
      <c r="L160">
        <v>0</v>
      </c>
      <c r="M160">
        <v>0</v>
      </c>
      <c r="N160">
        <v>0</v>
      </c>
      <c r="O160">
        <v>0</v>
      </c>
      <c r="P160">
        <v>0</v>
      </c>
      <c r="Q160">
        <v>0</v>
      </c>
      <c r="R160">
        <v>-1</v>
      </c>
      <c r="S160">
        <v>1</v>
      </c>
      <c r="T160">
        <v>0</v>
      </c>
      <c r="U160" t="s">
        <v>215</v>
      </c>
    </row>
    <row r="161" spans="1:21" x14ac:dyDescent="0.25">
      <c r="A161" s="9">
        <v>45689</v>
      </c>
      <c r="B161" t="s">
        <v>632</v>
      </c>
      <c r="C161" t="s">
        <v>632</v>
      </c>
      <c r="D161" t="s">
        <v>602</v>
      </c>
      <c r="E161" t="s">
        <v>762</v>
      </c>
      <c r="F161" t="s">
        <v>278</v>
      </c>
      <c r="G161">
        <v>0</v>
      </c>
      <c r="H161">
        <v>0</v>
      </c>
      <c r="I161">
        <v>0</v>
      </c>
      <c r="J161">
        <v>0</v>
      </c>
      <c r="K161">
        <v>0</v>
      </c>
      <c r="L161">
        <v>0</v>
      </c>
      <c r="M161">
        <v>0</v>
      </c>
      <c r="N161">
        <v>0</v>
      </c>
      <c r="O161">
        <v>0</v>
      </c>
      <c r="P161">
        <v>0</v>
      </c>
      <c r="Q161">
        <v>0</v>
      </c>
      <c r="R161">
        <v>1</v>
      </c>
      <c r="S161">
        <v>1</v>
      </c>
      <c r="T161">
        <v>0</v>
      </c>
      <c r="U161" t="s">
        <v>215</v>
      </c>
    </row>
    <row r="162" spans="1:21" x14ac:dyDescent="0.25">
      <c r="A162" s="9">
        <v>45689</v>
      </c>
      <c r="B162" t="s">
        <v>633</v>
      </c>
      <c r="C162" t="s">
        <v>633</v>
      </c>
      <c r="D162" t="s">
        <v>617</v>
      </c>
      <c r="E162" t="s">
        <v>702</v>
      </c>
      <c r="F162" t="s">
        <v>153</v>
      </c>
      <c r="G162">
        <v>16</v>
      </c>
      <c r="H162">
        <v>0</v>
      </c>
      <c r="I162">
        <v>0</v>
      </c>
      <c r="J162">
        <v>-4</v>
      </c>
      <c r="K162">
        <v>0</v>
      </c>
      <c r="L162">
        <v>0</v>
      </c>
      <c r="M162">
        <v>0</v>
      </c>
      <c r="N162">
        <v>0</v>
      </c>
      <c r="O162">
        <v>0</v>
      </c>
      <c r="P162">
        <v>0</v>
      </c>
      <c r="Q162">
        <v>0</v>
      </c>
      <c r="R162">
        <v>0</v>
      </c>
      <c r="S162">
        <v>12</v>
      </c>
      <c r="T162">
        <v>0</v>
      </c>
      <c r="U162" t="s">
        <v>215</v>
      </c>
    </row>
    <row r="163" spans="1:21" x14ac:dyDescent="0.25">
      <c r="A163" s="9">
        <v>45689</v>
      </c>
      <c r="B163" t="s">
        <v>633</v>
      </c>
      <c r="C163" t="s">
        <v>633</v>
      </c>
      <c r="D163" t="s">
        <v>617</v>
      </c>
      <c r="E163" t="s">
        <v>702</v>
      </c>
      <c r="F163" t="s">
        <v>153</v>
      </c>
      <c r="G163">
        <v>8</v>
      </c>
      <c r="H163">
        <v>0</v>
      </c>
      <c r="I163">
        <v>0</v>
      </c>
      <c r="J163">
        <v>0</v>
      </c>
      <c r="K163">
        <v>0</v>
      </c>
      <c r="L163">
        <v>0</v>
      </c>
      <c r="M163">
        <v>0</v>
      </c>
      <c r="N163">
        <v>0</v>
      </c>
      <c r="O163">
        <v>0</v>
      </c>
      <c r="P163">
        <v>0</v>
      </c>
      <c r="Q163">
        <v>0</v>
      </c>
      <c r="R163">
        <v>0</v>
      </c>
      <c r="S163">
        <v>8</v>
      </c>
      <c r="T163">
        <v>0</v>
      </c>
      <c r="U163" t="s">
        <v>211</v>
      </c>
    </row>
    <row r="164" spans="1:21" hidden="1" x14ac:dyDescent="0.25">
      <c r="A164" s="9">
        <v>45689</v>
      </c>
      <c r="B164" t="s">
        <v>484</v>
      </c>
      <c r="C164" t="s">
        <v>484</v>
      </c>
      <c r="D164" t="s">
        <v>485</v>
      </c>
      <c r="E164" t="s">
        <v>486</v>
      </c>
      <c r="F164" t="s">
        <v>150</v>
      </c>
      <c r="G164">
        <v>0</v>
      </c>
      <c r="H164">
        <v>0</v>
      </c>
      <c r="I164">
        <v>0</v>
      </c>
      <c r="J164">
        <v>0</v>
      </c>
      <c r="K164">
        <v>2</v>
      </c>
      <c r="L164">
        <v>0</v>
      </c>
      <c r="M164">
        <v>0</v>
      </c>
      <c r="N164">
        <v>0</v>
      </c>
      <c r="O164">
        <v>0</v>
      </c>
      <c r="P164">
        <v>0</v>
      </c>
      <c r="Q164">
        <v>0</v>
      </c>
      <c r="R164">
        <v>0</v>
      </c>
      <c r="S164">
        <v>2</v>
      </c>
      <c r="T164">
        <v>0</v>
      </c>
      <c r="U164" t="s">
        <v>149</v>
      </c>
    </row>
    <row r="165" spans="1:21" hidden="1" x14ac:dyDescent="0.25">
      <c r="A165" s="9">
        <v>45689</v>
      </c>
      <c r="B165" t="s">
        <v>484</v>
      </c>
      <c r="C165" t="s">
        <v>484</v>
      </c>
      <c r="D165" t="s">
        <v>485</v>
      </c>
      <c r="E165" t="s">
        <v>486</v>
      </c>
      <c r="F165" t="s">
        <v>151</v>
      </c>
      <c r="G165">
        <v>2</v>
      </c>
      <c r="H165">
        <v>0</v>
      </c>
      <c r="I165">
        <v>0</v>
      </c>
      <c r="J165">
        <v>0</v>
      </c>
      <c r="K165">
        <v>0</v>
      </c>
      <c r="L165">
        <v>0</v>
      </c>
      <c r="M165">
        <v>0</v>
      </c>
      <c r="N165">
        <v>0</v>
      </c>
      <c r="O165">
        <v>0</v>
      </c>
      <c r="P165">
        <v>0</v>
      </c>
      <c r="Q165">
        <v>0</v>
      </c>
      <c r="R165">
        <v>0</v>
      </c>
      <c r="S165">
        <v>2</v>
      </c>
      <c r="T165">
        <v>0</v>
      </c>
      <c r="U165" t="s">
        <v>149</v>
      </c>
    </row>
    <row r="166" spans="1:21" hidden="1" x14ac:dyDescent="0.25">
      <c r="A166" s="9">
        <v>45689</v>
      </c>
      <c r="B166" t="s">
        <v>484</v>
      </c>
      <c r="C166" t="s">
        <v>484</v>
      </c>
      <c r="D166" t="s">
        <v>485</v>
      </c>
      <c r="E166" t="s">
        <v>486</v>
      </c>
      <c r="F166" t="s">
        <v>153</v>
      </c>
      <c r="G166">
        <v>33</v>
      </c>
      <c r="H166">
        <v>0</v>
      </c>
      <c r="I166">
        <v>0</v>
      </c>
      <c r="J166">
        <v>-21</v>
      </c>
      <c r="K166">
        <v>1</v>
      </c>
      <c r="L166">
        <v>0</v>
      </c>
      <c r="M166">
        <v>0</v>
      </c>
      <c r="N166">
        <v>0</v>
      </c>
      <c r="O166">
        <v>0</v>
      </c>
      <c r="P166">
        <v>0</v>
      </c>
      <c r="Q166">
        <v>0</v>
      </c>
      <c r="R166">
        <v>0</v>
      </c>
      <c r="S166">
        <v>13</v>
      </c>
      <c r="T166">
        <v>0</v>
      </c>
      <c r="U166" t="s">
        <v>149</v>
      </c>
    </row>
    <row r="167" spans="1:21" hidden="1" x14ac:dyDescent="0.25">
      <c r="A167" s="9">
        <v>45689</v>
      </c>
      <c r="B167" t="s">
        <v>487</v>
      </c>
      <c r="C167" t="s">
        <v>487</v>
      </c>
      <c r="D167" t="s">
        <v>488</v>
      </c>
      <c r="E167" t="s">
        <v>489</v>
      </c>
      <c r="F167" t="s">
        <v>150</v>
      </c>
      <c r="G167">
        <v>1</v>
      </c>
      <c r="H167">
        <v>0</v>
      </c>
      <c r="I167">
        <v>0</v>
      </c>
      <c r="J167">
        <v>0</v>
      </c>
      <c r="K167">
        <v>0</v>
      </c>
      <c r="L167">
        <v>0</v>
      </c>
      <c r="M167">
        <v>0</v>
      </c>
      <c r="N167">
        <v>0</v>
      </c>
      <c r="O167">
        <v>0</v>
      </c>
      <c r="P167">
        <v>0</v>
      </c>
      <c r="Q167">
        <v>0</v>
      </c>
      <c r="R167">
        <v>0</v>
      </c>
      <c r="S167">
        <v>1</v>
      </c>
      <c r="T167">
        <v>0</v>
      </c>
      <c r="U167" t="s">
        <v>149</v>
      </c>
    </row>
    <row r="168" spans="1:21" hidden="1" x14ac:dyDescent="0.25">
      <c r="A168" s="9">
        <v>45689</v>
      </c>
      <c r="B168" t="s">
        <v>490</v>
      </c>
      <c r="C168" t="s">
        <v>490</v>
      </c>
      <c r="D168" t="s">
        <v>491</v>
      </c>
      <c r="E168" t="s">
        <v>492</v>
      </c>
      <c r="F168" t="s">
        <v>150</v>
      </c>
      <c r="G168">
        <v>1</v>
      </c>
      <c r="H168">
        <v>0</v>
      </c>
      <c r="I168">
        <v>0</v>
      </c>
      <c r="J168">
        <v>0</v>
      </c>
      <c r="K168">
        <v>0</v>
      </c>
      <c r="L168">
        <v>0</v>
      </c>
      <c r="M168">
        <v>0</v>
      </c>
      <c r="N168">
        <v>0</v>
      </c>
      <c r="O168">
        <v>0</v>
      </c>
      <c r="P168">
        <v>0</v>
      </c>
      <c r="Q168">
        <v>0</v>
      </c>
      <c r="R168">
        <v>0</v>
      </c>
      <c r="S168">
        <v>1</v>
      </c>
      <c r="T168">
        <v>0</v>
      </c>
      <c r="U168" t="s">
        <v>149</v>
      </c>
    </row>
    <row r="169" spans="1:21" hidden="1" x14ac:dyDescent="0.25">
      <c r="A169" s="9">
        <v>45689</v>
      </c>
      <c r="B169" t="s">
        <v>493</v>
      </c>
      <c r="C169" t="s">
        <v>493</v>
      </c>
      <c r="D169" t="s">
        <v>494</v>
      </c>
      <c r="E169" t="s">
        <v>495</v>
      </c>
      <c r="F169" t="s">
        <v>150</v>
      </c>
      <c r="G169">
        <v>2</v>
      </c>
      <c r="H169">
        <v>0</v>
      </c>
      <c r="I169">
        <v>0</v>
      </c>
      <c r="J169">
        <v>0</v>
      </c>
      <c r="K169">
        <v>0</v>
      </c>
      <c r="L169">
        <v>0</v>
      </c>
      <c r="M169">
        <v>0</v>
      </c>
      <c r="N169">
        <v>0</v>
      </c>
      <c r="O169">
        <v>0</v>
      </c>
      <c r="P169">
        <v>0</v>
      </c>
      <c r="Q169">
        <v>0</v>
      </c>
      <c r="R169">
        <v>0</v>
      </c>
      <c r="S169">
        <v>2</v>
      </c>
      <c r="T169">
        <v>0</v>
      </c>
      <c r="U169" t="s">
        <v>149</v>
      </c>
    </row>
    <row r="170" spans="1:21" hidden="1" x14ac:dyDescent="0.25">
      <c r="A170" s="9">
        <v>45689</v>
      </c>
      <c r="B170" t="s">
        <v>493</v>
      </c>
      <c r="C170" t="s">
        <v>493</v>
      </c>
      <c r="D170" t="s">
        <v>494</v>
      </c>
      <c r="E170" t="s">
        <v>495</v>
      </c>
      <c r="F170" t="s">
        <v>151</v>
      </c>
      <c r="G170">
        <v>1</v>
      </c>
      <c r="H170">
        <v>0</v>
      </c>
      <c r="I170">
        <v>0</v>
      </c>
      <c r="J170">
        <v>0</v>
      </c>
      <c r="K170">
        <v>0</v>
      </c>
      <c r="L170">
        <v>0</v>
      </c>
      <c r="M170">
        <v>0</v>
      </c>
      <c r="N170">
        <v>0</v>
      </c>
      <c r="O170">
        <v>0</v>
      </c>
      <c r="P170">
        <v>0</v>
      </c>
      <c r="Q170">
        <v>0</v>
      </c>
      <c r="R170">
        <v>0</v>
      </c>
      <c r="S170">
        <v>1</v>
      </c>
      <c r="T170">
        <v>0</v>
      </c>
      <c r="U170" t="s">
        <v>149</v>
      </c>
    </row>
    <row r="171" spans="1:21" hidden="1" x14ac:dyDescent="0.25">
      <c r="A171" s="9">
        <v>45689</v>
      </c>
      <c r="B171" t="s">
        <v>493</v>
      </c>
      <c r="C171" t="s">
        <v>493</v>
      </c>
      <c r="D171" t="s">
        <v>494</v>
      </c>
      <c r="E171" t="s">
        <v>495</v>
      </c>
      <c r="F171" t="s">
        <v>153</v>
      </c>
      <c r="G171">
        <v>71</v>
      </c>
      <c r="H171">
        <v>0</v>
      </c>
      <c r="I171">
        <v>0</v>
      </c>
      <c r="J171">
        <v>-7</v>
      </c>
      <c r="K171">
        <v>0</v>
      </c>
      <c r="L171">
        <v>0</v>
      </c>
      <c r="M171">
        <v>0</v>
      </c>
      <c r="N171">
        <v>0</v>
      </c>
      <c r="O171">
        <v>0</v>
      </c>
      <c r="P171">
        <v>0</v>
      </c>
      <c r="Q171">
        <v>0</v>
      </c>
      <c r="R171">
        <v>0</v>
      </c>
      <c r="S171">
        <v>64</v>
      </c>
      <c r="T171">
        <v>0</v>
      </c>
      <c r="U171" t="s">
        <v>149</v>
      </c>
    </row>
    <row r="172" spans="1:21" x14ac:dyDescent="0.25">
      <c r="A172" s="9">
        <v>45689</v>
      </c>
      <c r="B172" t="s">
        <v>256</v>
      </c>
      <c r="C172" t="s">
        <v>256</v>
      </c>
      <c r="D172" t="s">
        <v>257</v>
      </c>
      <c r="E172" t="s">
        <v>258</v>
      </c>
      <c r="F172" t="s">
        <v>150</v>
      </c>
      <c r="G172">
        <v>2</v>
      </c>
      <c r="H172">
        <v>0</v>
      </c>
      <c r="I172">
        <v>0</v>
      </c>
      <c r="J172">
        <v>0</v>
      </c>
      <c r="K172">
        <v>0</v>
      </c>
      <c r="L172">
        <v>0</v>
      </c>
      <c r="M172">
        <v>2</v>
      </c>
      <c r="N172">
        <v>0</v>
      </c>
      <c r="O172">
        <v>0</v>
      </c>
      <c r="P172">
        <v>0</v>
      </c>
      <c r="Q172">
        <v>0</v>
      </c>
      <c r="R172">
        <v>0</v>
      </c>
      <c r="S172">
        <v>4</v>
      </c>
      <c r="T172">
        <v>0</v>
      </c>
      <c r="U172" t="s">
        <v>215</v>
      </c>
    </row>
    <row r="173" spans="1:21" x14ac:dyDescent="0.25">
      <c r="A173" s="9">
        <v>45689</v>
      </c>
      <c r="B173" t="s">
        <v>256</v>
      </c>
      <c r="C173" t="s">
        <v>256</v>
      </c>
      <c r="D173" t="s">
        <v>257</v>
      </c>
      <c r="E173" t="s">
        <v>258</v>
      </c>
      <c r="F173" t="s">
        <v>153</v>
      </c>
      <c r="G173">
        <v>192</v>
      </c>
      <c r="H173">
        <v>0</v>
      </c>
      <c r="I173">
        <v>144</v>
      </c>
      <c r="J173">
        <v>-36</v>
      </c>
      <c r="K173">
        <v>0</v>
      </c>
      <c r="L173">
        <v>0</v>
      </c>
      <c r="M173">
        <v>4</v>
      </c>
      <c r="N173">
        <v>0</v>
      </c>
      <c r="O173">
        <v>0</v>
      </c>
      <c r="P173">
        <v>0</v>
      </c>
      <c r="Q173">
        <v>0</v>
      </c>
      <c r="R173">
        <v>0</v>
      </c>
      <c r="S173">
        <v>304</v>
      </c>
      <c r="T173">
        <v>0</v>
      </c>
      <c r="U173" t="s">
        <v>215</v>
      </c>
    </row>
    <row r="174" spans="1:21" hidden="1" x14ac:dyDescent="0.25">
      <c r="A174" s="9">
        <v>45689</v>
      </c>
      <c r="B174" t="s">
        <v>496</v>
      </c>
      <c r="C174" t="s">
        <v>496</v>
      </c>
      <c r="D174" t="s">
        <v>497</v>
      </c>
      <c r="E174" t="s">
        <v>498</v>
      </c>
      <c r="F174" t="s">
        <v>150</v>
      </c>
      <c r="G174">
        <v>1</v>
      </c>
      <c r="H174">
        <v>0</v>
      </c>
      <c r="I174">
        <v>0</v>
      </c>
      <c r="J174">
        <v>0</v>
      </c>
      <c r="K174">
        <v>0</v>
      </c>
      <c r="L174">
        <v>0</v>
      </c>
      <c r="M174">
        <v>0</v>
      </c>
      <c r="N174">
        <v>0</v>
      </c>
      <c r="O174">
        <v>0</v>
      </c>
      <c r="P174">
        <v>0</v>
      </c>
      <c r="Q174">
        <v>0</v>
      </c>
      <c r="R174">
        <v>0</v>
      </c>
      <c r="S174">
        <v>1</v>
      </c>
      <c r="T174">
        <v>0</v>
      </c>
      <c r="U174" t="s">
        <v>149</v>
      </c>
    </row>
    <row r="175" spans="1:21" x14ac:dyDescent="0.25">
      <c r="A175" s="9">
        <v>45689</v>
      </c>
      <c r="B175" t="s">
        <v>259</v>
      </c>
      <c r="C175" t="s">
        <v>259</v>
      </c>
      <c r="D175" t="s">
        <v>260</v>
      </c>
      <c r="E175" t="s">
        <v>261</v>
      </c>
      <c r="F175" t="s">
        <v>150</v>
      </c>
      <c r="G175">
        <v>1</v>
      </c>
      <c r="H175">
        <v>0</v>
      </c>
      <c r="I175">
        <v>0</v>
      </c>
      <c r="J175">
        <v>0</v>
      </c>
      <c r="K175">
        <v>0</v>
      </c>
      <c r="L175">
        <v>0</v>
      </c>
      <c r="M175">
        <v>1</v>
      </c>
      <c r="N175">
        <v>0</v>
      </c>
      <c r="O175">
        <v>0</v>
      </c>
      <c r="P175">
        <v>0</v>
      </c>
      <c r="Q175">
        <v>0</v>
      </c>
      <c r="R175">
        <v>0</v>
      </c>
      <c r="S175">
        <v>2</v>
      </c>
      <c r="T175">
        <v>0</v>
      </c>
      <c r="U175" t="s">
        <v>215</v>
      </c>
    </row>
    <row r="176" spans="1:21" x14ac:dyDescent="0.25">
      <c r="A176" s="9">
        <v>45689</v>
      </c>
      <c r="B176" t="s">
        <v>259</v>
      </c>
      <c r="C176" t="s">
        <v>259</v>
      </c>
      <c r="D176" t="s">
        <v>260</v>
      </c>
      <c r="E176" t="s">
        <v>261</v>
      </c>
      <c r="F176" t="s">
        <v>153</v>
      </c>
      <c r="G176">
        <v>57</v>
      </c>
      <c r="H176">
        <v>0</v>
      </c>
      <c r="I176">
        <v>80</v>
      </c>
      <c r="J176">
        <v>-20</v>
      </c>
      <c r="K176">
        <v>0</v>
      </c>
      <c r="L176">
        <v>0</v>
      </c>
      <c r="M176">
        <v>1</v>
      </c>
      <c r="N176">
        <v>0</v>
      </c>
      <c r="O176">
        <v>0</v>
      </c>
      <c r="P176">
        <v>0</v>
      </c>
      <c r="Q176">
        <v>0</v>
      </c>
      <c r="R176">
        <v>0</v>
      </c>
      <c r="S176">
        <v>118</v>
      </c>
      <c r="T176">
        <v>0</v>
      </c>
      <c r="U176" t="s">
        <v>215</v>
      </c>
    </row>
    <row r="177" spans="1:21" x14ac:dyDescent="0.25">
      <c r="A177" s="9">
        <v>45689</v>
      </c>
      <c r="B177" t="s">
        <v>259</v>
      </c>
      <c r="C177" t="s">
        <v>259</v>
      </c>
      <c r="D177" t="s">
        <v>260</v>
      </c>
      <c r="E177" t="s">
        <v>261</v>
      </c>
      <c r="F177" t="s">
        <v>153</v>
      </c>
      <c r="G177">
        <v>1</v>
      </c>
      <c r="H177">
        <v>0</v>
      </c>
      <c r="I177">
        <v>0</v>
      </c>
      <c r="J177">
        <v>0</v>
      </c>
      <c r="K177">
        <v>0</v>
      </c>
      <c r="L177">
        <v>0</v>
      </c>
      <c r="M177">
        <v>1</v>
      </c>
      <c r="N177">
        <v>0</v>
      </c>
      <c r="O177">
        <v>0</v>
      </c>
      <c r="P177">
        <v>0</v>
      </c>
      <c r="Q177">
        <v>0</v>
      </c>
      <c r="R177">
        <v>0</v>
      </c>
      <c r="S177">
        <v>2</v>
      </c>
      <c r="T177">
        <v>0</v>
      </c>
      <c r="U177" t="s">
        <v>211</v>
      </c>
    </row>
    <row r="178" spans="1:21" x14ac:dyDescent="0.25">
      <c r="A178" s="9">
        <v>45689</v>
      </c>
      <c r="B178" t="s">
        <v>262</v>
      </c>
      <c r="C178" t="s">
        <v>262</v>
      </c>
      <c r="D178" t="s">
        <v>263</v>
      </c>
      <c r="E178" t="s">
        <v>264</v>
      </c>
      <c r="F178" t="s">
        <v>150</v>
      </c>
      <c r="G178">
        <v>0</v>
      </c>
      <c r="H178">
        <v>0</v>
      </c>
      <c r="I178">
        <v>0</v>
      </c>
      <c r="J178">
        <v>0</v>
      </c>
      <c r="K178">
        <v>0</v>
      </c>
      <c r="L178">
        <v>0</v>
      </c>
      <c r="M178">
        <v>1</v>
      </c>
      <c r="N178">
        <v>0</v>
      </c>
      <c r="O178">
        <v>0</v>
      </c>
      <c r="P178">
        <v>0</v>
      </c>
      <c r="Q178">
        <v>0</v>
      </c>
      <c r="R178">
        <v>0</v>
      </c>
      <c r="S178">
        <v>1</v>
      </c>
      <c r="T178">
        <v>0</v>
      </c>
      <c r="U178" t="s">
        <v>215</v>
      </c>
    </row>
    <row r="179" spans="1:21" x14ac:dyDescent="0.25">
      <c r="A179" s="9">
        <v>45689</v>
      </c>
      <c r="B179" t="s">
        <v>262</v>
      </c>
      <c r="C179" t="s">
        <v>262</v>
      </c>
      <c r="D179" t="s">
        <v>263</v>
      </c>
      <c r="E179" t="s">
        <v>264</v>
      </c>
      <c r="F179" t="s">
        <v>150</v>
      </c>
      <c r="G179">
        <v>1</v>
      </c>
      <c r="H179">
        <v>0</v>
      </c>
      <c r="I179">
        <v>0</v>
      </c>
      <c r="J179">
        <v>0</v>
      </c>
      <c r="K179">
        <v>0</v>
      </c>
      <c r="L179">
        <v>0</v>
      </c>
      <c r="M179">
        <v>0</v>
      </c>
      <c r="N179">
        <v>0</v>
      </c>
      <c r="O179">
        <v>0</v>
      </c>
      <c r="P179">
        <v>0</v>
      </c>
      <c r="Q179">
        <v>0</v>
      </c>
      <c r="R179">
        <v>0</v>
      </c>
      <c r="S179">
        <v>1</v>
      </c>
      <c r="T179">
        <v>0</v>
      </c>
      <c r="U179" t="s">
        <v>211</v>
      </c>
    </row>
    <row r="180" spans="1:21" x14ac:dyDescent="0.25">
      <c r="A180" s="9">
        <v>45689</v>
      </c>
      <c r="B180" t="s">
        <v>262</v>
      </c>
      <c r="C180" t="s">
        <v>262</v>
      </c>
      <c r="D180" t="s">
        <v>263</v>
      </c>
      <c r="E180" t="s">
        <v>264</v>
      </c>
      <c r="F180" t="s">
        <v>151</v>
      </c>
      <c r="G180">
        <v>1</v>
      </c>
      <c r="H180">
        <v>0</v>
      </c>
      <c r="I180">
        <v>0</v>
      </c>
      <c r="J180">
        <v>0</v>
      </c>
      <c r="K180">
        <v>0</v>
      </c>
      <c r="L180">
        <v>0</v>
      </c>
      <c r="M180">
        <v>0</v>
      </c>
      <c r="N180">
        <v>0</v>
      </c>
      <c r="O180">
        <v>0</v>
      </c>
      <c r="P180">
        <v>0</v>
      </c>
      <c r="Q180">
        <v>0</v>
      </c>
      <c r="R180">
        <v>0</v>
      </c>
      <c r="S180">
        <v>1</v>
      </c>
      <c r="T180">
        <v>0</v>
      </c>
      <c r="U180" t="s">
        <v>215</v>
      </c>
    </row>
    <row r="181" spans="1:21" x14ac:dyDescent="0.25">
      <c r="A181" s="9">
        <v>45689</v>
      </c>
      <c r="B181" t="s">
        <v>262</v>
      </c>
      <c r="C181" t="s">
        <v>262</v>
      </c>
      <c r="D181" t="s">
        <v>263</v>
      </c>
      <c r="E181" t="s">
        <v>264</v>
      </c>
      <c r="F181" t="s">
        <v>151</v>
      </c>
      <c r="G181">
        <v>1</v>
      </c>
      <c r="H181">
        <v>0</v>
      </c>
      <c r="I181">
        <v>0</v>
      </c>
      <c r="J181">
        <v>0</v>
      </c>
      <c r="K181">
        <v>0</v>
      </c>
      <c r="L181">
        <v>0</v>
      </c>
      <c r="M181">
        <v>0</v>
      </c>
      <c r="N181">
        <v>0</v>
      </c>
      <c r="O181">
        <v>0</v>
      </c>
      <c r="P181">
        <v>0</v>
      </c>
      <c r="Q181">
        <v>0</v>
      </c>
      <c r="R181">
        <v>0</v>
      </c>
      <c r="S181">
        <v>1</v>
      </c>
      <c r="T181">
        <v>0</v>
      </c>
      <c r="U181" t="s">
        <v>211</v>
      </c>
    </row>
    <row r="182" spans="1:21" x14ac:dyDescent="0.25">
      <c r="A182" s="9">
        <v>45689</v>
      </c>
      <c r="B182" t="s">
        <v>262</v>
      </c>
      <c r="C182" t="s">
        <v>262</v>
      </c>
      <c r="D182" t="s">
        <v>263</v>
      </c>
      <c r="E182" t="s">
        <v>264</v>
      </c>
      <c r="F182" t="s">
        <v>153</v>
      </c>
      <c r="G182">
        <v>33</v>
      </c>
      <c r="H182">
        <v>0</v>
      </c>
      <c r="I182">
        <v>71</v>
      </c>
      <c r="J182">
        <v>-33</v>
      </c>
      <c r="K182">
        <v>0</v>
      </c>
      <c r="L182">
        <v>0</v>
      </c>
      <c r="M182">
        <v>1</v>
      </c>
      <c r="N182">
        <v>0</v>
      </c>
      <c r="O182">
        <v>0</v>
      </c>
      <c r="P182">
        <v>0</v>
      </c>
      <c r="Q182">
        <v>0</v>
      </c>
      <c r="R182">
        <v>0</v>
      </c>
      <c r="S182">
        <v>72</v>
      </c>
      <c r="T182">
        <v>0</v>
      </c>
      <c r="U182" t="s">
        <v>215</v>
      </c>
    </row>
    <row r="183" spans="1:21" x14ac:dyDescent="0.25">
      <c r="A183" s="9">
        <v>45689</v>
      </c>
      <c r="B183" t="s">
        <v>262</v>
      </c>
      <c r="C183" t="s">
        <v>262</v>
      </c>
      <c r="D183" t="s">
        <v>263</v>
      </c>
      <c r="E183" t="s">
        <v>264</v>
      </c>
      <c r="F183" t="s">
        <v>153</v>
      </c>
      <c r="G183">
        <v>0</v>
      </c>
      <c r="H183">
        <v>0</v>
      </c>
      <c r="I183">
        <v>0</v>
      </c>
      <c r="J183">
        <v>-1</v>
      </c>
      <c r="K183">
        <v>0</v>
      </c>
      <c r="L183">
        <v>0</v>
      </c>
      <c r="M183">
        <v>1</v>
      </c>
      <c r="N183">
        <v>0</v>
      </c>
      <c r="O183">
        <v>0</v>
      </c>
      <c r="P183">
        <v>0</v>
      </c>
      <c r="Q183">
        <v>0</v>
      </c>
      <c r="R183">
        <v>0</v>
      </c>
      <c r="S183">
        <v>0</v>
      </c>
      <c r="T183">
        <v>0</v>
      </c>
      <c r="U183" t="s">
        <v>466</v>
      </c>
    </row>
    <row r="184" spans="1:21" x14ac:dyDescent="0.25">
      <c r="A184" s="9">
        <v>45689</v>
      </c>
      <c r="B184" t="s">
        <v>262</v>
      </c>
      <c r="C184" t="s">
        <v>262</v>
      </c>
      <c r="D184" t="s">
        <v>263</v>
      </c>
      <c r="E184" t="s">
        <v>264</v>
      </c>
      <c r="F184" t="s">
        <v>153</v>
      </c>
      <c r="G184">
        <v>1</v>
      </c>
      <c r="H184">
        <v>0</v>
      </c>
      <c r="I184">
        <v>0</v>
      </c>
      <c r="J184">
        <v>-1</v>
      </c>
      <c r="K184">
        <v>0</v>
      </c>
      <c r="L184">
        <v>0</v>
      </c>
      <c r="M184">
        <v>0</v>
      </c>
      <c r="N184">
        <v>0</v>
      </c>
      <c r="O184">
        <v>0</v>
      </c>
      <c r="P184">
        <v>0</v>
      </c>
      <c r="Q184">
        <v>0</v>
      </c>
      <c r="R184">
        <v>0</v>
      </c>
      <c r="S184">
        <v>0</v>
      </c>
      <c r="T184">
        <v>0</v>
      </c>
      <c r="U184" t="s">
        <v>211</v>
      </c>
    </row>
    <row r="185" spans="1:21" x14ac:dyDescent="0.25">
      <c r="A185" s="9">
        <v>45689</v>
      </c>
      <c r="B185" t="s">
        <v>265</v>
      </c>
      <c r="C185" t="s">
        <v>265</v>
      </c>
      <c r="D185" t="s">
        <v>266</v>
      </c>
      <c r="E185" t="s">
        <v>267</v>
      </c>
      <c r="F185" t="s">
        <v>151</v>
      </c>
      <c r="G185">
        <v>1</v>
      </c>
      <c r="H185">
        <v>0</v>
      </c>
      <c r="I185">
        <v>0</v>
      </c>
      <c r="J185">
        <v>0</v>
      </c>
      <c r="K185">
        <v>0</v>
      </c>
      <c r="L185">
        <v>0</v>
      </c>
      <c r="M185">
        <v>1</v>
      </c>
      <c r="N185">
        <v>0</v>
      </c>
      <c r="O185">
        <v>0</v>
      </c>
      <c r="P185">
        <v>0</v>
      </c>
      <c r="Q185">
        <v>0</v>
      </c>
      <c r="R185">
        <v>0</v>
      </c>
      <c r="S185">
        <v>2</v>
      </c>
      <c r="T185">
        <v>0</v>
      </c>
      <c r="U185" t="s">
        <v>215</v>
      </c>
    </row>
    <row r="186" spans="1:21" x14ac:dyDescent="0.25">
      <c r="A186" s="9">
        <v>45689</v>
      </c>
      <c r="B186" t="s">
        <v>265</v>
      </c>
      <c r="C186" t="s">
        <v>265</v>
      </c>
      <c r="D186" t="s">
        <v>266</v>
      </c>
      <c r="E186" t="s">
        <v>267</v>
      </c>
      <c r="F186" t="s">
        <v>153</v>
      </c>
      <c r="G186">
        <v>108</v>
      </c>
      <c r="H186">
        <v>0</v>
      </c>
      <c r="I186">
        <v>120</v>
      </c>
      <c r="J186">
        <v>-36</v>
      </c>
      <c r="K186">
        <v>0</v>
      </c>
      <c r="L186">
        <v>0</v>
      </c>
      <c r="M186">
        <v>4</v>
      </c>
      <c r="N186">
        <v>0</v>
      </c>
      <c r="O186">
        <v>0</v>
      </c>
      <c r="P186">
        <v>0</v>
      </c>
      <c r="Q186">
        <v>0</v>
      </c>
      <c r="R186">
        <v>0</v>
      </c>
      <c r="S186">
        <v>196</v>
      </c>
      <c r="T186">
        <v>0</v>
      </c>
      <c r="U186" t="s">
        <v>215</v>
      </c>
    </row>
    <row r="187" spans="1:21" x14ac:dyDescent="0.25">
      <c r="A187" s="9">
        <v>45689</v>
      </c>
      <c r="B187" t="s">
        <v>265</v>
      </c>
      <c r="C187" t="s">
        <v>265</v>
      </c>
      <c r="D187" t="s">
        <v>266</v>
      </c>
      <c r="E187" t="s">
        <v>267</v>
      </c>
      <c r="F187" t="s">
        <v>153</v>
      </c>
      <c r="G187">
        <v>0</v>
      </c>
      <c r="H187">
        <v>0</v>
      </c>
      <c r="I187">
        <v>0</v>
      </c>
      <c r="J187">
        <v>0</v>
      </c>
      <c r="K187">
        <v>0</v>
      </c>
      <c r="L187">
        <v>0</v>
      </c>
      <c r="M187">
        <v>1</v>
      </c>
      <c r="N187">
        <v>0</v>
      </c>
      <c r="O187">
        <v>0</v>
      </c>
      <c r="P187">
        <v>0</v>
      </c>
      <c r="Q187">
        <v>0</v>
      </c>
      <c r="R187">
        <v>0</v>
      </c>
      <c r="S187">
        <v>1</v>
      </c>
      <c r="T187">
        <v>0</v>
      </c>
      <c r="U187" t="s">
        <v>466</v>
      </c>
    </row>
    <row r="188" spans="1:21" x14ac:dyDescent="0.25">
      <c r="A188" s="9">
        <v>45689</v>
      </c>
      <c r="B188" t="s">
        <v>265</v>
      </c>
      <c r="C188" t="s">
        <v>265</v>
      </c>
      <c r="D188" t="s">
        <v>266</v>
      </c>
      <c r="E188" t="s">
        <v>267</v>
      </c>
      <c r="F188" t="s">
        <v>153</v>
      </c>
      <c r="G188">
        <v>1</v>
      </c>
      <c r="H188">
        <v>0</v>
      </c>
      <c r="I188">
        <v>0</v>
      </c>
      <c r="J188">
        <v>0</v>
      </c>
      <c r="K188">
        <v>0</v>
      </c>
      <c r="L188">
        <v>0</v>
      </c>
      <c r="M188">
        <v>0</v>
      </c>
      <c r="N188">
        <v>0</v>
      </c>
      <c r="O188">
        <v>0</v>
      </c>
      <c r="P188">
        <v>0</v>
      </c>
      <c r="Q188">
        <v>0</v>
      </c>
      <c r="R188">
        <v>0</v>
      </c>
      <c r="S188">
        <v>1</v>
      </c>
      <c r="T188">
        <v>0</v>
      </c>
      <c r="U188" t="s">
        <v>211</v>
      </c>
    </row>
    <row r="189" spans="1:21" x14ac:dyDescent="0.25">
      <c r="A189" s="9">
        <v>45689</v>
      </c>
      <c r="B189" t="s">
        <v>268</v>
      </c>
      <c r="C189" t="s">
        <v>268</v>
      </c>
      <c r="D189" t="s">
        <v>269</v>
      </c>
      <c r="E189" t="s">
        <v>270</v>
      </c>
      <c r="F189" t="s">
        <v>153</v>
      </c>
      <c r="G189">
        <v>44</v>
      </c>
      <c r="H189">
        <v>0</v>
      </c>
      <c r="I189">
        <v>48</v>
      </c>
      <c r="J189">
        <v>-10</v>
      </c>
      <c r="K189">
        <v>0</v>
      </c>
      <c r="L189">
        <v>0</v>
      </c>
      <c r="M189">
        <v>0</v>
      </c>
      <c r="N189">
        <v>0</v>
      </c>
      <c r="O189">
        <v>0</v>
      </c>
      <c r="P189">
        <v>0</v>
      </c>
      <c r="Q189">
        <v>0</v>
      </c>
      <c r="R189">
        <v>0</v>
      </c>
      <c r="S189">
        <v>82</v>
      </c>
      <c r="T189">
        <v>0</v>
      </c>
      <c r="U189" t="s">
        <v>215</v>
      </c>
    </row>
    <row r="190" spans="1:21" x14ac:dyDescent="0.25">
      <c r="A190" s="9">
        <v>45689</v>
      </c>
      <c r="B190" t="s">
        <v>268</v>
      </c>
      <c r="C190" t="s">
        <v>268</v>
      </c>
      <c r="D190" t="s">
        <v>269</v>
      </c>
      <c r="E190" t="s">
        <v>270</v>
      </c>
      <c r="F190" t="s">
        <v>153</v>
      </c>
      <c r="G190">
        <v>0</v>
      </c>
      <c r="H190">
        <v>0</v>
      </c>
      <c r="I190">
        <v>0</v>
      </c>
      <c r="J190">
        <v>0</v>
      </c>
      <c r="K190">
        <v>0</v>
      </c>
      <c r="L190">
        <v>0</v>
      </c>
      <c r="M190">
        <v>1</v>
      </c>
      <c r="N190">
        <v>0</v>
      </c>
      <c r="O190">
        <v>0</v>
      </c>
      <c r="P190">
        <v>0</v>
      </c>
      <c r="Q190">
        <v>0</v>
      </c>
      <c r="R190">
        <v>0</v>
      </c>
      <c r="S190">
        <v>1</v>
      </c>
      <c r="T190">
        <v>0</v>
      </c>
      <c r="U190" t="s">
        <v>211</v>
      </c>
    </row>
    <row r="191" spans="1:21" x14ac:dyDescent="0.25">
      <c r="A191" s="9">
        <v>45689</v>
      </c>
      <c r="B191" t="s">
        <v>271</v>
      </c>
      <c r="C191" t="s">
        <v>271</v>
      </c>
      <c r="D191" t="s">
        <v>272</v>
      </c>
      <c r="E191" t="s">
        <v>273</v>
      </c>
      <c r="F191" t="s">
        <v>150</v>
      </c>
      <c r="G191">
        <v>1</v>
      </c>
      <c r="H191">
        <v>0</v>
      </c>
      <c r="I191">
        <v>0</v>
      </c>
      <c r="J191">
        <v>0</v>
      </c>
      <c r="K191">
        <v>0</v>
      </c>
      <c r="L191">
        <v>0</v>
      </c>
      <c r="M191">
        <v>3</v>
      </c>
      <c r="N191">
        <v>0</v>
      </c>
      <c r="O191">
        <v>0</v>
      </c>
      <c r="P191">
        <v>0</v>
      </c>
      <c r="Q191">
        <v>0</v>
      </c>
      <c r="R191">
        <v>0</v>
      </c>
      <c r="S191">
        <v>4</v>
      </c>
      <c r="T191">
        <v>0</v>
      </c>
      <c r="U191" t="s">
        <v>215</v>
      </c>
    </row>
    <row r="192" spans="1:21" x14ac:dyDescent="0.25">
      <c r="A192" s="9">
        <v>45689</v>
      </c>
      <c r="B192" t="s">
        <v>271</v>
      </c>
      <c r="C192" t="s">
        <v>271</v>
      </c>
      <c r="D192" t="s">
        <v>272</v>
      </c>
      <c r="E192" t="s">
        <v>273</v>
      </c>
      <c r="F192" t="s">
        <v>151</v>
      </c>
      <c r="G192">
        <v>1</v>
      </c>
      <c r="H192">
        <v>0</v>
      </c>
      <c r="I192">
        <v>0</v>
      </c>
      <c r="J192">
        <v>0</v>
      </c>
      <c r="K192">
        <v>0</v>
      </c>
      <c r="L192">
        <v>0</v>
      </c>
      <c r="M192">
        <v>0</v>
      </c>
      <c r="N192">
        <v>0</v>
      </c>
      <c r="O192">
        <v>0</v>
      </c>
      <c r="P192">
        <v>0</v>
      </c>
      <c r="Q192">
        <v>0</v>
      </c>
      <c r="R192">
        <v>0</v>
      </c>
      <c r="S192">
        <v>1</v>
      </c>
      <c r="T192">
        <v>0</v>
      </c>
      <c r="U192" t="s">
        <v>215</v>
      </c>
    </row>
    <row r="193" spans="1:21" x14ac:dyDescent="0.25">
      <c r="A193" s="9">
        <v>45689</v>
      </c>
      <c r="B193" t="s">
        <v>271</v>
      </c>
      <c r="C193" t="s">
        <v>271</v>
      </c>
      <c r="D193" t="s">
        <v>272</v>
      </c>
      <c r="E193" t="s">
        <v>273</v>
      </c>
      <c r="F193" t="s">
        <v>153</v>
      </c>
      <c r="G193">
        <v>242</v>
      </c>
      <c r="H193">
        <v>0</v>
      </c>
      <c r="I193">
        <v>180</v>
      </c>
      <c r="J193">
        <v>-98</v>
      </c>
      <c r="K193">
        <v>0</v>
      </c>
      <c r="L193">
        <v>0</v>
      </c>
      <c r="M193">
        <v>3</v>
      </c>
      <c r="N193">
        <v>0</v>
      </c>
      <c r="O193">
        <v>0</v>
      </c>
      <c r="P193">
        <v>0</v>
      </c>
      <c r="Q193">
        <v>0</v>
      </c>
      <c r="R193">
        <v>0</v>
      </c>
      <c r="S193">
        <v>327</v>
      </c>
      <c r="T193">
        <v>0</v>
      </c>
      <c r="U193" t="s">
        <v>215</v>
      </c>
    </row>
    <row r="194" spans="1:21" x14ac:dyDescent="0.25">
      <c r="A194" s="9">
        <v>45689</v>
      </c>
      <c r="B194" t="s">
        <v>271</v>
      </c>
      <c r="C194" t="s">
        <v>271</v>
      </c>
      <c r="D194" t="s">
        <v>272</v>
      </c>
      <c r="E194" t="s">
        <v>273</v>
      </c>
      <c r="F194" t="s">
        <v>153</v>
      </c>
      <c r="G194">
        <v>0</v>
      </c>
      <c r="H194">
        <v>0</v>
      </c>
      <c r="I194">
        <v>0</v>
      </c>
      <c r="J194">
        <v>0</v>
      </c>
      <c r="K194">
        <v>0</v>
      </c>
      <c r="L194">
        <v>0</v>
      </c>
      <c r="M194">
        <v>3</v>
      </c>
      <c r="N194">
        <v>0</v>
      </c>
      <c r="O194">
        <v>0</v>
      </c>
      <c r="P194">
        <v>0</v>
      </c>
      <c r="Q194">
        <v>0</v>
      </c>
      <c r="R194">
        <v>0</v>
      </c>
      <c r="S194">
        <v>3</v>
      </c>
      <c r="T194">
        <v>0</v>
      </c>
      <c r="U194" t="s">
        <v>211</v>
      </c>
    </row>
    <row r="195" spans="1:21" hidden="1" x14ac:dyDescent="0.25">
      <c r="A195" s="9">
        <v>45689</v>
      </c>
      <c r="B195" t="s">
        <v>499</v>
      </c>
      <c r="C195" t="s">
        <v>499</v>
      </c>
      <c r="D195" t="s">
        <v>500</v>
      </c>
      <c r="E195" t="s">
        <v>703</v>
      </c>
      <c r="F195" t="s">
        <v>151</v>
      </c>
      <c r="G195">
        <v>0</v>
      </c>
      <c r="H195">
        <v>1</v>
      </c>
      <c r="I195">
        <v>0</v>
      </c>
      <c r="J195">
        <v>0</v>
      </c>
      <c r="K195">
        <v>1</v>
      </c>
      <c r="L195">
        <v>0</v>
      </c>
      <c r="M195">
        <v>-1</v>
      </c>
      <c r="N195">
        <v>0</v>
      </c>
      <c r="O195">
        <v>0</v>
      </c>
      <c r="P195">
        <v>0</v>
      </c>
      <c r="Q195">
        <v>0</v>
      </c>
      <c r="R195">
        <v>0</v>
      </c>
      <c r="S195">
        <v>0</v>
      </c>
      <c r="T195">
        <v>0</v>
      </c>
      <c r="U195" t="s">
        <v>149</v>
      </c>
    </row>
    <row r="196" spans="1:21" hidden="1" x14ac:dyDescent="0.25">
      <c r="A196" s="9">
        <v>45689</v>
      </c>
      <c r="B196" t="s">
        <v>499</v>
      </c>
      <c r="C196" t="s">
        <v>499</v>
      </c>
      <c r="D196" t="s">
        <v>500</v>
      </c>
      <c r="E196" t="s">
        <v>703</v>
      </c>
      <c r="F196" t="s">
        <v>153</v>
      </c>
      <c r="G196">
        <v>247</v>
      </c>
      <c r="H196">
        <v>0</v>
      </c>
      <c r="I196">
        <v>0</v>
      </c>
      <c r="J196">
        <v>-15</v>
      </c>
      <c r="K196">
        <v>0</v>
      </c>
      <c r="L196">
        <v>0</v>
      </c>
      <c r="M196">
        <v>0</v>
      </c>
      <c r="N196">
        <v>0</v>
      </c>
      <c r="O196">
        <v>0</v>
      </c>
      <c r="P196">
        <v>0</v>
      </c>
      <c r="Q196">
        <v>0</v>
      </c>
      <c r="R196">
        <v>0</v>
      </c>
      <c r="S196">
        <v>232</v>
      </c>
      <c r="T196">
        <v>0</v>
      </c>
      <c r="U196" t="s">
        <v>149</v>
      </c>
    </row>
    <row r="197" spans="1:21" x14ac:dyDescent="0.25">
      <c r="A197" s="9">
        <v>45689</v>
      </c>
      <c r="B197" t="s">
        <v>502</v>
      </c>
      <c r="C197" t="s">
        <v>502</v>
      </c>
      <c r="D197" t="s">
        <v>503</v>
      </c>
      <c r="E197" t="s">
        <v>504</v>
      </c>
      <c r="F197" t="s">
        <v>150</v>
      </c>
      <c r="G197">
        <v>5</v>
      </c>
      <c r="H197">
        <v>0</v>
      </c>
      <c r="I197">
        <v>0</v>
      </c>
      <c r="J197">
        <v>0</v>
      </c>
      <c r="K197">
        <v>0</v>
      </c>
      <c r="L197">
        <v>0</v>
      </c>
      <c r="M197">
        <v>0</v>
      </c>
      <c r="N197">
        <v>0</v>
      </c>
      <c r="O197">
        <v>0</v>
      </c>
      <c r="P197">
        <v>0</v>
      </c>
      <c r="Q197">
        <v>0</v>
      </c>
      <c r="R197">
        <v>0</v>
      </c>
      <c r="S197">
        <v>5</v>
      </c>
      <c r="T197">
        <v>0</v>
      </c>
      <c r="U197" t="s">
        <v>215</v>
      </c>
    </row>
    <row r="198" spans="1:21" x14ac:dyDescent="0.25">
      <c r="A198" s="9">
        <v>45689</v>
      </c>
      <c r="B198" t="s">
        <v>502</v>
      </c>
      <c r="C198" t="s">
        <v>502</v>
      </c>
      <c r="D198" t="s">
        <v>503</v>
      </c>
      <c r="E198" t="s">
        <v>504</v>
      </c>
      <c r="F198" t="s">
        <v>153</v>
      </c>
      <c r="G198">
        <v>2</v>
      </c>
      <c r="H198">
        <v>0</v>
      </c>
      <c r="I198">
        <v>0</v>
      </c>
      <c r="J198">
        <v>-2</v>
      </c>
      <c r="K198">
        <v>0</v>
      </c>
      <c r="L198">
        <v>0</v>
      </c>
      <c r="M198">
        <v>0</v>
      </c>
      <c r="N198">
        <v>0</v>
      </c>
      <c r="O198">
        <v>0</v>
      </c>
      <c r="P198">
        <v>0</v>
      </c>
      <c r="Q198">
        <v>0</v>
      </c>
      <c r="R198">
        <v>0</v>
      </c>
      <c r="S198">
        <v>0</v>
      </c>
      <c r="T198">
        <v>0</v>
      </c>
      <c r="U198" t="s">
        <v>215</v>
      </c>
    </row>
    <row r="199" spans="1:21" x14ac:dyDescent="0.25">
      <c r="A199" s="9">
        <v>45689</v>
      </c>
      <c r="B199" t="s">
        <v>505</v>
      </c>
      <c r="C199" t="s">
        <v>505</v>
      </c>
      <c r="D199" t="s">
        <v>506</v>
      </c>
      <c r="E199" t="s">
        <v>507</v>
      </c>
      <c r="F199" t="s">
        <v>150</v>
      </c>
      <c r="G199">
        <v>2</v>
      </c>
      <c r="H199">
        <v>0</v>
      </c>
      <c r="I199">
        <v>0</v>
      </c>
      <c r="J199">
        <v>0</v>
      </c>
      <c r="K199">
        <v>0</v>
      </c>
      <c r="L199">
        <v>0</v>
      </c>
      <c r="M199">
        <v>0</v>
      </c>
      <c r="N199">
        <v>0</v>
      </c>
      <c r="O199">
        <v>0</v>
      </c>
      <c r="P199">
        <v>0</v>
      </c>
      <c r="Q199">
        <v>0</v>
      </c>
      <c r="R199">
        <v>0</v>
      </c>
      <c r="S199">
        <v>2</v>
      </c>
      <c r="T199">
        <v>0</v>
      </c>
      <c r="U199" t="s">
        <v>215</v>
      </c>
    </row>
    <row r="200" spans="1:21" x14ac:dyDescent="0.25">
      <c r="A200" s="9">
        <v>45689</v>
      </c>
      <c r="B200" t="s">
        <v>505</v>
      </c>
      <c r="C200" t="s">
        <v>505</v>
      </c>
      <c r="D200" t="s">
        <v>506</v>
      </c>
      <c r="E200" t="s">
        <v>507</v>
      </c>
      <c r="F200" t="s">
        <v>153</v>
      </c>
      <c r="G200">
        <v>1</v>
      </c>
      <c r="H200">
        <v>0</v>
      </c>
      <c r="I200">
        <v>0</v>
      </c>
      <c r="J200">
        <v>-1</v>
      </c>
      <c r="K200">
        <v>0</v>
      </c>
      <c r="L200">
        <v>0</v>
      </c>
      <c r="M200">
        <v>0</v>
      </c>
      <c r="N200">
        <v>0</v>
      </c>
      <c r="O200">
        <v>0</v>
      </c>
      <c r="P200">
        <v>0</v>
      </c>
      <c r="Q200">
        <v>0</v>
      </c>
      <c r="R200">
        <v>0</v>
      </c>
      <c r="S200">
        <v>0</v>
      </c>
      <c r="T200">
        <v>0</v>
      </c>
      <c r="U200" t="s">
        <v>215</v>
      </c>
    </row>
    <row r="201" spans="1:21" x14ac:dyDescent="0.25">
      <c r="A201" s="9">
        <v>45689</v>
      </c>
      <c r="B201" t="s">
        <v>508</v>
      </c>
      <c r="C201" t="s">
        <v>508</v>
      </c>
      <c r="D201" t="s">
        <v>509</v>
      </c>
      <c r="E201" t="s">
        <v>510</v>
      </c>
      <c r="F201" t="s">
        <v>150</v>
      </c>
      <c r="G201">
        <v>1</v>
      </c>
      <c r="H201">
        <v>0</v>
      </c>
      <c r="I201">
        <v>0</v>
      </c>
      <c r="J201">
        <v>0</v>
      </c>
      <c r="K201">
        <v>0</v>
      </c>
      <c r="L201">
        <v>0</v>
      </c>
      <c r="M201">
        <v>0</v>
      </c>
      <c r="N201">
        <v>0</v>
      </c>
      <c r="O201">
        <v>0</v>
      </c>
      <c r="P201">
        <v>0</v>
      </c>
      <c r="Q201">
        <v>0</v>
      </c>
      <c r="R201">
        <v>0</v>
      </c>
      <c r="S201">
        <v>1</v>
      </c>
      <c r="T201">
        <v>0</v>
      </c>
      <c r="U201" t="s">
        <v>215</v>
      </c>
    </row>
    <row r="202" spans="1:21" x14ac:dyDescent="0.25">
      <c r="A202" s="9">
        <v>45689</v>
      </c>
      <c r="B202" t="s">
        <v>508</v>
      </c>
      <c r="C202" t="s">
        <v>508</v>
      </c>
      <c r="D202" t="s">
        <v>509</v>
      </c>
      <c r="E202" t="s">
        <v>510</v>
      </c>
      <c r="F202" t="s">
        <v>151</v>
      </c>
      <c r="G202">
        <v>2</v>
      </c>
      <c r="H202">
        <v>0</v>
      </c>
      <c r="I202">
        <v>0</v>
      </c>
      <c r="J202">
        <v>0</v>
      </c>
      <c r="K202">
        <v>0</v>
      </c>
      <c r="L202">
        <v>0</v>
      </c>
      <c r="M202">
        <v>0</v>
      </c>
      <c r="N202">
        <v>0</v>
      </c>
      <c r="O202">
        <v>0</v>
      </c>
      <c r="P202">
        <v>0</v>
      </c>
      <c r="Q202">
        <v>0</v>
      </c>
      <c r="R202">
        <v>0</v>
      </c>
      <c r="S202">
        <v>2</v>
      </c>
      <c r="T202">
        <v>0</v>
      </c>
      <c r="U202" t="s">
        <v>215</v>
      </c>
    </row>
    <row r="203" spans="1:21" x14ac:dyDescent="0.25">
      <c r="A203" s="9">
        <v>45689</v>
      </c>
      <c r="B203" t="s">
        <v>508</v>
      </c>
      <c r="C203" t="s">
        <v>508</v>
      </c>
      <c r="D203" t="s">
        <v>509</v>
      </c>
      <c r="E203" t="s">
        <v>510</v>
      </c>
      <c r="F203" t="s">
        <v>153</v>
      </c>
      <c r="G203">
        <v>31</v>
      </c>
      <c r="H203">
        <v>0</v>
      </c>
      <c r="I203">
        <v>0</v>
      </c>
      <c r="J203">
        <v>-9</v>
      </c>
      <c r="K203">
        <v>0</v>
      </c>
      <c r="L203">
        <v>0</v>
      </c>
      <c r="M203">
        <v>0</v>
      </c>
      <c r="N203">
        <v>0</v>
      </c>
      <c r="O203">
        <v>0</v>
      </c>
      <c r="P203">
        <v>0</v>
      </c>
      <c r="Q203">
        <v>0</v>
      </c>
      <c r="R203">
        <v>0</v>
      </c>
      <c r="S203">
        <v>22</v>
      </c>
      <c r="T203">
        <v>0</v>
      </c>
      <c r="U203" t="s">
        <v>215</v>
      </c>
    </row>
    <row r="204" spans="1:21" x14ac:dyDescent="0.25">
      <c r="A204" s="9">
        <v>45689</v>
      </c>
      <c r="B204" t="s">
        <v>511</v>
      </c>
      <c r="C204" t="s">
        <v>511</v>
      </c>
      <c r="D204" t="s">
        <v>512</v>
      </c>
      <c r="E204" t="s">
        <v>513</v>
      </c>
      <c r="F204" t="s">
        <v>150</v>
      </c>
      <c r="G204">
        <v>2</v>
      </c>
      <c r="H204">
        <v>0</v>
      </c>
      <c r="I204">
        <v>0</v>
      </c>
      <c r="J204">
        <v>0</v>
      </c>
      <c r="K204">
        <v>0</v>
      </c>
      <c r="L204">
        <v>0</v>
      </c>
      <c r="M204">
        <v>1</v>
      </c>
      <c r="N204">
        <v>0</v>
      </c>
      <c r="O204">
        <v>0</v>
      </c>
      <c r="P204">
        <v>0</v>
      </c>
      <c r="Q204">
        <v>0</v>
      </c>
      <c r="R204">
        <v>0</v>
      </c>
      <c r="S204">
        <v>3</v>
      </c>
      <c r="T204">
        <v>0</v>
      </c>
      <c r="U204" t="s">
        <v>215</v>
      </c>
    </row>
    <row r="205" spans="1:21" x14ac:dyDescent="0.25">
      <c r="A205" s="9">
        <v>45689</v>
      </c>
      <c r="B205" t="s">
        <v>511</v>
      </c>
      <c r="C205" t="s">
        <v>511</v>
      </c>
      <c r="D205" t="s">
        <v>512</v>
      </c>
      <c r="E205" t="s">
        <v>513</v>
      </c>
      <c r="F205" t="s">
        <v>151</v>
      </c>
      <c r="G205">
        <v>1</v>
      </c>
      <c r="H205">
        <v>0</v>
      </c>
      <c r="I205">
        <v>0</v>
      </c>
      <c r="J205">
        <v>0</v>
      </c>
      <c r="K205">
        <v>0</v>
      </c>
      <c r="L205">
        <v>0</v>
      </c>
      <c r="M205">
        <v>0</v>
      </c>
      <c r="N205">
        <v>0</v>
      </c>
      <c r="O205">
        <v>0</v>
      </c>
      <c r="P205">
        <v>0</v>
      </c>
      <c r="Q205">
        <v>0</v>
      </c>
      <c r="R205">
        <v>0</v>
      </c>
      <c r="S205">
        <v>1</v>
      </c>
      <c r="T205">
        <v>0</v>
      </c>
      <c r="U205" t="s">
        <v>215</v>
      </c>
    </row>
    <row r="206" spans="1:21" x14ac:dyDescent="0.25">
      <c r="A206" s="9">
        <v>45689</v>
      </c>
      <c r="B206" t="s">
        <v>511</v>
      </c>
      <c r="C206" t="s">
        <v>511</v>
      </c>
      <c r="D206" t="s">
        <v>512</v>
      </c>
      <c r="E206" t="s">
        <v>513</v>
      </c>
      <c r="F206" t="s">
        <v>153</v>
      </c>
      <c r="G206">
        <v>1</v>
      </c>
      <c r="H206">
        <v>0</v>
      </c>
      <c r="I206">
        <v>0</v>
      </c>
      <c r="J206">
        <v>0</v>
      </c>
      <c r="K206">
        <v>0</v>
      </c>
      <c r="L206">
        <v>0</v>
      </c>
      <c r="M206">
        <v>0</v>
      </c>
      <c r="N206">
        <v>0</v>
      </c>
      <c r="O206">
        <v>0</v>
      </c>
      <c r="P206">
        <v>0</v>
      </c>
      <c r="Q206">
        <v>0</v>
      </c>
      <c r="R206">
        <v>0</v>
      </c>
      <c r="S206">
        <v>1</v>
      </c>
      <c r="T206">
        <v>0</v>
      </c>
      <c r="U206" t="s">
        <v>215</v>
      </c>
    </row>
    <row r="207" spans="1:21" hidden="1" x14ac:dyDescent="0.25">
      <c r="A207" s="9">
        <v>45689</v>
      </c>
      <c r="B207" t="s">
        <v>634</v>
      </c>
      <c r="C207" t="s">
        <v>634</v>
      </c>
      <c r="D207" t="s">
        <v>667</v>
      </c>
      <c r="E207" t="s">
        <v>635</v>
      </c>
      <c r="F207" t="s">
        <v>150</v>
      </c>
      <c r="G207">
        <v>1</v>
      </c>
      <c r="H207">
        <v>0</v>
      </c>
      <c r="I207">
        <v>0</v>
      </c>
      <c r="J207">
        <v>0</v>
      </c>
      <c r="K207">
        <v>2</v>
      </c>
      <c r="L207">
        <v>0</v>
      </c>
      <c r="M207">
        <v>0</v>
      </c>
      <c r="N207">
        <v>0</v>
      </c>
      <c r="O207">
        <v>0</v>
      </c>
      <c r="P207">
        <v>0</v>
      </c>
      <c r="Q207">
        <v>0</v>
      </c>
      <c r="R207">
        <v>-1</v>
      </c>
      <c r="S207">
        <v>2</v>
      </c>
      <c r="T207">
        <v>0</v>
      </c>
      <c r="U207" t="s">
        <v>149</v>
      </c>
    </row>
    <row r="208" spans="1:21" hidden="1" x14ac:dyDescent="0.25">
      <c r="A208" s="9">
        <v>45689</v>
      </c>
      <c r="B208" t="s">
        <v>634</v>
      </c>
      <c r="C208" t="s">
        <v>634</v>
      </c>
      <c r="D208" t="s">
        <v>667</v>
      </c>
      <c r="E208" t="s">
        <v>635</v>
      </c>
      <c r="F208" t="s">
        <v>153</v>
      </c>
      <c r="G208">
        <v>202</v>
      </c>
      <c r="H208">
        <v>0</v>
      </c>
      <c r="I208">
        <v>0</v>
      </c>
      <c r="J208">
        <v>-33</v>
      </c>
      <c r="K208">
        <v>0</v>
      </c>
      <c r="L208">
        <v>0</v>
      </c>
      <c r="M208">
        <v>0</v>
      </c>
      <c r="N208">
        <v>0</v>
      </c>
      <c r="O208">
        <v>0</v>
      </c>
      <c r="P208">
        <v>0</v>
      </c>
      <c r="Q208">
        <v>0</v>
      </c>
      <c r="R208">
        <v>1</v>
      </c>
      <c r="S208">
        <v>170</v>
      </c>
      <c r="T208">
        <v>0</v>
      </c>
      <c r="U208" t="s">
        <v>149</v>
      </c>
    </row>
    <row r="209" spans="1:21" hidden="1" x14ac:dyDescent="0.25">
      <c r="A209" s="9">
        <v>45689</v>
      </c>
      <c r="B209" t="s">
        <v>704</v>
      </c>
      <c r="C209" t="s">
        <v>704</v>
      </c>
      <c r="D209" t="s">
        <v>705</v>
      </c>
      <c r="E209" t="s">
        <v>706</v>
      </c>
      <c r="F209" t="s">
        <v>153</v>
      </c>
      <c r="G209">
        <v>14</v>
      </c>
      <c r="H209">
        <v>0</v>
      </c>
      <c r="I209">
        <v>0</v>
      </c>
      <c r="J209">
        <v>-14</v>
      </c>
      <c r="K209">
        <v>0</v>
      </c>
      <c r="L209">
        <v>0</v>
      </c>
      <c r="M209">
        <v>0</v>
      </c>
      <c r="N209">
        <v>0</v>
      </c>
      <c r="O209">
        <v>0</v>
      </c>
      <c r="P209">
        <v>0</v>
      </c>
      <c r="Q209">
        <v>0</v>
      </c>
      <c r="R209">
        <v>0</v>
      </c>
      <c r="S209">
        <v>0</v>
      </c>
      <c r="T209">
        <v>0</v>
      </c>
      <c r="U209" t="s">
        <v>149</v>
      </c>
    </row>
    <row r="210" spans="1:21" hidden="1" x14ac:dyDescent="0.25">
      <c r="A210" s="9">
        <v>45689</v>
      </c>
      <c r="B210" t="s">
        <v>707</v>
      </c>
      <c r="C210" t="s">
        <v>707</v>
      </c>
      <c r="D210" t="s">
        <v>708</v>
      </c>
      <c r="E210" t="s">
        <v>709</v>
      </c>
      <c r="F210" t="s">
        <v>153</v>
      </c>
      <c r="G210">
        <v>45</v>
      </c>
      <c r="H210">
        <v>0</v>
      </c>
      <c r="I210">
        <v>0</v>
      </c>
      <c r="J210">
        <v>-11</v>
      </c>
      <c r="K210">
        <v>0</v>
      </c>
      <c r="L210">
        <v>0</v>
      </c>
      <c r="M210">
        <v>0</v>
      </c>
      <c r="N210">
        <v>0</v>
      </c>
      <c r="O210">
        <v>0</v>
      </c>
      <c r="P210">
        <v>0</v>
      </c>
      <c r="Q210">
        <v>0</v>
      </c>
      <c r="R210">
        <v>0</v>
      </c>
      <c r="S210">
        <v>34</v>
      </c>
      <c r="T210">
        <v>0</v>
      </c>
      <c r="U210" t="s">
        <v>149</v>
      </c>
    </row>
    <row r="211" spans="1:21" hidden="1" x14ac:dyDescent="0.25">
      <c r="A211" s="9">
        <v>45689</v>
      </c>
      <c r="B211" t="s">
        <v>710</v>
      </c>
      <c r="C211" t="s">
        <v>710</v>
      </c>
      <c r="D211" t="s">
        <v>711</v>
      </c>
      <c r="E211" t="s">
        <v>712</v>
      </c>
      <c r="F211" t="s">
        <v>153</v>
      </c>
      <c r="G211">
        <v>36</v>
      </c>
      <c r="H211">
        <v>0</v>
      </c>
      <c r="I211">
        <v>0</v>
      </c>
      <c r="J211">
        <v>-2</v>
      </c>
      <c r="K211">
        <v>0</v>
      </c>
      <c r="L211">
        <v>0</v>
      </c>
      <c r="M211">
        <v>0</v>
      </c>
      <c r="N211">
        <v>0</v>
      </c>
      <c r="O211">
        <v>0</v>
      </c>
      <c r="P211">
        <v>0</v>
      </c>
      <c r="Q211">
        <v>0</v>
      </c>
      <c r="R211">
        <v>0</v>
      </c>
      <c r="S211">
        <v>34</v>
      </c>
      <c r="T211">
        <v>0</v>
      </c>
      <c r="U211" t="s">
        <v>149</v>
      </c>
    </row>
    <row r="212" spans="1:21" hidden="1" x14ac:dyDescent="0.25">
      <c r="A212" s="9">
        <v>45689</v>
      </c>
      <c r="B212" t="s">
        <v>713</v>
      </c>
      <c r="C212" t="s">
        <v>713</v>
      </c>
      <c r="D212" t="s">
        <v>714</v>
      </c>
      <c r="E212" t="s">
        <v>715</v>
      </c>
      <c r="F212" t="s">
        <v>153</v>
      </c>
      <c r="G212">
        <v>61</v>
      </c>
      <c r="H212">
        <v>0</v>
      </c>
      <c r="I212">
        <v>6</v>
      </c>
      <c r="J212">
        <v>-35</v>
      </c>
      <c r="K212">
        <v>0</v>
      </c>
      <c r="L212">
        <v>0</v>
      </c>
      <c r="M212">
        <v>0</v>
      </c>
      <c r="N212">
        <v>0</v>
      </c>
      <c r="O212">
        <v>0</v>
      </c>
      <c r="P212">
        <v>0</v>
      </c>
      <c r="Q212">
        <v>0</v>
      </c>
      <c r="R212">
        <v>0</v>
      </c>
      <c r="S212">
        <v>32</v>
      </c>
      <c r="T212">
        <v>0</v>
      </c>
      <c r="U212" t="s">
        <v>149</v>
      </c>
    </row>
    <row r="213" spans="1:21" hidden="1" x14ac:dyDescent="0.25">
      <c r="A213" s="9">
        <v>45689</v>
      </c>
      <c r="B213" t="s">
        <v>716</v>
      </c>
      <c r="C213" t="s">
        <v>716</v>
      </c>
      <c r="D213" t="s">
        <v>717</v>
      </c>
      <c r="E213" t="s">
        <v>718</v>
      </c>
      <c r="F213" t="s">
        <v>153</v>
      </c>
      <c r="G213">
        <v>122</v>
      </c>
      <c r="H213">
        <v>0</v>
      </c>
      <c r="I213">
        <v>18</v>
      </c>
      <c r="J213">
        <v>-11</v>
      </c>
      <c r="K213">
        <v>0</v>
      </c>
      <c r="L213">
        <v>0</v>
      </c>
      <c r="M213">
        <v>0</v>
      </c>
      <c r="N213">
        <v>0</v>
      </c>
      <c r="O213">
        <v>0</v>
      </c>
      <c r="P213">
        <v>0</v>
      </c>
      <c r="Q213">
        <v>0</v>
      </c>
      <c r="R213">
        <v>0</v>
      </c>
      <c r="S213">
        <v>129</v>
      </c>
      <c r="T213">
        <v>0</v>
      </c>
      <c r="U213" t="s">
        <v>149</v>
      </c>
    </row>
    <row r="214" spans="1:21" hidden="1" x14ac:dyDescent="0.25">
      <c r="A214" s="9">
        <v>45689</v>
      </c>
      <c r="B214" t="s">
        <v>719</v>
      </c>
      <c r="C214" t="s">
        <v>719</v>
      </c>
      <c r="D214" t="s">
        <v>720</v>
      </c>
      <c r="E214" t="s">
        <v>721</v>
      </c>
      <c r="F214" t="s">
        <v>153</v>
      </c>
      <c r="G214">
        <v>25</v>
      </c>
      <c r="H214">
        <v>0</v>
      </c>
      <c r="I214">
        <v>0</v>
      </c>
      <c r="J214">
        <v>-3</v>
      </c>
      <c r="K214">
        <v>0</v>
      </c>
      <c r="L214">
        <v>0</v>
      </c>
      <c r="M214">
        <v>0</v>
      </c>
      <c r="N214">
        <v>0</v>
      </c>
      <c r="O214">
        <v>0</v>
      </c>
      <c r="P214">
        <v>0</v>
      </c>
      <c r="Q214">
        <v>0</v>
      </c>
      <c r="R214">
        <v>0</v>
      </c>
      <c r="S214">
        <v>22</v>
      </c>
      <c r="T214">
        <v>0</v>
      </c>
      <c r="U214" t="s">
        <v>149</v>
      </c>
    </row>
    <row r="215" spans="1:21" hidden="1" x14ac:dyDescent="0.25">
      <c r="A215" s="9">
        <v>45689</v>
      </c>
      <c r="B215" t="s">
        <v>274</v>
      </c>
      <c r="C215" t="s">
        <v>275</v>
      </c>
      <c r="D215" t="s">
        <v>276</v>
      </c>
      <c r="E215" t="s">
        <v>277</v>
      </c>
      <c r="F215" t="s">
        <v>278</v>
      </c>
      <c r="G215">
        <v>2</v>
      </c>
      <c r="H215">
        <v>0</v>
      </c>
      <c r="I215">
        <v>0</v>
      </c>
      <c r="J215">
        <v>0</v>
      </c>
      <c r="K215">
        <v>0</v>
      </c>
      <c r="L215">
        <v>0</v>
      </c>
      <c r="M215">
        <v>0</v>
      </c>
      <c r="N215">
        <v>0</v>
      </c>
      <c r="O215">
        <v>0</v>
      </c>
      <c r="P215">
        <v>0</v>
      </c>
      <c r="Q215">
        <v>0</v>
      </c>
      <c r="R215">
        <v>0</v>
      </c>
      <c r="S215">
        <v>2</v>
      </c>
      <c r="T215">
        <v>0</v>
      </c>
      <c r="U215" t="s">
        <v>149</v>
      </c>
    </row>
    <row r="216" spans="1:21" hidden="1" x14ac:dyDescent="0.25">
      <c r="A216" s="9">
        <v>45689</v>
      </c>
      <c r="B216" t="s">
        <v>668</v>
      </c>
      <c r="C216" t="s">
        <v>166</v>
      </c>
      <c r="D216" t="s">
        <v>575</v>
      </c>
      <c r="E216" t="s">
        <v>168</v>
      </c>
      <c r="F216" t="s">
        <v>153</v>
      </c>
      <c r="G216">
        <v>1</v>
      </c>
      <c r="H216">
        <v>0</v>
      </c>
      <c r="I216">
        <v>0</v>
      </c>
      <c r="J216">
        <v>0</v>
      </c>
      <c r="K216">
        <v>0</v>
      </c>
      <c r="L216">
        <v>0</v>
      </c>
      <c r="M216">
        <v>0</v>
      </c>
      <c r="N216">
        <v>0</v>
      </c>
      <c r="O216">
        <v>0</v>
      </c>
      <c r="P216">
        <v>0</v>
      </c>
      <c r="Q216">
        <v>0</v>
      </c>
      <c r="R216">
        <v>0</v>
      </c>
      <c r="S216">
        <v>1</v>
      </c>
      <c r="T216">
        <v>0</v>
      </c>
      <c r="U216" t="s">
        <v>149</v>
      </c>
    </row>
    <row r="217" spans="1:21" hidden="1" x14ac:dyDescent="0.25">
      <c r="A217" s="9">
        <v>45689</v>
      </c>
      <c r="B217" t="s">
        <v>279</v>
      </c>
      <c r="C217" t="s">
        <v>157</v>
      </c>
      <c r="D217" t="s">
        <v>280</v>
      </c>
      <c r="E217" t="s">
        <v>159</v>
      </c>
      <c r="F217" t="s">
        <v>153</v>
      </c>
      <c r="G217">
        <v>1</v>
      </c>
      <c r="H217">
        <v>0</v>
      </c>
      <c r="I217">
        <v>0</v>
      </c>
      <c r="J217">
        <v>0</v>
      </c>
      <c r="K217">
        <v>0</v>
      </c>
      <c r="L217">
        <v>0</v>
      </c>
      <c r="M217">
        <v>0</v>
      </c>
      <c r="N217">
        <v>0</v>
      </c>
      <c r="O217">
        <v>0</v>
      </c>
      <c r="P217">
        <v>0</v>
      </c>
      <c r="Q217">
        <v>0</v>
      </c>
      <c r="R217">
        <v>0</v>
      </c>
      <c r="S217">
        <v>1</v>
      </c>
      <c r="T217">
        <v>0</v>
      </c>
      <c r="U217" t="s">
        <v>149</v>
      </c>
    </row>
    <row r="218" spans="1:21" hidden="1" x14ac:dyDescent="0.25">
      <c r="A218" s="9">
        <v>45689</v>
      </c>
      <c r="B218" t="s">
        <v>282</v>
      </c>
      <c r="C218" t="s">
        <v>283</v>
      </c>
      <c r="D218" t="s">
        <v>284</v>
      </c>
      <c r="E218" t="s">
        <v>285</v>
      </c>
      <c r="F218" t="s">
        <v>153</v>
      </c>
      <c r="G218">
        <v>25</v>
      </c>
      <c r="H218">
        <v>0</v>
      </c>
      <c r="I218">
        <v>0</v>
      </c>
      <c r="J218">
        <v>-3</v>
      </c>
      <c r="K218">
        <v>0</v>
      </c>
      <c r="L218">
        <v>0</v>
      </c>
      <c r="M218">
        <v>0</v>
      </c>
      <c r="N218">
        <v>0</v>
      </c>
      <c r="O218">
        <v>0</v>
      </c>
      <c r="P218">
        <v>0</v>
      </c>
      <c r="Q218">
        <v>0</v>
      </c>
      <c r="R218">
        <v>0</v>
      </c>
      <c r="S218">
        <v>22</v>
      </c>
      <c r="T218">
        <v>0</v>
      </c>
      <c r="U218" t="s">
        <v>149</v>
      </c>
    </row>
    <row r="219" spans="1:21" hidden="1" x14ac:dyDescent="0.25">
      <c r="A219" s="9">
        <v>45689</v>
      </c>
      <c r="B219" t="s">
        <v>288</v>
      </c>
      <c r="C219" t="s">
        <v>190</v>
      </c>
      <c r="D219" t="s">
        <v>289</v>
      </c>
      <c r="E219" t="s">
        <v>192</v>
      </c>
      <c r="F219" t="s">
        <v>150</v>
      </c>
      <c r="G219">
        <v>8</v>
      </c>
      <c r="H219">
        <v>0</v>
      </c>
      <c r="I219">
        <v>0</v>
      </c>
      <c r="J219">
        <v>0</v>
      </c>
      <c r="K219">
        <v>0</v>
      </c>
      <c r="L219">
        <v>0</v>
      </c>
      <c r="M219">
        <v>0</v>
      </c>
      <c r="N219">
        <v>0</v>
      </c>
      <c r="O219">
        <v>0</v>
      </c>
      <c r="P219">
        <v>0</v>
      </c>
      <c r="Q219">
        <v>0</v>
      </c>
      <c r="R219">
        <v>0</v>
      </c>
      <c r="S219">
        <v>8</v>
      </c>
      <c r="T219">
        <v>0</v>
      </c>
      <c r="U219" t="s">
        <v>149</v>
      </c>
    </row>
    <row r="220" spans="1:21" hidden="1" x14ac:dyDescent="0.25">
      <c r="A220" s="9">
        <v>45689</v>
      </c>
      <c r="B220" t="s">
        <v>288</v>
      </c>
      <c r="C220" t="s">
        <v>190</v>
      </c>
      <c r="D220" t="s">
        <v>289</v>
      </c>
      <c r="E220" t="s">
        <v>192</v>
      </c>
      <c r="F220" t="s">
        <v>151</v>
      </c>
      <c r="G220">
        <v>3</v>
      </c>
      <c r="H220">
        <v>0</v>
      </c>
      <c r="I220">
        <v>0</v>
      </c>
      <c r="J220">
        <v>0</v>
      </c>
      <c r="K220">
        <v>0</v>
      </c>
      <c r="L220">
        <v>0</v>
      </c>
      <c r="M220">
        <v>0</v>
      </c>
      <c r="N220">
        <v>0</v>
      </c>
      <c r="O220">
        <v>0</v>
      </c>
      <c r="P220">
        <v>0</v>
      </c>
      <c r="Q220">
        <v>0</v>
      </c>
      <c r="R220">
        <v>0</v>
      </c>
      <c r="S220">
        <v>3</v>
      </c>
      <c r="T220">
        <v>0</v>
      </c>
      <c r="U220" t="s">
        <v>149</v>
      </c>
    </row>
    <row r="221" spans="1:21" hidden="1" x14ac:dyDescent="0.25">
      <c r="A221" s="9">
        <v>45689</v>
      </c>
      <c r="B221" t="s">
        <v>292</v>
      </c>
      <c r="C221" t="s">
        <v>208</v>
      </c>
      <c r="D221" t="s">
        <v>293</v>
      </c>
      <c r="E221" t="s">
        <v>210</v>
      </c>
      <c r="F221" t="s">
        <v>150</v>
      </c>
      <c r="G221">
        <v>3</v>
      </c>
      <c r="H221">
        <v>0</v>
      </c>
      <c r="I221">
        <v>0</v>
      </c>
      <c r="J221">
        <v>0</v>
      </c>
      <c r="K221">
        <v>2</v>
      </c>
      <c r="L221">
        <v>-1</v>
      </c>
      <c r="M221">
        <v>0</v>
      </c>
      <c r="N221">
        <v>0</v>
      </c>
      <c r="O221">
        <v>0</v>
      </c>
      <c r="P221">
        <v>0</v>
      </c>
      <c r="Q221">
        <v>0</v>
      </c>
      <c r="R221">
        <v>0</v>
      </c>
      <c r="S221">
        <v>4</v>
      </c>
      <c r="T221">
        <v>0</v>
      </c>
      <c r="U221" t="s">
        <v>149</v>
      </c>
    </row>
    <row r="222" spans="1:21" hidden="1" x14ac:dyDescent="0.25">
      <c r="A222" s="9">
        <v>45689</v>
      </c>
      <c r="B222" t="s">
        <v>292</v>
      </c>
      <c r="C222" t="s">
        <v>208</v>
      </c>
      <c r="D222" t="s">
        <v>293</v>
      </c>
      <c r="E222" t="s">
        <v>210</v>
      </c>
      <c r="F222" t="s">
        <v>151</v>
      </c>
      <c r="G222">
        <v>3</v>
      </c>
      <c r="H222">
        <v>0</v>
      </c>
      <c r="I222">
        <v>0</v>
      </c>
      <c r="J222">
        <v>0</v>
      </c>
      <c r="K222">
        <v>0</v>
      </c>
      <c r="L222">
        <v>0</v>
      </c>
      <c r="M222">
        <v>0</v>
      </c>
      <c r="N222">
        <v>0</v>
      </c>
      <c r="O222">
        <v>0</v>
      </c>
      <c r="P222">
        <v>0</v>
      </c>
      <c r="Q222">
        <v>0</v>
      </c>
      <c r="R222">
        <v>0</v>
      </c>
      <c r="S222">
        <v>3</v>
      </c>
      <c r="T222">
        <v>0</v>
      </c>
      <c r="U222" t="s">
        <v>149</v>
      </c>
    </row>
    <row r="223" spans="1:21" hidden="1" x14ac:dyDescent="0.25">
      <c r="A223" s="9">
        <v>45689</v>
      </c>
      <c r="B223" t="s">
        <v>292</v>
      </c>
      <c r="C223" t="s">
        <v>208</v>
      </c>
      <c r="D223" t="s">
        <v>293</v>
      </c>
      <c r="E223" t="s">
        <v>210</v>
      </c>
      <c r="F223" t="s">
        <v>278</v>
      </c>
      <c r="G223">
        <v>1</v>
      </c>
      <c r="H223">
        <v>0</v>
      </c>
      <c r="I223">
        <v>0</v>
      </c>
      <c r="J223">
        <v>0</v>
      </c>
      <c r="K223">
        <v>0</v>
      </c>
      <c r="L223">
        <v>0</v>
      </c>
      <c r="M223">
        <v>0</v>
      </c>
      <c r="N223">
        <v>0</v>
      </c>
      <c r="O223">
        <v>0</v>
      </c>
      <c r="P223">
        <v>0</v>
      </c>
      <c r="Q223">
        <v>0</v>
      </c>
      <c r="R223">
        <v>0</v>
      </c>
      <c r="S223">
        <v>1</v>
      </c>
      <c r="T223">
        <v>0</v>
      </c>
      <c r="U223" t="s">
        <v>149</v>
      </c>
    </row>
    <row r="224" spans="1:21" x14ac:dyDescent="0.25">
      <c r="A224" s="9">
        <v>45689</v>
      </c>
      <c r="B224" t="s">
        <v>763</v>
      </c>
      <c r="C224" t="s">
        <v>199</v>
      </c>
      <c r="D224" t="s">
        <v>294</v>
      </c>
      <c r="E224" t="s">
        <v>201</v>
      </c>
      <c r="F224" t="s">
        <v>153</v>
      </c>
      <c r="G224">
        <v>0</v>
      </c>
      <c r="H224">
        <v>0</v>
      </c>
      <c r="I224">
        <v>0</v>
      </c>
      <c r="J224">
        <v>0</v>
      </c>
      <c r="K224">
        <v>0</v>
      </c>
      <c r="L224">
        <v>0</v>
      </c>
      <c r="M224">
        <v>1</v>
      </c>
      <c r="N224">
        <v>0</v>
      </c>
      <c r="O224">
        <v>0</v>
      </c>
      <c r="P224">
        <v>0</v>
      </c>
      <c r="Q224">
        <v>0</v>
      </c>
      <c r="R224">
        <v>0</v>
      </c>
      <c r="S224">
        <v>1</v>
      </c>
      <c r="T224">
        <v>0</v>
      </c>
      <c r="U224" t="s">
        <v>211</v>
      </c>
    </row>
    <row r="225" spans="1:21" x14ac:dyDescent="0.25">
      <c r="A225" s="9">
        <v>45689</v>
      </c>
      <c r="B225" t="s">
        <v>298</v>
      </c>
      <c r="C225" t="s">
        <v>299</v>
      </c>
      <c r="D225" t="s">
        <v>43</v>
      </c>
      <c r="E225" t="s">
        <v>300</v>
      </c>
      <c r="F225" t="s">
        <v>150</v>
      </c>
      <c r="G225">
        <v>2</v>
      </c>
      <c r="H225">
        <v>0</v>
      </c>
      <c r="I225">
        <v>0</v>
      </c>
      <c r="J225">
        <v>0</v>
      </c>
      <c r="K225">
        <v>0</v>
      </c>
      <c r="L225">
        <v>0</v>
      </c>
      <c r="M225">
        <v>0</v>
      </c>
      <c r="N225">
        <v>0</v>
      </c>
      <c r="O225">
        <v>0</v>
      </c>
      <c r="P225">
        <v>0</v>
      </c>
      <c r="Q225">
        <v>0</v>
      </c>
      <c r="R225">
        <v>0</v>
      </c>
      <c r="S225">
        <v>2</v>
      </c>
      <c r="T225">
        <v>0</v>
      </c>
      <c r="U225" t="s">
        <v>215</v>
      </c>
    </row>
    <row r="226" spans="1:21" x14ac:dyDescent="0.25">
      <c r="A226" s="9">
        <v>45689</v>
      </c>
      <c r="B226" t="s">
        <v>301</v>
      </c>
      <c r="C226" t="s">
        <v>302</v>
      </c>
      <c r="D226" t="s">
        <v>46</v>
      </c>
      <c r="E226" t="s">
        <v>303</v>
      </c>
      <c r="F226" t="s">
        <v>153</v>
      </c>
      <c r="G226">
        <v>1</v>
      </c>
      <c r="H226">
        <v>0</v>
      </c>
      <c r="I226">
        <v>0</v>
      </c>
      <c r="J226">
        <v>0</v>
      </c>
      <c r="K226">
        <v>0</v>
      </c>
      <c r="L226">
        <v>0</v>
      </c>
      <c r="M226">
        <v>0</v>
      </c>
      <c r="N226">
        <v>0</v>
      </c>
      <c r="O226">
        <v>-1</v>
      </c>
      <c r="P226">
        <v>0</v>
      </c>
      <c r="Q226">
        <v>0</v>
      </c>
      <c r="R226">
        <v>0</v>
      </c>
      <c r="S226">
        <v>0</v>
      </c>
      <c r="T226">
        <v>0</v>
      </c>
      <c r="U226" t="s">
        <v>215</v>
      </c>
    </row>
    <row r="227" spans="1:21" x14ac:dyDescent="0.25">
      <c r="A227" s="9">
        <v>45689</v>
      </c>
      <c r="B227" t="s">
        <v>304</v>
      </c>
      <c r="C227" t="s">
        <v>212</v>
      </c>
      <c r="D227" t="s">
        <v>55</v>
      </c>
      <c r="E227" t="s">
        <v>214</v>
      </c>
      <c r="F227" t="s">
        <v>151</v>
      </c>
      <c r="G227">
        <v>1</v>
      </c>
      <c r="H227">
        <v>0</v>
      </c>
      <c r="I227">
        <v>0</v>
      </c>
      <c r="J227">
        <v>0</v>
      </c>
      <c r="K227">
        <v>0</v>
      </c>
      <c r="L227">
        <v>0</v>
      </c>
      <c r="M227">
        <v>0</v>
      </c>
      <c r="N227">
        <v>0</v>
      </c>
      <c r="O227">
        <v>0</v>
      </c>
      <c r="P227">
        <v>0</v>
      </c>
      <c r="Q227">
        <v>0</v>
      </c>
      <c r="R227">
        <v>0</v>
      </c>
      <c r="S227">
        <v>1</v>
      </c>
      <c r="T227">
        <v>0</v>
      </c>
      <c r="U227" t="s">
        <v>215</v>
      </c>
    </row>
    <row r="228" spans="1:21" x14ac:dyDescent="0.25">
      <c r="A228" s="9">
        <v>45689</v>
      </c>
      <c r="B228" t="s">
        <v>304</v>
      </c>
      <c r="C228" t="s">
        <v>212</v>
      </c>
      <c r="D228" t="s">
        <v>55</v>
      </c>
      <c r="E228" t="s">
        <v>214</v>
      </c>
      <c r="F228" t="s">
        <v>153</v>
      </c>
      <c r="G228">
        <v>179</v>
      </c>
      <c r="H228">
        <v>0</v>
      </c>
      <c r="I228">
        <v>108</v>
      </c>
      <c r="J228">
        <v>-69</v>
      </c>
      <c r="K228">
        <v>0</v>
      </c>
      <c r="L228">
        <v>0</v>
      </c>
      <c r="M228">
        <v>0</v>
      </c>
      <c r="N228">
        <v>0</v>
      </c>
      <c r="O228">
        <v>0</v>
      </c>
      <c r="P228">
        <v>0</v>
      </c>
      <c r="Q228">
        <v>0</v>
      </c>
      <c r="R228">
        <v>0</v>
      </c>
      <c r="S228">
        <v>218</v>
      </c>
      <c r="T228">
        <v>0</v>
      </c>
      <c r="U228" t="s">
        <v>215</v>
      </c>
    </row>
    <row r="229" spans="1:21" x14ac:dyDescent="0.25">
      <c r="A229" s="9">
        <v>45689</v>
      </c>
      <c r="B229" t="s">
        <v>304</v>
      </c>
      <c r="C229" t="s">
        <v>212</v>
      </c>
      <c r="D229" t="s">
        <v>55</v>
      </c>
      <c r="E229" t="s">
        <v>214</v>
      </c>
      <c r="F229" t="s">
        <v>153</v>
      </c>
      <c r="G229">
        <v>1</v>
      </c>
      <c r="H229">
        <v>0</v>
      </c>
      <c r="I229">
        <v>0</v>
      </c>
      <c r="J229">
        <v>0</v>
      </c>
      <c r="K229">
        <v>0</v>
      </c>
      <c r="L229">
        <v>0</v>
      </c>
      <c r="M229">
        <v>2</v>
      </c>
      <c r="N229">
        <v>0</v>
      </c>
      <c r="O229">
        <v>0</v>
      </c>
      <c r="P229">
        <v>0</v>
      </c>
      <c r="Q229">
        <v>0</v>
      </c>
      <c r="R229">
        <v>0</v>
      </c>
      <c r="S229">
        <v>3</v>
      </c>
      <c r="T229">
        <v>0</v>
      </c>
      <c r="U229" t="s">
        <v>211</v>
      </c>
    </row>
    <row r="230" spans="1:21" x14ac:dyDescent="0.25">
      <c r="A230" s="9">
        <v>45689</v>
      </c>
      <c r="B230" t="s">
        <v>305</v>
      </c>
      <c r="C230" t="s">
        <v>216</v>
      </c>
      <c r="D230" t="s">
        <v>49</v>
      </c>
      <c r="E230" t="s">
        <v>218</v>
      </c>
      <c r="F230" t="s">
        <v>150</v>
      </c>
      <c r="G230">
        <v>2</v>
      </c>
      <c r="H230">
        <v>0</v>
      </c>
      <c r="I230">
        <v>0</v>
      </c>
      <c r="J230">
        <v>0</v>
      </c>
      <c r="K230">
        <v>0</v>
      </c>
      <c r="L230">
        <v>0</v>
      </c>
      <c r="M230">
        <v>0</v>
      </c>
      <c r="N230">
        <v>0</v>
      </c>
      <c r="O230">
        <v>0</v>
      </c>
      <c r="P230">
        <v>0</v>
      </c>
      <c r="Q230">
        <v>0</v>
      </c>
      <c r="R230">
        <v>0</v>
      </c>
      <c r="S230">
        <v>2</v>
      </c>
      <c r="T230">
        <v>0</v>
      </c>
      <c r="U230" t="s">
        <v>215</v>
      </c>
    </row>
    <row r="231" spans="1:21" x14ac:dyDescent="0.25">
      <c r="A231" s="9">
        <v>45689</v>
      </c>
      <c r="B231" t="s">
        <v>305</v>
      </c>
      <c r="C231" t="s">
        <v>216</v>
      </c>
      <c r="D231" t="s">
        <v>49</v>
      </c>
      <c r="E231" t="s">
        <v>218</v>
      </c>
      <c r="F231" t="s">
        <v>151</v>
      </c>
      <c r="G231">
        <v>1</v>
      </c>
      <c r="H231">
        <v>0</v>
      </c>
      <c r="I231">
        <v>0</v>
      </c>
      <c r="J231">
        <v>0</v>
      </c>
      <c r="K231">
        <v>0</v>
      </c>
      <c r="L231">
        <v>0</v>
      </c>
      <c r="M231">
        <v>0</v>
      </c>
      <c r="N231">
        <v>0</v>
      </c>
      <c r="O231">
        <v>0</v>
      </c>
      <c r="P231">
        <v>0</v>
      </c>
      <c r="Q231">
        <v>0</v>
      </c>
      <c r="R231">
        <v>0</v>
      </c>
      <c r="S231">
        <v>1</v>
      </c>
      <c r="T231">
        <v>0</v>
      </c>
      <c r="U231" t="s">
        <v>215</v>
      </c>
    </row>
    <row r="232" spans="1:21" x14ac:dyDescent="0.25">
      <c r="A232" s="9">
        <v>45689</v>
      </c>
      <c r="B232" t="s">
        <v>764</v>
      </c>
      <c r="C232" t="s">
        <v>765</v>
      </c>
      <c r="D232" t="s">
        <v>58</v>
      </c>
      <c r="E232" t="s">
        <v>766</v>
      </c>
      <c r="F232" t="s">
        <v>153</v>
      </c>
      <c r="G232">
        <v>0</v>
      </c>
      <c r="H232">
        <v>0</v>
      </c>
      <c r="I232">
        <v>0</v>
      </c>
      <c r="J232">
        <v>-1</v>
      </c>
      <c r="K232">
        <v>0</v>
      </c>
      <c r="L232">
        <v>0</v>
      </c>
      <c r="M232">
        <v>0</v>
      </c>
      <c r="N232">
        <v>1</v>
      </c>
      <c r="O232">
        <v>0</v>
      </c>
      <c r="P232">
        <v>0</v>
      </c>
      <c r="Q232">
        <v>0</v>
      </c>
      <c r="R232">
        <v>0</v>
      </c>
      <c r="S232">
        <v>0</v>
      </c>
      <c r="T232">
        <v>0</v>
      </c>
      <c r="U232" t="s">
        <v>215</v>
      </c>
    </row>
    <row r="233" spans="1:21" x14ac:dyDescent="0.25">
      <c r="A233" s="9">
        <v>45689</v>
      </c>
      <c r="B233" t="s">
        <v>306</v>
      </c>
      <c r="C233" t="s">
        <v>307</v>
      </c>
      <c r="D233" t="s">
        <v>53</v>
      </c>
      <c r="E233" t="s">
        <v>308</v>
      </c>
      <c r="F233" t="s">
        <v>150</v>
      </c>
      <c r="G233">
        <v>2</v>
      </c>
      <c r="H233">
        <v>0</v>
      </c>
      <c r="I233">
        <v>0</v>
      </c>
      <c r="J233">
        <v>0</v>
      </c>
      <c r="K233">
        <v>0</v>
      </c>
      <c r="L233">
        <v>0</v>
      </c>
      <c r="M233">
        <v>0</v>
      </c>
      <c r="N233">
        <v>0</v>
      </c>
      <c r="O233">
        <v>0</v>
      </c>
      <c r="P233">
        <v>0</v>
      </c>
      <c r="Q233">
        <v>0</v>
      </c>
      <c r="R233">
        <v>0</v>
      </c>
      <c r="S233">
        <v>2</v>
      </c>
      <c r="T233">
        <v>0</v>
      </c>
      <c r="U233" t="s">
        <v>215</v>
      </c>
    </row>
    <row r="234" spans="1:21" x14ac:dyDescent="0.25">
      <c r="A234" s="9">
        <v>45689</v>
      </c>
      <c r="B234" t="s">
        <v>309</v>
      </c>
      <c r="C234" t="s">
        <v>310</v>
      </c>
      <c r="D234" t="s">
        <v>44</v>
      </c>
      <c r="E234" t="s">
        <v>311</v>
      </c>
      <c r="F234" t="s">
        <v>150</v>
      </c>
      <c r="G234">
        <v>2</v>
      </c>
      <c r="H234">
        <v>0</v>
      </c>
      <c r="I234">
        <v>0</v>
      </c>
      <c r="J234">
        <v>0</v>
      </c>
      <c r="K234">
        <v>0</v>
      </c>
      <c r="L234">
        <v>0</v>
      </c>
      <c r="M234">
        <v>0</v>
      </c>
      <c r="N234">
        <v>0</v>
      </c>
      <c r="O234">
        <v>0</v>
      </c>
      <c r="P234">
        <v>0</v>
      </c>
      <c r="Q234">
        <v>0</v>
      </c>
      <c r="R234">
        <v>0</v>
      </c>
      <c r="S234">
        <v>2</v>
      </c>
      <c r="T234">
        <v>0</v>
      </c>
      <c r="U234" t="s">
        <v>215</v>
      </c>
    </row>
    <row r="235" spans="1:21" x14ac:dyDescent="0.25">
      <c r="A235" s="9">
        <v>45689</v>
      </c>
      <c r="B235" t="s">
        <v>309</v>
      </c>
      <c r="C235" t="s">
        <v>310</v>
      </c>
      <c r="D235" t="s">
        <v>44</v>
      </c>
      <c r="E235" t="s">
        <v>311</v>
      </c>
      <c r="F235" t="s">
        <v>151</v>
      </c>
      <c r="G235">
        <v>1</v>
      </c>
      <c r="H235">
        <v>0</v>
      </c>
      <c r="I235">
        <v>0</v>
      </c>
      <c r="J235">
        <v>0</v>
      </c>
      <c r="K235">
        <v>0</v>
      </c>
      <c r="L235">
        <v>0</v>
      </c>
      <c r="M235">
        <v>0</v>
      </c>
      <c r="N235">
        <v>0</v>
      </c>
      <c r="O235">
        <v>0</v>
      </c>
      <c r="P235">
        <v>0</v>
      </c>
      <c r="Q235">
        <v>0</v>
      </c>
      <c r="R235">
        <v>0</v>
      </c>
      <c r="S235">
        <v>1</v>
      </c>
      <c r="T235">
        <v>0</v>
      </c>
      <c r="U235" t="s">
        <v>211</v>
      </c>
    </row>
    <row r="236" spans="1:21" x14ac:dyDescent="0.25">
      <c r="A236" s="9">
        <v>45689</v>
      </c>
      <c r="B236" t="s">
        <v>314</v>
      </c>
      <c r="C236" t="s">
        <v>315</v>
      </c>
      <c r="D236" t="s">
        <v>37</v>
      </c>
      <c r="E236" t="s">
        <v>316</v>
      </c>
      <c r="F236" t="s">
        <v>150</v>
      </c>
      <c r="G236">
        <v>1</v>
      </c>
      <c r="H236">
        <v>0</v>
      </c>
      <c r="I236">
        <v>0</v>
      </c>
      <c r="J236">
        <v>0</v>
      </c>
      <c r="K236">
        <v>0</v>
      </c>
      <c r="L236">
        <v>0</v>
      </c>
      <c r="M236">
        <v>1</v>
      </c>
      <c r="N236">
        <v>0</v>
      </c>
      <c r="O236">
        <v>0</v>
      </c>
      <c r="P236">
        <v>0</v>
      </c>
      <c r="Q236">
        <v>0</v>
      </c>
      <c r="R236">
        <v>0</v>
      </c>
      <c r="S236">
        <v>2</v>
      </c>
      <c r="T236">
        <v>0</v>
      </c>
      <c r="U236" t="s">
        <v>215</v>
      </c>
    </row>
    <row r="237" spans="1:21" x14ac:dyDescent="0.25">
      <c r="A237" s="9">
        <v>45689</v>
      </c>
      <c r="B237" t="s">
        <v>314</v>
      </c>
      <c r="C237" t="s">
        <v>315</v>
      </c>
      <c r="D237" t="s">
        <v>37</v>
      </c>
      <c r="E237" t="s">
        <v>316</v>
      </c>
      <c r="F237" t="s">
        <v>153</v>
      </c>
      <c r="G237">
        <v>47</v>
      </c>
      <c r="H237">
        <v>0</v>
      </c>
      <c r="I237">
        <v>0</v>
      </c>
      <c r="J237">
        <v>-5</v>
      </c>
      <c r="K237">
        <v>0</v>
      </c>
      <c r="L237">
        <v>0</v>
      </c>
      <c r="M237">
        <v>0</v>
      </c>
      <c r="N237">
        <v>0</v>
      </c>
      <c r="O237">
        <v>0</v>
      </c>
      <c r="P237">
        <v>0</v>
      </c>
      <c r="Q237">
        <v>0</v>
      </c>
      <c r="R237">
        <v>0</v>
      </c>
      <c r="S237">
        <v>42</v>
      </c>
      <c r="T237">
        <v>0</v>
      </c>
      <c r="U237" t="s">
        <v>215</v>
      </c>
    </row>
    <row r="238" spans="1:21" x14ac:dyDescent="0.25">
      <c r="A238" s="9">
        <v>45689</v>
      </c>
      <c r="B238" t="s">
        <v>317</v>
      </c>
      <c r="C238" t="s">
        <v>318</v>
      </c>
      <c r="D238" t="s">
        <v>30</v>
      </c>
      <c r="E238" t="s">
        <v>319</v>
      </c>
      <c r="F238" t="s">
        <v>150</v>
      </c>
      <c r="G238">
        <v>5</v>
      </c>
      <c r="H238">
        <v>0</v>
      </c>
      <c r="I238">
        <v>0</v>
      </c>
      <c r="J238">
        <v>0</v>
      </c>
      <c r="K238">
        <v>0</v>
      </c>
      <c r="L238">
        <v>0</v>
      </c>
      <c r="M238">
        <v>0</v>
      </c>
      <c r="N238">
        <v>0</v>
      </c>
      <c r="O238">
        <v>0</v>
      </c>
      <c r="P238">
        <v>0</v>
      </c>
      <c r="Q238">
        <v>0</v>
      </c>
      <c r="R238">
        <v>0</v>
      </c>
      <c r="S238">
        <v>5</v>
      </c>
      <c r="T238">
        <v>0</v>
      </c>
      <c r="U238" t="s">
        <v>215</v>
      </c>
    </row>
    <row r="239" spans="1:21" x14ac:dyDescent="0.25">
      <c r="A239" s="9">
        <v>45689</v>
      </c>
      <c r="B239" t="s">
        <v>320</v>
      </c>
      <c r="C239" t="s">
        <v>321</v>
      </c>
      <c r="D239" t="s">
        <v>29</v>
      </c>
      <c r="E239" t="s">
        <v>322</v>
      </c>
      <c r="F239" t="s">
        <v>150</v>
      </c>
      <c r="G239">
        <v>1</v>
      </c>
      <c r="H239">
        <v>0</v>
      </c>
      <c r="I239">
        <v>0</v>
      </c>
      <c r="J239">
        <v>0</v>
      </c>
      <c r="K239">
        <v>0</v>
      </c>
      <c r="L239">
        <v>0</v>
      </c>
      <c r="M239">
        <v>0</v>
      </c>
      <c r="N239">
        <v>0</v>
      </c>
      <c r="O239">
        <v>0</v>
      </c>
      <c r="P239">
        <v>0</v>
      </c>
      <c r="Q239">
        <v>0</v>
      </c>
      <c r="R239">
        <v>0</v>
      </c>
      <c r="S239">
        <v>1</v>
      </c>
      <c r="T239">
        <v>0</v>
      </c>
      <c r="U239" t="s">
        <v>215</v>
      </c>
    </row>
    <row r="240" spans="1:21" x14ac:dyDescent="0.25">
      <c r="A240" s="9">
        <v>45689</v>
      </c>
      <c r="B240" t="s">
        <v>320</v>
      </c>
      <c r="C240" t="s">
        <v>321</v>
      </c>
      <c r="D240" t="s">
        <v>29</v>
      </c>
      <c r="E240" t="s">
        <v>322</v>
      </c>
      <c r="F240" t="s">
        <v>151</v>
      </c>
      <c r="G240">
        <v>1</v>
      </c>
      <c r="H240">
        <v>0</v>
      </c>
      <c r="I240">
        <v>0</v>
      </c>
      <c r="J240">
        <v>0</v>
      </c>
      <c r="K240">
        <v>0</v>
      </c>
      <c r="L240">
        <v>0</v>
      </c>
      <c r="M240">
        <v>0</v>
      </c>
      <c r="N240">
        <v>0</v>
      </c>
      <c r="O240">
        <v>0</v>
      </c>
      <c r="P240">
        <v>0</v>
      </c>
      <c r="Q240">
        <v>0</v>
      </c>
      <c r="R240">
        <v>0</v>
      </c>
      <c r="S240">
        <v>1</v>
      </c>
      <c r="T240">
        <v>0</v>
      </c>
      <c r="U240" t="s">
        <v>211</v>
      </c>
    </row>
    <row r="241" spans="1:21" x14ac:dyDescent="0.25">
      <c r="A241" s="9">
        <v>45689</v>
      </c>
      <c r="B241" t="s">
        <v>320</v>
      </c>
      <c r="C241" t="s">
        <v>321</v>
      </c>
      <c r="D241" t="s">
        <v>29</v>
      </c>
      <c r="E241" t="s">
        <v>322</v>
      </c>
      <c r="F241" t="s">
        <v>153</v>
      </c>
      <c r="G241">
        <v>6</v>
      </c>
      <c r="H241">
        <v>0</v>
      </c>
      <c r="I241">
        <v>0</v>
      </c>
      <c r="J241">
        <v>-1</v>
      </c>
      <c r="K241">
        <v>0</v>
      </c>
      <c r="L241">
        <v>0</v>
      </c>
      <c r="M241">
        <v>0</v>
      </c>
      <c r="N241">
        <v>0</v>
      </c>
      <c r="O241">
        <v>-1</v>
      </c>
      <c r="P241">
        <v>0</v>
      </c>
      <c r="Q241">
        <v>0</v>
      </c>
      <c r="R241">
        <v>0</v>
      </c>
      <c r="S241">
        <v>4</v>
      </c>
      <c r="T241">
        <v>0</v>
      </c>
      <c r="U241" t="s">
        <v>215</v>
      </c>
    </row>
    <row r="242" spans="1:21" x14ac:dyDescent="0.25">
      <c r="A242" s="9">
        <v>45689</v>
      </c>
      <c r="B242" t="s">
        <v>323</v>
      </c>
      <c r="C242" t="s">
        <v>324</v>
      </c>
      <c r="D242" t="s">
        <v>27</v>
      </c>
      <c r="E242" t="s">
        <v>325</v>
      </c>
      <c r="F242" t="s">
        <v>150</v>
      </c>
      <c r="G242">
        <v>2</v>
      </c>
      <c r="H242">
        <v>0</v>
      </c>
      <c r="I242">
        <v>0</v>
      </c>
      <c r="J242">
        <v>0</v>
      </c>
      <c r="K242">
        <v>0</v>
      </c>
      <c r="L242">
        <v>0</v>
      </c>
      <c r="M242">
        <v>0</v>
      </c>
      <c r="N242">
        <v>0</v>
      </c>
      <c r="O242">
        <v>0</v>
      </c>
      <c r="P242">
        <v>0</v>
      </c>
      <c r="Q242">
        <v>0</v>
      </c>
      <c r="R242">
        <v>0</v>
      </c>
      <c r="S242">
        <v>2</v>
      </c>
      <c r="T242">
        <v>0</v>
      </c>
      <c r="U242" t="s">
        <v>215</v>
      </c>
    </row>
    <row r="243" spans="1:21" x14ac:dyDescent="0.25">
      <c r="A243" s="9">
        <v>45689</v>
      </c>
      <c r="B243" t="s">
        <v>323</v>
      </c>
      <c r="C243" t="s">
        <v>324</v>
      </c>
      <c r="D243" t="s">
        <v>27</v>
      </c>
      <c r="E243" t="s">
        <v>325</v>
      </c>
      <c r="F243" t="s">
        <v>150</v>
      </c>
      <c r="G243">
        <v>1</v>
      </c>
      <c r="H243">
        <v>0</v>
      </c>
      <c r="I243">
        <v>0</v>
      </c>
      <c r="J243">
        <v>0</v>
      </c>
      <c r="K243">
        <v>0</v>
      </c>
      <c r="L243">
        <v>0</v>
      </c>
      <c r="M243">
        <v>0</v>
      </c>
      <c r="N243">
        <v>0</v>
      </c>
      <c r="O243">
        <v>0</v>
      </c>
      <c r="P243">
        <v>0</v>
      </c>
      <c r="Q243">
        <v>0</v>
      </c>
      <c r="R243">
        <v>0</v>
      </c>
      <c r="S243">
        <v>1</v>
      </c>
      <c r="T243">
        <v>0</v>
      </c>
      <c r="U243" t="s">
        <v>211</v>
      </c>
    </row>
    <row r="244" spans="1:21" x14ac:dyDescent="0.25">
      <c r="A244" s="9">
        <v>45689</v>
      </c>
      <c r="B244" t="s">
        <v>323</v>
      </c>
      <c r="C244" t="s">
        <v>324</v>
      </c>
      <c r="D244" t="s">
        <v>27</v>
      </c>
      <c r="E244" t="s">
        <v>325</v>
      </c>
      <c r="F244" t="s">
        <v>151</v>
      </c>
      <c r="G244">
        <v>1</v>
      </c>
      <c r="H244">
        <v>0</v>
      </c>
      <c r="I244">
        <v>0</v>
      </c>
      <c r="J244">
        <v>0</v>
      </c>
      <c r="K244">
        <v>0</v>
      </c>
      <c r="L244">
        <v>0</v>
      </c>
      <c r="M244">
        <v>0</v>
      </c>
      <c r="N244">
        <v>0</v>
      </c>
      <c r="O244">
        <v>0</v>
      </c>
      <c r="P244">
        <v>0</v>
      </c>
      <c r="Q244">
        <v>0</v>
      </c>
      <c r="R244">
        <v>0</v>
      </c>
      <c r="S244">
        <v>1</v>
      </c>
      <c r="T244">
        <v>0</v>
      </c>
      <c r="U244" t="s">
        <v>215</v>
      </c>
    </row>
    <row r="245" spans="1:21" x14ac:dyDescent="0.25">
      <c r="A245" s="9">
        <v>45689</v>
      </c>
      <c r="B245" t="s">
        <v>326</v>
      </c>
      <c r="C245" t="s">
        <v>327</v>
      </c>
      <c r="D245" t="s">
        <v>31</v>
      </c>
      <c r="E245" t="s">
        <v>328</v>
      </c>
      <c r="F245" t="s">
        <v>150</v>
      </c>
      <c r="G245">
        <v>1</v>
      </c>
      <c r="H245">
        <v>0</v>
      </c>
      <c r="I245">
        <v>0</v>
      </c>
      <c r="J245">
        <v>0</v>
      </c>
      <c r="K245">
        <v>0</v>
      </c>
      <c r="L245">
        <v>0</v>
      </c>
      <c r="M245">
        <v>0</v>
      </c>
      <c r="N245">
        <v>0</v>
      </c>
      <c r="O245">
        <v>0</v>
      </c>
      <c r="P245">
        <v>0</v>
      </c>
      <c r="Q245">
        <v>0</v>
      </c>
      <c r="R245">
        <v>0</v>
      </c>
      <c r="S245">
        <v>1</v>
      </c>
      <c r="T245">
        <v>0</v>
      </c>
      <c r="U245" t="s">
        <v>215</v>
      </c>
    </row>
    <row r="246" spans="1:21" x14ac:dyDescent="0.25">
      <c r="A246" s="9">
        <v>45689</v>
      </c>
      <c r="B246" t="s">
        <v>326</v>
      </c>
      <c r="C246" t="s">
        <v>327</v>
      </c>
      <c r="D246" t="s">
        <v>31</v>
      </c>
      <c r="E246" t="s">
        <v>328</v>
      </c>
      <c r="F246" t="s">
        <v>151</v>
      </c>
      <c r="G246">
        <v>2</v>
      </c>
      <c r="H246">
        <v>0</v>
      </c>
      <c r="I246">
        <v>0</v>
      </c>
      <c r="J246">
        <v>0</v>
      </c>
      <c r="K246">
        <v>0</v>
      </c>
      <c r="L246">
        <v>0</v>
      </c>
      <c r="M246">
        <v>0</v>
      </c>
      <c r="N246">
        <v>0</v>
      </c>
      <c r="O246">
        <v>0</v>
      </c>
      <c r="P246">
        <v>0</v>
      </c>
      <c r="Q246">
        <v>0</v>
      </c>
      <c r="R246">
        <v>0</v>
      </c>
      <c r="S246">
        <v>2</v>
      </c>
      <c r="T246">
        <v>0</v>
      </c>
      <c r="U246" t="s">
        <v>215</v>
      </c>
    </row>
    <row r="247" spans="1:21" x14ac:dyDescent="0.25">
      <c r="A247" s="9">
        <v>45689</v>
      </c>
      <c r="B247" t="s">
        <v>329</v>
      </c>
      <c r="C247" t="s">
        <v>330</v>
      </c>
      <c r="D247" t="s">
        <v>18</v>
      </c>
      <c r="E247" t="s">
        <v>331</v>
      </c>
      <c r="F247" t="s">
        <v>153</v>
      </c>
      <c r="G247">
        <v>16</v>
      </c>
      <c r="H247">
        <v>0</v>
      </c>
      <c r="I247">
        <v>0</v>
      </c>
      <c r="J247">
        <v>0</v>
      </c>
      <c r="K247">
        <v>0</v>
      </c>
      <c r="L247">
        <v>0</v>
      </c>
      <c r="M247">
        <v>0</v>
      </c>
      <c r="N247">
        <v>0</v>
      </c>
      <c r="O247">
        <v>0</v>
      </c>
      <c r="P247">
        <v>0</v>
      </c>
      <c r="Q247">
        <v>0</v>
      </c>
      <c r="R247">
        <v>0</v>
      </c>
      <c r="S247">
        <v>16</v>
      </c>
      <c r="T247">
        <v>0</v>
      </c>
      <c r="U247" t="s">
        <v>215</v>
      </c>
    </row>
    <row r="248" spans="1:21" x14ac:dyDescent="0.25">
      <c r="A248" s="9">
        <v>45689</v>
      </c>
      <c r="B248" t="s">
        <v>332</v>
      </c>
      <c r="C248" t="s">
        <v>333</v>
      </c>
      <c r="D248" t="s">
        <v>2</v>
      </c>
      <c r="E248" t="s">
        <v>514</v>
      </c>
      <c r="F248" t="s">
        <v>153</v>
      </c>
      <c r="G248">
        <v>6</v>
      </c>
      <c r="H248">
        <v>0</v>
      </c>
      <c r="I248">
        <v>0</v>
      </c>
      <c r="J248">
        <v>0</v>
      </c>
      <c r="K248">
        <v>0</v>
      </c>
      <c r="L248">
        <v>0</v>
      </c>
      <c r="M248">
        <v>0</v>
      </c>
      <c r="N248">
        <v>0</v>
      </c>
      <c r="O248">
        <v>0</v>
      </c>
      <c r="P248">
        <v>0</v>
      </c>
      <c r="Q248">
        <v>0</v>
      </c>
      <c r="R248">
        <v>0</v>
      </c>
      <c r="S248">
        <v>6</v>
      </c>
      <c r="T248">
        <v>0</v>
      </c>
      <c r="U248" t="s">
        <v>211</v>
      </c>
    </row>
    <row r="249" spans="1:21" x14ac:dyDescent="0.25">
      <c r="A249" s="9">
        <v>45689</v>
      </c>
      <c r="B249" t="s">
        <v>334</v>
      </c>
      <c r="C249" t="s">
        <v>335</v>
      </c>
      <c r="D249" t="s">
        <v>5</v>
      </c>
      <c r="E249" t="s">
        <v>515</v>
      </c>
      <c r="F249" t="s">
        <v>153</v>
      </c>
      <c r="G249">
        <v>2</v>
      </c>
      <c r="H249">
        <v>0</v>
      </c>
      <c r="I249">
        <v>0</v>
      </c>
      <c r="J249">
        <v>0</v>
      </c>
      <c r="K249">
        <v>0</v>
      </c>
      <c r="L249">
        <v>0</v>
      </c>
      <c r="M249">
        <v>0</v>
      </c>
      <c r="N249">
        <v>0</v>
      </c>
      <c r="O249">
        <v>0</v>
      </c>
      <c r="P249">
        <v>0</v>
      </c>
      <c r="Q249">
        <v>0</v>
      </c>
      <c r="R249">
        <v>0</v>
      </c>
      <c r="S249">
        <v>2</v>
      </c>
      <c r="T249">
        <v>0</v>
      </c>
      <c r="U249" t="s">
        <v>215</v>
      </c>
    </row>
    <row r="250" spans="1:21" x14ac:dyDescent="0.25">
      <c r="A250" s="9">
        <v>45689</v>
      </c>
      <c r="B250" t="s">
        <v>334</v>
      </c>
      <c r="C250" t="s">
        <v>335</v>
      </c>
      <c r="D250" t="s">
        <v>5</v>
      </c>
      <c r="E250" t="s">
        <v>515</v>
      </c>
      <c r="F250" t="s">
        <v>153</v>
      </c>
      <c r="G250">
        <v>4</v>
      </c>
      <c r="H250">
        <v>0</v>
      </c>
      <c r="I250">
        <v>0</v>
      </c>
      <c r="J250">
        <v>0</v>
      </c>
      <c r="K250">
        <v>0</v>
      </c>
      <c r="L250">
        <v>0</v>
      </c>
      <c r="M250">
        <v>0</v>
      </c>
      <c r="N250">
        <v>0</v>
      </c>
      <c r="O250">
        <v>0</v>
      </c>
      <c r="P250">
        <v>0</v>
      </c>
      <c r="Q250">
        <v>0</v>
      </c>
      <c r="R250">
        <v>0</v>
      </c>
      <c r="S250">
        <v>4</v>
      </c>
      <c r="T250">
        <v>0</v>
      </c>
      <c r="U250" t="s">
        <v>336</v>
      </c>
    </row>
    <row r="251" spans="1:21" x14ac:dyDescent="0.25">
      <c r="A251" s="9">
        <v>45689</v>
      </c>
      <c r="B251" t="s">
        <v>334</v>
      </c>
      <c r="C251" t="s">
        <v>335</v>
      </c>
      <c r="D251" t="s">
        <v>5</v>
      </c>
      <c r="E251" t="s">
        <v>515</v>
      </c>
      <c r="F251" t="s">
        <v>153</v>
      </c>
      <c r="G251">
        <v>8</v>
      </c>
      <c r="H251">
        <v>0</v>
      </c>
      <c r="I251">
        <v>0</v>
      </c>
      <c r="J251">
        <v>0</v>
      </c>
      <c r="K251">
        <v>0</v>
      </c>
      <c r="L251">
        <v>0</v>
      </c>
      <c r="M251">
        <v>0</v>
      </c>
      <c r="N251">
        <v>0</v>
      </c>
      <c r="O251">
        <v>0</v>
      </c>
      <c r="P251">
        <v>0</v>
      </c>
      <c r="Q251">
        <v>0</v>
      </c>
      <c r="R251">
        <v>0</v>
      </c>
      <c r="S251">
        <v>8</v>
      </c>
      <c r="T251">
        <v>0</v>
      </c>
      <c r="U251" t="s">
        <v>211</v>
      </c>
    </row>
    <row r="252" spans="1:21" x14ac:dyDescent="0.25">
      <c r="A252" s="9">
        <v>45689</v>
      </c>
      <c r="B252" t="s">
        <v>337</v>
      </c>
      <c r="C252" t="s">
        <v>338</v>
      </c>
      <c r="D252" t="s">
        <v>23</v>
      </c>
      <c r="F252" t="s">
        <v>150</v>
      </c>
      <c r="G252">
        <v>14</v>
      </c>
      <c r="H252">
        <v>0</v>
      </c>
      <c r="I252">
        <v>0</v>
      </c>
      <c r="J252">
        <v>0</v>
      </c>
      <c r="K252">
        <v>0</v>
      </c>
      <c r="L252">
        <v>0</v>
      </c>
      <c r="M252">
        <v>8</v>
      </c>
      <c r="N252">
        <v>0</v>
      </c>
      <c r="O252">
        <v>0</v>
      </c>
      <c r="P252">
        <v>0</v>
      </c>
      <c r="Q252">
        <v>0</v>
      </c>
      <c r="R252">
        <v>0</v>
      </c>
      <c r="S252">
        <v>22</v>
      </c>
      <c r="T252">
        <v>0</v>
      </c>
      <c r="U252" t="s">
        <v>215</v>
      </c>
    </row>
    <row r="253" spans="1:21" x14ac:dyDescent="0.25">
      <c r="A253" s="9">
        <v>45689</v>
      </c>
      <c r="B253" t="s">
        <v>337</v>
      </c>
      <c r="C253" t="s">
        <v>338</v>
      </c>
      <c r="D253" t="s">
        <v>23</v>
      </c>
      <c r="F253" t="s">
        <v>151</v>
      </c>
      <c r="G253">
        <v>8</v>
      </c>
      <c r="H253">
        <v>0</v>
      </c>
      <c r="I253">
        <v>0</v>
      </c>
      <c r="J253">
        <v>0</v>
      </c>
      <c r="K253">
        <v>0</v>
      </c>
      <c r="L253">
        <v>0</v>
      </c>
      <c r="M253">
        <v>0</v>
      </c>
      <c r="N253">
        <v>0</v>
      </c>
      <c r="O253">
        <v>0</v>
      </c>
      <c r="P253">
        <v>0</v>
      </c>
      <c r="Q253">
        <v>0</v>
      </c>
      <c r="R253">
        <v>0</v>
      </c>
      <c r="S253">
        <v>8</v>
      </c>
      <c r="T253">
        <v>0</v>
      </c>
      <c r="U253" t="s">
        <v>215</v>
      </c>
    </row>
    <row r="254" spans="1:21" x14ac:dyDescent="0.25">
      <c r="A254" s="9">
        <v>45689</v>
      </c>
      <c r="B254" t="s">
        <v>337</v>
      </c>
      <c r="C254" t="s">
        <v>338</v>
      </c>
      <c r="D254" t="s">
        <v>23</v>
      </c>
      <c r="F254" t="s">
        <v>151</v>
      </c>
      <c r="G254">
        <v>3</v>
      </c>
      <c r="H254">
        <v>0</v>
      </c>
      <c r="I254">
        <v>0</v>
      </c>
      <c r="J254">
        <v>0</v>
      </c>
      <c r="K254">
        <v>0</v>
      </c>
      <c r="L254">
        <v>0</v>
      </c>
      <c r="M254">
        <v>0</v>
      </c>
      <c r="N254">
        <v>0</v>
      </c>
      <c r="O254">
        <v>0</v>
      </c>
      <c r="P254">
        <v>0</v>
      </c>
      <c r="Q254">
        <v>0</v>
      </c>
      <c r="R254">
        <v>0</v>
      </c>
      <c r="S254">
        <v>3</v>
      </c>
      <c r="T254">
        <v>0</v>
      </c>
      <c r="U254" t="s">
        <v>336</v>
      </c>
    </row>
    <row r="255" spans="1:21" x14ac:dyDescent="0.25">
      <c r="A255" s="9">
        <v>45689</v>
      </c>
      <c r="B255" t="s">
        <v>337</v>
      </c>
      <c r="C255" t="s">
        <v>338</v>
      </c>
      <c r="D255" t="s">
        <v>23</v>
      </c>
      <c r="F255" t="s">
        <v>151</v>
      </c>
      <c r="G255">
        <v>34</v>
      </c>
      <c r="H255">
        <v>0</v>
      </c>
      <c r="I255">
        <v>0</v>
      </c>
      <c r="J255">
        <v>0</v>
      </c>
      <c r="K255">
        <v>0</v>
      </c>
      <c r="L255">
        <v>0</v>
      </c>
      <c r="M255">
        <v>0</v>
      </c>
      <c r="N255">
        <v>0</v>
      </c>
      <c r="O255">
        <v>0</v>
      </c>
      <c r="P255">
        <v>0</v>
      </c>
      <c r="Q255">
        <v>0</v>
      </c>
      <c r="R255">
        <v>0</v>
      </c>
      <c r="S255">
        <v>34</v>
      </c>
      <c r="T255">
        <v>0</v>
      </c>
      <c r="U255" t="s">
        <v>211</v>
      </c>
    </row>
    <row r="256" spans="1:21" x14ac:dyDescent="0.25">
      <c r="A256" s="9">
        <v>45689</v>
      </c>
      <c r="B256" t="s">
        <v>337</v>
      </c>
      <c r="C256" t="s">
        <v>338</v>
      </c>
      <c r="D256" t="s">
        <v>23</v>
      </c>
      <c r="F256" t="s">
        <v>153</v>
      </c>
      <c r="G256">
        <v>3</v>
      </c>
      <c r="H256">
        <v>0</v>
      </c>
      <c r="I256">
        <v>0</v>
      </c>
      <c r="J256">
        <v>-3</v>
      </c>
      <c r="K256">
        <v>0</v>
      </c>
      <c r="L256">
        <v>0</v>
      </c>
      <c r="M256">
        <v>2</v>
      </c>
      <c r="N256">
        <v>0</v>
      </c>
      <c r="O256">
        <v>0</v>
      </c>
      <c r="P256">
        <v>0</v>
      </c>
      <c r="Q256">
        <v>0</v>
      </c>
      <c r="R256">
        <v>0</v>
      </c>
      <c r="S256">
        <v>2</v>
      </c>
      <c r="T256">
        <v>0</v>
      </c>
      <c r="U256" t="s">
        <v>215</v>
      </c>
    </row>
    <row r="257" spans="1:21" x14ac:dyDescent="0.25">
      <c r="A257" s="9">
        <v>45689</v>
      </c>
      <c r="B257" t="s">
        <v>337</v>
      </c>
      <c r="C257" t="s">
        <v>338</v>
      </c>
      <c r="D257" t="s">
        <v>23</v>
      </c>
      <c r="F257" t="s">
        <v>153</v>
      </c>
      <c r="G257">
        <v>4</v>
      </c>
      <c r="H257">
        <v>0</v>
      </c>
      <c r="I257">
        <v>0</v>
      </c>
      <c r="J257">
        <v>-8</v>
      </c>
      <c r="K257">
        <v>0</v>
      </c>
      <c r="L257">
        <v>0</v>
      </c>
      <c r="M257">
        <v>7</v>
      </c>
      <c r="N257">
        <v>0</v>
      </c>
      <c r="O257">
        <v>0</v>
      </c>
      <c r="P257">
        <v>0</v>
      </c>
      <c r="Q257">
        <v>0</v>
      </c>
      <c r="R257">
        <v>0</v>
      </c>
      <c r="S257">
        <v>3</v>
      </c>
      <c r="T257">
        <v>0</v>
      </c>
      <c r="U257" t="s">
        <v>336</v>
      </c>
    </row>
    <row r="258" spans="1:21" x14ac:dyDescent="0.25">
      <c r="A258" s="9">
        <v>45689</v>
      </c>
      <c r="B258" t="s">
        <v>337</v>
      </c>
      <c r="C258" t="s">
        <v>338</v>
      </c>
      <c r="D258" t="s">
        <v>23</v>
      </c>
      <c r="F258" t="s">
        <v>153</v>
      </c>
      <c r="G258">
        <v>0</v>
      </c>
      <c r="H258">
        <v>0</v>
      </c>
      <c r="I258">
        <v>0</v>
      </c>
      <c r="J258">
        <v>-1</v>
      </c>
      <c r="K258">
        <v>0</v>
      </c>
      <c r="L258">
        <v>0</v>
      </c>
      <c r="M258">
        <v>1</v>
      </c>
      <c r="N258">
        <v>0</v>
      </c>
      <c r="O258">
        <v>0</v>
      </c>
      <c r="P258">
        <v>0</v>
      </c>
      <c r="Q258">
        <v>0</v>
      </c>
      <c r="R258">
        <v>0</v>
      </c>
      <c r="S258">
        <v>0</v>
      </c>
      <c r="T258">
        <v>0</v>
      </c>
      <c r="U258" t="s">
        <v>211</v>
      </c>
    </row>
    <row r="259" spans="1:21" x14ac:dyDescent="0.25">
      <c r="A259" s="9">
        <v>45689</v>
      </c>
      <c r="B259" t="s">
        <v>337</v>
      </c>
      <c r="C259" t="s">
        <v>338</v>
      </c>
      <c r="D259" t="s">
        <v>23</v>
      </c>
      <c r="F259" t="s">
        <v>278</v>
      </c>
      <c r="G259">
        <v>0</v>
      </c>
      <c r="H259">
        <v>0</v>
      </c>
      <c r="I259">
        <v>0</v>
      </c>
      <c r="J259">
        <v>0</v>
      </c>
      <c r="K259">
        <v>0</v>
      </c>
      <c r="L259">
        <v>0</v>
      </c>
      <c r="M259">
        <v>0</v>
      </c>
      <c r="N259">
        <v>0</v>
      </c>
      <c r="O259">
        <v>0</v>
      </c>
      <c r="P259">
        <v>0</v>
      </c>
      <c r="Q259">
        <v>0</v>
      </c>
      <c r="R259">
        <v>0</v>
      </c>
      <c r="S259">
        <v>0</v>
      </c>
      <c r="T259">
        <v>0</v>
      </c>
      <c r="U259" t="s">
        <v>215</v>
      </c>
    </row>
    <row r="260" spans="1:21" x14ac:dyDescent="0.25">
      <c r="A260" s="9">
        <v>45689</v>
      </c>
      <c r="B260" t="s">
        <v>339</v>
      </c>
      <c r="C260" t="s">
        <v>340</v>
      </c>
      <c r="D260" t="s">
        <v>11</v>
      </c>
      <c r="E260" t="s">
        <v>341</v>
      </c>
      <c r="F260" t="s">
        <v>153</v>
      </c>
      <c r="G260">
        <v>6</v>
      </c>
      <c r="H260">
        <v>0</v>
      </c>
      <c r="I260">
        <v>0</v>
      </c>
      <c r="J260">
        <v>0</v>
      </c>
      <c r="K260">
        <v>0</v>
      </c>
      <c r="L260">
        <v>0</v>
      </c>
      <c r="M260">
        <v>0</v>
      </c>
      <c r="N260">
        <v>0</v>
      </c>
      <c r="O260">
        <v>0</v>
      </c>
      <c r="P260">
        <v>0</v>
      </c>
      <c r="Q260">
        <v>0</v>
      </c>
      <c r="R260">
        <v>0</v>
      </c>
      <c r="S260">
        <v>6</v>
      </c>
      <c r="T260">
        <v>0</v>
      </c>
      <c r="U260" t="s">
        <v>215</v>
      </c>
    </row>
    <row r="261" spans="1:21" x14ac:dyDescent="0.25">
      <c r="A261" s="9">
        <v>45689</v>
      </c>
      <c r="B261" t="s">
        <v>342</v>
      </c>
      <c r="C261" t="s">
        <v>343</v>
      </c>
      <c r="D261" t="s">
        <v>8</v>
      </c>
      <c r="E261" t="s">
        <v>516</v>
      </c>
      <c r="F261" t="s">
        <v>151</v>
      </c>
      <c r="G261">
        <v>1</v>
      </c>
      <c r="H261">
        <v>0</v>
      </c>
      <c r="I261">
        <v>0</v>
      </c>
      <c r="J261">
        <v>0</v>
      </c>
      <c r="K261">
        <v>0</v>
      </c>
      <c r="L261">
        <v>0</v>
      </c>
      <c r="M261">
        <v>0</v>
      </c>
      <c r="N261">
        <v>0</v>
      </c>
      <c r="O261">
        <v>0</v>
      </c>
      <c r="P261">
        <v>0</v>
      </c>
      <c r="Q261">
        <v>0</v>
      </c>
      <c r="R261">
        <v>0</v>
      </c>
      <c r="S261">
        <v>1</v>
      </c>
      <c r="T261">
        <v>0</v>
      </c>
      <c r="U261" t="s">
        <v>215</v>
      </c>
    </row>
    <row r="262" spans="1:21" x14ac:dyDescent="0.25">
      <c r="A262" s="9">
        <v>45689</v>
      </c>
      <c r="B262" t="s">
        <v>342</v>
      </c>
      <c r="C262" t="s">
        <v>343</v>
      </c>
      <c r="D262" t="s">
        <v>8</v>
      </c>
      <c r="E262" t="s">
        <v>516</v>
      </c>
      <c r="F262" t="s">
        <v>153</v>
      </c>
      <c r="G262">
        <v>10</v>
      </c>
      <c r="H262">
        <v>0</v>
      </c>
      <c r="I262">
        <v>0</v>
      </c>
      <c r="J262">
        <v>0</v>
      </c>
      <c r="K262">
        <v>0</v>
      </c>
      <c r="L262">
        <v>0</v>
      </c>
      <c r="M262">
        <v>0</v>
      </c>
      <c r="N262">
        <v>0</v>
      </c>
      <c r="O262">
        <v>0</v>
      </c>
      <c r="P262">
        <v>0</v>
      </c>
      <c r="Q262">
        <v>0</v>
      </c>
      <c r="R262">
        <v>0</v>
      </c>
      <c r="S262">
        <v>10</v>
      </c>
      <c r="T262">
        <v>0</v>
      </c>
      <c r="U262" t="s">
        <v>215</v>
      </c>
    </row>
    <row r="263" spans="1:21" x14ac:dyDescent="0.25">
      <c r="A263" s="9">
        <v>45689</v>
      </c>
      <c r="B263" t="s">
        <v>342</v>
      </c>
      <c r="C263" t="s">
        <v>343</v>
      </c>
      <c r="D263" t="s">
        <v>8</v>
      </c>
      <c r="E263" t="s">
        <v>516</v>
      </c>
      <c r="F263" t="s">
        <v>153</v>
      </c>
      <c r="G263">
        <v>1</v>
      </c>
      <c r="H263">
        <v>0</v>
      </c>
      <c r="I263">
        <v>0</v>
      </c>
      <c r="J263">
        <v>0</v>
      </c>
      <c r="K263">
        <v>0</v>
      </c>
      <c r="L263">
        <v>0</v>
      </c>
      <c r="M263">
        <v>0</v>
      </c>
      <c r="N263">
        <v>0</v>
      </c>
      <c r="O263">
        <v>0</v>
      </c>
      <c r="P263">
        <v>0</v>
      </c>
      <c r="Q263">
        <v>0</v>
      </c>
      <c r="R263">
        <v>0</v>
      </c>
      <c r="S263">
        <v>1</v>
      </c>
      <c r="T263">
        <v>0</v>
      </c>
      <c r="U263" t="s">
        <v>211</v>
      </c>
    </row>
    <row r="264" spans="1:21" x14ac:dyDescent="0.25">
      <c r="A264" s="9">
        <v>45689</v>
      </c>
      <c r="B264" t="s">
        <v>344</v>
      </c>
      <c r="C264" t="s">
        <v>345</v>
      </c>
      <c r="D264" t="s">
        <v>21</v>
      </c>
      <c r="F264" t="s">
        <v>150</v>
      </c>
      <c r="G264">
        <v>35</v>
      </c>
      <c r="H264">
        <v>0</v>
      </c>
      <c r="I264">
        <v>0</v>
      </c>
      <c r="J264">
        <v>0</v>
      </c>
      <c r="K264">
        <v>0</v>
      </c>
      <c r="L264">
        <v>0</v>
      </c>
      <c r="M264">
        <v>7</v>
      </c>
      <c r="N264">
        <v>0</v>
      </c>
      <c r="O264">
        <v>0</v>
      </c>
      <c r="P264">
        <v>0</v>
      </c>
      <c r="Q264">
        <v>0</v>
      </c>
      <c r="R264">
        <v>0</v>
      </c>
      <c r="S264">
        <v>42</v>
      </c>
      <c r="T264">
        <v>0</v>
      </c>
      <c r="U264" t="s">
        <v>215</v>
      </c>
    </row>
    <row r="265" spans="1:21" x14ac:dyDescent="0.25">
      <c r="A265" s="9">
        <v>45689</v>
      </c>
      <c r="B265" t="s">
        <v>344</v>
      </c>
      <c r="C265" t="s">
        <v>345</v>
      </c>
      <c r="D265" t="s">
        <v>21</v>
      </c>
      <c r="F265" t="s">
        <v>151</v>
      </c>
      <c r="G265">
        <v>8</v>
      </c>
      <c r="H265">
        <v>0</v>
      </c>
      <c r="I265">
        <v>0</v>
      </c>
      <c r="J265">
        <v>0</v>
      </c>
      <c r="K265">
        <v>0</v>
      </c>
      <c r="L265">
        <v>0</v>
      </c>
      <c r="M265">
        <v>5</v>
      </c>
      <c r="N265">
        <v>0</v>
      </c>
      <c r="O265">
        <v>0</v>
      </c>
      <c r="P265">
        <v>0</v>
      </c>
      <c r="Q265">
        <v>0</v>
      </c>
      <c r="R265">
        <v>0</v>
      </c>
      <c r="S265">
        <v>13</v>
      </c>
      <c r="T265">
        <v>0</v>
      </c>
      <c r="U265" t="s">
        <v>215</v>
      </c>
    </row>
    <row r="266" spans="1:21" x14ac:dyDescent="0.25">
      <c r="A266" s="9">
        <v>45689</v>
      </c>
      <c r="B266" t="s">
        <v>344</v>
      </c>
      <c r="C266" t="s">
        <v>345</v>
      </c>
      <c r="D266" t="s">
        <v>21</v>
      </c>
      <c r="F266" t="s">
        <v>151</v>
      </c>
      <c r="G266">
        <v>9</v>
      </c>
      <c r="H266">
        <v>0</v>
      </c>
      <c r="I266">
        <v>0</v>
      </c>
      <c r="J266">
        <v>0</v>
      </c>
      <c r="K266">
        <v>0</v>
      </c>
      <c r="L266">
        <v>0</v>
      </c>
      <c r="M266">
        <v>0</v>
      </c>
      <c r="N266">
        <v>0</v>
      </c>
      <c r="O266">
        <v>0</v>
      </c>
      <c r="P266">
        <v>0</v>
      </c>
      <c r="Q266">
        <v>0</v>
      </c>
      <c r="R266">
        <v>0</v>
      </c>
      <c r="S266">
        <v>9</v>
      </c>
      <c r="T266">
        <v>0</v>
      </c>
      <c r="U266" t="s">
        <v>336</v>
      </c>
    </row>
    <row r="267" spans="1:21" x14ac:dyDescent="0.25">
      <c r="A267" s="9">
        <v>45689</v>
      </c>
      <c r="B267" t="s">
        <v>344</v>
      </c>
      <c r="C267" t="s">
        <v>345</v>
      </c>
      <c r="D267" t="s">
        <v>21</v>
      </c>
      <c r="F267" t="s">
        <v>151</v>
      </c>
      <c r="G267">
        <v>49</v>
      </c>
      <c r="H267">
        <v>0</v>
      </c>
      <c r="I267">
        <v>0</v>
      </c>
      <c r="J267">
        <v>0</v>
      </c>
      <c r="K267">
        <v>0</v>
      </c>
      <c r="L267">
        <v>0</v>
      </c>
      <c r="M267">
        <v>0</v>
      </c>
      <c r="N267">
        <v>0</v>
      </c>
      <c r="O267">
        <v>-1</v>
      </c>
      <c r="P267">
        <v>0</v>
      </c>
      <c r="Q267">
        <v>0</v>
      </c>
      <c r="R267">
        <v>0</v>
      </c>
      <c r="S267">
        <v>48</v>
      </c>
      <c r="T267">
        <v>0</v>
      </c>
      <c r="U267" t="s">
        <v>211</v>
      </c>
    </row>
    <row r="268" spans="1:21" x14ac:dyDescent="0.25">
      <c r="A268" s="9">
        <v>45689</v>
      </c>
      <c r="B268" t="s">
        <v>344</v>
      </c>
      <c r="C268" t="s">
        <v>345</v>
      </c>
      <c r="D268" t="s">
        <v>21</v>
      </c>
      <c r="F268" t="s">
        <v>153</v>
      </c>
      <c r="G268">
        <v>43</v>
      </c>
      <c r="H268">
        <v>0</v>
      </c>
      <c r="I268">
        <v>0</v>
      </c>
      <c r="J268">
        <v>-42</v>
      </c>
      <c r="K268">
        <v>0</v>
      </c>
      <c r="L268">
        <v>0</v>
      </c>
      <c r="M268">
        <v>5</v>
      </c>
      <c r="N268">
        <v>0</v>
      </c>
      <c r="O268">
        <v>0</v>
      </c>
      <c r="P268">
        <v>0</v>
      </c>
      <c r="Q268">
        <v>0</v>
      </c>
      <c r="R268">
        <v>0</v>
      </c>
      <c r="S268">
        <v>6</v>
      </c>
      <c r="T268">
        <v>0</v>
      </c>
      <c r="U268" t="s">
        <v>215</v>
      </c>
    </row>
    <row r="269" spans="1:21" x14ac:dyDescent="0.25">
      <c r="A269" s="9">
        <v>45689</v>
      </c>
      <c r="B269" t="s">
        <v>344</v>
      </c>
      <c r="C269" t="s">
        <v>345</v>
      </c>
      <c r="D269" t="s">
        <v>21</v>
      </c>
      <c r="F269" t="s">
        <v>153</v>
      </c>
      <c r="G269">
        <v>45</v>
      </c>
      <c r="H269">
        <v>0</v>
      </c>
      <c r="I269">
        <v>0</v>
      </c>
      <c r="J269">
        <v>-43</v>
      </c>
      <c r="K269">
        <v>0</v>
      </c>
      <c r="L269">
        <v>0</v>
      </c>
      <c r="M269">
        <v>0</v>
      </c>
      <c r="N269">
        <v>0</v>
      </c>
      <c r="O269">
        <v>0</v>
      </c>
      <c r="P269">
        <v>0</v>
      </c>
      <c r="Q269">
        <v>0</v>
      </c>
      <c r="R269">
        <v>0</v>
      </c>
      <c r="S269">
        <v>2</v>
      </c>
      <c r="T269">
        <v>0</v>
      </c>
      <c r="U269" t="s">
        <v>336</v>
      </c>
    </row>
    <row r="270" spans="1:21" x14ac:dyDescent="0.25">
      <c r="A270" s="9">
        <v>45689</v>
      </c>
      <c r="B270" t="s">
        <v>344</v>
      </c>
      <c r="C270" t="s">
        <v>345</v>
      </c>
      <c r="D270" t="s">
        <v>21</v>
      </c>
      <c r="F270" t="s">
        <v>153</v>
      </c>
      <c r="G270">
        <v>94</v>
      </c>
      <c r="H270">
        <v>0</v>
      </c>
      <c r="I270">
        <v>0</v>
      </c>
      <c r="J270">
        <v>-41</v>
      </c>
      <c r="K270">
        <v>0</v>
      </c>
      <c r="L270">
        <v>0</v>
      </c>
      <c r="M270">
        <v>0</v>
      </c>
      <c r="N270">
        <v>0</v>
      </c>
      <c r="O270">
        <v>0</v>
      </c>
      <c r="P270">
        <v>0</v>
      </c>
      <c r="Q270">
        <v>0</v>
      </c>
      <c r="R270">
        <v>0</v>
      </c>
      <c r="S270">
        <v>53</v>
      </c>
      <c r="T270">
        <v>0</v>
      </c>
      <c r="U270" t="s">
        <v>211</v>
      </c>
    </row>
    <row r="271" spans="1:21" x14ac:dyDescent="0.25">
      <c r="A271" s="9">
        <v>45689</v>
      </c>
      <c r="B271" t="s">
        <v>344</v>
      </c>
      <c r="C271" t="s">
        <v>345</v>
      </c>
      <c r="D271" t="s">
        <v>21</v>
      </c>
      <c r="F271" t="s">
        <v>278</v>
      </c>
      <c r="G271">
        <v>2</v>
      </c>
      <c r="H271">
        <v>0</v>
      </c>
      <c r="I271">
        <v>0</v>
      </c>
      <c r="J271">
        <v>0</v>
      </c>
      <c r="K271">
        <v>0</v>
      </c>
      <c r="L271">
        <v>0</v>
      </c>
      <c r="M271">
        <v>0</v>
      </c>
      <c r="N271">
        <v>0</v>
      </c>
      <c r="O271">
        <v>0</v>
      </c>
      <c r="P271">
        <v>0</v>
      </c>
      <c r="Q271">
        <v>0</v>
      </c>
      <c r="R271">
        <v>0</v>
      </c>
      <c r="S271">
        <v>2</v>
      </c>
      <c r="T271">
        <v>0</v>
      </c>
      <c r="U271" t="s">
        <v>215</v>
      </c>
    </row>
    <row r="272" spans="1:21" x14ac:dyDescent="0.25">
      <c r="A272" s="9">
        <v>45689</v>
      </c>
      <c r="B272" t="s">
        <v>346</v>
      </c>
      <c r="C272" t="s">
        <v>347</v>
      </c>
      <c r="D272" t="s">
        <v>19</v>
      </c>
      <c r="F272" t="s">
        <v>150</v>
      </c>
      <c r="G272">
        <v>87</v>
      </c>
      <c r="H272">
        <v>0</v>
      </c>
      <c r="I272">
        <v>0</v>
      </c>
      <c r="J272">
        <v>0</v>
      </c>
      <c r="K272">
        <v>0</v>
      </c>
      <c r="L272">
        <v>0</v>
      </c>
      <c r="M272">
        <v>17</v>
      </c>
      <c r="N272">
        <v>0</v>
      </c>
      <c r="O272">
        <v>0</v>
      </c>
      <c r="P272">
        <v>0</v>
      </c>
      <c r="Q272">
        <v>0</v>
      </c>
      <c r="R272">
        <v>0</v>
      </c>
      <c r="S272">
        <v>104</v>
      </c>
      <c r="T272">
        <v>0</v>
      </c>
      <c r="U272" t="s">
        <v>215</v>
      </c>
    </row>
    <row r="273" spans="1:21" x14ac:dyDescent="0.25">
      <c r="A273" s="9">
        <v>45689</v>
      </c>
      <c r="B273" t="s">
        <v>346</v>
      </c>
      <c r="C273" t="s">
        <v>347</v>
      </c>
      <c r="D273" t="s">
        <v>19</v>
      </c>
      <c r="F273" t="s">
        <v>150</v>
      </c>
      <c r="G273">
        <v>1</v>
      </c>
      <c r="H273">
        <v>0</v>
      </c>
      <c r="I273">
        <v>0</v>
      </c>
      <c r="J273">
        <v>0</v>
      </c>
      <c r="K273">
        <v>0</v>
      </c>
      <c r="L273">
        <v>0</v>
      </c>
      <c r="M273">
        <v>0</v>
      </c>
      <c r="N273">
        <v>0</v>
      </c>
      <c r="O273">
        <v>0</v>
      </c>
      <c r="P273">
        <v>0</v>
      </c>
      <c r="Q273">
        <v>0</v>
      </c>
      <c r="R273">
        <v>0</v>
      </c>
      <c r="S273">
        <v>1</v>
      </c>
      <c r="T273">
        <v>0</v>
      </c>
      <c r="U273" t="s">
        <v>211</v>
      </c>
    </row>
    <row r="274" spans="1:21" x14ac:dyDescent="0.25">
      <c r="A274" s="9">
        <v>45689</v>
      </c>
      <c r="B274" t="s">
        <v>346</v>
      </c>
      <c r="C274" t="s">
        <v>347</v>
      </c>
      <c r="D274" t="s">
        <v>19</v>
      </c>
      <c r="F274" t="s">
        <v>151</v>
      </c>
      <c r="G274">
        <v>12</v>
      </c>
      <c r="H274">
        <v>0</v>
      </c>
      <c r="I274">
        <v>0</v>
      </c>
      <c r="J274">
        <v>0</v>
      </c>
      <c r="K274">
        <v>0</v>
      </c>
      <c r="L274">
        <v>0</v>
      </c>
      <c r="M274">
        <v>2</v>
      </c>
      <c r="N274">
        <v>0</v>
      </c>
      <c r="O274">
        <v>0</v>
      </c>
      <c r="P274">
        <v>0</v>
      </c>
      <c r="Q274">
        <v>0</v>
      </c>
      <c r="R274">
        <v>0</v>
      </c>
      <c r="S274">
        <v>14</v>
      </c>
      <c r="T274">
        <v>0</v>
      </c>
      <c r="U274" t="s">
        <v>215</v>
      </c>
    </row>
    <row r="275" spans="1:21" x14ac:dyDescent="0.25">
      <c r="A275" s="9">
        <v>45689</v>
      </c>
      <c r="B275" t="s">
        <v>346</v>
      </c>
      <c r="C275" t="s">
        <v>347</v>
      </c>
      <c r="D275" t="s">
        <v>19</v>
      </c>
      <c r="F275" t="s">
        <v>151</v>
      </c>
      <c r="G275">
        <v>7</v>
      </c>
      <c r="H275">
        <v>0</v>
      </c>
      <c r="I275">
        <v>0</v>
      </c>
      <c r="J275">
        <v>0</v>
      </c>
      <c r="K275">
        <v>0</v>
      </c>
      <c r="L275">
        <v>0</v>
      </c>
      <c r="M275">
        <v>0</v>
      </c>
      <c r="N275">
        <v>0</v>
      </c>
      <c r="O275">
        <v>0</v>
      </c>
      <c r="P275">
        <v>0</v>
      </c>
      <c r="Q275">
        <v>0</v>
      </c>
      <c r="R275">
        <v>0</v>
      </c>
      <c r="S275">
        <v>7</v>
      </c>
      <c r="T275">
        <v>0</v>
      </c>
      <c r="U275" t="s">
        <v>336</v>
      </c>
    </row>
    <row r="276" spans="1:21" x14ac:dyDescent="0.25">
      <c r="A276" s="9">
        <v>45689</v>
      </c>
      <c r="B276" t="s">
        <v>346</v>
      </c>
      <c r="C276" t="s">
        <v>347</v>
      </c>
      <c r="D276" t="s">
        <v>19</v>
      </c>
      <c r="F276" t="s">
        <v>151</v>
      </c>
      <c r="G276">
        <v>47</v>
      </c>
      <c r="H276">
        <v>0</v>
      </c>
      <c r="I276">
        <v>0</v>
      </c>
      <c r="J276">
        <v>0</v>
      </c>
      <c r="K276">
        <v>0</v>
      </c>
      <c r="L276">
        <v>0</v>
      </c>
      <c r="M276">
        <v>0</v>
      </c>
      <c r="N276">
        <v>0</v>
      </c>
      <c r="O276">
        <v>-1</v>
      </c>
      <c r="P276">
        <v>0</v>
      </c>
      <c r="Q276">
        <v>0</v>
      </c>
      <c r="R276">
        <v>0</v>
      </c>
      <c r="S276">
        <v>46</v>
      </c>
      <c r="T276">
        <v>0</v>
      </c>
      <c r="U276" t="s">
        <v>211</v>
      </c>
    </row>
    <row r="277" spans="1:21" x14ac:dyDescent="0.25">
      <c r="A277" s="9">
        <v>45689</v>
      </c>
      <c r="B277" t="s">
        <v>346</v>
      </c>
      <c r="C277" t="s">
        <v>347</v>
      </c>
      <c r="D277" t="s">
        <v>19</v>
      </c>
      <c r="F277" t="s">
        <v>152</v>
      </c>
      <c r="G277">
        <v>6</v>
      </c>
      <c r="H277">
        <v>0</v>
      </c>
      <c r="I277">
        <v>0</v>
      </c>
      <c r="J277">
        <v>0</v>
      </c>
      <c r="K277">
        <v>0</v>
      </c>
      <c r="L277">
        <v>0</v>
      </c>
      <c r="M277">
        <v>0</v>
      </c>
      <c r="N277">
        <v>0</v>
      </c>
      <c r="O277">
        <v>0</v>
      </c>
      <c r="P277">
        <v>0</v>
      </c>
      <c r="Q277">
        <v>0</v>
      </c>
      <c r="R277">
        <v>0</v>
      </c>
      <c r="S277">
        <v>6</v>
      </c>
      <c r="T277">
        <v>0</v>
      </c>
      <c r="U277" t="s">
        <v>215</v>
      </c>
    </row>
    <row r="278" spans="1:21" x14ac:dyDescent="0.25">
      <c r="A278" s="9">
        <v>45689</v>
      </c>
      <c r="B278" t="s">
        <v>346</v>
      </c>
      <c r="C278" t="s">
        <v>347</v>
      </c>
      <c r="D278" t="s">
        <v>19</v>
      </c>
      <c r="F278" t="s">
        <v>153</v>
      </c>
      <c r="G278">
        <v>3</v>
      </c>
      <c r="H278">
        <v>0</v>
      </c>
      <c r="I278">
        <v>0</v>
      </c>
      <c r="J278">
        <v>-8</v>
      </c>
      <c r="K278">
        <v>0</v>
      </c>
      <c r="L278">
        <v>0</v>
      </c>
      <c r="M278">
        <v>7</v>
      </c>
      <c r="N278">
        <v>0</v>
      </c>
      <c r="O278">
        <v>-1</v>
      </c>
      <c r="P278">
        <v>0</v>
      </c>
      <c r="Q278">
        <v>0</v>
      </c>
      <c r="R278">
        <v>-1</v>
      </c>
      <c r="S278">
        <v>0</v>
      </c>
      <c r="T278">
        <v>0</v>
      </c>
      <c r="U278" t="s">
        <v>215</v>
      </c>
    </row>
    <row r="279" spans="1:21" x14ac:dyDescent="0.25">
      <c r="A279" s="9">
        <v>45689</v>
      </c>
      <c r="B279" t="s">
        <v>346</v>
      </c>
      <c r="C279" t="s">
        <v>347</v>
      </c>
      <c r="D279" t="s">
        <v>19</v>
      </c>
      <c r="F279" t="s">
        <v>153</v>
      </c>
      <c r="G279">
        <v>3</v>
      </c>
      <c r="H279">
        <v>0</v>
      </c>
      <c r="I279">
        <v>0</v>
      </c>
      <c r="J279">
        <v>-4</v>
      </c>
      <c r="K279">
        <v>0</v>
      </c>
      <c r="L279">
        <v>0</v>
      </c>
      <c r="M279">
        <v>1</v>
      </c>
      <c r="N279">
        <v>0</v>
      </c>
      <c r="O279">
        <v>0</v>
      </c>
      <c r="P279">
        <v>0</v>
      </c>
      <c r="Q279">
        <v>0</v>
      </c>
      <c r="R279">
        <v>0</v>
      </c>
      <c r="S279">
        <v>0</v>
      </c>
      <c r="T279">
        <v>0</v>
      </c>
      <c r="U279" t="s">
        <v>466</v>
      </c>
    </row>
    <row r="280" spans="1:21" x14ac:dyDescent="0.25">
      <c r="A280" s="9">
        <v>45689</v>
      </c>
      <c r="B280" t="s">
        <v>346</v>
      </c>
      <c r="C280" t="s">
        <v>347</v>
      </c>
      <c r="D280" t="s">
        <v>19</v>
      </c>
      <c r="F280" t="s">
        <v>153</v>
      </c>
      <c r="G280">
        <v>227</v>
      </c>
      <c r="H280">
        <v>0</v>
      </c>
      <c r="I280">
        <v>0</v>
      </c>
      <c r="J280">
        <v>-173</v>
      </c>
      <c r="K280">
        <v>0</v>
      </c>
      <c r="L280">
        <v>0</v>
      </c>
      <c r="M280">
        <v>0</v>
      </c>
      <c r="N280">
        <v>0</v>
      </c>
      <c r="O280">
        <v>0</v>
      </c>
      <c r="P280">
        <v>0</v>
      </c>
      <c r="Q280">
        <v>0</v>
      </c>
      <c r="R280">
        <v>0</v>
      </c>
      <c r="S280">
        <v>54</v>
      </c>
      <c r="T280">
        <v>0</v>
      </c>
      <c r="U280" t="s">
        <v>211</v>
      </c>
    </row>
    <row r="281" spans="1:21" x14ac:dyDescent="0.25">
      <c r="A281" s="9">
        <v>45689</v>
      </c>
      <c r="B281" t="s">
        <v>346</v>
      </c>
      <c r="C281" t="s">
        <v>347</v>
      </c>
      <c r="D281" t="s">
        <v>19</v>
      </c>
      <c r="F281" t="s">
        <v>278</v>
      </c>
      <c r="G281">
        <v>1</v>
      </c>
      <c r="H281">
        <v>0</v>
      </c>
      <c r="I281">
        <v>0</v>
      </c>
      <c r="J281">
        <v>0</v>
      </c>
      <c r="K281">
        <v>0</v>
      </c>
      <c r="L281">
        <v>0</v>
      </c>
      <c r="M281">
        <v>0</v>
      </c>
      <c r="N281">
        <v>0</v>
      </c>
      <c r="O281">
        <v>0</v>
      </c>
      <c r="P281">
        <v>0</v>
      </c>
      <c r="Q281">
        <v>0</v>
      </c>
      <c r="R281">
        <v>0</v>
      </c>
      <c r="S281">
        <v>1</v>
      </c>
      <c r="T281">
        <v>0</v>
      </c>
      <c r="U281" t="s">
        <v>215</v>
      </c>
    </row>
    <row r="282" spans="1:21" x14ac:dyDescent="0.25">
      <c r="A282" s="9">
        <v>45689</v>
      </c>
      <c r="B282" t="s">
        <v>346</v>
      </c>
      <c r="C282" t="s">
        <v>347</v>
      </c>
      <c r="D282" t="s">
        <v>19</v>
      </c>
      <c r="F282" t="s">
        <v>278</v>
      </c>
      <c r="G282">
        <v>7</v>
      </c>
      <c r="H282">
        <v>0</v>
      </c>
      <c r="I282">
        <v>0</v>
      </c>
      <c r="J282">
        <v>0</v>
      </c>
      <c r="K282">
        <v>0</v>
      </c>
      <c r="L282">
        <v>0</v>
      </c>
      <c r="M282">
        <v>0</v>
      </c>
      <c r="N282">
        <v>0</v>
      </c>
      <c r="O282">
        <v>0</v>
      </c>
      <c r="P282">
        <v>0</v>
      </c>
      <c r="Q282">
        <v>0</v>
      </c>
      <c r="R282">
        <v>0</v>
      </c>
      <c r="S282">
        <v>7</v>
      </c>
      <c r="T282">
        <v>0</v>
      </c>
      <c r="U282" t="s">
        <v>211</v>
      </c>
    </row>
    <row r="283" spans="1:21" x14ac:dyDescent="0.25">
      <c r="A283" s="9">
        <v>45689</v>
      </c>
      <c r="B283" t="s">
        <v>348</v>
      </c>
      <c r="C283" t="s">
        <v>223</v>
      </c>
      <c r="D283" t="s">
        <v>26</v>
      </c>
      <c r="E283" t="s">
        <v>225</v>
      </c>
      <c r="F283" t="s">
        <v>150</v>
      </c>
      <c r="G283">
        <v>2</v>
      </c>
      <c r="H283">
        <v>0</v>
      </c>
      <c r="I283">
        <v>0</v>
      </c>
      <c r="J283">
        <v>0</v>
      </c>
      <c r="K283">
        <v>0</v>
      </c>
      <c r="L283">
        <v>0</v>
      </c>
      <c r="M283">
        <v>0</v>
      </c>
      <c r="N283">
        <v>0</v>
      </c>
      <c r="O283">
        <v>0</v>
      </c>
      <c r="P283">
        <v>0</v>
      </c>
      <c r="Q283">
        <v>0</v>
      </c>
      <c r="R283">
        <v>0</v>
      </c>
      <c r="S283">
        <v>2</v>
      </c>
      <c r="T283">
        <v>0</v>
      </c>
      <c r="U283" t="s">
        <v>211</v>
      </c>
    </row>
    <row r="284" spans="1:21" x14ac:dyDescent="0.25">
      <c r="A284" s="9">
        <v>45689</v>
      </c>
      <c r="B284" t="s">
        <v>349</v>
      </c>
      <c r="C284" t="s">
        <v>350</v>
      </c>
      <c r="D284" t="s">
        <v>32</v>
      </c>
      <c r="E284" t="s">
        <v>351</v>
      </c>
      <c r="F284" t="s">
        <v>150</v>
      </c>
      <c r="G284">
        <v>3</v>
      </c>
      <c r="H284">
        <v>0</v>
      </c>
      <c r="I284">
        <v>0</v>
      </c>
      <c r="J284">
        <v>0</v>
      </c>
      <c r="K284">
        <v>0</v>
      </c>
      <c r="L284">
        <v>0</v>
      </c>
      <c r="M284">
        <v>0</v>
      </c>
      <c r="N284">
        <v>0</v>
      </c>
      <c r="O284">
        <v>0</v>
      </c>
      <c r="P284">
        <v>0</v>
      </c>
      <c r="Q284">
        <v>0</v>
      </c>
      <c r="R284">
        <v>0</v>
      </c>
      <c r="S284">
        <v>3</v>
      </c>
      <c r="T284">
        <v>0</v>
      </c>
      <c r="U284" t="s">
        <v>215</v>
      </c>
    </row>
    <row r="285" spans="1:21" x14ac:dyDescent="0.25">
      <c r="A285" s="9">
        <v>45689</v>
      </c>
      <c r="B285" t="s">
        <v>349</v>
      </c>
      <c r="C285" t="s">
        <v>350</v>
      </c>
      <c r="D285" t="s">
        <v>32</v>
      </c>
      <c r="E285" t="s">
        <v>351</v>
      </c>
      <c r="F285" t="s">
        <v>153</v>
      </c>
      <c r="G285">
        <v>7</v>
      </c>
      <c r="H285">
        <v>0</v>
      </c>
      <c r="I285">
        <v>0</v>
      </c>
      <c r="J285">
        <v>-3</v>
      </c>
      <c r="K285">
        <v>0</v>
      </c>
      <c r="L285">
        <v>0</v>
      </c>
      <c r="M285">
        <v>0</v>
      </c>
      <c r="N285">
        <v>0</v>
      </c>
      <c r="O285">
        <v>0</v>
      </c>
      <c r="P285">
        <v>0</v>
      </c>
      <c r="Q285">
        <v>0</v>
      </c>
      <c r="R285">
        <v>0</v>
      </c>
      <c r="S285">
        <v>4</v>
      </c>
      <c r="T285">
        <v>0</v>
      </c>
      <c r="U285" t="s">
        <v>215</v>
      </c>
    </row>
    <row r="286" spans="1:21" x14ac:dyDescent="0.25">
      <c r="A286" s="9">
        <v>45689</v>
      </c>
      <c r="B286" t="s">
        <v>352</v>
      </c>
      <c r="C286" t="s">
        <v>353</v>
      </c>
      <c r="D286" t="s">
        <v>28</v>
      </c>
      <c r="E286" t="s">
        <v>354</v>
      </c>
      <c r="F286" t="s">
        <v>150</v>
      </c>
      <c r="G286">
        <v>1</v>
      </c>
      <c r="H286">
        <v>0</v>
      </c>
      <c r="I286">
        <v>0</v>
      </c>
      <c r="J286">
        <v>0</v>
      </c>
      <c r="K286">
        <v>0</v>
      </c>
      <c r="L286">
        <v>0</v>
      </c>
      <c r="M286">
        <v>0</v>
      </c>
      <c r="N286">
        <v>0</v>
      </c>
      <c r="O286">
        <v>0</v>
      </c>
      <c r="P286">
        <v>0</v>
      </c>
      <c r="Q286">
        <v>0</v>
      </c>
      <c r="R286">
        <v>0</v>
      </c>
      <c r="S286">
        <v>1</v>
      </c>
      <c r="T286">
        <v>0</v>
      </c>
      <c r="U286" t="s">
        <v>215</v>
      </c>
    </row>
    <row r="287" spans="1:21" x14ac:dyDescent="0.25">
      <c r="A287" s="9">
        <v>45689</v>
      </c>
      <c r="B287" t="s">
        <v>352</v>
      </c>
      <c r="C287" t="s">
        <v>353</v>
      </c>
      <c r="D287" t="s">
        <v>28</v>
      </c>
      <c r="E287" t="s">
        <v>354</v>
      </c>
      <c r="F287" t="s">
        <v>151</v>
      </c>
      <c r="G287">
        <v>0</v>
      </c>
      <c r="H287">
        <v>0</v>
      </c>
      <c r="I287">
        <v>0</v>
      </c>
      <c r="J287">
        <v>0</v>
      </c>
      <c r="K287">
        <v>0</v>
      </c>
      <c r="L287">
        <v>0</v>
      </c>
      <c r="M287">
        <v>1</v>
      </c>
      <c r="N287">
        <v>0</v>
      </c>
      <c r="O287">
        <v>0</v>
      </c>
      <c r="P287">
        <v>0</v>
      </c>
      <c r="Q287">
        <v>0</v>
      </c>
      <c r="R287">
        <v>0</v>
      </c>
      <c r="S287">
        <v>1</v>
      </c>
      <c r="T287">
        <v>0</v>
      </c>
      <c r="U287" t="s">
        <v>215</v>
      </c>
    </row>
    <row r="288" spans="1:21" x14ac:dyDescent="0.25">
      <c r="A288" s="9">
        <v>45689</v>
      </c>
      <c r="B288" t="s">
        <v>352</v>
      </c>
      <c r="C288" t="s">
        <v>353</v>
      </c>
      <c r="D288" t="s">
        <v>28</v>
      </c>
      <c r="E288" t="s">
        <v>354</v>
      </c>
      <c r="F288" t="s">
        <v>153</v>
      </c>
      <c r="G288">
        <v>117</v>
      </c>
      <c r="H288">
        <v>0</v>
      </c>
      <c r="I288">
        <v>0</v>
      </c>
      <c r="J288">
        <v>-21</v>
      </c>
      <c r="K288">
        <v>0</v>
      </c>
      <c r="L288">
        <v>0</v>
      </c>
      <c r="M288">
        <v>0</v>
      </c>
      <c r="N288">
        <v>0</v>
      </c>
      <c r="O288">
        <v>0</v>
      </c>
      <c r="P288">
        <v>0</v>
      </c>
      <c r="Q288">
        <v>0</v>
      </c>
      <c r="R288">
        <v>0</v>
      </c>
      <c r="S288">
        <v>96</v>
      </c>
      <c r="T288">
        <v>0</v>
      </c>
      <c r="U288" t="s">
        <v>215</v>
      </c>
    </row>
    <row r="289" spans="1:21" x14ac:dyDescent="0.25">
      <c r="A289" s="9">
        <v>45689</v>
      </c>
      <c r="B289" t="s">
        <v>355</v>
      </c>
      <c r="C289" t="s">
        <v>356</v>
      </c>
      <c r="D289" t="s">
        <v>34</v>
      </c>
      <c r="E289" t="s">
        <v>357</v>
      </c>
      <c r="F289" t="s">
        <v>150</v>
      </c>
      <c r="G289">
        <v>3</v>
      </c>
      <c r="H289">
        <v>0</v>
      </c>
      <c r="I289">
        <v>0</v>
      </c>
      <c r="J289">
        <v>0</v>
      </c>
      <c r="K289">
        <v>0</v>
      </c>
      <c r="L289">
        <v>0</v>
      </c>
      <c r="M289">
        <v>0</v>
      </c>
      <c r="N289">
        <v>0</v>
      </c>
      <c r="O289">
        <v>0</v>
      </c>
      <c r="P289">
        <v>0</v>
      </c>
      <c r="Q289">
        <v>0</v>
      </c>
      <c r="R289">
        <v>0</v>
      </c>
      <c r="S289">
        <v>3</v>
      </c>
      <c r="T289">
        <v>0</v>
      </c>
      <c r="U289" t="s">
        <v>215</v>
      </c>
    </row>
    <row r="290" spans="1:21" x14ac:dyDescent="0.25">
      <c r="A290" s="9">
        <v>45689</v>
      </c>
      <c r="B290" t="s">
        <v>355</v>
      </c>
      <c r="C290" t="s">
        <v>356</v>
      </c>
      <c r="D290" t="s">
        <v>34</v>
      </c>
      <c r="E290" t="s">
        <v>357</v>
      </c>
      <c r="F290" t="s">
        <v>151</v>
      </c>
      <c r="G290">
        <v>1</v>
      </c>
      <c r="H290">
        <v>0</v>
      </c>
      <c r="I290">
        <v>0</v>
      </c>
      <c r="J290">
        <v>0</v>
      </c>
      <c r="K290">
        <v>0</v>
      </c>
      <c r="L290">
        <v>0</v>
      </c>
      <c r="M290">
        <v>0</v>
      </c>
      <c r="N290">
        <v>0</v>
      </c>
      <c r="O290">
        <v>0</v>
      </c>
      <c r="P290">
        <v>0</v>
      </c>
      <c r="Q290">
        <v>0</v>
      </c>
      <c r="R290">
        <v>0</v>
      </c>
      <c r="S290">
        <v>1</v>
      </c>
      <c r="T290">
        <v>0</v>
      </c>
      <c r="U290" t="s">
        <v>215</v>
      </c>
    </row>
    <row r="291" spans="1:21" x14ac:dyDescent="0.25">
      <c r="A291" s="9">
        <v>45689</v>
      </c>
      <c r="B291" t="s">
        <v>355</v>
      </c>
      <c r="C291" t="s">
        <v>356</v>
      </c>
      <c r="D291" t="s">
        <v>34</v>
      </c>
      <c r="E291" t="s">
        <v>357</v>
      </c>
      <c r="F291" t="s">
        <v>153</v>
      </c>
      <c r="G291">
        <v>22</v>
      </c>
      <c r="H291">
        <v>0</v>
      </c>
      <c r="I291">
        <v>0</v>
      </c>
      <c r="J291">
        <v>-4</v>
      </c>
      <c r="K291">
        <v>0</v>
      </c>
      <c r="L291">
        <v>0</v>
      </c>
      <c r="M291">
        <v>1</v>
      </c>
      <c r="N291">
        <v>0</v>
      </c>
      <c r="O291">
        <v>0</v>
      </c>
      <c r="P291">
        <v>0</v>
      </c>
      <c r="Q291">
        <v>0</v>
      </c>
      <c r="R291">
        <v>0</v>
      </c>
      <c r="S291">
        <v>19</v>
      </c>
      <c r="T291">
        <v>0</v>
      </c>
      <c r="U291" t="s">
        <v>215</v>
      </c>
    </row>
    <row r="292" spans="1:21" x14ac:dyDescent="0.25">
      <c r="A292" s="9">
        <v>45689</v>
      </c>
      <c r="B292" t="s">
        <v>358</v>
      </c>
      <c r="C292" t="s">
        <v>221</v>
      </c>
      <c r="D292" t="s">
        <v>25</v>
      </c>
      <c r="E292" t="s">
        <v>222</v>
      </c>
      <c r="F292" t="s">
        <v>150</v>
      </c>
      <c r="G292">
        <v>4</v>
      </c>
      <c r="H292">
        <v>0</v>
      </c>
      <c r="I292">
        <v>0</v>
      </c>
      <c r="J292">
        <v>0</v>
      </c>
      <c r="K292">
        <v>0</v>
      </c>
      <c r="L292">
        <v>0</v>
      </c>
      <c r="M292">
        <v>0</v>
      </c>
      <c r="N292">
        <v>0</v>
      </c>
      <c r="O292">
        <v>0</v>
      </c>
      <c r="P292">
        <v>0</v>
      </c>
      <c r="Q292">
        <v>0</v>
      </c>
      <c r="R292">
        <v>0</v>
      </c>
      <c r="S292">
        <v>4</v>
      </c>
      <c r="T292">
        <v>0</v>
      </c>
      <c r="U292" t="s">
        <v>215</v>
      </c>
    </row>
    <row r="293" spans="1:21" x14ac:dyDescent="0.25">
      <c r="A293" s="9">
        <v>45689</v>
      </c>
      <c r="B293" t="s">
        <v>358</v>
      </c>
      <c r="C293" t="s">
        <v>221</v>
      </c>
      <c r="D293" t="s">
        <v>25</v>
      </c>
      <c r="E293" t="s">
        <v>222</v>
      </c>
      <c r="F293" t="s">
        <v>151</v>
      </c>
      <c r="G293">
        <v>1</v>
      </c>
      <c r="H293">
        <v>0</v>
      </c>
      <c r="I293">
        <v>0</v>
      </c>
      <c r="J293">
        <v>0</v>
      </c>
      <c r="K293">
        <v>0</v>
      </c>
      <c r="L293">
        <v>0</v>
      </c>
      <c r="M293">
        <v>0</v>
      </c>
      <c r="N293">
        <v>0</v>
      </c>
      <c r="O293">
        <v>0</v>
      </c>
      <c r="P293">
        <v>0</v>
      </c>
      <c r="Q293">
        <v>0</v>
      </c>
      <c r="R293">
        <v>0</v>
      </c>
      <c r="S293">
        <v>1</v>
      </c>
      <c r="T293">
        <v>0</v>
      </c>
      <c r="U293" t="s">
        <v>215</v>
      </c>
    </row>
    <row r="294" spans="1:21" x14ac:dyDescent="0.25">
      <c r="A294" s="9">
        <v>45689</v>
      </c>
      <c r="B294" t="s">
        <v>359</v>
      </c>
      <c r="C294" t="s">
        <v>360</v>
      </c>
      <c r="D294" t="s">
        <v>33</v>
      </c>
      <c r="E294" t="s">
        <v>361</v>
      </c>
      <c r="F294" t="s">
        <v>150</v>
      </c>
      <c r="G294">
        <v>3</v>
      </c>
      <c r="H294">
        <v>0</v>
      </c>
      <c r="I294">
        <v>0</v>
      </c>
      <c r="J294">
        <v>0</v>
      </c>
      <c r="K294">
        <v>0</v>
      </c>
      <c r="L294">
        <v>0</v>
      </c>
      <c r="M294">
        <v>0</v>
      </c>
      <c r="N294">
        <v>0</v>
      </c>
      <c r="O294">
        <v>0</v>
      </c>
      <c r="P294">
        <v>0</v>
      </c>
      <c r="Q294">
        <v>0</v>
      </c>
      <c r="R294">
        <v>0</v>
      </c>
      <c r="S294">
        <v>3</v>
      </c>
      <c r="T294">
        <v>0</v>
      </c>
      <c r="U294" t="s">
        <v>215</v>
      </c>
    </row>
    <row r="295" spans="1:21" x14ac:dyDescent="0.25">
      <c r="A295" s="9">
        <v>45689</v>
      </c>
      <c r="B295" t="s">
        <v>359</v>
      </c>
      <c r="C295" t="s">
        <v>360</v>
      </c>
      <c r="D295" t="s">
        <v>33</v>
      </c>
      <c r="E295" t="s">
        <v>361</v>
      </c>
      <c r="F295" t="s">
        <v>150</v>
      </c>
      <c r="G295">
        <v>1</v>
      </c>
      <c r="H295">
        <v>0</v>
      </c>
      <c r="I295">
        <v>0</v>
      </c>
      <c r="J295">
        <v>0</v>
      </c>
      <c r="K295">
        <v>0</v>
      </c>
      <c r="L295">
        <v>0</v>
      </c>
      <c r="M295">
        <v>0</v>
      </c>
      <c r="N295">
        <v>0</v>
      </c>
      <c r="O295">
        <v>0</v>
      </c>
      <c r="P295">
        <v>0</v>
      </c>
      <c r="Q295">
        <v>0</v>
      </c>
      <c r="R295">
        <v>0</v>
      </c>
      <c r="S295">
        <v>1</v>
      </c>
      <c r="T295">
        <v>0</v>
      </c>
      <c r="U295" t="s">
        <v>211</v>
      </c>
    </row>
    <row r="296" spans="1:21" x14ac:dyDescent="0.25">
      <c r="A296" s="9">
        <v>45689</v>
      </c>
      <c r="B296" t="s">
        <v>359</v>
      </c>
      <c r="C296" t="s">
        <v>360</v>
      </c>
      <c r="D296" t="s">
        <v>33</v>
      </c>
      <c r="E296" t="s">
        <v>361</v>
      </c>
      <c r="F296" t="s">
        <v>151</v>
      </c>
      <c r="G296">
        <v>1</v>
      </c>
      <c r="H296">
        <v>0</v>
      </c>
      <c r="I296">
        <v>0</v>
      </c>
      <c r="J296">
        <v>0</v>
      </c>
      <c r="K296">
        <v>0</v>
      </c>
      <c r="L296">
        <v>0</v>
      </c>
      <c r="M296">
        <v>0</v>
      </c>
      <c r="N296">
        <v>0</v>
      </c>
      <c r="O296">
        <v>0</v>
      </c>
      <c r="P296">
        <v>0</v>
      </c>
      <c r="Q296">
        <v>0</v>
      </c>
      <c r="R296">
        <v>0</v>
      </c>
      <c r="S296">
        <v>1</v>
      </c>
      <c r="T296">
        <v>0</v>
      </c>
      <c r="U296" t="s">
        <v>215</v>
      </c>
    </row>
    <row r="297" spans="1:21" x14ac:dyDescent="0.25">
      <c r="A297" s="9">
        <v>45689</v>
      </c>
      <c r="B297" t="s">
        <v>359</v>
      </c>
      <c r="C297" t="s">
        <v>360</v>
      </c>
      <c r="D297" t="s">
        <v>33</v>
      </c>
      <c r="E297" t="s">
        <v>361</v>
      </c>
      <c r="F297" t="s">
        <v>153</v>
      </c>
      <c r="G297">
        <v>1</v>
      </c>
      <c r="H297">
        <v>0</v>
      </c>
      <c r="I297">
        <v>0</v>
      </c>
      <c r="J297">
        <v>-1</v>
      </c>
      <c r="K297">
        <v>0</v>
      </c>
      <c r="L297">
        <v>0</v>
      </c>
      <c r="M297">
        <v>0</v>
      </c>
      <c r="N297">
        <v>0</v>
      </c>
      <c r="O297">
        <v>0</v>
      </c>
      <c r="P297">
        <v>0</v>
      </c>
      <c r="Q297">
        <v>0</v>
      </c>
      <c r="R297">
        <v>0</v>
      </c>
      <c r="S297">
        <v>0</v>
      </c>
      <c r="T297">
        <v>0</v>
      </c>
      <c r="U297" t="s">
        <v>215</v>
      </c>
    </row>
    <row r="298" spans="1:21" x14ac:dyDescent="0.25">
      <c r="A298" s="9">
        <v>45689</v>
      </c>
      <c r="B298" t="s">
        <v>362</v>
      </c>
      <c r="C298" t="s">
        <v>363</v>
      </c>
      <c r="D298" t="s">
        <v>6</v>
      </c>
      <c r="E298" t="s">
        <v>364</v>
      </c>
      <c r="F298" t="s">
        <v>153</v>
      </c>
      <c r="G298">
        <v>10</v>
      </c>
      <c r="H298">
        <v>0</v>
      </c>
      <c r="I298">
        <v>0</v>
      </c>
      <c r="J298">
        <v>0</v>
      </c>
      <c r="K298">
        <v>0</v>
      </c>
      <c r="L298">
        <v>0</v>
      </c>
      <c r="M298">
        <v>0</v>
      </c>
      <c r="N298">
        <v>0</v>
      </c>
      <c r="O298">
        <v>0</v>
      </c>
      <c r="P298">
        <v>0</v>
      </c>
      <c r="Q298">
        <v>0</v>
      </c>
      <c r="R298">
        <v>0</v>
      </c>
      <c r="S298">
        <v>10</v>
      </c>
      <c r="T298">
        <v>0</v>
      </c>
      <c r="U298" t="s">
        <v>215</v>
      </c>
    </row>
    <row r="299" spans="1:21" x14ac:dyDescent="0.25">
      <c r="A299" s="9">
        <v>45689</v>
      </c>
      <c r="B299" t="s">
        <v>362</v>
      </c>
      <c r="C299" t="s">
        <v>363</v>
      </c>
      <c r="D299" t="s">
        <v>6</v>
      </c>
      <c r="E299" t="s">
        <v>364</v>
      </c>
      <c r="F299" t="s">
        <v>153</v>
      </c>
      <c r="G299">
        <v>8</v>
      </c>
      <c r="H299">
        <v>0</v>
      </c>
      <c r="I299">
        <v>0</v>
      </c>
      <c r="J299">
        <v>0</v>
      </c>
      <c r="K299">
        <v>0</v>
      </c>
      <c r="L299">
        <v>0</v>
      </c>
      <c r="M299">
        <v>0</v>
      </c>
      <c r="N299">
        <v>0</v>
      </c>
      <c r="O299">
        <v>0</v>
      </c>
      <c r="P299">
        <v>0</v>
      </c>
      <c r="Q299">
        <v>0</v>
      </c>
      <c r="R299">
        <v>0</v>
      </c>
      <c r="S299">
        <v>8</v>
      </c>
      <c r="T299">
        <v>0</v>
      </c>
      <c r="U299" t="s">
        <v>211</v>
      </c>
    </row>
    <row r="300" spans="1:21" x14ac:dyDescent="0.25">
      <c r="A300" s="9">
        <v>45689</v>
      </c>
      <c r="B300" t="s">
        <v>365</v>
      </c>
      <c r="C300" t="s">
        <v>366</v>
      </c>
      <c r="D300" t="s">
        <v>3</v>
      </c>
      <c r="E300" t="s">
        <v>367</v>
      </c>
      <c r="F300" t="s">
        <v>153</v>
      </c>
      <c r="G300">
        <v>6</v>
      </c>
      <c r="H300">
        <v>0</v>
      </c>
      <c r="I300">
        <v>0</v>
      </c>
      <c r="J300">
        <v>0</v>
      </c>
      <c r="K300">
        <v>0</v>
      </c>
      <c r="L300">
        <v>0</v>
      </c>
      <c r="M300">
        <v>0</v>
      </c>
      <c r="N300">
        <v>0</v>
      </c>
      <c r="O300">
        <v>0</v>
      </c>
      <c r="P300">
        <v>0</v>
      </c>
      <c r="Q300">
        <v>0</v>
      </c>
      <c r="R300">
        <v>0</v>
      </c>
      <c r="S300">
        <v>6</v>
      </c>
      <c r="T300">
        <v>0</v>
      </c>
      <c r="U300" t="s">
        <v>215</v>
      </c>
    </row>
    <row r="301" spans="1:21" x14ac:dyDescent="0.25">
      <c r="A301" s="9">
        <v>45689</v>
      </c>
      <c r="B301" t="s">
        <v>365</v>
      </c>
      <c r="C301" t="s">
        <v>366</v>
      </c>
      <c r="D301" t="s">
        <v>3</v>
      </c>
      <c r="E301" t="s">
        <v>367</v>
      </c>
      <c r="F301" t="s">
        <v>153</v>
      </c>
      <c r="G301">
        <v>1</v>
      </c>
      <c r="H301">
        <v>0</v>
      </c>
      <c r="I301">
        <v>0</v>
      </c>
      <c r="J301">
        <v>0</v>
      </c>
      <c r="K301">
        <v>0</v>
      </c>
      <c r="L301">
        <v>0</v>
      </c>
      <c r="M301">
        <v>0</v>
      </c>
      <c r="N301">
        <v>0</v>
      </c>
      <c r="O301">
        <v>0</v>
      </c>
      <c r="P301">
        <v>0</v>
      </c>
      <c r="Q301">
        <v>0</v>
      </c>
      <c r="R301">
        <v>0</v>
      </c>
      <c r="S301">
        <v>1</v>
      </c>
      <c r="T301">
        <v>0</v>
      </c>
      <c r="U301" t="s">
        <v>211</v>
      </c>
    </row>
    <row r="302" spans="1:21" x14ac:dyDescent="0.25">
      <c r="A302" s="9">
        <v>45689</v>
      </c>
      <c r="B302" t="s">
        <v>368</v>
      </c>
      <c r="C302" t="s">
        <v>369</v>
      </c>
      <c r="D302" t="s">
        <v>13</v>
      </c>
      <c r="E302" t="s">
        <v>370</v>
      </c>
      <c r="F302" t="s">
        <v>150</v>
      </c>
      <c r="G302">
        <v>3</v>
      </c>
      <c r="H302">
        <v>0</v>
      </c>
      <c r="I302">
        <v>0</v>
      </c>
      <c r="J302">
        <v>0</v>
      </c>
      <c r="K302">
        <v>0</v>
      </c>
      <c r="L302">
        <v>0</v>
      </c>
      <c r="M302">
        <v>1</v>
      </c>
      <c r="N302">
        <v>0</v>
      </c>
      <c r="O302">
        <v>0</v>
      </c>
      <c r="P302">
        <v>0</v>
      </c>
      <c r="Q302">
        <v>0</v>
      </c>
      <c r="R302">
        <v>0</v>
      </c>
      <c r="S302">
        <v>4</v>
      </c>
      <c r="T302">
        <v>0</v>
      </c>
      <c r="U302" t="s">
        <v>215</v>
      </c>
    </row>
    <row r="303" spans="1:21" x14ac:dyDescent="0.25">
      <c r="A303" s="9">
        <v>45689</v>
      </c>
      <c r="B303" t="s">
        <v>371</v>
      </c>
      <c r="C303" t="s">
        <v>372</v>
      </c>
      <c r="D303" t="s">
        <v>20</v>
      </c>
      <c r="F303" t="s">
        <v>151</v>
      </c>
      <c r="G303">
        <v>372</v>
      </c>
      <c r="H303">
        <v>0</v>
      </c>
      <c r="I303">
        <v>0</v>
      </c>
      <c r="J303">
        <v>0</v>
      </c>
      <c r="K303">
        <v>0</v>
      </c>
      <c r="L303">
        <v>0</v>
      </c>
      <c r="M303">
        <v>0</v>
      </c>
      <c r="N303">
        <v>0</v>
      </c>
      <c r="O303">
        <v>-14</v>
      </c>
      <c r="P303">
        <v>0</v>
      </c>
      <c r="Q303">
        <v>0</v>
      </c>
      <c r="R303">
        <v>9</v>
      </c>
      <c r="S303">
        <v>367</v>
      </c>
      <c r="T303">
        <v>0</v>
      </c>
      <c r="U303" t="s">
        <v>215</v>
      </c>
    </row>
    <row r="304" spans="1:21" x14ac:dyDescent="0.25">
      <c r="A304" s="9">
        <v>45689</v>
      </c>
      <c r="B304" t="s">
        <v>371</v>
      </c>
      <c r="C304" t="s">
        <v>372</v>
      </c>
      <c r="D304" t="s">
        <v>20</v>
      </c>
      <c r="F304" t="s">
        <v>151</v>
      </c>
      <c r="G304">
        <v>16</v>
      </c>
      <c r="H304">
        <v>0</v>
      </c>
      <c r="I304">
        <v>0</v>
      </c>
      <c r="J304">
        <v>0</v>
      </c>
      <c r="K304">
        <v>0</v>
      </c>
      <c r="L304">
        <v>0</v>
      </c>
      <c r="M304">
        <v>0</v>
      </c>
      <c r="N304">
        <v>0</v>
      </c>
      <c r="O304">
        <v>0</v>
      </c>
      <c r="P304">
        <v>0</v>
      </c>
      <c r="Q304">
        <v>0</v>
      </c>
      <c r="R304">
        <v>1</v>
      </c>
      <c r="S304">
        <v>17</v>
      </c>
      <c r="T304">
        <v>0</v>
      </c>
      <c r="U304" t="s">
        <v>336</v>
      </c>
    </row>
    <row r="305" spans="1:21" x14ac:dyDescent="0.25">
      <c r="A305" s="9">
        <v>45689</v>
      </c>
      <c r="B305" t="s">
        <v>371</v>
      </c>
      <c r="C305" t="s">
        <v>372</v>
      </c>
      <c r="D305" t="s">
        <v>20</v>
      </c>
      <c r="F305" t="s">
        <v>151</v>
      </c>
      <c r="G305">
        <v>8</v>
      </c>
      <c r="H305">
        <v>0</v>
      </c>
      <c r="I305">
        <v>0</v>
      </c>
      <c r="J305">
        <v>0</v>
      </c>
      <c r="K305">
        <v>0</v>
      </c>
      <c r="L305">
        <v>0</v>
      </c>
      <c r="M305">
        <v>0</v>
      </c>
      <c r="N305">
        <v>0</v>
      </c>
      <c r="O305">
        <v>0</v>
      </c>
      <c r="P305">
        <v>0</v>
      </c>
      <c r="Q305">
        <v>0</v>
      </c>
      <c r="R305">
        <v>0</v>
      </c>
      <c r="S305">
        <v>8</v>
      </c>
      <c r="T305">
        <v>0</v>
      </c>
      <c r="U305" t="s">
        <v>211</v>
      </c>
    </row>
    <row r="306" spans="1:21" x14ac:dyDescent="0.25">
      <c r="A306" s="9">
        <v>45689</v>
      </c>
      <c r="B306" t="s">
        <v>371</v>
      </c>
      <c r="C306" t="s">
        <v>372</v>
      </c>
      <c r="D306" t="s">
        <v>20</v>
      </c>
      <c r="F306" t="s">
        <v>153</v>
      </c>
      <c r="G306">
        <v>0</v>
      </c>
      <c r="H306">
        <v>0</v>
      </c>
      <c r="I306">
        <v>5</v>
      </c>
      <c r="J306">
        <v>0</v>
      </c>
      <c r="K306">
        <v>0</v>
      </c>
      <c r="L306">
        <v>0</v>
      </c>
      <c r="M306">
        <v>0</v>
      </c>
      <c r="N306">
        <v>0</v>
      </c>
      <c r="O306">
        <v>0</v>
      </c>
      <c r="P306">
        <v>0</v>
      </c>
      <c r="Q306">
        <v>0</v>
      </c>
      <c r="R306">
        <v>-5</v>
      </c>
      <c r="S306">
        <v>0</v>
      </c>
      <c r="T306">
        <v>0</v>
      </c>
      <c r="U306" t="s">
        <v>215</v>
      </c>
    </row>
    <row r="307" spans="1:21" x14ac:dyDescent="0.25">
      <c r="A307" s="9">
        <v>45689</v>
      </c>
      <c r="B307" t="s">
        <v>371</v>
      </c>
      <c r="C307" t="s">
        <v>372</v>
      </c>
      <c r="D307" t="s">
        <v>20</v>
      </c>
      <c r="F307" t="s">
        <v>153</v>
      </c>
      <c r="G307">
        <v>0</v>
      </c>
      <c r="H307">
        <v>0</v>
      </c>
      <c r="I307">
        <v>0</v>
      </c>
      <c r="J307">
        <v>0</v>
      </c>
      <c r="K307">
        <v>0</v>
      </c>
      <c r="L307">
        <v>0</v>
      </c>
      <c r="M307">
        <v>0</v>
      </c>
      <c r="N307">
        <v>1</v>
      </c>
      <c r="O307">
        <v>0</v>
      </c>
      <c r="P307">
        <v>0</v>
      </c>
      <c r="Q307">
        <v>0</v>
      </c>
      <c r="R307">
        <v>-1</v>
      </c>
      <c r="S307">
        <v>0</v>
      </c>
      <c r="T307">
        <v>0</v>
      </c>
      <c r="U307" t="s">
        <v>336</v>
      </c>
    </row>
    <row r="308" spans="1:21" x14ac:dyDescent="0.25">
      <c r="A308" s="9">
        <v>45689</v>
      </c>
      <c r="B308" t="s">
        <v>371</v>
      </c>
      <c r="C308" t="s">
        <v>372</v>
      </c>
      <c r="D308" t="s">
        <v>20</v>
      </c>
      <c r="F308" t="s">
        <v>278</v>
      </c>
      <c r="G308">
        <v>0</v>
      </c>
      <c r="H308">
        <v>0</v>
      </c>
      <c r="I308">
        <v>0</v>
      </c>
      <c r="J308">
        <v>0</v>
      </c>
      <c r="K308">
        <v>0</v>
      </c>
      <c r="L308">
        <v>0</v>
      </c>
      <c r="M308">
        <v>0</v>
      </c>
      <c r="N308">
        <v>4</v>
      </c>
      <c r="O308">
        <v>0</v>
      </c>
      <c r="P308">
        <v>0</v>
      </c>
      <c r="Q308">
        <v>0</v>
      </c>
      <c r="R308">
        <v>-4</v>
      </c>
      <c r="S308">
        <v>0</v>
      </c>
      <c r="T308">
        <v>0</v>
      </c>
      <c r="U308" t="s">
        <v>215</v>
      </c>
    </row>
    <row r="309" spans="1:21" x14ac:dyDescent="0.25">
      <c r="A309" s="9">
        <v>45689</v>
      </c>
      <c r="B309" t="s">
        <v>373</v>
      </c>
      <c r="C309" t="s">
        <v>374</v>
      </c>
      <c r="D309" t="s">
        <v>10</v>
      </c>
      <c r="E309" t="s">
        <v>517</v>
      </c>
      <c r="F309" t="s">
        <v>153</v>
      </c>
      <c r="G309">
        <v>29</v>
      </c>
      <c r="H309">
        <v>0</v>
      </c>
      <c r="I309">
        <v>0</v>
      </c>
      <c r="J309">
        <v>-3</v>
      </c>
      <c r="K309">
        <v>0</v>
      </c>
      <c r="L309">
        <v>0</v>
      </c>
      <c r="M309">
        <v>0</v>
      </c>
      <c r="N309">
        <v>0</v>
      </c>
      <c r="O309">
        <v>0</v>
      </c>
      <c r="P309">
        <v>0</v>
      </c>
      <c r="Q309">
        <v>0</v>
      </c>
      <c r="R309">
        <v>0</v>
      </c>
      <c r="S309">
        <v>26</v>
      </c>
      <c r="T309">
        <v>0</v>
      </c>
      <c r="U309" t="s">
        <v>215</v>
      </c>
    </row>
    <row r="310" spans="1:21" x14ac:dyDescent="0.25">
      <c r="A310" s="9">
        <v>45689</v>
      </c>
      <c r="B310" t="s">
        <v>375</v>
      </c>
      <c r="C310" t="s">
        <v>376</v>
      </c>
      <c r="D310" t="s">
        <v>89</v>
      </c>
      <c r="E310" t="s">
        <v>377</v>
      </c>
      <c r="F310" t="s">
        <v>150</v>
      </c>
      <c r="G310">
        <v>1</v>
      </c>
      <c r="H310">
        <v>0</v>
      </c>
      <c r="I310">
        <v>0</v>
      </c>
      <c r="J310">
        <v>0</v>
      </c>
      <c r="K310">
        <v>0</v>
      </c>
      <c r="L310">
        <v>0</v>
      </c>
      <c r="M310">
        <v>0</v>
      </c>
      <c r="N310">
        <v>0</v>
      </c>
      <c r="O310">
        <v>0</v>
      </c>
      <c r="P310">
        <v>0</v>
      </c>
      <c r="Q310">
        <v>0</v>
      </c>
      <c r="R310">
        <v>0</v>
      </c>
      <c r="S310">
        <v>1</v>
      </c>
      <c r="T310">
        <v>0</v>
      </c>
      <c r="U310" t="s">
        <v>215</v>
      </c>
    </row>
    <row r="311" spans="1:21" x14ac:dyDescent="0.25">
      <c r="A311" s="9">
        <v>45689</v>
      </c>
      <c r="B311" t="s">
        <v>375</v>
      </c>
      <c r="C311" t="s">
        <v>376</v>
      </c>
      <c r="D311" t="s">
        <v>89</v>
      </c>
      <c r="E311" t="s">
        <v>377</v>
      </c>
      <c r="F311" t="s">
        <v>153</v>
      </c>
      <c r="G311">
        <v>1</v>
      </c>
      <c r="H311">
        <v>0</v>
      </c>
      <c r="I311">
        <v>0</v>
      </c>
      <c r="J311">
        <v>-1</v>
      </c>
      <c r="K311">
        <v>0</v>
      </c>
      <c r="L311">
        <v>0</v>
      </c>
      <c r="M311">
        <v>0</v>
      </c>
      <c r="N311">
        <v>0</v>
      </c>
      <c r="O311">
        <v>0</v>
      </c>
      <c r="P311">
        <v>0</v>
      </c>
      <c r="Q311">
        <v>0</v>
      </c>
      <c r="R311">
        <v>0</v>
      </c>
      <c r="S311">
        <v>0</v>
      </c>
      <c r="T311">
        <v>0</v>
      </c>
      <c r="U311" t="s">
        <v>215</v>
      </c>
    </row>
    <row r="312" spans="1:21" x14ac:dyDescent="0.25">
      <c r="A312" s="9">
        <v>45689</v>
      </c>
      <c r="B312" t="s">
        <v>378</v>
      </c>
      <c r="C312" t="s">
        <v>379</v>
      </c>
      <c r="D312" t="s">
        <v>24</v>
      </c>
      <c r="F312" t="s">
        <v>151</v>
      </c>
      <c r="G312">
        <v>120</v>
      </c>
      <c r="H312">
        <v>0</v>
      </c>
      <c r="I312">
        <v>0</v>
      </c>
      <c r="J312">
        <v>0</v>
      </c>
      <c r="K312">
        <v>0</v>
      </c>
      <c r="L312">
        <v>-1</v>
      </c>
      <c r="M312">
        <v>0</v>
      </c>
      <c r="N312">
        <v>0</v>
      </c>
      <c r="O312">
        <v>-2</v>
      </c>
      <c r="P312">
        <v>0</v>
      </c>
      <c r="Q312">
        <v>0</v>
      </c>
      <c r="R312">
        <v>3</v>
      </c>
      <c r="S312">
        <v>120</v>
      </c>
      <c r="T312">
        <v>0</v>
      </c>
      <c r="U312" t="s">
        <v>215</v>
      </c>
    </row>
    <row r="313" spans="1:21" x14ac:dyDescent="0.25">
      <c r="A313" s="9">
        <v>45689</v>
      </c>
      <c r="B313" t="s">
        <v>378</v>
      </c>
      <c r="C313" t="s">
        <v>379</v>
      </c>
      <c r="D313" t="s">
        <v>24</v>
      </c>
      <c r="F313" t="s">
        <v>153</v>
      </c>
      <c r="G313">
        <v>0</v>
      </c>
      <c r="H313">
        <v>0</v>
      </c>
      <c r="I313">
        <v>1</v>
      </c>
      <c r="J313">
        <v>0</v>
      </c>
      <c r="K313">
        <v>0</v>
      </c>
      <c r="L313">
        <v>0</v>
      </c>
      <c r="M313">
        <v>0</v>
      </c>
      <c r="N313">
        <v>0</v>
      </c>
      <c r="O313">
        <v>0</v>
      </c>
      <c r="P313">
        <v>0</v>
      </c>
      <c r="Q313">
        <v>0</v>
      </c>
      <c r="R313">
        <v>-1</v>
      </c>
      <c r="S313">
        <v>0</v>
      </c>
      <c r="T313">
        <v>0</v>
      </c>
      <c r="U313" t="s">
        <v>215</v>
      </c>
    </row>
    <row r="314" spans="1:21" x14ac:dyDescent="0.25">
      <c r="A314" s="9">
        <v>45689</v>
      </c>
      <c r="B314" t="s">
        <v>378</v>
      </c>
      <c r="C314" t="s">
        <v>379</v>
      </c>
      <c r="D314" t="s">
        <v>24</v>
      </c>
      <c r="F314" t="s">
        <v>278</v>
      </c>
      <c r="G314">
        <v>0</v>
      </c>
      <c r="H314">
        <v>0</v>
      </c>
      <c r="I314">
        <v>0</v>
      </c>
      <c r="J314">
        <v>0</v>
      </c>
      <c r="K314">
        <v>0</v>
      </c>
      <c r="L314">
        <v>0</v>
      </c>
      <c r="M314">
        <v>0</v>
      </c>
      <c r="N314">
        <v>2</v>
      </c>
      <c r="O314">
        <v>0</v>
      </c>
      <c r="P314">
        <v>0</v>
      </c>
      <c r="Q314">
        <v>0</v>
      </c>
      <c r="R314">
        <v>-2</v>
      </c>
      <c r="S314">
        <v>0</v>
      </c>
      <c r="T314">
        <v>0</v>
      </c>
      <c r="U314" t="s">
        <v>215</v>
      </c>
    </row>
    <row r="315" spans="1:21" x14ac:dyDescent="0.25">
      <c r="A315" s="9">
        <v>45689</v>
      </c>
      <c r="B315" t="s">
        <v>380</v>
      </c>
      <c r="C315" t="s">
        <v>381</v>
      </c>
      <c r="D315" t="s">
        <v>90</v>
      </c>
      <c r="F315" t="s">
        <v>150</v>
      </c>
      <c r="G315">
        <v>1</v>
      </c>
      <c r="H315">
        <v>0</v>
      </c>
      <c r="I315">
        <v>0</v>
      </c>
      <c r="J315">
        <v>0</v>
      </c>
      <c r="K315">
        <v>0</v>
      </c>
      <c r="L315">
        <v>0</v>
      </c>
      <c r="M315">
        <v>1</v>
      </c>
      <c r="N315">
        <v>0</v>
      </c>
      <c r="O315">
        <v>0</v>
      </c>
      <c r="P315">
        <v>0</v>
      </c>
      <c r="Q315">
        <v>0</v>
      </c>
      <c r="R315">
        <v>0</v>
      </c>
      <c r="S315">
        <v>2</v>
      </c>
      <c r="T315">
        <v>0</v>
      </c>
      <c r="U315" t="s">
        <v>215</v>
      </c>
    </row>
    <row r="316" spans="1:21" x14ac:dyDescent="0.25">
      <c r="A316" s="9">
        <v>45689</v>
      </c>
      <c r="B316" t="s">
        <v>380</v>
      </c>
      <c r="C316" t="s">
        <v>381</v>
      </c>
      <c r="D316" t="s">
        <v>90</v>
      </c>
      <c r="F316" t="s">
        <v>153</v>
      </c>
      <c r="G316">
        <v>36</v>
      </c>
      <c r="H316">
        <v>0</v>
      </c>
      <c r="I316">
        <v>0</v>
      </c>
      <c r="J316">
        <v>-36</v>
      </c>
      <c r="K316">
        <v>0</v>
      </c>
      <c r="L316">
        <v>0</v>
      </c>
      <c r="M316">
        <v>2</v>
      </c>
      <c r="N316">
        <v>0</v>
      </c>
      <c r="O316">
        <v>-1</v>
      </c>
      <c r="P316">
        <v>0</v>
      </c>
      <c r="Q316">
        <v>0</v>
      </c>
      <c r="R316">
        <v>0</v>
      </c>
      <c r="S316">
        <v>1</v>
      </c>
      <c r="T316">
        <v>0</v>
      </c>
      <c r="U316" t="s">
        <v>215</v>
      </c>
    </row>
    <row r="317" spans="1:21" x14ac:dyDescent="0.25">
      <c r="A317" s="9">
        <v>45689</v>
      </c>
      <c r="B317" t="s">
        <v>669</v>
      </c>
      <c r="C317" t="s">
        <v>241</v>
      </c>
      <c r="D317" t="s">
        <v>62</v>
      </c>
      <c r="E317" t="s">
        <v>242</v>
      </c>
      <c r="F317" t="s">
        <v>150</v>
      </c>
      <c r="G317">
        <v>2</v>
      </c>
      <c r="H317">
        <v>0</v>
      </c>
      <c r="I317">
        <v>0</v>
      </c>
      <c r="J317">
        <v>0</v>
      </c>
      <c r="K317">
        <v>0</v>
      </c>
      <c r="L317">
        <v>0</v>
      </c>
      <c r="M317">
        <v>0</v>
      </c>
      <c r="N317">
        <v>0</v>
      </c>
      <c r="O317">
        <v>0</v>
      </c>
      <c r="P317">
        <v>0</v>
      </c>
      <c r="Q317">
        <v>0</v>
      </c>
      <c r="R317">
        <v>0</v>
      </c>
      <c r="S317">
        <v>2</v>
      </c>
      <c r="T317">
        <v>0</v>
      </c>
      <c r="U317" t="s">
        <v>215</v>
      </c>
    </row>
    <row r="318" spans="1:21" x14ac:dyDescent="0.25">
      <c r="A318" s="9">
        <v>45689</v>
      </c>
      <c r="B318" t="s">
        <v>383</v>
      </c>
      <c r="C318" t="s">
        <v>384</v>
      </c>
      <c r="D318" t="s">
        <v>22</v>
      </c>
      <c r="F318" t="s">
        <v>150</v>
      </c>
      <c r="G318">
        <v>0</v>
      </c>
      <c r="H318">
        <v>0</v>
      </c>
      <c r="I318">
        <v>0</v>
      </c>
      <c r="J318">
        <v>0</v>
      </c>
      <c r="K318">
        <v>0</v>
      </c>
      <c r="L318">
        <v>0</v>
      </c>
      <c r="M318">
        <v>1</v>
      </c>
      <c r="N318">
        <v>0</v>
      </c>
      <c r="O318">
        <v>0</v>
      </c>
      <c r="P318">
        <v>0</v>
      </c>
      <c r="Q318">
        <v>0</v>
      </c>
      <c r="R318">
        <v>-1</v>
      </c>
      <c r="S318">
        <v>0</v>
      </c>
      <c r="T318">
        <v>0</v>
      </c>
      <c r="U318" t="s">
        <v>215</v>
      </c>
    </row>
    <row r="319" spans="1:21" x14ac:dyDescent="0.25">
      <c r="A319" s="9">
        <v>45689</v>
      </c>
      <c r="B319" t="s">
        <v>383</v>
      </c>
      <c r="C319" t="s">
        <v>384</v>
      </c>
      <c r="D319" t="s">
        <v>22</v>
      </c>
      <c r="F319" t="s">
        <v>151</v>
      </c>
      <c r="G319">
        <v>112</v>
      </c>
      <c r="H319">
        <v>0</v>
      </c>
      <c r="I319">
        <v>-3</v>
      </c>
      <c r="J319">
        <v>0</v>
      </c>
      <c r="K319">
        <v>0</v>
      </c>
      <c r="L319">
        <v>0</v>
      </c>
      <c r="M319">
        <v>1</v>
      </c>
      <c r="N319">
        <v>3</v>
      </c>
      <c r="O319">
        <v>-2</v>
      </c>
      <c r="P319">
        <v>0</v>
      </c>
      <c r="Q319">
        <v>0</v>
      </c>
      <c r="R319">
        <v>2</v>
      </c>
      <c r="S319">
        <v>113</v>
      </c>
      <c r="T319">
        <v>0</v>
      </c>
      <c r="U319" t="s">
        <v>215</v>
      </c>
    </row>
    <row r="320" spans="1:21" x14ac:dyDescent="0.25">
      <c r="A320" s="9">
        <v>45689</v>
      </c>
      <c r="B320" t="s">
        <v>383</v>
      </c>
      <c r="C320" t="s">
        <v>384</v>
      </c>
      <c r="D320" t="s">
        <v>22</v>
      </c>
      <c r="F320" t="s">
        <v>151</v>
      </c>
      <c r="G320">
        <v>50</v>
      </c>
      <c r="H320">
        <v>0</v>
      </c>
      <c r="I320">
        <v>0</v>
      </c>
      <c r="J320">
        <v>0</v>
      </c>
      <c r="K320">
        <v>0</v>
      </c>
      <c r="L320">
        <v>0</v>
      </c>
      <c r="M320">
        <v>0</v>
      </c>
      <c r="N320">
        <v>0</v>
      </c>
      <c r="O320">
        <v>0</v>
      </c>
      <c r="P320">
        <v>0</v>
      </c>
      <c r="Q320">
        <v>0</v>
      </c>
      <c r="R320">
        <v>0</v>
      </c>
      <c r="S320">
        <v>50</v>
      </c>
      <c r="T320">
        <v>0</v>
      </c>
      <c r="U320" t="s">
        <v>336</v>
      </c>
    </row>
    <row r="321" spans="1:21" x14ac:dyDescent="0.25">
      <c r="A321" s="9">
        <v>45689</v>
      </c>
      <c r="B321" t="s">
        <v>383</v>
      </c>
      <c r="C321" t="s">
        <v>384</v>
      </c>
      <c r="D321" t="s">
        <v>22</v>
      </c>
      <c r="F321" t="s">
        <v>151</v>
      </c>
      <c r="G321">
        <v>1</v>
      </c>
      <c r="H321">
        <v>0</v>
      </c>
      <c r="I321">
        <v>0</v>
      </c>
      <c r="J321">
        <v>0</v>
      </c>
      <c r="K321">
        <v>0</v>
      </c>
      <c r="L321">
        <v>0</v>
      </c>
      <c r="M321">
        <v>0</v>
      </c>
      <c r="N321">
        <v>0</v>
      </c>
      <c r="O321">
        <v>0</v>
      </c>
      <c r="P321">
        <v>0</v>
      </c>
      <c r="Q321">
        <v>0</v>
      </c>
      <c r="R321">
        <v>0</v>
      </c>
      <c r="S321">
        <v>1</v>
      </c>
      <c r="T321">
        <v>0</v>
      </c>
      <c r="U321" t="s">
        <v>211</v>
      </c>
    </row>
    <row r="322" spans="1:21" x14ac:dyDescent="0.25">
      <c r="A322" s="9">
        <v>45689</v>
      </c>
      <c r="B322" t="s">
        <v>383</v>
      </c>
      <c r="C322" t="s">
        <v>384</v>
      </c>
      <c r="D322" t="s">
        <v>22</v>
      </c>
      <c r="F322" t="s">
        <v>153</v>
      </c>
      <c r="G322">
        <v>0</v>
      </c>
      <c r="H322">
        <v>0</v>
      </c>
      <c r="I322">
        <v>0</v>
      </c>
      <c r="J322">
        <v>0</v>
      </c>
      <c r="K322">
        <v>0</v>
      </c>
      <c r="L322">
        <v>0</v>
      </c>
      <c r="M322">
        <v>0</v>
      </c>
      <c r="N322">
        <v>0</v>
      </c>
      <c r="O322">
        <v>0</v>
      </c>
      <c r="P322">
        <v>0</v>
      </c>
      <c r="Q322">
        <v>0</v>
      </c>
      <c r="R322">
        <v>0</v>
      </c>
      <c r="S322">
        <v>0</v>
      </c>
      <c r="T322">
        <v>0</v>
      </c>
      <c r="U322" t="s">
        <v>336</v>
      </c>
    </row>
    <row r="323" spans="1:21" x14ac:dyDescent="0.25">
      <c r="A323" s="9">
        <v>45689</v>
      </c>
      <c r="B323" t="s">
        <v>383</v>
      </c>
      <c r="C323" t="s">
        <v>384</v>
      </c>
      <c r="D323" t="s">
        <v>22</v>
      </c>
      <c r="F323" t="s">
        <v>278</v>
      </c>
      <c r="G323">
        <v>0</v>
      </c>
      <c r="H323">
        <v>0</v>
      </c>
      <c r="I323">
        <v>0</v>
      </c>
      <c r="J323">
        <v>0</v>
      </c>
      <c r="K323">
        <v>0</v>
      </c>
      <c r="L323">
        <v>0</v>
      </c>
      <c r="M323">
        <v>0</v>
      </c>
      <c r="N323">
        <v>2</v>
      </c>
      <c r="O323">
        <v>0</v>
      </c>
      <c r="P323">
        <v>0</v>
      </c>
      <c r="Q323">
        <v>0</v>
      </c>
      <c r="R323">
        <v>-2</v>
      </c>
      <c r="S323">
        <v>0</v>
      </c>
      <c r="T323">
        <v>0</v>
      </c>
      <c r="U323" t="s">
        <v>215</v>
      </c>
    </row>
    <row r="324" spans="1:21" x14ac:dyDescent="0.25">
      <c r="A324" s="9">
        <v>45689</v>
      </c>
      <c r="B324" t="s">
        <v>387</v>
      </c>
      <c r="C324" t="s">
        <v>388</v>
      </c>
      <c r="D324" t="s">
        <v>1</v>
      </c>
      <c r="E324" t="s">
        <v>636</v>
      </c>
      <c r="F324" t="s">
        <v>150</v>
      </c>
      <c r="G324">
        <v>2</v>
      </c>
      <c r="H324">
        <v>0</v>
      </c>
      <c r="I324">
        <v>0</v>
      </c>
      <c r="J324">
        <v>0</v>
      </c>
      <c r="K324">
        <v>0</v>
      </c>
      <c r="L324">
        <v>0</v>
      </c>
      <c r="M324">
        <v>0</v>
      </c>
      <c r="N324">
        <v>0</v>
      </c>
      <c r="O324">
        <v>0</v>
      </c>
      <c r="P324">
        <v>0</v>
      </c>
      <c r="Q324">
        <v>0</v>
      </c>
      <c r="R324">
        <v>0</v>
      </c>
      <c r="S324">
        <v>2</v>
      </c>
      <c r="T324">
        <v>0</v>
      </c>
      <c r="U324" t="s">
        <v>215</v>
      </c>
    </row>
    <row r="325" spans="1:21" x14ac:dyDescent="0.25">
      <c r="A325" s="9">
        <v>45689</v>
      </c>
      <c r="B325" t="s">
        <v>387</v>
      </c>
      <c r="C325" t="s">
        <v>388</v>
      </c>
      <c r="D325" t="s">
        <v>1</v>
      </c>
      <c r="E325" t="s">
        <v>636</v>
      </c>
      <c r="F325" t="s">
        <v>151</v>
      </c>
      <c r="G325">
        <v>1</v>
      </c>
      <c r="H325">
        <v>0</v>
      </c>
      <c r="I325">
        <v>0</v>
      </c>
      <c r="J325">
        <v>0</v>
      </c>
      <c r="K325">
        <v>0</v>
      </c>
      <c r="L325">
        <v>0</v>
      </c>
      <c r="M325">
        <v>0</v>
      </c>
      <c r="N325">
        <v>0</v>
      </c>
      <c r="O325">
        <v>0</v>
      </c>
      <c r="P325">
        <v>0</v>
      </c>
      <c r="Q325">
        <v>0</v>
      </c>
      <c r="R325">
        <v>0</v>
      </c>
      <c r="S325">
        <v>1</v>
      </c>
      <c r="T325">
        <v>0</v>
      </c>
      <c r="U325" t="s">
        <v>215</v>
      </c>
    </row>
    <row r="326" spans="1:21" x14ac:dyDescent="0.25">
      <c r="A326" s="9">
        <v>45689</v>
      </c>
      <c r="B326" t="s">
        <v>387</v>
      </c>
      <c r="C326" t="s">
        <v>388</v>
      </c>
      <c r="D326" t="s">
        <v>1</v>
      </c>
      <c r="E326" t="s">
        <v>636</v>
      </c>
      <c r="F326" t="s">
        <v>153</v>
      </c>
      <c r="G326">
        <v>11</v>
      </c>
      <c r="H326">
        <v>0</v>
      </c>
      <c r="I326">
        <v>0</v>
      </c>
      <c r="J326">
        <v>0</v>
      </c>
      <c r="K326">
        <v>0</v>
      </c>
      <c r="L326">
        <v>0</v>
      </c>
      <c r="M326">
        <v>0</v>
      </c>
      <c r="N326">
        <v>0</v>
      </c>
      <c r="O326">
        <v>0</v>
      </c>
      <c r="P326">
        <v>0</v>
      </c>
      <c r="Q326">
        <v>0</v>
      </c>
      <c r="R326">
        <v>0</v>
      </c>
      <c r="S326">
        <v>11</v>
      </c>
      <c r="T326">
        <v>0</v>
      </c>
      <c r="U326" t="s">
        <v>211</v>
      </c>
    </row>
    <row r="327" spans="1:21" x14ac:dyDescent="0.25">
      <c r="A327" s="9">
        <v>45689</v>
      </c>
      <c r="B327" t="s">
        <v>767</v>
      </c>
      <c r="C327" t="s">
        <v>389</v>
      </c>
      <c r="D327" t="s">
        <v>64</v>
      </c>
      <c r="E327" t="s">
        <v>390</v>
      </c>
      <c r="F327" t="s">
        <v>150</v>
      </c>
      <c r="G327">
        <v>0</v>
      </c>
      <c r="H327">
        <v>0</v>
      </c>
      <c r="I327">
        <v>0</v>
      </c>
      <c r="J327">
        <v>0</v>
      </c>
      <c r="K327">
        <v>1</v>
      </c>
      <c r="L327">
        <v>0</v>
      </c>
      <c r="M327">
        <v>0</v>
      </c>
      <c r="N327">
        <v>0</v>
      </c>
      <c r="O327">
        <v>0</v>
      </c>
      <c r="P327">
        <v>0</v>
      </c>
      <c r="Q327">
        <v>0</v>
      </c>
      <c r="R327">
        <v>-1</v>
      </c>
      <c r="S327">
        <v>0</v>
      </c>
      <c r="T327">
        <v>0</v>
      </c>
      <c r="U327" t="s">
        <v>466</v>
      </c>
    </row>
    <row r="328" spans="1:21" x14ac:dyDescent="0.25">
      <c r="A328" s="9">
        <v>45689</v>
      </c>
      <c r="B328" t="s">
        <v>391</v>
      </c>
      <c r="C328" t="s">
        <v>392</v>
      </c>
      <c r="D328" t="s">
        <v>45</v>
      </c>
      <c r="E328" t="s">
        <v>393</v>
      </c>
      <c r="F328" t="s">
        <v>150</v>
      </c>
      <c r="G328">
        <v>1</v>
      </c>
      <c r="H328">
        <v>0</v>
      </c>
      <c r="I328">
        <v>0</v>
      </c>
      <c r="J328">
        <v>0</v>
      </c>
      <c r="K328">
        <v>0</v>
      </c>
      <c r="L328">
        <v>0</v>
      </c>
      <c r="M328">
        <v>0</v>
      </c>
      <c r="N328">
        <v>0</v>
      </c>
      <c r="O328">
        <v>0</v>
      </c>
      <c r="P328">
        <v>0</v>
      </c>
      <c r="Q328">
        <v>0</v>
      </c>
      <c r="R328">
        <v>0</v>
      </c>
      <c r="S328">
        <v>1</v>
      </c>
      <c r="T328">
        <v>0</v>
      </c>
      <c r="U328" t="s">
        <v>215</v>
      </c>
    </row>
    <row r="329" spans="1:21" x14ac:dyDescent="0.25">
      <c r="A329" s="9">
        <v>45689</v>
      </c>
      <c r="B329" t="s">
        <v>722</v>
      </c>
      <c r="C329" t="s">
        <v>663</v>
      </c>
      <c r="D329" t="s">
        <v>57</v>
      </c>
      <c r="E329" t="s">
        <v>664</v>
      </c>
      <c r="F329" t="s">
        <v>153</v>
      </c>
      <c r="G329">
        <v>45</v>
      </c>
      <c r="H329">
        <v>0</v>
      </c>
      <c r="I329">
        <v>24</v>
      </c>
      <c r="J329">
        <v>-16</v>
      </c>
      <c r="K329">
        <v>0</v>
      </c>
      <c r="L329">
        <v>0</v>
      </c>
      <c r="M329">
        <v>2</v>
      </c>
      <c r="N329">
        <v>0</v>
      </c>
      <c r="O329">
        <v>0</v>
      </c>
      <c r="P329">
        <v>0</v>
      </c>
      <c r="Q329">
        <v>0</v>
      </c>
      <c r="R329">
        <v>0</v>
      </c>
      <c r="S329">
        <v>55</v>
      </c>
      <c r="T329">
        <v>0</v>
      </c>
      <c r="U329" t="s">
        <v>215</v>
      </c>
    </row>
    <row r="330" spans="1:21" x14ac:dyDescent="0.25">
      <c r="A330" s="9">
        <v>45689</v>
      </c>
      <c r="B330" t="s">
        <v>394</v>
      </c>
      <c r="C330" t="s">
        <v>395</v>
      </c>
      <c r="D330" t="s">
        <v>56</v>
      </c>
      <c r="E330" t="s">
        <v>396</v>
      </c>
      <c r="F330" t="s">
        <v>153</v>
      </c>
      <c r="G330">
        <v>40</v>
      </c>
      <c r="H330">
        <v>0</v>
      </c>
      <c r="I330">
        <v>0</v>
      </c>
      <c r="J330">
        <v>-8</v>
      </c>
      <c r="K330">
        <v>0</v>
      </c>
      <c r="L330">
        <v>0</v>
      </c>
      <c r="M330">
        <v>0</v>
      </c>
      <c r="N330">
        <v>0</v>
      </c>
      <c r="O330">
        <v>0</v>
      </c>
      <c r="P330">
        <v>0</v>
      </c>
      <c r="Q330">
        <v>0</v>
      </c>
      <c r="R330">
        <v>0</v>
      </c>
      <c r="S330">
        <v>32</v>
      </c>
      <c r="T330">
        <v>0</v>
      </c>
      <c r="U330" t="s">
        <v>215</v>
      </c>
    </row>
    <row r="331" spans="1:21" x14ac:dyDescent="0.25">
      <c r="A331" s="9">
        <v>45689</v>
      </c>
      <c r="B331" t="s">
        <v>399</v>
      </c>
      <c r="C331" t="s">
        <v>400</v>
      </c>
      <c r="D331" t="s">
        <v>4</v>
      </c>
      <c r="E331" t="s">
        <v>518</v>
      </c>
      <c r="F331" t="s">
        <v>153</v>
      </c>
      <c r="G331">
        <v>61</v>
      </c>
      <c r="H331">
        <v>0</v>
      </c>
      <c r="I331">
        <v>0</v>
      </c>
      <c r="J331">
        <v>0</v>
      </c>
      <c r="K331">
        <v>0</v>
      </c>
      <c r="L331">
        <v>0</v>
      </c>
      <c r="M331">
        <v>0</v>
      </c>
      <c r="N331">
        <v>0</v>
      </c>
      <c r="O331">
        <v>0</v>
      </c>
      <c r="P331">
        <v>0</v>
      </c>
      <c r="Q331">
        <v>0</v>
      </c>
      <c r="R331">
        <v>0</v>
      </c>
      <c r="S331">
        <v>61</v>
      </c>
      <c r="T331">
        <v>0</v>
      </c>
      <c r="U331" t="s">
        <v>215</v>
      </c>
    </row>
    <row r="332" spans="1:21" x14ac:dyDescent="0.25">
      <c r="A332" s="9">
        <v>45689</v>
      </c>
      <c r="B332" t="s">
        <v>401</v>
      </c>
      <c r="C332" t="s">
        <v>402</v>
      </c>
      <c r="D332" t="s">
        <v>17</v>
      </c>
      <c r="E332" t="s">
        <v>403</v>
      </c>
      <c r="F332" t="s">
        <v>153</v>
      </c>
      <c r="G332">
        <v>16</v>
      </c>
      <c r="H332">
        <v>0</v>
      </c>
      <c r="I332">
        <v>0</v>
      </c>
      <c r="J332">
        <v>-1</v>
      </c>
      <c r="K332">
        <v>0</v>
      </c>
      <c r="L332">
        <v>0</v>
      </c>
      <c r="M332">
        <v>0</v>
      </c>
      <c r="N332">
        <v>0</v>
      </c>
      <c r="O332">
        <v>0</v>
      </c>
      <c r="P332">
        <v>0</v>
      </c>
      <c r="Q332">
        <v>0</v>
      </c>
      <c r="R332">
        <v>0</v>
      </c>
      <c r="S332">
        <v>15</v>
      </c>
      <c r="T332">
        <v>0</v>
      </c>
      <c r="U332" t="s">
        <v>215</v>
      </c>
    </row>
    <row r="333" spans="1:21" x14ac:dyDescent="0.25">
      <c r="A333" s="9">
        <v>45689</v>
      </c>
      <c r="B333" t="s">
        <v>404</v>
      </c>
      <c r="C333" t="s">
        <v>405</v>
      </c>
      <c r="D333" t="s">
        <v>9</v>
      </c>
      <c r="E333" t="s">
        <v>519</v>
      </c>
      <c r="F333" t="s">
        <v>153</v>
      </c>
      <c r="G333">
        <v>16</v>
      </c>
      <c r="H333">
        <v>0</v>
      </c>
      <c r="I333">
        <v>0</v>
      </c>
      <c r="J333">
        <v>0</v>
      </c>
      <c r="K333">
        <v>0</v>
      </c>
      <c r="L333">
        <v>0</v>
      </c>
      <c r="M333">
        <v>0</v>
      </c>
      <c r="N333">
        <v>0</v>
      </c>
      <c r="O333">
        <v>0</v>
      </c>
      <c r="P333">
        <v>0</v>
      </c>
      <c r="Q333">
        <v>0</v>
      </c>
      <c r="R333">
        <v>0</v>
      </c>
      <c r="S333">
        <v>16</v>
      </c>
      <c r="T333">
        <v>0</v>
      </c>
      <c r="U333" t="s">
        <v>215</v>
      </c>
    </row>
    <row r="334" spans="1:21" x14ac:dyDescent="0.25">
      <c r="A334" s="9">
        <v>45689</v>
      </c>
      <c r="B334" t="s">
        <v>406</v>
      </c>
      <c r="C334" t="s">
        <v>407</v>
      </c>
      <c r="D334" t="s">
        <v>16</v>
      </c>
      <c r="E334" t="s">
        <v>408</v>
      </c>
      <c r="F334" t="s">
        <v>150</v>
      </c>
      <c r="G334">
        <v>1</v>
      </c>
      <c r="H334">
        <v>0</v>
      </c>
      <c r="I334">
        <v>0</v>
      </c>
      <c r="J334">
        <v>0</v>
      </c>
      <c r="K334">
        <v>0</v>
      </c>
      <c r="L334">
        <v>0</v>
      </c>
      <c r="M334">
        <v>0</v>
      </c>
      <c r="N334">
        <v>0</v>
      </c>
      <c r="O334">
        <v>0</v>
      </c>
      <c r="P334">
        <v>0</v>
      </c>
      <c r="Q334">
        <v>0</v>
      </c>
      <c r="R334">
        <v>0</v>
      </c>
      <c r="S334">
        <v>1</v>
      </c>
      <c r="T334">
        <v>0</v>
      </c>
      <c r="U334" t="s">
        <v>215</v>
      </c>
    </row>
    <row r="335" spans="1:21" x14ac:dyDescent="0.25">
      <c r="A335" s="9">
        <v>45689</v>
      </c>
      <c r="B335" t="s">
        <v>406</v>
      </c>
      <c r="C335" t="s">
        <v>407</v>
      </c>
      <c r="D335" t="s">
        <v>16</v>
      </c>
      <c r="E335" t="s">
        <v>408</v>
      </c>
      <c r="F335" t="s">
        <v>153</v>
      </c>
      <c r="G335">
        <v>8</v>
      </c>
      <c r="H335">
        <v>0</v>
      </c>
      <c r="I335">
        <v>0</v>
      </c>
      <c r="J335">
        <v>0</v>
      </c>
      <c r="K335">
        <v>0</v>
      </c>
      <c r="L335">
        <v>0</v>
      </c>
      <c r="M335">
        <v>0</v>
      </c>
      <c r="N335">
        <v>0</v>
      </c>
      <c r="O335">
        <v>0</v>
      </c>
      <c r="P335">
        <v>0</v>
      </c>
      <c r="Q335">
        <v>0</v>
      </c>
      <c r="R335">
        <v>0</v>
      </c>
      <c r="S335">
        <v>8</v>
      </c>
      <c r="T335">
        <v>0</v>
      </c>
      <c r="U335" t="s">
        <v>215</v>
      </c>
    </row>
    <row r="336" spans="1:21" x14ac:dyDescent="0.25">
      <c r="A336" s="9">
        <v>45689</v>
      </c>
      <c r="B336" t="s">
        <v>409</v>
      </c>
      <c r="C336" t="s">
        <v>410</v>
      </c>
      <c r="D336" t="s">
        <v>15</v>
      </c>
      <c r="E336" t="s">
        <v>411</v>
      </c>
      <c r="F336" t="s">
        <v>153</v>
      </c>
      <c r="G336">
        <v>9</v>
      </c>
      <c r="H336">
        <v>0</v>
      </c>
      <c r="I336">
        <v>0</v>
      </c>
      <c r="J336">
        <v>0</v>
      </c>
      <c r="K336">
        <v>0</v>
      </c>
      <c r="L336">
        <v>0</v>
      </c>
      <c r="M336">
        <v>0</v>
      </c>
      <c r="N336">
        <v>0</v>
      </c>
      <c r="O336">
        <v>0</v>
      </c>
      <c r="P336">
        <v>0</v>
      </c>
      <c r="Q336">
        <v>0</v>
      </c>
      <c r="R336">
        <v>0</v>
      </c>
      <c r="S336">
        <v>9</v>
      </c>
      <c r="T336">
        <v>0</v>
      </c>
      <c r="U336" t="s">
        <v>215</v>
      </c>
    </row>
    <row r="337" spans="1:21" x14ac:dyDescent="0.25">
      <c r="A337" s="9">
        <v>45689</v>
      </c>
      <c r="B337" t="s">
        <v>409</v>
      </c>
      <c r="C337" t="s">
        <v>410</v>
      </c>
      <c r="D337" t="s">
        <v>15</v>
      </c>
      <c r="E337" t="s">
        <v>411</v>
      </c>
      <c r="F337" t="s">
        <v>278</v>
      </c>
      <c r="G337">
        <v>1</v>
      </c>
      <c r="H337">
        <v>0</v>
      </c>
      <c r="I337">
        <v>0</v>
      </c>
      <c r="J337">
        <v>0</v>
      </c>
      <c r="K337">
        <v>0</v>
      </c>
      <c r="L337">
        <v>0</v>
      </c>
      <c r="M337">
        <v>0</v>
      </c>
      <c r="N337">
        <v>0</v>
      </c>
      <c r="O337">
        <v>0</v>
      </c>
      <c r="P337">
        <v>0</v>
      </c>
      <c r="Q337">
        <v>0</v>
      </c>
      <c r="R337">
        <v>0</v>
      </c>
      <c r="S337">
        <v>1</v>
      </c>
      <c r="T337">
        <v>0</v>
      </c>
      <c r="U337" t="s">
        <v>215</v>
      </c>
    </row>
    <row r="338" spans="1:21" x14ac:dyDescent="0.25">
      <c r="A338" s="9">
        <v>45689</v>
      </c>
      <c r="B338" t="s">
        <v>412</v>
      </c>
      <c r="C338" t="s">
        <v>413</v>
      </c>
      <c r="D338" t="s">
        <v>38</v>
      </c>
      <c r="E338" t="s">
        <v>414</v>
      </c>
      <c r="F338" t="s">
        <v>150</v>
      </c>
      <c r="G338">
        <v>2</v>
      </c>
      <c r="H338">
        <v>0</v>
      </c>
      <c r="I338">
        <v>0</v>
      </c>
      <c r="J338">
        <v>0</v>
      </c>
      <c r="K338">
        <v>0</v>
      </c>
      <c r="L338">
        <v>0</v>
      </c>
      <c r="M338">
        <v>0</v>
      </c>
      <c r="N338">
        <v>0</v>
      </c>
      <c r="O338">
        <v>0</v>
      </c>
      <c r="P338">
        <v>0</v>
      </c>
      <c r="Q338">
        <v>0</v>
      </c>
      <c r="R338">
        <v>0</v>
      </c>
      <c r="S338">
        <v>2</v>
      </c>
      <c r="T338">
        <v>0</v>
      </c>
      <c r="U338" t="s">
        <v>215</v>
      </c>
    </row>
    <row r="339" spans="1:21" x14ac:dyDescent="0.25">
      <c r="A339" s="9">
        <v>45689</v>
      </c>
      <c r="B339" t="s">
        <v>412</v>
      </c>
      <c r="C339" t="s">
        <v>413</v>
      </c>
      <c r="D339" t="s">
        <v>38</v>
      </c>
      <c r="E339" t="s">
        <v>414</v>
      </c>
      <c r="F339" t="s">
        <v>153</v>
      </c>
      <c r="G339">
        <v>44</v>
      </c>
      <c r="H339">
        <v>0</v>
      </c>
      <c r="I339">
        <v>0</v>
      </c>
      <c r="J339">
        <v>-4</v>
      </c>
      <c r="K339">
        <v>0</v>
      </c>
      <c r="L339">
        <v>0</v>
      </c>
      <c r="M339">
        <v>0</v>
      </c>
      <c r="N339">
        <v>0</v>
      </c>
      <c r="O339">
        <v>-2</v>
      </c>
      <c r="P339">
        <v>0</v>
      </c>
      <c r="Q339">
        <v>0</v>
      </c>
      <c r="R339">
        <v>0</v>
      </c>
      <c r="S339">
        <v>38</v>
      </c>
      <c r="T339">
        <v>0</v>
      </c>
      <c r="U339" t="s">
        <v>215</v>
      </c>
    </row>
    <row r="340" spans="1:21" x14ac:dyDescent="0.25">
      <c r="A340" s="9">
        <v>45689</v>
      </c>
      <c r="B340" t="s">
        <v>415</v>
      </c>
      <c r="C340" t="s">
        <v>416</v>
      </c>
      <c r="D340" t="s">
        <v>35</v>
      </c>
      <c r="E340" t="s">
        <v>417</v>
      </c>
      <c r="F340" t="s">
        <v>150</v>
      </c>
      <c r="G340">
        <v>1</v>
      </c>
      <c r="H340">
        <v>0</v>
      </c>
      <c r="I340">
        <v>0</v>
      </c>
      <c r="J340">
        <v>0</v>
      </c>
      <c r="K340">
        <v>0</v>
      </c>
      <c r="L340">
        <v>0</v>
      </c>
      <c r="M340">
        <v>0</v>
      </c>
      <c r="N340">
        <v>0</v>
      </c>
      <c r="O340">
        <v>0</v>
      </c>
      <c r="P340">
        <v>0</v>
      </c>
      <c r="Q340">
        <v>0</v>
      </c>
      <c r="R340">
        <v>0</v>
      </c>
      <c r="S340">
        <v>1</v>
      </c>
      <c r="T340">
        <v>0</v>
      </c>
      <c r="U340" t="s">
        <v>215</v>
      </c>
    </row>
    <row r="341" spans="1:21" x14ac:dyDescent="0.25">
      <c r="A341" s="9">
        <v>45689</v>
      </c>
      <c r="B341" t="s">
        <v>415</v>
      </c>
      <c r="C341" t="s">
        <v>416</v>
      </c>
      <c r="D341" t="s">
        <v>35</v>
      </c>
      <c r="E341" t="s">
        <v>417</v>
      </c>
      <c r="F341" t="s">
        <v>151</v>
      </c>
      <c r="G341">
        <v>1</v>
      </c>
      <c r="H341">
        <v>0</v>
      </c>
      <c r="I341">
        <v>0</v>
      </c>
      <c r="J341">
        <v>0</v>
      </c>
      <c r="K341">
        <v>0</v>
      </c>
      <c r="L341">
        <v>0</v>
      </c>
      <c r="M341">
        <v>0</v>
      </c>
      <c r="N341">
        <v>0</v>
      </c>
      <c r="O341">
        <v>0</v>
      </c>
      <c r="P341">
        <v>0</v>
      </c>
      <c r="Q341">
        <v>0</v>
      </c>
      <c r="R341">
        <v>0</v>
      </c>
      <c r="S341">
        <v>1</v>
      </c>
      <c r="T341">
        <v>0</v>
      </c>
      <c r="U341" t="s">
        <v>215</v>
      </c>
    </row>
    <row r="342" spans="1:21" x14ac:dyDescent="0.25">
      <c r="A342" s="9">
        <v>45689</v>
      </c>
      <c r="B342" t="s">
        <v>415</v>
      </c>
      <c r="C342" t="s">
        <v>416</v>
      </c>
      <c r="D342" t="s">
        <v>35</v>
      </c>
      <c r="E342" t="s">
        <v>417</v>
      </c>
      <c r="F342" t="s">
        <v>153</v>
      </c>
      <c r="G342">
        <v>1</v>
      </c>
      <c r="H342">
        <v>0</v>
      </c>
      <c r="I342">
        <v>0</v>
      </c>
      <c r="J342">
        <v>0</v>
      </c>
      <c r="K342">
        <v>0</v>
      </c>
      <c r="L342">
        <v>0</v>
      </c>
      <c r="M342">
        <v>0</v>
      </c>
      <c r="N342">
        <v>0</v>
      </c>
      <c r="O342">
        <v>0</v>
      </c>
      <c r="P342">
        <v>0</v>
      </c>
      <c r="Q342">
        <v>0</v>
      </c>
      <c r="R342">
        <v>0</v>
      </c>
      <c r="S342">
        <v>1</v>
      </c>
      <c r="T342">
        <v>0</v>
      </c>
      <c r="U342" t="s">
        <v>215</v>
      </c>
    </row>
    <row r="343" spans="1:21" x14ac:dyDescent="0.25">
      <c r="A343" s="9">
        <v>45689</v>
      </c>
      <c r="B343" t="s">
        <v>420</v>
      </c>
      <c r="C343" t="s">
        <v>421</v>
      </c>
      <c r="D343" t="s">
        <v>42</v>
      </c>
      <c r="E343" t="s">
        <v>422</v>
      </c>
      <c r="F343" t="s">
        <v>150</v>
      </c>
      <c r="G343">
        <v>1</v>
      </c>
      <c r="H343">
        <v>0</v>
      </c>
      <c r="I343">
        <v>0</v>
      </c>
      <c r="J343">
        <v>0</v>
      </c>
      <c r="K343">
        <v>0</v>
      </c>
      <c r="L343">
        <v>0</v>
      </c>
      <c r="M343">
        <v>0</v>
      </c>
      <c r="N343">
        <v>0</v>
      </c>
      <c r="O343">
        <v>0</v>
      </c>
      <c r="P343">
        <v>0</v>
      </c>
      <c r="Q343">
        <v>0</v>
      </c>
      <c r="R343">
        <v>0</v>
      </c>
      <c r="S343">
        <v>1</v>
      </c>
      <c r="T343">
        <v>0</v>
      </c>
      <c r="U343" t="s">
        <v>215</v>
      </c>
    </row>
    <row r="344" spans="1:21" x14ac:dyDescent="0.25">
      <c r="A344" s="9">
        <v>45689</v>
      </c>
      <c r="B344" t="s">
        <v>423</v>
      </c>
      <c r="C344" t="s">
        <v>424</v>
      </c>
      <c r="D344" t="s">
        <v>41</v>
      </c>
      <c r="E344" t="s">
        <v>425</v>
      </c>
      <c r="F344" t="s">
        <v>153</v>
      </c>
      <c r="G344">
        <v>30</v>
      </c>
      <c r="H344">
        <v>0</v>
      </c>
      <c r="I344">
        <v>0</v>
      </c>
      <c r="J344">
        <v>0</v>
      </c>
      <c r="K344">
        <v>0</v>
      </c>
      <c r="L344">
        <v>0</v>
      </c>
      <c r="M344">
        <v>0</v>
      </c>
      <c r="N344">
        <v>0</v>
      </c>
      <c r="O344">
        <v>0</v>
      </c>
      <c r="P344">
        <v>0</v>
      </c>
      <c r="Q344">
        <v>0</v>
      </c>
      <c r="R344">
        <v>0</v>
      </c>
      <c r="S344">
        <v>30</v>
      </c>
      <c r="T344">
        <v>0</v>
      </c>
      <c r="U344" t="s">
        <v>215</v>
      </c>
    </row>
    <row r="345" spans="1:21" x14ac:dyDescent="0.25">
      <c r="A345" s="9">
        <v>45689</v>
      </c>
      <c r="B345" t="s">
        <v>423</v>
      </c>
      <c r="C345" t="s">
        <v>424</v>
      </c>
      <c r="D345" t="s">
        <v>41</v>
      </c>
      <c r="E345" t="s">
        <v>425</v>
      </c>
      <c r="F345" t="s">
        <v>153</v>
      </c>
      <c r="G345">
        <v>1</v>
      </c>
      <c r="H345">
        <v>0</v>
      </c>
      <c r="I345">
        <v>0</v>
      </c>
      <c r="J345">
        <v>-1</v>
      </c>
      <c r="K345">
        <v>0</v>
      </c>
      <c r="L345">
        <v>0</v>
      </c>
      <c r="M345">
        <v>0</v>
      </c>
      <c r="N345">
        <v>0</v>
      </c>
      <c r="O345">
        <v>0</v>
      </c>
      <c r="P345">
        <v>0</v>
      </c>
      <c r="Q345">
        <v>0</v>
      </c>
      <c r="R345">
        <v>0</v>
      </c>
      <c r="S345">
        <v>0</v>
      </c>
      <c r="T345">
        <v>0</v>
      </c>
      <c r="U345" t="s">
        <v>211</v>
      </c>
    </row>
    <row r="346" spans="1:21" x14ac:dyDescent="0.25">
      <c r="A346" s="9">
        <v>45689</v>
      </c>
      <c r="B346" t="s">
        <v>426</v>
      </c>
      <c r="C346" t="s">
        <v>427</v>
      </c>
      <c r="D346" t="s">
        <v>39</v>
      </c>
      <c r="E346" t="s">
        <v>428</v>
      </c>
      <c r="F346" t="s">
        <v>150</v>
      </c>
      <c r="G346">
        <v>3</v>
      </c>
      <c r="H346">
        <v>0</v>
      </c>
      <c r="I346">
        <v>0</v>
      </c>
      <c r="J346">
        <v>0</v>
      </c>
      <c r="K346">
        <v>0</v>
      </c>
      <c r="L346">
        <v>0</v>
      </c>
      <c r="M346">
        <v>0</v>
      </c>
      <c r="N346">
        <v>0</v>
      </c>
      <c r="O346">
        <v>0</v>
      </c>
      <c r="P346">
        <v>0</v>
      </c>
      <c r="Q346">
        <v>0</v>
      </c>
      <c r="R346">
        <v>0</v>
      </c>
      <c r="S346">
        <v>3</v>
      </c>
      <c r="T346">
        <v>0</v>
      </c>
      <c r="U346" t="s">
        <v>215</v>
      </c>
    </row>
    <row r="347" spans="1:21" x14ac:dyDescent="0.25">
      <c r="A347" s="9">
        <v>45689</v>
      </c>
      <c r="B347" t="s">
        <v>426</v>
      </c>
      <c r="C347" t="s">
        <v>427</v>
      </c>
      <c r="D347" t="s">
        <v>39</v>
      </c>
      <c r="E347" t="s">
        <v>428</v>
      </c>
      <c r="F347" t="s">
        <v>153</v>
      </c>
      <c r="G347">
        <v>10</v>
      </c>
      <c r="H347">
        <v>0</v>
      </c>
      <c r="I347">
        <v>0</v>
      </c>
      <c r="J347">
        <v>-4</v>
      </c>
      <c r="K347">
        <v>0</v>
      </c>
      <c r="L347">
        <v>0</v>
      </c>
      <c r="M347">
        <v>0</v>
      </c>
      <c r="N347">
        <v>0</v>
      </c>
      <c r="O347">
        <v>0</v>
      </c>
      <c r="P347">
        <v>0</v>
      </c>
      <c r="Q347">
        <v>0</v>
      </c>
      <c r="R347">
        <v>-1</v>
      </c>
      <c r="S347">
        <v>5</v>
      </c>
      <c r="T347">
        <v>0</v>
      </c>
      <c r="U347" t="s">
        <v>215</v>
      </c>
    </row>
    <row r="348" spans="1:21" x14ac:dyDescent="0.25">
      <c r="A348" s="9">
        <v>45689</v>
      </c>
      <c r="B348" t="s">
        <v>426</v>
      </c>
      <c r="C348" t="s">
        <v>427</v>
      </c>
      <c r="D348" t="s">
        <v>39</v>
      </c>
      <c r="E348" t="s">
        <v>428</v>
      </c>
      <c r="F348" t="s">
        <v>153</v>
      </c>
      <c r="G348">
        <v>1</v>
      </c>
      <c r="H348">
        <v>0</v>
      </c>
      <c r="I348">
        <v>0</v>
      </c>
      <c r="J348">
        <v>0</v>
      </c>
      <c r="K348">
        <v>0</v>
      </c>
      <c r="L348">
        <v>0</v>
      </c>
      <c r="M348">
        <v>0</v>
      </c>
      <c r="N348">
        <v>0</v>
      </c>
      <c r="O348">
        <v>0</v>
      </c>
      <c r="P348">
        <v>0</v>
      </c>
      <c r="Q348">
        <v>0</v>
      </c>
      <c r="R348">
        <v>0</v>
      </c>
      <c r="S348">
        <v>1</v>
      </c>
      <c r="T348">
        <v>0</v>
      </c>
      <c r="U348" t="s">
        <v>466</v>
      </c>
    </row>
    <row r="349" spans="1:21" x14ac:dyDescent="0.25">
      <c r="A349" s="9">
        <v>45689</v>
      </c>
      <c r="B349" t="s">
        <v>429</v>
      </c>
      <c r="C349" t="s">
        <v>430</v>
      </c>
      <c r="D349" t="s">
        <v>12</v>
      </c>
      <c r="E349" t="s">
        <v>431</v>
      </c>
      <c r="F349" t="s">
        <v>153</v>
      </c>
      <c r="G349">
        <v>11</v>
      </c>
      <c r="H349">
        <v>0</v>
      </c>
      <c r="I349">
        <v>0</v>
      </c>
      <c r="J349">
        <v>0</v>
      </c>
      <c r="K349">
        <v>0</v>
      </c>
      <c r="L349">
        <v>0</v>
      </c>
      <c r="M349">
        <v>0</v>
      </c>
      <c r="N349">
        <v>0</v>
      </c>
      <c r="O349">
        <v>0</v>
      </c>
      <c r="P349">
        <v>0</v>
      </c>
      <c r="Q349">
        <v>0</v>
      </c>
      <c r="R349">
        <v>0</v>
      </c>
      <c r="S349">
        <v>11</v>
      </c>
      <c r="T349">
        <v>0</v>
      </c>
      <c r="U349" t="s">
        <v>215</v>
      </c>
    </row>
    <row r="350" spans="1:21" x14ac:dyDescent="0.25">
      <c r="A350" s="9">
        <v>45689</v>
      </c>
      <c r="B350" t="s">
        <v>432</v>
      </c>
      <c r="C350" t="s">
        <v>433</v>
      </c>
      <c r="D350" t="s">
        <v>7</v>
      </c>
      <c r="E350" t="s">
        <v>520</v>
      </c>
      <c r="F350" t="s">
        <v>150</v>
      </c>
      <c r="G350">
        <v>2</v>
      </c>
      <c r="H350">
        <v>0</v>
      </c>
      <c r="I350">
        <v>0</v>
      </c>
      <c r="J350">
        <v>0</v>
      </c>
      <c r="K350">
        <v>0</v>
      </c>
      <c r="L350">
        <v>0</v>
      </c>
      <c r="M350">
        <v>0</v>
      </c>
      <c r="N350">
        <v>0</v>
      </c>
      <c r="O350">
        <v>0</v>
      </c>
      <c r="P350">
        <v>0</v>
      </c>
      <c r="Q350">
        <v>0</v>
      </c>
      <c r="R350">
        <v>0</v>
      </c>
      <c r="S350">
        <v>2</v>
      </c>
      <c r="T350">
        <v>0</v>
      </c>
      <c r="U350" t="s">
        <v>215</v>
      </c>
    </row>
    <row r="351" spans="1:21" x14ac:dyDescent="0.25">
      <c r="A351" s="9">
        <v>45689</v>
      </c>
      <c r="B351" t="s">
        <v>432</v>
      </c>
      <c r="C351" t="s">
        <v>433</v>
      </c>
      <c r="D351" t="s">
        <v>7</v>
      </c>
      <c r="E351" t="s">
        <v>520</v>
      </c>
      <c r="F351" t="s">
        <v>153</v>
      </c>
      <c r="G351">
        <v>58</v>
      </c>
      <c r="H351">
        <v>0</v>
      </c>
      <c r="I351">
        <v>0</v>
      </c>
      <c r="J351">
        <v>0</v>
      </c>
      <c r="K351">
        <v>0</v>
      </c>
      <c r="L351">
        <v>0</v>
      </c>
      <c r="M351">
        <v>0</v>
      </c>
      <c r="N351">
        <v>0</v>
      </c>
      <c r="O351">
        <v>0</v>
      </c>
      <c r="P351">
        <v>0</v>
      </c>
      <c r="Q351">
        <v>0</v>
      </c>
      <c r="R351">
        <v>0</v>
      </c>
      <c r="S351">
        <v>58</v>
      </c>
      <c r="T351">
        <v>0</v>
      </c>
      <c r="U351" t="s">
        <v>215</v>
      </c>
    </row>
    <row r="352" spans="1:21" x14ac:dyDescent="0.25">
      <c r="A352" s="9">
        <v>45689</v>
      </c>
      <c r="B352" t="s">
        <v>434</v>
      </c>
      <c r="C352" t="s">
        <v>435</v>
      </c>
      <c r="D352" t="s">
        <v>36</v>
      </c>
      <c r="E352" t="s">
        <v>436</v>
      </c>
      <c r="F352" t="s">
        <v>153</v>
      </c>
      <c r="G352">
        <v>8</v>
      </c>
      <c r="H352">
        <v>0</v>
      </c>
      <c r="I352">
        <v>0</v>
      </c>
      <c r="J352">
        <v>-5</v>
      </c>
      <c r="K352">
        <v>0</v>
      </c>
      <c r="L352">
        <v>0</v>
      </c>
      <c r="M352">
        <v>0</v>
      </c>
      <c r="N352">
        <v>0</v>
      </c>
      <c r="O352">
        <v>0</v>
      </c>
      <c r="P352">
        <v>0</v>
      </c>
      <c r="Q352">
        <v>0</v>
      </c>
      <c r="R352">
        <v>0</v>
      </c>
      <c r="S352">
        <v>3</v>
      </c>
      <c r="T352">
        <v>0</v>
      </c>
      <c r="U352" t="s">
        <v>215</v>
      </c>
    </row>
    <row r="353" spans="1:21" x14ac:dyDescent="0.25">
      <c r="A353" s="9">
        <v>45689</v>
      </c>
      <c r="B353" t="s">
        <v>723</v>
      </c>
      <c r="C353" t="s">
        <v>299</v>
      </c>
      <c r="D353" t="s">
        <v>438</v>
      </c>
      <c r="E353" t="s">
        <v>300</v>
      </c>
      <c r="F353" t="s">
        <v>153</v>
      </c>
      <c r="G353">
        <v>1</v>
      </c>
      <c r="H353">
        <v>0</v>
      </c>
      <c r="I353">
        <v>0</v>
      </c>
      <c r="J353">
        <v>0</v>
      </c>
      <c r="K353">
        <v>0</v>
      </c>
      <c r="L353">
        <v>0</v>
      </c>
      <c r="M353">
        <v>0</v>
      </c>
      <c r="N353">
        <v>0</v>
      </c>
      <c r="O353">
        <v>0</v>
      </c>
      <c r="P353">
        <v>0</v>
      </c>
      <c r="Q353">
        <v>0</v>
      </c>
      <c r="R353">
        <v>0</v>
      </c>
      <c r="S353">
        <v>1</v>
      </c>
      <c r="T353">
        <v>0</v>
      </c>
      <c r="U353" t="s">
        <v>215</v>
      </c>
    </row>
    <row r="354" spans="1:21" x14ac:dyDescent="0.25">
      <c r="A354" s="9">
        <v>45689</v>
      </c>
      <c r="B354" t="s">
        <v>444</v>
      </c>
      <c r="C354" t="s">
        <v>347</v>
      </c>
      <c r="D354" t="s">
        <v>445</v>
      </c>
      <c r="F354" t="s">
        <v>150</v>
      </c>
      <c r="G354">
        <v>1</v>
      </c>
      <c r="H354">
        <v>0</v>
      </c>
      <c r="I354">
        <v>0</v>
      </c>
      <c r="J354">
        <v>0</v>
      </c>
      <c r="K354">
        <v>0</v>
      </c>
      <c r="L354">
        <v>0</v>
      </c>
      <c r="M354">
        <v>0</v>
      </c>
      <c r="N354">
        <v>0</v>
      </c>
      <c r="O354">
        <v>0</v>
      </c>
      <c r="P354">
        <v>0</v>
      </c>
      <c r="Q354">
        <v>0</v>
      </c>
      <c r="R354">
        <v>0</v>
      </c>
      <c r="S354">
        <v>1</v>
      </c>
      <c r="T354">
        <v>0</v>
      </c>
      <c r="U354" t="s">
        <v>215</v>
      </c>
    </row>
    <row r="355" spans="1:21" x14ac:dyDescent="0.25">
      <c r="A355" s="9">
        <v>45689</v>
      </c>
      <c r="B355" t="s">
        <v>444</v>
      </c>
      <c r="C355" t="s">
        <v>347</v>
      </c>
      <c r="D355" t="s">
        <v>445</v>
      </c>
      <c r="F355" t="s">
        <v>153</v>
      </c>
      <c r="G355">
        <v>0</v>
      </c>
      <c r="H355">
        <v>0</v>
      </c>
      <c r="I355">
        <v>0</v>
      </c>
      <c r="J355">
        <v>-1</v>
      </c>
      <c r="K355">
        <v>0</v>
      </c>
      <c r="L355">
        <v>0</v>
      </c>
      <c r="M355">
        <v>2</v>
      </c>
      <c r="N355">
        <v>0</v>
      </c>
      <c r="O355">
        <v>0</v>
      </c>
      <c r="P355">
        <v>0</v>
      </c>
      <c r="Q355">
        <v>0</v>
      </c>
      <c r="R355">
        <v>0</v>
      </c>
      <c r="S355">
        <v>1</v>
      </c>
      <c r="T355">
        <v>0</v>
      </c>
      <c r="U355" t="s">
        <v>215</v>
      </c>
    </row>
    <row r="356" spans="1:21" x14ac:dyDescent="0.25">
      <c r="A356" s="9">
        <v>45689</v>
      </c>
      <c r="B356" t="s">
        <v>447</v>
      </c>
      <c r="C356" t="s">
        <v>338</v>
      </c>
      <c r="D356" t="s">
        <v>448</v>
      </c>
      <c r="F356" t="s">
        <v>150</v>
      </c>
      <c r="G356">
        <v>1</v>
      </c>
      <c r="H356">
        <v>0</v>
      </c>
      <c r="I356">
        <v>0</v>
      </c>
      <c r="J356">
        <v>0</v>
      </c>
      <c r="K356">
        <v>0</v>
      </c>
      <c r="L356">
        <v>0</v>
      </c>
      <c r="M356">
        <v>0</v>
      </c>
      <c r="N356">
        <v>0</v>
      </c>
      <c r="O356">
        <v>0</v>
      </c>
      <c r="P356">
        <v>0</v>
      </c>
      <c r="Q356">
        <v>0</v>
      </c>
      <c r="R356">
        <v>0</v>
      </c>
      <c r="S356">
        <v>1</v>
      </c>
      <c r="T356">
        <v>0</v>
      </c>
      <c r="U356" t="s">
        <v>215</v>
      </c>
    </row>
    <row r="357" spans="1:21" x14ac:dyDescent="0.25">
      <c r="A357" s="9">
        <v>45689</v>
      </c>
      <c r="B357" t="s">
        <v>447</v>
      </c>
      <c r="C357" t="s">
        <v>338</v>
      </c>
      <c r="D357" t="s">
        <v>448</v>
      </c>
      <c r="F357" t="s">
        <v>151</v>
      </c>
      <c r="G357">
        <v>1</v>
      </c>
      <c r="H357">
        <v>0</v>
      </c>
      <c r="I357">
        <v>0</v>
      </c>
      <c r="J357">
        <v>0</v>
      </c>
      <c r="K357">
        <v>0</v>
      </c>
      <c r="L357">
        <v>0</v>
      </c>
      <c r="M357">
        <v>0</v>
      </c>
      <c r="N357">
        <v>0</v>
      </c>
      <c r="O357">
        <v>0</v>
      </c>
      <c r="P357">
        <v>0</v>
      </c>
      <c r="Q357">
        <v>0</v>
      </c>
      <c r="R357">
        <v>0</v>
      </c>
      <c r="S357">
        <v>1</v>
      </c>
      <c r="T357">
        <v>0</v>
      </c>
      <c r="U357" t="s">
        <v>215</v>
      </c>
    </row>
    <row r="358" spans="1:21" x14ac:dyDescent="0.25">
      <c r="A358" s="9">
        <v>45689</v>
      </c>
      <c r="B358" t="s">
        <v>453</v>
      </c>
      <c r="C358" t="s">
        <v>345</v>
      </c>
      <c r="D358" t="s">
        <v>454</v>
      </c>
      <c r="F358" t="s">
        <v>153</v>
      </c>
      <c r="G358">
        <v>1</v>
      </c>
      <c r="H358">
        <v>0</v>
      </c>
      <c r="I358">
        <v>0</v>
      </c>
      <c r="J358">
        <v>0</v>
      </c>
      <c r="K358">
        <v>0</v>
      </c>
      <c r="L358">
        <v>0</v>
      </c>
      <c r="M358">
        <v>0</v>
      </c>
      <c r="N358">
        <v>0</v>
      </c>
      <c r="O358">
        <v>0</v>
      </c>
      <c r="P358">
        <v>0</v>
      </c>
      <c r="Q358">
        <v>0</v>
      </c>
      <c r="R358">
        <v>0</v>
      </c>
      <c r="S358">
        <v>1</v>
      </c>
      <c r="T358">
        <v>0</v>
      </c>
      <c r="U358" t="s">
        <v>215</v>
      </c>
    </row>
    <row r="359" spans="1:21" x14ac:dyDescent="0.25">
      <c r="A359" s="9">
        <v>45689</v>
      </c>
      <c r="B359" t="s">
        <v>460</v>
      </c>
      <c r="C359" t="s">
        <v>347</v>
      </c>
      <c r="D359" t="s">
        <v>461</v>
      </c>
      <c r="F359" t="s">
        <v>150</v>
      </c>
      <c r="G359">
        <v>2</v>
      </c>
      <c r="H359">
        <v>0</v>
      </c>
      <c r="I359">
        <v>0</v>
      </c>
      <c r="J359">
        <v>0</v>
      </c>
      <c r="K359">
        <v>0</v>
      </c>
      <c r="L359">
        <v>0</v>
      </c>
      <c r="M359">
        <v>0</v>
      </c>
      <c r="N359">
        <v>0</v>
      </c>
      <c r="O359">
        <v>0</v>
      </c>
      <c r="P359">
        <v>0</v>
      </c>
      <c r="Q359">
        <v>0</v>
      </c>
      <c r="R359">
        <v>0</v>
      </c>
      <c r="S359">
        <v>2</v>
      </c>
      <c r="T359">
        <v>0</v>
      </c>
      <c r="U359" t="s">
        <v>215</v>
      </c>
    </row>
    <row r="360" spans="1:21" x14ac:dyDescent="0.25">
      <c r="A360" s="9">
        <v>45689</v>
      </c>
      <c r="B360" t="s">
        <v>522</v>
      </c>
      <c r="C360" t="s">
        <v>345</v>
      </c>
      <c r="D360" t="s">
        <v>523</v>
      </c>
      <c r="F360" t="s">
        <v>150</v>
      </c>
      <c r="G360">
        <v>1</v>
      </c>
      <c r="H360">
        <v>0</v>
      </c>
      <c r="I360">
        <v>0</v>
      </c>
      <c r="J360">
        <v>0</v>
      </c>
      <c r="K360">
        <v>0</v>
      </c>
      <c r="L360">
        <v>0</v>
      </c>
      <c r="M360">
        <v>0</v>
      </c>
      <c r="N360">
        <v>0</v>
      </c>
      <c r="O360">
        <v>0</v>
      </c>
      <c r="P360">
        <v>0</v>
      </c>
      <c r="Q360">
        <v>0</v>
      </c>
      <c r="R360">
        <v>0</v>
      </c>
      <c r="S360">
        <v>1</v>
      </c>
      <c r="T360">
        <v>0</v>
      </c>
      <c r="U360" t="s">
        <v>215</v>
      </c>
    </row>
    <row r="361" spans="1:21" x14ac:dyDescent="0.25">
      <c r="A361" s="9">
        <v>45689</v>
      </c>
      <c r="B361" t="s">
        <v>524</v>
      </c>
      <c r="C361" t="s">
        <v>379</v>
      </c>
      <c r="D361" t="s">
        <v>525</v>
      </c>
      <c r="F361" t="s">
        <v>151</v>
      </c>
      <c r="G361">
        <v>1</v>
      </c>
      <c r="H361">
        <v>0</v>
      </c>
      <c r="I361">
        <v>0</v>
      </c>
      <c r="J361">
        <v>0</v>
      </c>
      <c r="K361">
        <v>0</v>
      </c>
      <c r="L361">
        <v>0</v>
      </c>
      <c r="M361">
        <v>0</v>
      </c>
      <c r="N361">
        <v>0</v>
      </c>
      <c r="O361">
        <v>0</v>
      </c>
      <c r="P361">
        <v>0</v>
      </c>
      <c r="Q361">
        <v>0</v>
      </c>
      <c r="R361">
        <v>0</v>
      </c>
      <c r="S361">
        <v>1</v>
      </c>
      <c r="T361">
        <v>0</v>
      </c>
      <c r="U361" t="s">
        <v>215</v>
      </c>
    </row>
    <row r="362" spans="1:21" x14ac:dyDescent="0.25">
      <c r="A362" s="9">
        <v>45689</v>
      </c>
      <c r="B362" t="s">
        <v>526</v>
      </c>
      <c r="C362" t="s">
        <v>345</v>
      </c>
      <c r="D362" t="s">
        <v>527</v>
      </c>
      <c r="F362" t="s">
        <v>150</v>
      </c>
      <c r="G362">
        <v>3</v>
      </c>
      <c r="H362">
        <v>0</v>
      </c>
      <c r="I362">
        <v>0</v>
      </c>
      <c r="J362">
        <v>0</v>
      </c>
      <c r="K362">
        <v>0</v>
      </c>
      <c r="L362">
        <v>0</v>
      </c>
      <c r="M362">
        <v>0</v>
      </c>
      <c r="N362">
        <v>0</v>
      </c>
      <c r="O362">
        <v>0</v>
      </c>
      <c r="P362">
        <v>0</v>
      </c>
      <c r="Q362">
        <v>0</v>
      </c>
      <c r="R362">
        <v>0</v>
      </c>
      <c r="S362">
        <v>3</v>
      </c>
      <c r="T362">
        <v>0</v>
      </c>
      <c r="U362" t="s">
        <v>215</v>
      </c>
    </row>
    <row r="363" spans="1:21" x14ac:dyDescent="0.25">
      <c r="A363" s="9">
        <v>45689</v>
      </c>
      <c r="B363" t="s">
        <v>530</v>
      </c>
      <c r="C363" t="s">
        <v>221</v>
      </c>
      <c r="D363" t="s">
        <v>531</v>
      </c>
      <c r="E363" t="s">
        <v>222</v>
      </c>
      <c r="F363" t="s">
        <v>150</v>
      </c>
      <c r="G363">
        <v>1</v>
      </c>
      <c r="H363">
        <v>0</v>
      </c>
      <c r="I363">
        <v>0</v>
      </c>
      <c r="J363">
        <v>0</v>
      </c>
      <c r="K363">
        <v>0</v>
      </c>
      <c r="L363">
        <v>0</v>
      </c>
      <c r="M363">
        <v>0</v>
      </c>
      <c r="N363">
        <v>0</v>
      </c>
      <c r="O363">
        <v>0</v>
      </c>
      <c r="P363">
        <v>0</v>
      </c>
      <c r="Q363">
        <v>0</v>
      </c>
      <c r="R363">
        <v>0</v>
      </c>
      <c r="S363">
        <v>1</v>
      </c>
      <c r="T363">
        <v>0</v>
      </c>
      <c r="U363" t="s">
        <v>215</v>
      </c>
    </row>
    <row r="364" spans="1:21" x14ac:dyDescent="0.25">
      <c r="A364" s="9">
        <v>45689</v>
      </c>
      <c r="B364" t="s">
        <v>530</v>
      </c>
      <c r="C364" t="s">
        <v>221</v>
      </c>
      <c r="D364" t="s">
        <v>531</v>
      </c>
      <c r="E364" t="s">
        <v>222</v>
      </c>
      <c r="F364" t="s">
        <v>151</v>
      </c>
      <c r="G364">
        <v>1</v>
      </c>
      <c r="H364">
        <v>0</v>
      </c>
      <c r="I364">
        <v>0</v>
      </c>
      <c r="J364">
        <v>0</v>
      </c>
      <c r="K364">
        <v>0</v>
      </c>
      <c r="L364">
        <v>0</v>
      </c>
      <c r="M364">
        <v>0</v>
      </c>
      <c r="N364">
        <v>0</v>
      </c>
      <c r="O364">
        <v>0</v>
      </c>
      <c r="P364">
        <v>0</v>
      </c>
      <c r="Q364">
        <v>0</v>
      </c>
      <c r="R364">
        <v>0</v>
      </c>
      <c r="S364">
        <v>1</v>
      </c>
      <c r="T364">
        <v>0</v>
      </c>
      <c r="U364" t="s">
        <v>215</v>
      </c>
    </row>
    <row r="365" spans="1:21" x14ac:dyDescent="0.25">
      <c r="A365" s="9">
        <v>45689</v>
      </c>
      <c r="B365" t="s">
        <v>532</v>
      </c>
      <c r="C365" t="s">
        <v>347</v>
      </c>
      <c r="D365" t="s">
        <v>533</v>
      </c>
      <c r="F365" t="s">
        <v>150</v>
      </c>
      <c r="G365">
        <v>3</v>
      </c>
      <c r="H365">
        <v>0</v>
      </c>
      <c r="I365">
        <v>0</v>
      </c>
      <c r="J365">
        <v>0</v>
      </c>
      <c r="K365">
        <v>0</v>
      </c>
      <c r="L365">
        <v>0</v>
      </c>
      <c r="M365">
        <v>0</v>
      </c>
      <c r="N365">
        <v>0</v>
      </c>
      <c r="O365">
        <v>0</v>
      </c>
      <c r="P365">
        <v>0</v>
      </c>
      <c r="Q365">
        <v>0</v>
      </c>
      <c r="R365">
        <v>0</v>
      </c>
      <c r="S365">
        <v>3</v>
      </c>
      <c r="T365">
        <v>0</v>
      </c>
      <c r="U365" t="s">
        <v>215</v>
      </c>
    </row>
    <row r="366" spans="1:21" x14ac:dyDescent="0.25">
      <c r="A366" s="9">
        <v>45689</v>
      </c>
      <c r="B366" t="s">
        <v>535</v>
      </c>
      <c r="C366" t="s">
        <v>318</v>
      </c>
      <c r="D366" t="s">
        <v>536</v>
      </c>
      <c r="E366" t="s">
        <v>319</v>
      </c>
      <c r="F366" t="s">
        <v>150</v>
      </c>
      <c r="G366">
        <v>1</v>
      </c>
      <c r="H366">
        <v>0</v>
      </c>
      <c r="I366">
        <v>0</v>
      </c>
      <c r="J366">
        <v>0</v>
      </c>
      <c r="K366">
        <v>0</v>
      </c>
      <c r="L366">
        <v>0</v>
      </c>
      <c r="M366">
        <v>0</v>
      </c>
      <c r="N366">
        <v>0</v>
      </c>
      <c r="O366">
        <v>0</v>
      </c>
      <c r="P366">
        <v>0</v>
      </c>
      <c r="Q366">
        <v>0</v>
      </c>
      <c r="R366">
        <v>0</v>
      </c>
      <c r="S366">
        <v>1</v>
      </c>
      <c r="T366">
        <v>0</v>
      </c>
      <c r="U366" t="s">
        <v>215</v>
      </c>
    </row>
    <row r="367" spans="1:21" x14ac:dyDescent="0.25">
      <c r="A367" s="9">
        <v>45689</v>
      </c>
      <c r="B367" t="s">
        <v>537</v>
      </c>
      <c r="C367" t="s">
        <v>350</v>
      </c>
      <c r="D367" t="s">
        <v>538</v>
      </c>
      <c r="E367" t="s">
        <v>351</v>
      </c>
      <c r="F367" t="s">
        <v>150</v>
      </c>
      <c r="G367">
        <v>1</v>
      </c>
      <c r="H367">
        <v>0</v>
      </c>
      <c r="I367">
        <v>0</v>
      </c>
      <c r="J367">
        <v>0</v>
      </c>
      <c r="K367">
        <v>0</v>
      </c>
      <c r="L367">
        <v>0</v>
      </c>
      <c r="M367">
        <v>0</v>
      </c>
      <c r="N367">
        <v>0</v>
      </c>
      <c r="O367">
        <v>0</v>
      </c>
      <c r="P367">
        <v>0</v>
      </c>
      <c r="Q367">
        <v>0</v>
      </c>
      <c r="R367">
        <v>0</v>
      </c>
      <c r="S367">
        <v>1</v>
      </c>
      <c r="T367">
        <v>0</v>
      </c>
      <c r="U367" t="s">
        <v>215</v>
      </c>
    </row>
    <row r="368" spans="1:21" x14ac:dyDescent="0.25">
      <c r="A368" s="9">
        <v>45689</v>
      </c>
      <c r="B368" t="s">
        <v>539</v>
      </c>
      <c r="C368" t="s">
        <v>427</v>
      </c>
      <c r="D368" t="s">
        <v>540</v>
      </c>
      <c r="E368" t="s">
        <v>428</v>
      </c>
      <c r="F368" t="s">
        <v>153</v>
      </c>
      <c r="G368">
        <v>1</v>
      </c>
      <c r="H368">
        <v>0</v>
      </c>
      <c r="I368">
        <v>0</v>
      </c>
      <c r="J368">
        <v>0</v>
      </c>
      <c r="K368">
        <v>0</v>
      </c>
      <c r="L368">
        <v>-1</v>
      </c>
      <c r="M368">
        <v>0</v>
      </c>
      <c r="N368">
        <v>0</v>
      </c>
      <c r="O368">
        <v>0</v>
      </c>
      <c r="P368">
        <v>0</v>
      </c>
      <c r="Q368">
        <v>0</v>
      </c>
      <c r="R368">
        <v>0</v>
      </c>
      <c r="S368">
        <v>0</v>
      </c>
      <c r="T368">
        <v>0</v>
      </c>
      <c r="U368" t="s">
        <v>215</v>
      </c>
    </row>
    <row r="369" spans="1:21" x14ac:dyDescent="0.25">
      <c r="A369" s="9">
        <v>45689</v>
      </c>
      <c r="B369" t="s">
        <v>637</v>
      </c>
      <c r="C369" t="s">
        <v>327</v>
      </c>
      <c r="D369" t="s">
        <v>606</v>
      </c>
      <c r="E369" t="s">
        <v>328</v>
      </c>
      <c r="F369" t="s">
        <v>150</v>
      </c>
      <c r="G369">
        <v>1</v>
      </c>
      <c r="H369">
        <v>0</v>
      </c>
      <c r="I369">
        <v>0</v>
      </c>
      <c r="J369">
        <v>0</v>
      </c>
      <c r="K369">
        <v>0</v>
      </c>
      <c r="L369">
        <v>0</v>
      </c>
      <c r="M369">
        <v>0</v>
      </c>
      <c r="N369">
        <v>0</v>
      </c>
      <c r="O369">
        <v>0</v>
      </c>
      <c r="P369">
        <v>0</v>
      </c>
      <c r="Q369">
        <v>0</v>
      </c>
      <c r="R369">
        <v>0</v>
      </c>
      <c r="S369">
        <v>1</v>
      </c>
      <c r="T369">
        <v>0</v>
      </c>
      <c r="U369" t="s">
        <v>215</v>
      </c>
    </row>
    <row r="370" spans="1:21" x14ac:dyDescent="0.25">
      <c r="A370" s="9">
        <v>45689</v>
      </c>
      <c r="B370" t="s">
        <v>638</v>
      </c>
      <c r="C370" t="s">
        <v>345</v>
      </c>
      <c r="D370" t="s">
        <v>605</v>
      </c>
      <c r="F370" t="s">
        <v>150</v>
      </c>
      <c r="G370">
        <v>1</v>
      </c>
      <c r="H370">
        <v>0</v>
      </c>
      <c r="I370">
        <v>0</v>
      </c>
      <c r="J370">
        <v>0</v>
      </c>
      <c r="K370">
        <v>0</v>
      </c>
      <c r="L370">
        <v>0</v>
      </c>
      <c r="M370">
        <v>0</v>
      </c>
      <c r="N370">
        <v>0</v>
      </c>
      <c r="O370">
        <v>0</v>
      </c>
      <c r="P370">
        <v>0</v>
      </c>
      <c r="Q370">
        <v>0</v>
      </c>
      <c r="R370">
        <v>0</v>
      </c>
      <c r="S370">
        <v>1</v>
      </c>
      <c r="T370">
        <v>0</v>
      </c>
      <c r="U370" t="s">
        <v>215</v>
      </c>
    </row>
    <row r="371" spans="1:21" x14ac:dyDescent="0.25">
      <c r="A371" s="9">
        <v>45689</v>
      </c>
      <c r="B371" t="s">
        <v>639</v>
      </c>
      <c r="C371" t="s">
        <v>338</v>
      </c>
      <c r="D371" t="s">
        <v>597</v>
      </c>
      <c r="F371" t="s">
        <v>153</v>
      </c>
      <c r="G371">
        <v>1</v>
      </c>
      <c r="H371">
        <v>0</v>
      </c>
      <c r="I371">
        <v>0</v>
      </c>
      <c r="J371">
        <v>0</v>
      </c>
      <c r="K371">
        <v>0</v>
      </c>
      <c r="L371">
        <v>0</v>
      </c>
      <c r="M371">
        <v>0</v>
      </c>
      <c r="N371">
        <v>0</v>
      </c>
      <c r="O371">
        <v>0</v>
      </c>
      <c r="P371">
        <v>0</v>
      </c>
      <c r="Q371">
        <v>0</v>
      </c>
      <c r="R371">
        <v>0</v>
      </c>
      <c r="S371">
        <v>1</v>
      </c>
      <c r="T371">
        <v>0</v>
      </c>
      <c r="U371" t="s">
        <v>215</v>
      </c>
    </row>
    <row r="372" spans="1:21" x14ac:dyDescent="0.25">
      <c r="A372" s="9">
        <v>45689</v>
      </c>
      <c r="B372" t="s">
        <v>640</v>
      </c>
      <c r="C372" t="s">
        <v>353</v>
      </c>
      <c r="D372" t="s">
        <v>599</v>
      </c>
      <c r="E372" t="s">
        <v>354</v>
      </c>
      <c r="F372" t="s">
        <v>150</v>
      </c>
      <c r="G372">
        <v>1</v>
      </c>
      <c r="H372">
        <v>0</v>
      </c>
      <c r="I372">
        <v>0</v>
      </c>
      <c r="J372">
        <v>0</v>
      </c>
      <c r="K372">
        <v>0</v>
      </c>
      <c r="L372">
        <v>0</v>
      </c>
      <c r="M372">
        <v>0</v>
      </c>
      <c r="N372">
        <v>0</v>
      </c>
      <c r="O372">
        <v>0</v>
      </c>
      <c r="P372">
        <v>0</v>
      </c>
      <c r="Q372">
        <v>0</v>
      </c>
      <c r="R372">
        <v>0</v>
      </c>
      <c r="S372">
        <v>1</v>
      </c>
      <c r="T372">
        <v>0</v>
      </c>
      <c r="U372" t="s">
        <v>215</v>
      </c>
    </row>
    <row r="373" spans="1:21" x14ac:dyDescent="0.25">
      <c r="A373" s="9">
        <v>45689</v>
      </c>
      <c r="B373" t="s">
        <v>641</v>
      </c>
      <c r="C373" t="s">
        <v>318</v>
      </c>
      <c r="D373" t="s">
        <v>600</v>
      </c>
      <c r="E373" t="s">
        <v>319</v>
      </c>
      <c r="F373" t="s">
        <v>150</v>
      </c>
      <c r="G373">
        <v>1</v>
      </c>
      <c r="H373">
        <v>0</v>
      </c>
      <c r="I373">
        <v>0</v>
      </c>
      <c r="J373">
        <v>0</v>
      </c>
      <c r="K373">
        <v>0</v>
      </c>
      <c r="L373">
        <v>0</v>
      </c>
      <c r="M373">
        <v>0</v>
      </c>
      <c r="N373">
        <v>0</v>
      </c>
      <c r="O373">
        <v>0</v>
      </c>
      <c r="P373">
        <v>0</v>
      </c>
      <c r="Q373">
        <v>0</v>
      </c>
      <c r="R373">
        <v>0</v>
      </c>
      <c r="S373">
        <v>1</v>
      </c>
      <c r="T373">
        <v>0</v>
      </c>
      <c r="U373" t="s">
        <v>215</v>
      </c>
    </row>
    <row r="374" spans="1:21" x14ac:dyDescent="0.25">
      <c r="A374" s="9">
        <v>45689</v>
      </c>
      <c r="B374" t="s">
        <v>642</v>
      </c>
      <c r="C374" t="s">
        <v>347</v>
      </c>
      <c r="D374" t="s">
        <v>595</v>
      </c>
      <c r="F374" t="s">
        <v>153</v>
      </c>
      <c r="G374">
        <v>1</v>
      </c>
      <c r="H374">
        <v>0</v>
      </c>
      <c r="I374">
        <v>0</v>
      </c>
      <c r="J374">
        <v>0</v>
      </c>
      <c r="K374">
        <v>0</v>
      </c>
      <c r="L374">
        <v>0</v>
      </c>
      <c r="M374">
        <v>0</v>
      </c>
      <c r="N374">
        <v>0</v>
      </c>
      <c r="O374">
        <v>0</v>
      </c>
      <c r="P374">
        <v>0</v>
      </c>
      <c r="Q374">
        <v>0</v>
      </c>
      <c r="R374">
        <v>0</v>
      </c>
      <c r="S374">
        <v>1</v>
      </c>
      <c r="T374">
        <v>0</v>
      </c>
      <c r="U374" t="s">
        <v>215</v>
      </c>
    </row>
    <row r="375" spans="1:21" x14ac:dyDescent="0.25">
      <c r="A375" s="9">
        <v>45689</v>
      </c>
      <c r="B375" t="s">
        <v>643</v>
      </c>
      <c r="C375" t="s">
        <v>347</v>
      </c>
      <c r="D375" t="s">
        <v>596</v>
      </c>
      <c r="F375" t="s">
        <v>150</v>
      </c>
      <c r="G375">
        <v>1</v>
      </c>
      <c r="H375">
        <v>0</v>
      </c>
      <c r="I375">
        <v>0</v>
      </c>
      <c r="J375">
        <v>0</v>
      </c>
      <c r="K375">
        <v>0</v>
      </c>
      <c r="L375">
        <v>0</v>
      </c>
      <c r="M375">
        <v>0</v>
      </c>
      <c r="N375">
        <v>0</v>
      </c>
      <c r="O375">
        <v>0</v>
      </c>
      <c r="P375">
        <v>0</v>
      </c>
      <c r="Q375">
        <v>0</v>
      </c>
      <c r="R375">
        <v>0</v>
      </c>
      <c r="S375">
        <v>1</v>
      </c>
      <c r="T375">
        <v>0</v>
      </c>
      <c r="U375" t="s">
        <v>215</v>
      </c>
    </row>
    <row r="376" spans="1:21" x14ac:dyDescent="0.25">
      <c r="A376" s="9">
        <v>45689</v>
      </c>
      <c r="B376" t="s">
        <v>644</v>
      </c>
      <c r="C376" t="s">
        <v>369</v>
      </c>
      <c r="D376" t="s">
        <v>594</v>
      </c>
      <c r="E376" t="s">
        <v>370</v>
      </c>
      <c r="F376" t="s">
        <v>151</v>
      </c>
      <c r="G376">
        <v>1</v>
      </c>
      <c r="H376">
        <v>0</v>
      </c>
      <c r="I376">
        <v>0</v>
      </c>
      <c r="J376">
        <v>0</v>
      </c>
      <c r="K376">
        <v>0</v>
      </c>
      <c r="L376">
        <v>0</v>
      </c>
      <c r="M376">
        <v>0</v>
      </c>
      <c r="N376">
        <v>0</v>
      </c>
      <c r="O376">
        <v>0</v>
      </c>
      <c r="P376">
        <v>0</v>
      </c>
      <c r="Q376">
        <v>0</v>
      </c>
      <c r="R376">
        <v>0</v>
      </c>
      <c r="S376">
        <v>1</v>
      </c>
      <c r="T376">
        <v>0</v>
      </c>
      <c r="U376" t="s">
        <v>215</v>
      </c>
    </row>
    <row r="377" spans="1:21" x14ac:dyDescent="0.25">
      <c r="A377" s="9">
        <v>45689</v>
      </c>
      <c r="B377" t="s">
        <v>670</v>
      </c>
      <c r="C377" t="s">
        <v>338</v>
      </c>
      <c r="D377" t="s">
        <v>653</v>
      </c>
      <c r="F377" t="s">
        <v>150</v>
      </c>
      <c r="G377">
        <v>1</v>
      </c>
      <c r="H377">
        <v>0</v>
      </c>
      <c r="I377">
        <v>0</v>
      </c>
      <c r="J377">
        <v>0</v>
      </c>
      <c r="K377">
        <v>0</v>
      </c>
      <c r="L377">
        <v>0</v>
      </c>
      <c r="M377">
        <v>0</v>
      </c>
      <c r="N377">
        <v>0</v>
      </c>
      <c r="O377">
        <v>0</v>
      </c>
      <c r="P377">
        <v>0</v>
      </c>
      <c r="Q377">
        <v>0</v>
      </c>
      <c r="R377">
        <v>0</v>
      </c>
      <c r="S377">
        <v>1</v>
      </c>
      <c r="T377">
        <v>0</v>
      </c>
      <c r="U377" t="s">
        <v>215</v>
      </c>
    </row>
    <row r="378" spans="1:21" x14ac:dyDescent="0.25">
      <c r="A378" s="9">
        <v>45689</v>
      </c>
      <c r="B378" t="s">
        <v>671</v>
      </c>
      <c r="C378" t="s">
        <v>221</v>
      </c>
      <c r="D378" t="s">
        <v>652</v>
      </c>
      <c r="E378" t="s">
        <v>222</v>
      </c>
      <c r="F378" t="s">
        <v>153</v>
      </c>
      <c r="G378">
        <v>1</v>
      </c>
      <c r="H378">
        <v>0</v>
      </c>
      <c r="I378">
        <v>0</v>
      </c>
      <c r="J378">
        <v>0</v>
      </c>
      <c r="K378">
        <v>0</v>
      </c>
      <c r="L378">
        <v>0</v>
      </c>
      <c r="M378">
        <v>1</v>
      </c>
      <c r="N378">
        <v>0</v>
      </c>
      <c r="O378">
        <v>0</v>
      </c>
      <c r="P378">
        <v>0</v>
      </c>
      <c r="Q378">
        <v>0</v>
      </c>
      <c r="R378">
        <v>0</v>
      </c>
      <c r="S378">
        <v>2</v>
      </c>
      <c r="T378">
        <v>0</v>
      </c>
      <c r="U378" t="s">
        <v>215</v>
      </c>
    </row>
    <row r="379" spans="1:21" x14ac:dyDescent="0.25">
      <c r="A379" s="9">
        <v>45689</v>
      </c>
      <c r="B379" t="s">
        <v>724</v>
      </c>
      <c r="C379" t="s">
        <v>345</v>
      </c>
      <c r="D379" t="s">
        <v>651</v>
      </c>
      <c r="F379" t="s">
        <v>153</v>
      </c>
      <c r="G379">
        <v>1</v>
      </c>
      <c r="H379">
        <v>0</v>
      </c>
      <c r="I379">
        <v>0</v>
      </c>
      <c r="J379">
        <v>0</v>
      </c>
      <c r="K379">
        <v>0</v>
      </c>
      <c r="L379">
        <v>0</v>
      </c>
      <c r="M379">
        <v>0</v>
      </c>
      <c r="N379">
        <v>0</v>
      </c>
      <c r="O379">
        <v>0</v>
      </c>
      <c r="P379">
        <v>0</v>
      </c>
      <c r="Q379">
        <v>0</v>
      </c>
      <c r="R379">
        <v>0</v>
      </c>
      <c r="S379">
        <v>1</v>
      </c>
      <c r="T379">
        <v>0</v>
      </c>
      <c r="U379" t="s">
        <v>215</v>
      </c>
    </row>
    <row r="380" spans="1:21" x14ac:dyDescent="0.25">
      <c r="A380" s="9">
        <v>45689</v>
      </c>
      <c r="B380" t="s">
        <v>768</v>
      </c>
      <c r="C380" t="s">
        <v>350</v>
      </c>
      <c r="D380" t="s">
        <v>650</v>
      </c>
      <c r="E380" t="s">
        <v>351</v>
      </c>
      <c r="F380" t="s">
        <v>151</v>
      </c>
      <c r="G380">
        <v>0</v>
      </c>
      <c r="H380">
        <v>0</v>
      </c>
      <c r="I380">
        <v>0</v>
      </c>
      <c r="J380">
        <v>0</v>
      </c>
      <c r="K380">
        <v>0</v>
      </c>
      <c r="L380">
        <v>0</v>
      </c>
      <c r="M380">
        <v>1</v>
      </c>
      <c r="N380">
        <v>0</v>
      </c>
      <c r="O380">
        <v>0</v>
      </c>
      <c r="P380">
        <v>0</v>
      </c>
      <c r="Q380">
        <v>-1</v>
      </c>
      <c r="R380">
        <v>0</v>
      </c>
      <c r="S380">
        <v>0</v>
      </c>
      <c r="T380">
        <v>0</v>
      </c>
      <c r="U380" t="s">
        <v>215</v>
      </c>
    </row>
    <row r="381" spans="1:21" x14ac:dyDescent="0.25">
      <c r="A381" s="9">
        <v>45689</v>
      </c>
      <c r="B381" t="s">
        <v>672</v>
      </c>
      <c r="C381" t="s">
        <v>338</v>
      </c>
      <c r="D381" t="s">
        <v>649</v>
      </c>
      <c r="F381" t="s">
        <v>151</v>
      </c>
      <c r="G381">
        <v>1</v>
      </c>
      <c r="H381">
        <v>0</v>
      </c>
      <c r="I381">
        <v>0</v>
      </c>
      <c r="J381">
        <v>0</v>
      </c>
      <c r="K381">
        <v>0</v>
      </c>
      <c r="L381">
        <v>0</v>
      </c>
      <c r="M381">
        <v>0</v>
      </c>
      <c r="N381">
        <v>0</v>
      </c>
      <c r="O381">
        <v>0</v>
      </c>
      <c r="P381">
        <v>0</v>
      </c>
      <c r="Q381">
        <v>0</v>
      </c>
      <c r="R381">
        <v>0</v>
      </c>
      <c r="S381">
        <v>1</v>
      </c>
      <c r="T381">
        <v>0</v>
      </c>
      <c r="U381" t="s">
        <v>215</v>
      </c>
    </row>
    <row r="382" spans="1:21" x14ac:dyDescent="0.25">
      <c r="A382" s="9">
        <v>45689</v>
      </c>
      <c r="B382" t="s">
        <v>725</v>
      </c>
      <c r="C382" t="s">
        <v>347</v>
      </c>
      <c r="D382" t="s">
        <v>680</v>
      </c>
      <c r="F382" t="s">
        <v>153</v>
      </c>
      <c r="G382">
        <v>1</v>
      </c>
      <c r="H382">
        <v>0</v>
      </c>
      <c r="I382">
        <v>0</v>
      </c>
      <c r="J382">
        <v>-3</v>
      </c>
      <c r="K382">
        <v>0</v>
      </c>
      <c r="L382">
        <v>0</v>
      </c>
      <c r="M382">
        <v>2</v>
      </c>
      <c r="N382">
        <v>0</v>
      </c>
      <c r="O382">
        <v>0</v>
      </c>
      <c r="P382">
        <v>0</v>
      </c>
      <c r="Q382">
        <v>0</v>
      </c>
      <c r="R382">
        <v>0</v>
      </c>
      <c r="S382">
        <v>0</v>
      </c>
      <c r="T382">
        <v>0</v>
      </c>
      <c r="U382" t="s">
        <v>215</v>
      </c>
    </row>
    <row r="383" spans="1:21" x14ac:dyDescent="0.25">
      <c r="A383" s="9">
        <v>45689</v>
      </c>
      <c r="B383" t="s">
        <v>726</v>
      </c>
      <c r="C383" t="s">
        <v>345</v>
      </c>
      <c r="D383" t="s">
        <v>681</v>
      </c>
      <c r="F383" t="s">
        <v>150</v>
      </c>
      <c r="G383">
        <v>0</v>
      </c>
      <c r="H383">
        <v>0</v>
      </c>
      <c r="I383">
        <v>0</v>
      </c>
      <c r="J383">
        <v>0</v>
      </c>
      <c r="K383">
        <v>0</v>
      </c>
      <c r="L383">
        <v>0</v>
      </c>
      <c r="M383">
        <v>1</v>
      </c>
      <c r="N383">
        <v>0</v>
      </c>
      <c r="O383">
        <v>0</v>
      </c>
      <c r="P383">
        <v>0</v>
      </c>
      <c r="Q383">
        <v>0</v>
      </c>
      <c r="R383">
        <v>0</v>
      </c>
      <c r="S383">
        <v>1</v>
      </c>
      <c r="T383">
        <v>0</v>
      </c>
      <c r="U383" t="s">
        <v>215</v>
      </c>
    </row>
    <row r="384" spans="1:21" x14ac:dyDescent="0.25">
      <c r="A384" s="9">
        <v>45689</v>
      </c>
      <c r="B384" t="s">
        <v>727</v>
      </c>
      <c r="C384" t="s">
        <v>324</v>
      </c>
      <c r="D384" t="s">
        <v>686</v>
      </c>
      <c r="E384" t="s">
        <v>325</v>
      </c>
      <c r="F384" t="s">
        <v>150</v>
      </c>
      <c r="G384">
        <v>1</v>
      </c>
      <c r="H384">
        <v>0</v>
      </c>
      <c r="I384">
        <v>0</v>
      </c>
      <c r="J384">
        <v>0</v>
      </c>
      <c r="K384">
        <v>0</v>
      </c>
      <c r="L384">
        <v>0</v>
      </c>
      <c r="M384">
        <v>0</v>
      </c>
      <c r="N384">
        <v>0</v>
      </c>
      <c r="O384">
        <v>-1</v>
      </c>
      <c r="P384">
        <v>0</v>
      </c>
      <c r="Q384">
        <v>0</v>
      </c>
      <c r="R384">
        <v>0</v>
      </c>
      <c r="S384">
        <v>0</v>
      </c>
      <c r="T384">
        <v>0</v>
      </c>
      <c r="U384" t="s">
        <v>215</v>
      </c>
    </row>
    <row r="385" spans="1:21" x14ac:dyDescent="0.25">
      <c r="A385" s="9">
        <v>45689</v>
      </c>
      <c r="B385" t="s">
        <v>727</v>
      </c>
      <c r="C385" t="s">
        <v>324</v>
      </c>
      <c r="D385" t="s">
        <v>686</v>
      </c>
      <c r="E385" t="s">
        <v>325</v>
      </c>
      <c r="F385" t="s">
        <v>151</v>
      </c>
      <c r="G385">
        <v>1</v>
      </c>
      <c r="H385">
        <v>0</v>
      </c>
      <c r="I385">
        <v>0</v>
      </c>
      <c r="J385">
        <v>0</v>
      </c>
      <c r="K385">
        <v>0</v>
      </c>
      <c r="L385">
        <v>0</v>
      </c>
      <c r="M385">
        <v>0</v>
      </c>
      <c r="N385">
        <v>0</v>
      </c>
      <c r="O385">
        <v>0</v>
      </c>
      <c r="P385">
        <v>0</v>
      </c>
      <c r="Q385">
        <v>0</v>
      </c>
      <c r="R385">
        <v>0</v>
      </c>
      <c r="S385">
        <v>1</v>
      </c>
      <c r="T385">
        <v>0</v>
      </c>
      <c r="U385" t="s">
        <v>215</v>
      </c>
    </row>
    <row r="386" spans="1:21" x14ac:dyDescent="0.25">
      <c r="A386" s="9">
        <v>45689</v>
      </c>
      <c r="B386" t="s">
        <v>728</v>
      </c>
      <c r="C386" t="s">
        <v>360</v>
      </c>
      <c r="D386" t="s">
        <v>691</v>
      </c>
      <c r="E386" t="s">
        <v>361</v>
      </c>
      <c r="F386" t="s">
        <v>151</v>
      </c>
      <c r="G386">
        <v>1</v>
      </c>
      <c r="H386">
        <v>0</v>
      </c>
      <c r="I386">
        <v>0</v>
      </c>
      <c r="J386">
        <v>0</v>
      </c>
      <c r="K386">
        <v>0</v>
      </c>
      <c r="L386">
        <v>0</v>
      </c>
      <c r="M386">
        <v>0</v>
      </c>
      <c r="N386">
        <v>0</v>
      </c>
      <c r="O386">
        <v>0</v>
      </c>
      <c r="P386">
        <v>0</v>
      </c>
      <c r="Q386">
        <v>0</v>
      </c>
      <c r="R386">
        <v>0</v>
      </c>
      <c r="S386">
        <v>1</v>
      </c>
      <c r="T386">
        <v>0</v>
      </c>
      <c r="U386" t="s">
        <v>215</v>
      </c>
    </row>
    <row r="387" spans="1:21" x14ac:dyDescent="0.25">
      <c r="A387" s="9">
        <v>45689</v>
      </c>
      <c r="B387" t="s">
        <v>729</v>
      </c>
      <c r="C387" t="s">
        <v>345</v>
      </c>
      <c r="D387" t="s">
        <v>682</v>
      </c>
      <c r="F387" t="s">
        <v>153</v>
      </c>
      <c r="G387">
        <v>0</v>
      </c>
      <c r="H387">
        <v>0</v>
      </c>
      <c r="I387">
        <v>0</v>
      </c>
      <c r="J387">
        <v>-2</v>
      </c>
      <c r="K387">
        <v>0</v>
      </c>
      <c r="L387">
        <v>0</v>
      </c>
      <c r="M387">
        <v>2</v>
      </c>
      <c r="N387">
        <v>0</v>
      </c>
      <c r="O387">
        <v>0</v>
      </c>
      <c r="P387">
        <v>0</v>
      </c>
      <c r="Q387">
        <v>0</v>
      </c>
      <c r="R387">
        <v>0</v>
      </c>
      <c r="S387">
        <v>0</v>
      </c>
      <c r="T387">
        <v>0</v>
      </c>
      <c r="U387" t="s">
        <v>215</v>
      </c>
    </row>
    <row r="388" spans="1:21" x14ac:dyDescent="0.25">
      <c r="A388" s="9">
        <v>45689</v>
      </c>
      <c r="B388" t="s">
        <v>730</v>
      </c>
      <c r="C388" t="s">
        <v>360</v>
      </c>
      <c r="D388" t="s">
        <v>690</v>
      </c>
      <c r="E388" t="s">
        <v>361</v>
      </c>
      <c r="F388" t="s">
        <v>150</v>
      </c>
      <c r="G388">
        <v>1</v>
      </c>
      <c r="H388">
        <v>0</v>
      </c>
      <c r="I388">
        <v>0</v>
      </c>
      <c r="J388">
        <v>0</v>
      </c>
      <c r="K388">
        <v>0</v>
      </c>
      <c r="L388">
        <v>0</v>
      </c>
      <c r="M388">
        <v>0</v>
      </c>
      <c r="N388">
        <v>0</v>
      </c>
      <c r="O388">
        <v>0</v>
      </c>
      <c r="P388">
        <v>0</v>
      </c>
      <c r="Q388">
        <v>0</v>
      </c>
      <c r="R388">
        <v>0</v>
      </c>
      <c r="S388">
        <v>1</v>
      </c>
      <c r="T388">
        <v>0</v>
      </c>
      <c r="U388" t="s">
        <v>215</v>
      </c>
    </row>
    <row r="389" spans="1:21" x14ac:dyDescent="0.25">
      <c r="A389" s="9">
        <v>45689</v>
      </c>
      <c r="B389" t="s">
        <v>731</v>
      </c>
      <c r="C389" t="s">
        <v>219</v>
      </c>
      <c r="D389" t="s">
        <v>698</v>
      </c>
      <c r="E389" t="s">
        <v>220</v>
      </c>
      <c r="F389" t="s">
        <v>151</v>
      </c>
      <c r="G389">
        <v>1</v>
      </c>
      <c r="H389">
        <v>0</v>
      </c>
      <c r="I389">
        <v>0</v>
      </c>
      <c r="J389">
        <v>0</v>
      </c>
      <c r="K389">
        <v>0</v>
      </c>
      <c r="L389">
        <v>0</v>
      </c>
      <c r="M389">
        <v>0</v>
      </c>
      <c r="N389">
        <v>0</v>
      </c>
      <c r="O389">
        <v>0</v>
      </c>
      <c r="P389">
        <v>0</v>
      </c>
      <c r="Q389">
        <v>0</v>
      </c>
      <c r="R389">
        <v>0</v>
      </c>
      <c r="S389">
        <v>1</v>
      </c>
      <c r="T389">
        <v>0</v>
      </c>
      <c r="U389" t="s">
        <v>215</v>
      </c>
    </row>
    <row r="390" spans="1:21" x14ac:dyDescent="0.25">
      <c r="A390" s="9">
        <v>45689</v>
      </c>
      <c r="B390" t="s">
        <v>732</v>
      </c>
      <c r="C390" t="s">
        <v>312</v>
      </c>
      <c r="D390" t="s">
        <v>697</v>
      </c>
      <c r="E390" t="s">
        <v>313</v>
      </c>
      <c r="F390" t="s">
        <v>151</v>
      </c>
      <c r="G390">
        <v>1</v>
      </c>
      <c r="H390">
        <v>0</v>
      </c>
      <c r="I390">
        <v>0</v>
      </c>
      <c r="J390">
        <v>0</v>
      </c>
      <c r="K390">
        <v>0</v>
      </c>
      <c r="L390">
        <v>0</v>
      </c>
      <c r="M390">
        <v>0</v>
      </c>
      <c r="N390">
        <v>0</v>
      </c>
      <c r="O390">
        <v>0</v>
      </c>
      <c r="P390">
        <v>0</v>
      </c>
      <c r="Q390">
        <v>0</v>
      </c>
      <c r="R390">
        <v>0</v>
      </c>
      <c r="S390">
        <v>1</v>
      </c>
      <c r="T390">
        <v>0</v>
      </c>
      <c r="U390" t="s">
        <v>215</v>
      </c>
    </row>
    <row r="391" spans="1:21" x14ac:dyDescent="0.25">
      <c r="A391" s="9">
        <v>45689</v>
      </c>
      <c r="B391" t="s">
        <v>733</v>
      </c>
      <c r="C391" t="s">
        <v>350</v>
      </c>
      <c r="D391" t="s">
        <v>689</v>
      </c>
      <c r="E391" t="s">
        <v>351</v>
      </c>
      <c r="F391" t="s">
        <v>153</v>
      </c>
      <c r="G391">
        <v>1</v>
      </c>
      <c r="H391">
        <v>0</v>
      </c>
      <c r="I391">
        <v>0</v>
      </c>
      <c r="J391">
        <v>0</v>
      </c>
      <c r="K391">
        <v>0</v>
      </c>
      <c r="L391">
        <v>0</v>
      </c>
      <c r="M391">
        <v>0</v>
      </c>
      <c r="N391">
        <v>0</v>
      </c>
      <c r="O391">
        <v>0</v>
      </c>
      <c r="P391">
        <v>0</v>
      </c>
      <c r="Q391">
        <v>0</v>
      </c>
      <c r="R391">
        <v>0</v>
      </c>
      <c r="S391">
        <v>1</v>
      </c>
      <c r="T391">
        <v>0</v>
      </c>
      <c r="U391" t="s">
        <v>215</v>
      </c>
    </row>
    <row r="392" spans="1:21" x14ac:dyDescent="0.25">
      <c r="A392" s="9">
        <v>45689</v>
      </c>
      <c r="B392" t="s">
        <v>734</v>
      </c>
      <c r="C392" t="s">
        <v>299</v>
      </c>
      <c r="D392" t="s">
        <v>693</v>
      </c>
      <c r="E392" t="s">
        <v>300</v>
      </c>
      <c r="F392" t="s">
        <v>151</v>
      </c>
      <c r="G392">
        <v>0</v>
      </c>
      <c r="H392">
        <v>0</v>
      </c>
      <c r="I392">
        <v>0</v>
      </c>
      <c r="J392">
        <v>0</v>
      </c>
      <c r="K392">
        <v>0</v>
      </c>
      <c r="L392">
        <v>0</v>
      </c>
      <c r="M392">
        <v>1</v>
      </c>
      <c r="N392">
        <v>0</v>
      </c>
      <c r="O392">
        <v>0</v>
      </c>
      <c r="P392">
        <v>0</v>
      </c>
      <c r="Q392">
        <v>0</v>
      </c>
      <c r="R392">
        <v>0</v>
      </c>
      <c r="S392">
        <v>1</v>
      </c>
      <c r="T392">
        <v>0</v>
      </c>
      <c r="U392" t="s">
        <v>215</v>
      </c>
    </row>
    <row r="393" spans="1:21" x14ac:dyDescent="0.25">
      <c r="A393" s="9">
        <v>45689</v>
      </c>
      <c r="B393" t="s">
        <v>735</v>
      </c>
      <c r="C393" t="s">
        <v>347</v>
      </c>
      <c r="D393" t="s">
        <v>679</v>
      </c>
      <c r="F393" t="s">
        <v>150</v>
      </c>
      <c r="G393">
        <v>1</v>
      </c>
      <c r="H393">
        <v>0</v>
      </c>
      <c r="I393">
        <v>0</v>
      </c>
      <c r="J393">
        <v>0</v>
      </c>
      <c r="K393">
        <v>0</v>
      </c>
      <c r="L393">
        <v>0</v>
      </c>
      <c r="M393">
        <v>1</v>
      </c>
      <c r="N393">
        <v>0</v>
      </c>
      <c r="O393">
        <v>0</v>
      </c>
      <c r="P393">
        <v>0</v>
      </c>
      <c r="Q393">
        <v>0</v>
      </c>
      <c r="R393">
        <v>0</v>
      </c>
      <c r="S393">
        <v>2</v>
      </c>
      <c r="T393">
        <v>0</v>
      </c>
      <c r="U393" t="s">
        <v>215</v>
      </c>
    </row>
    <row r="394" spans="1:21" x14ac:dyDescent="0.25">
      <c r="A394" s="9">
        <v>45689</v>
      </c>
      <c r="B394" t="s">
        <v>735</v>
      </c>
      <c r="C394" t="s">
        <v>347</v>
      </c>
      <c r="D394" t="s">
        <v>679</v>
      </c>
      <c r="F394" t="s">
        <v>151</v>
      </c>
      <c r="G394">
        <v>1</v>
      </c>
      <c r="H394">
        <v>0</v>
      </c>
      <c r="I394">
        <v>0</v>
      </c>
      <c r="J394">
        <v>0</v>
      </c>
      <c r="K394">
        <v>0</v>
      </c>
      <c r="L394">
        <v>0</v>
      </c>
      <c r="M394">
        <v>0</v>
      </c>
      <c r="N394">
        <v>0</v>
      </c>
      <c r="O394">
        <v>0</v>
      </c>
      <c r="P394">
        <v>0</v>
      </c>
      <c r="Q394">
        <v>0</v>
      </c>
      <c r="R394">
        <v>0</v>
      </c>
      <c r="S394">
        <v>1</v>
      </c>
      <c r="T394">
        <v>0</v>
      </c>
      <c r="U394" t="s">
        <v>215</v>
      </c>
    </row>
    <row r="395" spans="1:21" x14ac:dyDescent="0.25">
      <c r="A395" s="9">
        <v>45689</v>
      </c>
      <c r="B395" t="s">
        <v>769</v>
      </c>
      <c r="C395" t="s">
        <v>392</v>
      </c>
      <c r="D395" t="s">
        <v>695</v>
      </c>
      <c r="E395" t="s">
        <v>393</v>
      </c>
      <c r="F395" t="s">
        <v>151</v>
      </c>
      <c r="G395">
        <v>0</v>
      </c>
      <c r="H395">
        <v>0</v>
      </c>
      <c r="I395">
        <v>0</v>
      </c>
      <c r="J395">
        <v>0</v>
      </c>
      <c r="K395">
        <v>0</v>
      </c>
      <c r="L395">
        <v>0</v>
      </c>
      <c r="M395">
        <v>1</v>
      </c>
      <c r="N395">
        <v>0</v>
      </c>
      <c r="O395">
        <v>0</v>
      </c>
      <c r="P395">
        <v>0</v>
      </c>
      <c r="Q395">
        <v>0</v>
      </c>
      <c r="R395">
        <v>0</v>
      </c>
      <c r="S395">
        <v>1</v>
      </c>
      <c r="T395">
        <v>0</v>
      </c>
      <c r="U395" t="s">
        <v>215</v>
      </c>
    </row>
    <row r="396" spans="1:21" x14ac:dyDescent="0.25">
      <c r="A396" s="9">
        <v>45689</v>
      </c>
      <c r="B396" t="s">
        <v>736</v>
      </c>
      <c r="C396" t="s">
        <v>262</v>
      </c>
      <c r="D396" t="s">
        <v>699</v>
      </c>
      <c r="E396" t="s">
        <v>264</v>
      </c>
      <c r="F396" t="s">
        <v>151</v>
      </c>
      <c r="G396">
        <v>1</v>
      </c>
      <c r="H396">
        <v>0</v>
      </c>
      <c r="I396">
        <v>0</v>
      </c>
      <c r="J396">
        <v>0</v>
      </c>
      <c r="K396">
        <v>0</v>
      </c>
      <c r="L396">
        <v>0</v>
      </c>
      <c r="M396">
        <v>0</v>
      </c>
      <c r="N396">
        <v>0</v>
      </c>
      <c r="O396">
        <v>0</v>
      </c>
      <c r="P396">
        <v>0</v>
      </c>
      <c r="Q396">
        <v>0</v>
      </c>
      <c r="R396">
        <v>0</v>
      </c>
      <c r="S396">
        <v>1</v>
      </c>
      <c r="T396">
        <v>0</v>
      </c>
      <c r="U396" t="s">
        <v>215</v>
      </c>
    </row>
    <row r="397" spans="1:21" x14ac:dyDescent="0.25">
      <c r="A397" s="9">
        <v>45689</v>
      </c>
      <c r="B397" t="s">
        <v>737</v>
      </c>
      <c r="C397" t="s">
        <v>212</v>
      </c>
      <c r="D397" t="s">
        <v>694</v>
      </c>
      <c r="E397" t="s">
        <v>214</v>
      </c>
      <c r="F397" t="s">
        <v>153</v>
      </c>
      <c r="G397">
        <v>1</v>
      </c>
      <c r="H397">
        <v>0</v>
      </c>
      <c r="I397">
        <v>0</v>
      </c>
      <c r="J397">
        <v>-1</v>
      </c>
      <c r="K397">
        <v>0</v>
      </c>
      <c r="L397">
        <v>0</v>
      </c>
      <c r="M397">
        <v>0</v>
      </c>
      <c r="N397">
        <v>0</v>
      </c>
      <c r="O397">
        <v>0</v>
      </c>
      <c r="P397">
        <v>0</v>
      </c>
      <c r="Q397">
        <v>0</v>
      </c>
      <c r="R397">
        <v>0</v>
      </c>
      <c r="S397">
        <v>0</v>
      </c>
      <c r="T397">
        <v>0</v>
      </c>
      <c r="U397" t="s">
        <v>215</v>
      </c>
    </row>
    <row r="398" spans="1:21" x14ac:dyDescent="0.25">
      <c r="A398" s="9">
        <v>45689</v>
      </c>
      <c r="B398" t="s">
        <v>770</v>
      </c>
      <c r="C398" t="s">
        <v>324</v>
      </c>
      <c r="D398" t="s">
        <v>684</v>
      </c>
      <c r="E398" t="s">
        <v>325</v>
      </c>
      <c r="F398" t="s">
        <v>150</v>
      </c>
      <c r="G398">
        <v>0</v>
      </c>
      <c r="H398">
        <v>0</v>
      </c>
      <c r="I398">
        <v>0</v>
      </c>
      <c r="J398">
        <v>0</v>
      </c>
      <c r="K398">
        <v>0</v>
      </c>
      <c r="L398">
        <v>0</v>
      </c>
      <c r="M398">
        <v>1</v>
      </c>
      <c r="N398">
        <v>0</v>
      </c>
      <c r="O398">
        <v>0</v>
      </c>
      <c r="P398">
        <v>0</v>
      </c>
      <c r="Q398">
        <v>0</v>
      </c>
      <c r="R398">
        <v>0</v>
      </c>
      <c r="S398">
        <v>1</v>
      </c>
      <c r="T398">
        <v>0</v>
      </c>
      <c r="U398" t="s">
        <v>215</v>
      </c>
    </row>
    <row r="399" spans="1:21" x14ac:dyDescent="0.25">
      <c r="A399" s="9">
        <v>45689</v>
      </c>
      <c r="B399" t="s">
        <v>770</v>
      </c>
      <c r="C399" t="s">
        <v>324</v>
      </c>
      <c r="D399" t="s">
        <v>684</v>
      </c>
      <c r="E399" t="s">
        <v>325</v>
      </c>
      <c r="F399" t="s">
        <v>151</v>
      </c>
      <c r="G399">
        <v>0</v>
      </c>
      <c r="H399">
        <v>0</v>
      </c>
      <c r="I399">
        <v>0</v>
      </c>
      <c r="J399">
        <v>0</v>
      </c>
      <c r="K399">
        <v>0</v>
      </c>
      <c r="L399">
        <v>0</v>
      </c>
      <c r="M399">
        <v>1</v>
      </c>
      <c r="N399">
        <v>0</v>
      </c>
      <c r="O399">
        <v>0</v>
      </c>
      <c r="P399">
        <v>0</v>
      </c>
      <c r="Q399">
        <v>0</v>
      </c>
      <c r="R399">
        <v>0</v>
      </c>
      <c r="S399">
        <v>1</v>
      </c>
      <c r="T399">
        <v>0</v>
      </c>
      <c r="U399" t="s">
        <v>215</v>
      </c>
    </row>
    <row r="400" spans="1:21" x14ac:dyDescent="0.25">
      <c r="A400" s="9">
        <v>45689</v>
      </c>
      <c r="B400" t="s">
        <v>771</v>
      </c>
      <c r="C400" t="s">
        <v>353</v>
      </c>
      <c r="D400" t="s">
        <v>688</v>
      </c>
      <c r="E400" t="s">
        <v>354</v>
      </c>
      <c r="F400" t="s">
        <v>151</v>
      </c>
      <c r="G400">
        <v>0</v>
      </c>
      <c r="H400">
        <v>0</v>
      </c>
      <c r="I400">
        <v>0</v>
      </c>
      <c r="J400">
        <v>0</v>
      </c>
      <c r="K400">
        <v>0</v>
      </c>
      <c r="L400">
        <v>0</v>
      </c>
      <c r="M400">
        <v>1</v>
      </c>
      <c r="N400">
        <v>0</v>
      </c>
      <c r="O400">
        <v>0</v>
      </c>
      <c r="P400">
        <v>0</v>
      </c>
      <c r="Q400">
        <v>0</v>
      </c>
      <c r="R400">
        <v>0</v>
      </c>
      <c r="S400">
        <v>1</v>
      </c>
      <c r="T400">
        <v>0</v>
      </c>
      <c r="U400" t="s">
        <v>215</v>
      </c>
    </row>
    <row r="401" spans="1:21" x14ac:dyDescent="0.25">
      <c r="A401" s="9">
        <v>45689</v>
      </c>
      <c r="B401" t="s">
        <v>771</v>
      </c>
      <c r="C401" t="s">
        <v>353</v>
      </c>
      <c r="D401" t="s">
        <v>688</v>
      </c>
      <c r="E401" t="s">
        <v>354</v>
      </c>
      <c r="F401" t="s">
        <v>153</v>
      </c>
      <c r="G401">
        <v>0</v>
      </c>
      <c r="H401">
        <v>0</v>
      </c>
      <c r="I401">
        <v>0</v>
      </c>
      <c r="J401">
        <v>-1</v>
      </c>
      <c r="K401">
        <v>0</v>
      </c>
      <c r="L401">
        <v>0</v>
      </c>
      <c r="M401">
        <v>1</v>
      </c>
      <c r="N401">
        <v>0</v>
      </c>
      <c r="O401">
        <v>0</v>
      </c>
      <c r="P401">
        <v>0</v>
      </c>
      <c r="Q401">
        <v>0</v>
      </c>
      <c r="R401">
        <v>0</v>
      </c>
      <c r="S401">
        <v>0</v>
      </c>
      <c r="T401">
        <v>0</v>
      </c>
      <c r="U401" t="s">
        <v>215</v>
      </c>
    </row>
    <row r="402" spans="1:21" x14ac:dyDescent="0.25">
      <c r="A402" s="9">
        <v>45689</v>
      </c>
      <c r="B402" t="s">
        <v>772</v>
      </c>
      <c r="C402" t="s">
        <v>259</v>
      </c>
      <c r="D402" t="s">
        <v>773</v>
      </c>
      <c r="E402" t="s">
        <v>261</v>
      </c>
      <c r="F402" t="s">
        <v>151</v>
      </c>
      <c r="G402">
        <v>0</v>
      </c>
      <c r="H402">
        <v>0</v>
      </c>
      <c r="I402">
        <v>0</v>
      </c>
      <c r="J402">
        <v>0</v>
      </c>
      <c r="K402">
        <v>0</v>
      </c>
      <c r="L402">
        <v>0</v>
      </c>
      <c r="M402">
        <v>1</v>
      </c>
      <c r="N402">
        <v>0</v>
      </c>
      <c r="O402">
        <v>0</v>
      </c>
      <c r="P402">
        <v>0</v>
      </c>
      <c r="Q402">
        <v>0</v>
      </c>
      <c r="R402">
        <v>0</v>
      </c>
      <c r="S402">
        <v>1</v>
      </c>
      <c r="T402">
        <v>0</v>
      </c>
      <c r="U402" t="s">
        <v>215</v>
      </c>
    </row>
    <row r="403" spans="1:21" x14ac:dyDescent="0.25">
      <c r="A403" s="9">
        <v>45689</v>
      </c>
      <c r="B403" t="s">
        <v>774</v>
      </c>
      <c r="C403" t="s">
        <v>347</v>
      </c>
      <c r="D403" t="s">
        <v>775</v>
      </c>
      <c r="F403" t="s">
        <v>150</v>
      </c>
      <c r="G403">
        <v>0</v>
      </c>
      <c r="H403">
        <v>0</v>
      </c>
      <c r="I403">
        <v>0</v>
      </c>
      <c r="J403">
        <v>0</v>
      </c>
      <c r="K403">
        <v>0</v>
      </c>
      <c r="L403">
        <v>0</v>
      </c>
      <c r="M403">
        <v>1</v>
      </c>
      <c r="N403">
        <v>0</v>
      </c>
      <c r="O403">
        <v>0</v>
      </c>
      <c r="P403">
        <v>0</v>
      </c>
      <c r="Q403">
        <v>0</v>
      </c>
      <c r="R403">
        <v>0</v>
      </c>
      <c r="S403">
        <v>1</v>
      </c>
      <c r="T403">
        <v>0</v>
      </c>
      <c r="U403" t="s">
        <v>215</v>
      </c>
    </row>
    <row r="404" spans="1:21" x14ac:dyDescent="0.25">
      <c r="A404" s="9">
        <v>45689</v>
      </c>
      <c r="B404" t="s">
        <v>776</v>
      </c>
      <c r="C404" t="s">
        <v>345</v>
      </c>
      <c r="D404" t="s">
        <v>777</v>
      </c>
      <c r="F404" t="s">
        <v>150</v>
      </c>
      <c r="G404">
        <v>0</v>
      </c>
      <c r="H404">
        <v>0</v>
      </c>
      <c r="I404">
        <v>0</v>
      </c>
      <c r="J404">
        <v>0</v>
      </c>
      <c r="K404">
        <v>0</v>
      </c>
      <c r="L404">
        <v>0</v>
      </c>
      <c r="M404">
        <v>1</v>
      </c>
      <c r="N404">
        <v>0</v>
      </c>
      <c r="O404">
        <v>0</v>
      </c>
      <c r="P404">
        <v>0</v>
      </c>
      <c r="Q404">
        <v>0</v>
      </c>
      <c r="R404">
        <v>0</v>
      </c>
      <c r="S404">
        <v>1</v>
      </c>
      <c r="T404">
        <v>0</v>
      </c>
      <c r="U404" t="s">
        <v>215</v>
      </c>
    </row>
    <row r="405" spans="1:21" x14ac:dyDescent="0.25">
      <c r="A405" s="9">
        <v>45689</v>
      </c>
      <c r="B405" t="s">
        <v>778</v>
      </c>
      <c r="C405" t="s">
        <v>356</v>
      </c>
      <c r="D405" t="s">
        <v>779</v>
      </c>
      <c r="E405" t="s">
        <v>357</v>
      </c>
      <c r="F405" t="s">
        <v>150</v>
      </c>
      <c r="G405">
        <v>0</v>
      </c>
      <c r="H405">
        <v>0</v>
      </c>
      <c r="I405">
        <v>0</v>
      </c>
      <c r="J405">
        <v>0</v>
      </c>
      <c r="K405">
        <v>0</v>
      </c>
      <c r="L405">
        <v>0</v>
      </c>
      <c r="M405">
        <v>1</v>
      </c>
      <c r="N405">
        <v>0</v>
      </c>
      <c r="O405">
        <v>0</v>
      </c>
      <c r="P405">
        <v>0</v>
      </c>
      <c r="Q405">
        <v>0</v>
      </c>
      <c r="R405">
        <v>0</v>
      </c>
      <c r="S405">
        <v>1</v>
      </c>
      <c r="T405">
        <v>0</v>
      </c>
      <c r="U405" t="s">
        <v>215</v>
      </c>
    </row>
    <row r="406" spans="1:21" x14ac:dyDescent="0.25">
      <c r="A406" s="9">
        <v>45689</v>
      </c>
      <c r="B406" t="s">
        <v>780</v>
      </c>
      <c r="C406" t="s">
        <v>389</v>
      </c>
      <c r="D406" t="s">
        <v>781</v>
      </c>
      <c r="E406" t="s">
        <v>390</v>
      </c>
      <c r="F406" t="s">
        <v>150</v>
      </c>
      <c r="G406">
        <v>0</v>
      </c>
      <c r="H406">
        <v>0</v>
      </c>
      <c r="I406">
        <v>0</v>
      </c>
      <c r="J406">
        <v>0</v>
      </c>
      <c r="K406">
        <v>0</v>
      </c>
      <c r="L406">
        <v>0</v>
      </c>
      <c r="M406">
        <v>0</v>
      </c>
      <c r="N406">
        <v>0</v>
      </c>
      <c r="O406">
        <v>0</v>
      </c>
      <c r="P406">
        <v>0</v>
      </c>
      <c r="Q406">
        <v>0</v>
      </c>
      <c r="R406">
        <v>1</v>
      </c>
      <c r="S406">
        <v>1</v>
      </c>
      <c r="T406">
        <v>0</v>
      </c>
      <c r="U406" t="s">
        <v>466</v>
      </c>
    </row>
  </sheetData>
  <autoFilter ref="A1:U414" xr:uid="{00000000-0009-0000-0000-000000000000}">
    <filterColumn colId="20">
      <filters blank="1">
        <filter val="DE"/>
        <filter val="ES"/>
        <filter val="FR"/>
        <filter val="IT"/>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77"/>
  <sheetViews>
    <sheetView zoomScaleNormal="100" workbookViewId="0">
      <selection activeCell="W175" sqref="W175"/>
    </sheetView>
  </sheetViews>
  <sheetFormatPr defaultRowHeight="15" x14ac:dyDescent="0.25"/>
  <cols>
    <col min="4" max="4" width="27.140625" customWidth="1"/>
    <col min="5" max="5" width="18.28515625" bestFit="1" customWidth="1"/>
  </cols>
  <sheetData>
    <row r="1" spans="1:22" x14ac:dyDescent="0.25">
      <c r="A1" t="s">
        <v>125</v>
      </c>
      <c r="B1" t="s">
        <v>126</v>
      </c>
      <c r="C1" t="s">
        <v>127</v>
      </c>
      <c r="D1" t="s">
        <v>128</v>
      </c>
      <c r="E1" s="8" t="s">
        <v>129</v>
      </c>
      <c r="F1" t="s">
        <v>130</v>
      </c>
      <c r="G1" t="s">
        <v>131</v>
      </c>
      <c r="H1" t="s">
        <v>132</v>
      </c>
      <c r="I1" t="s">
        <v>145</v>
      </c>
      <c r="J1" t="s">
        <v>133</v>
      </c>
      <c r="K1" t="s">
        <v>134</v>
      </c>
      <c r="L1" t="s">
        <v>135</v>
      </c>
      <c r="M1" t="s">
        <v>136</v>
      </c>
      <c r="N1" t="s">
        <v>137</v>
      </c>
      <c r="O1" t="s">
        <v>138</v>
      </c>
      <c r="P1" t="s">
        <v>139</v>
      </c>
      <c r="Q1" t="s">
        <v>140</v>
      </c>
      <c r="R1" t="s">
        <v>141</v>
      </c>
      <c r="S1" t="s">
        <v>142</v>
      </c>
      <c r="T1" t="s">
        <v>144</v>
      </c>
      <c r="U1" t="s">
        <v>143</v>
      </c>
      <c r="V1" t="s">
        <v>0</v>
      </c>
    </row>
    <row r="2" spans="1:22" x14ac:dyDescent="0.25">
      <c r="A2" s="9">
        <v>45689</v>
      </c>
      <c r="B2" t="s">
        <v>387</v>
      </c>
      <c r="C2" t="s">
        <v>388</v>
      </c>
      <c r="D2" t="s">
        <v>1</v>
      </c>
      <c r="E2" s="8" t="str">
        <f>VLOOKUP(D2,'Ref Item#'!$A:$B,2,0)</f>
        <v>DC10-0584DE</v>
      </c>
      <c r="F2" t="s">
        <v>636</v>
      </c>
      <c r="G2" t="s">
        <v>150</v>
      </c>
      <c r="H2">
        <v>2</v>
      </c>
      <c r="I2">
        <v>0</v>
      </c>
      <c r="J2">
        <v>0</v>
      </c>
      <c r="K2">
        <v>0</v>
      </c>
      <c r="L2">
        <v>0</v>
      </c>
      <c r="M2">
        <v>0</v>
      </c>
      <c r="N2">
        <v>0</v>
      </c>
      <c r="O2">
        <v>0</v>
      </c>
      <c r="P2">
        <v>0</v>
      </c>
      <c r="Q2">
        <v>0</v>
      </c>
      <c r="R2">
        <v>0</v>
      </c>
      <c r="S2">
        <v>0</v>
      </c>
      <c r="T2">
        <v>2</v>
      </c>
      <c r="U2">
        <v>0</v>
      </c>
      <c r="V2" t="s">
        <v>215</v>
      </c>
    </row>
    <row r="3" spans="1:22" x14ac:dyDescent="0.25">
      <c r="A3" s="9">
        <v>45689</v>
      </c>
      <c r="B3" t="s">
        <v>387</v>
      </c>
      <c r="C3" t="s">
        <v>388</v>
      </c>
      <c r="D3" t="s">
        <v>1</v>
      </c>
      <c r="E3" s="8" t="str">
        <f>VLOOKUP(D3,'Ref Item#'!$A:$B,2,0)</f>
        <v>DC10-0584DE</v>
      </c>
      <c r="F3" t="s">
        <v>636</v>
      </c>
      <c r="G3" t="s">
        <v>151</v>
      </c>
      <c r="H3">
        <v>1</v>
      </c>
      <c r="I3">
        <v>0</v>
      </c>
      <c r="J3">
        <v>0</v>
      </c>
      <c r="K3">
        <v>0</v>
      </c>
      <c r="L3">
        <v>0</v>
      </c>
      <c r="M3">
        <v>0</v>
      </c>
      <c r="N3">
        <v>0</v>
      </c>
      <c r="O3">
        <v>0</v>
      </c>
      <c r="P3">
        <v>0</v>
      </c>
      <c r="Q3">
        <v>0</v>
      </c>
      <c r="R3">
        <v>0</v>
      </c>
      <c r="S3">
        <v>0</v>
      </c>
      <c r="T3">
        <v>1</v>
      </c>
      <c r="U3">
        <v>0</v>
      </c>
      <c r="V3" t="s">
        <v>215</v>
      </c>
    </row>
    <row r="4" spans="1:22" x14ac:dyDescent="0.25">
      <c r="A4" s="9">
        <v>45689</v>
      </c>
      <c r="B4" t="s">
        <v>387</v>
      </c>
      <c r="C4" t="s">
        <v>388</v>
      </c>
      <c r="D4" t="s">
        <v>1</v>
      </c>
      <c r="E4" s="8" t="str">
        <f>VLOOKUP(D4,'Ref Item#'!$A:$B,2,0)</f>
        <v>DC10-0584DE</v>
      </c>
      <c r="F4" t="s">
        <v>636</v>
      </c>
      <c r="G4" t="s">
        <v>153</v>
      </c>
      <c r="H4">
        <v>11</v>
      </c>
      <c r="I4">
        <v>0</v>
      </c>
      <c r="J4">
        <v>0</v>
      </c>
      <c r="K4">
        <v>0</v>
      </c>
      <c r="L4">
        <v>0</v>
      </c>
      <c r="M4">
        <v>0</v>
      </c>
      <c r="N4">
        <v>0</v>
      </c>
      <c r="O4">
        <v>0</v>
      </c>
      <c r="P4">
        <v>0</v>
      </c>
      <c r="Q4">
        <v>0</v>
      </c>
      <c r="R4">
        <v>0</v>
      </c>
      <c r="S4">
        <v>0</v>
      </c>
      <c r="T4">
        <v>11</v>
      </c>
      <c r="U4">
        <v>0</v>
      </c>
      <c r="V4" t="s">
        <v>211</v>
      </c>
    </row>
    <row r="5" spans="1:22" x14ac:dyDescent="0.25">
      <c r="A5" s="9">
        <v>45689</v>
      </c>
      <c r="B5" t="s">
        <v>332</v>
      </c>
      <c r="C5" t="s">
        <v>333</v>
      </c>
      <c r="D5" t="s">
        <v>2</v>
      </c>
      <c r="E5" s="8" t="str">
        <f>VLOOKUP(D5,'Ref Item#'!$A:$B,2,0)</f>
        <v>DC10-0585DE</v>
      </c>
      <c r="F5" t="s">
        <v>514</v>
      </c>
      <c r="G5" t="s">
        <v>153</v>
      </c>
      <c r="H5">
        <v>6</v>
      </c>
      <c r="I5">
        <v>0</v>
      </c>
      <c r="J5">
        <v>0</v>
      </c>
      <c r="K5">
        <v>0</v>
      </c>
      <c r="L5">
        <v>0</v>
      </c>
      <c r="M5">
        <v>0</v>
      </c>
      <c r="N5">
        <v>0</v>
      </c>
      <c r="O5">
        <v>0</v>
      </c>
      <c r="P5">
        <v>0</v>
      </c>
      <c r="Q5">
        <v>0</v>
      </c>
      <c r="R5">
        <v>0</v>
      </c>
      <c r="S5">
        <v>0</v>
      </c>
      <c r="T5">
        <v>6</v>
      </c>
      <c r="U5">
        <v>0</v>
      </c>
      <c r="V5" t="s">
        <v>211</v>
      </c>
    </row>
    <row r="6" spans="1:22" x14ac:dyDescent="0.25">
      <c r="A6" s="9">
        <v>45689</v>
      </c>
      <c r="B6" t="s">
        <v>365</v>
      </c>
      <c r="C6" t="s">
        <v>366</v>
      </c>
      <c r="D6" t="s">
        <v>3</v>
      </c>
      <c r="E6" s="8" t="str">
        <f>VLOOKUP(D6,'Ref Item#'!$A:$B,2,0)</f>
        <v>DC10-0586DE</v>
      </c>
      <c r="F6" t="s">
        <v>367</v>
      </c>
      <c r="G6" t="s">
        <v>153</v>
      </c>
      <c r="H6">
        <v>6</v>
      </c>
      <c r="I6">
        <v>0</v>
      </c>
      <c r="J6">
        <v>0</v>
      </c>
      <c r="K6">
        <v>0</v>
      </c>
      <c r="L6">
        <v>0</v>
      </c>
      <c r="M6">
        <v>0</v>
      </c>
      <c r="N6">
        <v>0</v>
      </c>
      <c r="O6">
        <v>0</v>
      </c>
      <c r="P6">
        <v>0</v>
      </c>
      <c r="Q6">
        <v>0</v>
      </c>
      <c r="R6">
        <v>0</v>
      </c>
      <c r="S6">
        <v>0</v>
      </c>
      <c r="T6">
        <v>6</v>
      </c>
      <c r="U6">
        <v>0</v>
      </c>
      <c r="V6" t="s">
        <v>215</v>
      </c>
    </row>
    <row r="7" spans="1:22" x14ac:dyDescent="0.25">
      <c r="A7" s="9">
        <v>45689</v>
      </c>
      <c r="B7" t="s">
        <v>365</v>
      </c>
      <c r="C7" t="s">
        <v>366</v>
      </c>
      <c r="D7" t="s">
        <v>3</v>
      </c>
      <c r="E7" s="8" t="str">
        <f>VLOOKUP(D7,'Ref Item#'!$A:$B,2,0)</f>
        <v>DC10-0586DE</v>
      </c>
      <c r="F7" t="s">
        <v>367</v>
      </c>
      <c r="G7" t="s">
        <v>153</v>
      </c>
      <c r="H7">
        <v>1</v>
      </c>
      <c r="I7">
        <v>0</v>
      </c>
      <c r="J7">
        <v>0</v>
      </c>
      <c r="K7">
        <v>0</v>
      </c>
      <c r="L7">
        <v>0</v>
      </c>
      <c r="M7">
        <v>0</v>
      </c>
      <c r="N7">
        <v>0</v>
      </c>
      <c r="O7">
        <v>0</v>
      </c>
      <c r="P7">
        <v>0</v>
      </c>
      <c r="Q7">
        <v>0</v>
      </c>
      <c r="R7">
        <v>0</v>
      </c>
      <c r="S7">
        <v>0</v>
      </c>
      <c r="T7">
        <v>1</v>
      </c>
      <c r="U7">
        <v>0</v>
      </c>
      <c r="V7" t="s">
        <v>211</v>
      </c>
    </row>
    <row r="8" spans="1:22" x14ac:dyDescent="0.25">
      <c r="A8" s="9">
        <v>45689</v>
      </c>
      <c r="B8" t="s">
        <v>399</v>
      </c>
      <c r="C8" t="s">
        <v>400</v>
      </c>
      <c r="D8" t="s">
        <v>4</v>
      </c>
      <c r="E8" s="8" t="str">
        <f>VLOOKUP(D8,'Ref Item#'!$A:$B,2,0)</f>
        <v>DC10-0587DE</v>
      </c>
      <c r="F8" t="s">
        <v>518</v>
      </c>
      <c r="G8" t="s">
        <v>153</v>
      </c>
      <c r="H8">
        <v>61</v>
      </c>
      <c r="I8">
        <v>0</v>
      </c>
      <c r="J8">
        <v>0</v>
      </c>
      <c r="K8">
        <v>0</v>
      </c>
      <c r="L8">
        <v>0</v>
      </c>
      <c r="M8">
        <v>0</v>
      </c>
      <c r="N8">
        <v>0</v>
      </c>
      <c r="O8">
        <v>0</v>
      </c>
      <c r="P8">
        <v>0</v>
      </c>
      <c r="Q8">
        <v>0</v>
      </c>
      <c r="R8">
        <v>0</v>
      </c>
      <c r="S8">
        <v>0</v>
      </c>
      <c r="T8">
        <v>61</v>
      </c>
      <c r="U8">
        <v>0</v>
      </c>
      <c r="V8" t="s">
        <v>215</v>
      </c>
    </row>
    <row r="9" spans="1:22" x14ac:dyDescent="0.25">
      <c r="A9" s="9">
        <v>45689</v>
      </c>
      <c r="B9" t="s">
        <v>334</v>
      </c>
      <c r="C9" t="s">
        <v>335</v>
      </c>
      <c r="D9" t="s">
        <v>5</v>
      </c>
      <c r="E9" s="8" t="str">
        <f>VLOOKUP(D9,'Ref Item#'!$A:$B,2,0)</f>
        <v>DC10-0588DE</v>
      </c>
      <c r="F9" t="s">
        <v>515</v>
      </c>
      <c r="G9" t="s">
        <v>153</v>
      </c>
      <c r="H9">
        <v>2</v>
      </c>
      <c r="I9">
        <v>0</v>
      </c>
      <c r="J9">
        <v>0</v>
      </c>
      <c r="K9">
        <v>0</v>
      </c>
      <c r="L9">
        <v>0</v>
      </c>
      <c r="M9">
        <v>0</v>
      </c>
      <c r="N9">
        <v>0</v>
      </c>
      <c r="O9">
        <v>0</v>
      </c>
      <c r="P9">
        <v>0</v>
      </c>
      <c r="Q9">
        <v>0</v>
      </c>
      <c r="R9">
        <v>0</v>
      </c>
      <c r="S9">
        <v>0</v>
      </c>
      <c r="T9">
        <v>2</v>
      </c>
      <c r="U9">
        <v>0</v>
      </c>
      <c r="V9" t="s">
        <v>215</v>
      </c>
    </row>
    <row r="10" spans="1:22" x14ac:dyDescent="0.25">
      <c r="A10" s="9">
        <v>45689</v>
      </c>
      <c r="B10" t="s">
        <v>334</v>
      </c>
      <c r="C10" t="s">
        <v>335</v>
      </c>
      <c r="D10" t="s">
        <v>5</v>
      </c>
      <c r="E10" s="8" t="str">
        <f>VLOOKUP(D10,'Ref Item#'!$A:$B,2,0)</f>
        <v>DC10-0588DE</v>
      </c>
      <c r="F10" t="s">
        <v>515</v>
      </c>
      <c r="G10" t="s">
        <v>153</v>
      </c>
      <c r="H10">
        <v>4</v>
      </c>
      <c r="I10">
        <v>0</v>
      </c>
      <c r="J10">
        <v>0</v>
      </c>
      <c r="K10">
        <v>0</v>
      </c>
      <c r="L10">
        <v>0</v>
      </c>
      <c r="M10">
        <v>0</v>
      </c>
      <c r="N10">
        <v>0</v>
      </c>
      <c r="O10">
        <v>0</v>
      </c>
      <c r="P10">
        <v>0</v>
      </c>
      <c r="Q10">
        <v>0</v>
      </c>
      <c r="R10">
        <v>0</v>
      </c>
      <c r="S10">
        <v>0</v>
      </c>
      <c r="T10">
        <v>4</v>
      </c>
      <c r="U10">
        <v>0</v>
      </c>
      <c r="V10" t="s">
        <v>336</v>
      </c>
    </row>
    <row r="11" spans="1:22" x14ac:dyDescent="0.25">
      <c r="A11" s="9">
        <v>45689</v>
      </c>
      <c r="B11" t="s">
        <v>334</v>
      </c>
      <c r="C11" t="s">
        <v>335</v>
      </c>
      <c r="D11" t="s">
        <v>5</v>
      </c>
      <c r="E11" s="8" t="str">
        <f>VLOOKUP(D11,'Ref Item#'!$A:$B,2,0)</f>
        <v>DC10-0588DE</v>
      </c>
      <c r="F11" t="s">
        <v>515</v>
      </c>
      <c r="G11" t="s">
        <v>153</v>
      </c>
      <c r="H11">
        <v>8</v>
      </c>
      <c r="I11">
        <v>0</v>
      </c>
      <c r="J11">
        <v>0</v>
      </c>
      <c r="K11">
        <v>0</v>
      </c>
      <c r="L11">
        <v>0</v>
      </c>
      <c r="M11">
        <v>0</v>
      </c>
      <c r="N11">
        <v>0</v>
      </c>
      <c r="O11">
        <v>0</v>
      </c>
      <c r="P11">
        <v>0</v>
      </c>
      <c r="Q11">
        <v>0</v>
      </c>
      <c r="R11">
        <v>0</v>
      </c>
      <c r="S11">
        <v>0</v>
      </c>
      <c r="T11">
        <v>8</v>
      </c>
      <c r="U11">
        <v>0</v>
      </c>
      <c r="V11" t="s">
        <v>211</v>
      </c>
    </row>
    <row r="12" spans="1:22" x14ac:dyDescent="0.25">
      <c r="A12" s="9">
        <v>45689</v>
      </c>
      <c r="B12" t="s">
        <v>362</v>
      </c>
      <c r="C12" t="s">
        <v>363</v>
      </c>
      <c r="D12" t="s">
        <v>6</v>
      </c>
      <c r="E12" s="8" t="str">
        <f>VLOOKUP(D12,'Ref Item#'!$A:$B,2,0)</f>
        <v>DC10-0589DE</v>
      </c>
      <c r="F12" t="s">
        <v>364</v>
      </c>
      <c r="G12" t="s">
        <v>153</v>
      </c>
      <c r="H12">
        <v>10</v>
      </c>
      <c r="I12">
        <v>0</v>
      </c>
      <c r="J12">
        <v>0</v>
      </c>
      <c r="K12">
        <v>0</v>
      </c>
      <c r="L12">
        <v>0</v>
      </c>
      <c r="M12">
        <v>0</v>
      </c>
      <c r="N12">
        <v>0</v>
      </c>
      <c r="O12">
        <v>0</v>
      </c>
      <c r="P12">
        <v>0</v>
      </c>
      <c r="Q12">
        <v>0</v>
      </c>
      <c r="R12">
        <v>0</v>
      </c>
      <c r="S12">
        <v>0</v>
      </c>
      <c r="T12">
        <v>10</v>
      </c>
      <c r="U12">
        <v>0</v>
      </c>
      <c r="V12" t="s">
        <v>215</v>
      </c>
    </row>
    <row r="13" spans="1:22" x14ac:dyDescent="0.25">
      <c r="A13" s="9">
        <v>45689</v>
      </c>
      <c r="B13" t="s">
        <v>362</v>
      </c>
      <c r="C13" t="s">
        <v>363</v>
      </c>
      <c r="D13" t="s">
        <v>6</v>
      </c>
      <c r="E13" s="8" t="str">
        <f>VLOOKUP(D13,'Ref Item#'!$A:$B,2,0)</f>
        <v>DC10-0589DE</v>
      </c>
      <c r="F13" t="s">
        <v>364</v>
      </c>
      <c r="G13" t="s">
        <v>153</v>
      </c>
      <c r="H13">
        <v>8</v>
      </c>
      <c r="I13">
        <v>0</v>
      </c>
      <c r="J13">
        <v>0</v>
      </c>
      <c r="K13">
        <v>0</v>
      </c>
      <c r="L13">
        <v>0</v>
      </c>
      <c r="M13">
        <v>0</v>
      </c>
      <c r="N13">
        <v>0</v>
      </c>
      <c r="O13">
        <v>0</v>
      </c>
      <c r="P13">
        <v>0</v>
      </c>
      <c r="Q13">
        <v>0</v>
      </c>
      <c r="R13">
        <v>0</v>
      </c>
      <c r="S13">
        <v>0</v>
      </c>
      <c r="T13">
        <v>8</v>
      </c>
      <c r="U13">
        <v>0</v>
      </c>
      <c r="V13" t="s">
        <v>211</v>
      </c>
    </row>
    <row r="14" spans="1:22" x14ac:dyDescent="0.25">
      <c r="A14" s="9">
        <v>45689</v>
      </c>
      <c r="B14" t="s">
        <v>432</v>
      </c>
      <c r="C14" t="s">
        <v>433</v>
      </c>
      <c r="D14" t="s">
        <v>7</v>
      </c>
      <c r="E14" s="8" t="str">
        <f>VLOOKUP(D14,'Ref Item#'!$A:$B,2,0)</f>
        <v>DC10-0590DE</v>
      </c>
      <c r="F14" t="s">
        <v>520</v>
      </c>
      <c r="G14" t="s">
        <v>150</v>
      </c>
      <c r="H14">
        <v>2</v>
      </c>
      <c r="I14">
        <v>0</v>
      </c>
      <c r="J14">
        <v>0</v>
      </c>
      <c r="K14">
        <v>0</v>
      </c>
      <c r="L14">
        <v>0</v>
      </c>
      <c r="M14">
        <v>0</v>
      </c>
      <c r="N14">
        <v>0</v>
      </c>
      <c r="O14">
        <v>0</v>
      </c>
      <c r="P14">
        <v>0</v>
      </c>
      <c r="Q14">
        <v>0</v>
      </c>
      <c r="R14">
        <v>0</v>
      </c>
      <c r="S14">
        <v>0</v>
      </c>
      <c r="T14">
        <v>2</v>
      </c>
      <c r="U14">
        <v>0</v>
      </c>
      <c r="V14" t="s">
        <v>215</v>
      </c>
    </row>
    <row r="15" spans="1:22" x14ac:dyDescent="0.25">
      <c r="A15" s="9">
        <v>45689</v>
      </c>
      <c r="B15" t="s">
        <v>432</v>
      </c>
      <c r="C15" t="s">
        <v>433</v>
      </c>
      <c r="D15" t="s">
        <v>7</v>
      </c>
      <c r="E15" s="8" t="str">
        <f>VLOOKUP(D15,'Ref Item#'!$A:$B,2,0)</f>
        <v>DC10-0590DE</v>
      </c>
      <c r="F15" t="s">
        <v>520</v>
      </c>
      <c r="G15" t="s">
        <v>153</v>
      </c>
      <c r="H15">
        <v>58</v>
      </c>
      <c r="I15">
        <v>0</v>
      </c>
      <c r="J15">
        <v>0</v>
      </c>
      <c r="K15">
        <v>0</v>
      </c>
      <c r="L15">
        <v>0</v>
      </c>
      <c r="M15">
        <v>0</v>
      </c>
      <c r="N15">
        <v>0</v>
      </c>
      <c r="O15">
        <v>0</v>
      </c>
      <c r="P15">
        <v>0</v>
      </c>
      <c r="Q15">
        <v>0</v>
      </c>
      <c r="R15">
        <v>0</v>
      </c>
      <c r="S15">
        <v>0</v>
      </c>
      <c r="T15">
        <v>58</v>
      </c>
      <c r="U15">
        <v>0</v>
      </c>
      <c r="V15" t="s">
        <v>215</v>
      </c>
    </row>
    <row r="16" spans="1:22" x14ac:dyDescent="0.25">
      <c r="A16" s="9">
        <v>45689</v>
      </c>
      <c r="B16" t="s">
        <v>342</v>
      </c>
      <c r="C16" t="s">
        <v>343</v>
      </c>
      <c r="D16" t="s">
        <v>8</v>
      </c>
      <c r="E16" s="8" t="str">
        <f>VLOOKUP(D16,'Ref Item#'!$A:$B,2,0)</f>
        <v>DC10-0591DE</v>
      </c>
      <c r="F16" t="s">
        <v>516</v>
      </c>
      <c r="G16" t="s">
        <v>151</v>
      </c>
      <c r="H16">
        <v>1</v>
      </c>
      <c r="I16">
        <v>0</v>
      </c>
      <c r="J16">
        <v>0</v>
      </c>
      <c r="K16">
        <v>0</v>
      </c>
      <c r="L16">
        <v>0</v>
      </c>
      <c r="M16">
        <v>0</v>
      </c>
      <c r="N16">
        <v>0</v>
      </c>
      <c r="O16">
        <v>0</v>
      </c>
      <c r="P16">
        <v>0</v>
      </c>
      <c r="Q16">
        <v>0</v>
      </c>
      <c r="R16">
        <v>0</v>
      </c>
      <c r="S16">
        <v>0</v>
      </c>
      <c r="T16">
        <v>1</v>
      </c>
      <c r="U16">
        <v>0</v>
      </c>
      <c r="V16" t="s">
        <v>215</v>
      </c>
    </row>
    <row r="17" spans="1:22" x14ac:dyDescent="0.25">
      <c r="A17" s="9">
        <v>45689</v>
      </c>
      <c r="B17" t="s">
        <v>342</v>
      </c>
      <c r="C17" t="s">
        <v>343</v>
      </c>
      <c r="D17" t="s">
        <v>8</v>
      </c>
      <c r="E17" s="8" t="str">
        <f>VLOOKUP(D17,'Ref Item#'!$A:$B,2,0)</f>
        <v>DC10-0591DE</v>
      </c>
      <c r="F17" t="s">
        <v>516</v>
      </c>
      <c r="G17" t="s">
        <v>153</v>
      </c>
      <c r="H17">
        <v>10</v>
      </c>
      <c r="I17">
        <v>0</v>
      </c>
      <c r="J17">
        <v>0</v>
      </c>
      <c r="K17">
        <v>0</v>
      </c>
      <c r="L17">
        <v>0</v>
      </c>
      <c r="M17">
        <v>0</v>
      </c>
      <c r="N17">
        <v>0</v>
      </c>
      <c r="O17">
        <v>0</v>
      </c>
      <c r="P17">
        <v>0</v>
      </c>
      <c r="Q17">
        <v>0</v>
      </c>
      <c r="R17">
        <v>0</v>
      </c>
      <c r="S17">
        <v>0</v>
      </c>
      <c r="T17">
        <v>10</v>
      </c>
      <c r="U17">
        <v>0</v>
      </c>
      <c r="V17" t="s">
        <v>215</v>
      </c>
    </row>
    <row r="18" spans="1:22" x14ac:dyDescent="0.25">
      <c r="A18" s="9">
        <v>45689</v>
      </c>
      <c r="B18" t="s">
        <v>342</v>
      </c>
      <c r="C18" t="s">
        <v>343</v>
      </c>
      <c r="D18" t="s">
        <v>8</v>
      </c>
      <c r="E18" s="8" t="str">
        <f>VLOOKUP(D18,'Ref Item#'!$A:$B,2,0)</f>
        <v>DC10-0591DE</v>
      </c>
      <c r="F18" t="s">
        <v>516</v>
      </c>
      <c r="G18" t="s">
        <v>153</v>
      </c>
      <c r="H18">
        <v>1</v>
      </c>
      <c r="I18">
        <v>0</v>
      </c>
      <c r="J18">
        <v>0</v>
      </c>
      <c r="K18">
        <v>0</v>
      </c>
      <c r="L18">
        <v>0</v>
      </c>
      <c r="M18">
        <v>0</v>
      </c>
      <c r="N18">
        <v>0</v>
      </c>
      <c r="O18">
        <v>0</v>
      </c>
      <c r="P18">
        <v>0</v>
      </c>
      <c r="Q18">
        <v>0</v>
      </c>
      <c r="R18">
        <v>0</v>
      </c>
      <c r="S18">
        <v>0</v>
      </c>
      <c r="T18">
        <v>1</v>
      </c>
      <c r="U18">
        <v>0</v>
      </c>
      <c r="V18" t="s">
        <v>211</v>
      </c>
    </row>
    <row r="19" spans="1:22" x14ac:dyDescent="0.25">
      <c r="A19" s="9">
        <v>45689</v>
      </c>
      <c r="B19" t="s">
        <v>404</v>
      </c>
      <c r="C19" t="s">
        <v>405</v>
      </c>
      <c r="D19" t="s">
        <v>9</v>
      </c>
      <c r="E19" s="8" t="str">
        <f>VLOOKUP(D19,'Ref Item#'!$A:$B,2,0)</f>
        <v>DC10-0592DE</v>
      </c>
      <c r="F19" t="s">
        <v>519</v>
      </c>
      <c r="G19" t="s">
        <v>153</v>
      </c>
      <c r="H19">
        <v>16</v>
      </c>
      <c r="I19">
        <v>0</v>
      </c>
      <c r="J19">
        <v>0</v>
      </c>
      <c r="K19">
        <v>0</v>
      </c>
      <c r="L19">
        <v>0</v>
      </c>
      <c r="M19">
        <v>0</v>
      </c>
      <c r="N19">
        <v>0</v>
      </c>
      <c r="O19">
        <v>0</v>
      </c>
      <c r="P19">
        <v>0</v>
      </c>
      <c r="Q19">
        <v>0</v>
      </c>
      <c r="R19">
        <v>0</v>
      </c>
      <c r="S19">
        <v>0</v>
      </c>
      <c r="T19">
        <v>16</v>
      </c>
      <c r="U19">
        <v>0</v>
      </c>
      <c r="V19" t="s">
        <v>215</v>
      </c>
    </row>
    <row r="20" spans="1:22" x14ac:dyDescent="0.25">
      <c r="A20" s="9">
        <v>45689</v>
      </c>
      <c r="B20" t="s">
        <v>373</v>
      </c>
      <c r="C20" t="s">
        <v>374</v>
      </c>
      <c r="D20" t="s">
        <v>10</v>
      </c>
      <c r="E20" s="8" t="str">
        <f>VLOOKUP(D20,'Ref Item#'!$A:$B,2,0)</f>
        <v>DC10-0593DE</v>
      </c>
      <c r="F20" t="s">
        <v>517</v>
      </c>
      <c r="G20" t="s">
        <v>153</v>
      </c>
      <c r="H20">
        <v>29</v>
      </c>
      <c r="I20">
        <v>0</v>
      </c>
      <c r="J20">
        <v>0</v>
      </c>
      <c r="K20">
        <v>-3</v>
      </c>
      <c r="L20">
        <v>0</v>
      </c>
      <c r="M20">
        <v>0</v>
      </c>
      <c r="N20">
        <v>0</v>
      </c>
      <c r="O20">
        <v>0</v>
      </c>
      <c r="P20">
        <v>0</v>
      </c>
      <c r="Q20">
        <v>0</v>
      </c>
      <c r="R20">
        <v>0</v>
      </c>
      <c r="S20">
        <v>0</v>
      </c>
      <c r="T20">
        <v>26</v>
      </c>
      <c r="U20">
        <v>0</v>
      </c>
      <c r="V20" t="s">
        <v>215</v>
      </c>
    </row>
    <row r="21" spans="1:22" x14ac:dyDescent="0.25">
      <c r="A21" s="9">
        <v>45689</v>
      </c>
      <c r="B21" t="s">
        <v>339</v>
      </c>
      <c r="C21" t="s">
        <v>340</v>
      </c>
      <c r="D21" t="s">
        <v>11</v>
      </c>
      <c r="E21" s="8" t="str">
        <f>VLOOKUP(D21,'Ref Item#'!$A:$B,2,0)</f>
        <v>DC10-0594DE</v>
      </c>
      <c r="F21" t="s">
        <v>341</v>
      </c>
      <c r="G21" t="s">
        <v>153</v>
      </c>
      <c r="H21">
        <v>6</v>
      </c>
      <c r="I21">
        <v>0</v>
      </c>
      <c r="J21">
        <v>0</v>
      </c>
      <c r="K21">
        <v>0</v>
      </c>
      <c r="L21">
        <v>0</v>
      </c>
      <c r="M21">
        <v>0</v>
      </c>
      <c r="N21">
        <v>0</v>
      </c>
      <c r="O21">
        <v>0</v>
      </c>
      <c r="P21">
        <v>0</v>
      </c>
      <c r="Q21">
        <v>0</v>
      </c>
      <c r="R21">
        <v>0</v>
      </c>
      <c r="S21">
        <v>0</v>
      </c>
      <c r="T21">
        <v>6</v>
      </c>
      <c r="U21">
        <v>0</v>
      </c>
      <c r="V21" t="s">
        <v>215</v>
      </c>
    </row>
    <row r="22" spans="1:22" x14ac:dyDescent="0.25">
      <c r="A22" s="9">
        <v>45689</v>
      </c>
      <c r="B22" t="s">
        <v>429</v>
      </c>
      <c r="C22" t="s">
        <v>430</v>
      </c>
      <c r="D22" t="s">
        <v>12</v>
      </c>
      <c r="E22" s="8" t="str">
        <f>VLOOKUP(D22,'Ref Item#'!$A:$B,2,0)</f>
        <v>DC10-0595DE</v>
      </c>
      <c r="F22" t="s">
        <v>431</v>
      </c>
      <c r="G22" t="s">
        <v>153</v>
      </c>
      <c r="H22">
        <v>11</v>
      </c>
      <c r="I22">
        <v>0</v>
      </c>
      <c r="J22">
        <v>0</v>
      </c>
      <c r="K22">
        <v>0</v>
      </c>
      <c r="L22">
        <v>0</v>
      </c>
      <c r="M22">
        <v>0</v>
      </c>
      <c r="N22">
        <v>0</v>
      </c>
      <c r="O22">
        <v>0</v>
      </c>
      <c r="P22">
        <v>0</v>
      </c>
      <c r="Q22">
        <v>0</v>
      </c>
      <c r="R22">
        <v>0</v>
      </c>
      <c r="S22">
        <v>0</v>
      </c>
      <c r="T22">
        <v>11</v>
      </c>
      <c r="U22">
        <v>0</v>
      </c>
      <c r="V22" t="s">
        <v>215</v>
      </c>
    </row>
    <row r="23" spans="1:22" x14ac:dyDescent="0.25">
      <c r="A23" s="9">
        <v>45689</v>
      </c>
      <c r="B23" t="s">
        <v>644</v>
      </c>
      <c r="C23" t="s">
        <v>369</v>
      </c>
      <c r="D23" t="s">
        <v>594</v>
      </c>
      <c r="E23" s="8" t="str">
        <f>VLOOKUP(D23,'Ref Item#'!$A:$B,2,0)</f>
        <v>DC10-0596DE</v>
      </c>
      <c r="F23" t="s">
        <v>370</v>
      </c>
      <c r="G23" t="s">
        <v>151</v>
      </c>
      <c r="H23">
        <v>1</v>
      </c>
      <c r="I23">
        <v>0</v>
      </c>
      <c r="J23">
        <v>0</v>
      </c>
      <c r="K23">
        <v>0</v>
      </c>
      <c r="L23">
        <v>0</v>
      </c>
      <c r="M23">
        <v>0</v>
      </c>
      <c r="N23">
        <v>0</v>
      </c>
      <c r="O23">
        <v>0</v>
      </c>
      <c r="P23">
        <v>0</v>
      </c>
      <c r="Q23">
        <v>0</v>
      </c>
      <c r="R23">
        <v>0</v>
      </c>
      <c r="S23">
        <v>0</v>
      </c>
      <c r="T23">
        <v>1</v>
      </c>
      <c r="U23">
        <v>0</v>
      </c>
      <c r="V23" t="s">
        <v>215</v>
      </c>
    </row>
    <row r="24" spans="1:22" x14ac:dyDescent="0.25">
      <c r="A24" s="9">
        <v>45689</v>
      </c>
      <c r="B24" t="s">
        <v>368</v>
      </c>
      <c r="C24" t="s">
        <v>369</v>
      </c>
      <c r="D24" t="s">
        <v>13</v>
      </c>
      <c r="E24" s="8" t="str">
        <f>VLOOKUP(D24,'Ref Item#'!$A:$B,2,0)</f>
        <v>DC10-0596DE</v>
      </c>
      <c r="F24" t="s">
        <v>370</v>
      </c>
      <c r="G24" t="s">
        <v>150</v>
      </c>
      <c r="H24">
        <v>3</v>
      </c>
      <c r="I24">
        <v>0</v>
      </c>
      <c r="J24">
        <v>0</v>
      </c>
      <c r="K24">
        <v>0</v>
      </c>
      <c r="L24">
        <v>0</v>
      </c>
      <c r="M24">
        <v>0</v>
      </c>
      <c r="N24">
        <v>1</v>
      </c>
      <c r="O24">
        <v>0</v>
      </c>
      <c r="P24">
        <v>0</v>
      </c>
      <c r="Q24">
        <v>0</v>
      </c>
      <c r="R24">
        <v>0</v>
      </c>
      <c r="S24">
        <v>0</v>
      </c>
      <c r="T24">
        <v>4</v>
      </c>
      <c r="U24">
        <v>0</v>
      </c>
      <c r="V24" t="s">
        <v>215</v>
      </c>
    </row>
    <row r="25" spans="1:22" x14ac:dyDescent="0.25">
      <c r="A25" s="9">
        <v>45689</v>
      </c>
      <c r="B25" t="s">
        <v>382</v>
      </c>
      <c r="C25" t="s">
        <v>382</v>
      </c>
      <c r="D25" t="s">
        <v>656</v>
      </c>
      <c r="E25" s="8" t="str">
        <f>VLOOKUP(D25,'Ref Item#'!$A:$B,2,0)</f>
        <v>DC10-0597DE</v>
      </c>
      <c r="F25" t="s">
        <v>370</v>
      </c>
      <c r="G25" t="s">
        <v>153</v>
      </c>
      <c r="H25">
        <v>2</v>
      </c>
      <c r="I25">
        <v>0</v>
      </c>
      <c r="J25">
        <v>0</v>
      </c>
      <c r="K25">
        <v>0</v>
      </c>
      <c r="L25">
        <v>0</v>
      </c>
      <c r="M25">
        <v>0</v>
      </c>
      <c r="N25">
        <v>0</v>
      </c>
      <c r="O25">
        <v>0</v>
      </c>
      <c r="P25">
        <v>0</v>
      </c>
      <c r="Q25">
        <v>0</v>
      </c>
      <c r="R25">
        <v>0</v>
      </c>
      <c r="S25">
        <v>0</v>
      </c>
      <c r="T25">
        <v>2</v>
      </c>
      <c r="U25">
        <v>0</v>
      </c>
      <c r="V25" t="s">
        <v>215</v>
      </c>
    </row>
    <row r="26" spans="1:22" x14ac:dyDescent="0.25">
      <c r="A26" s="9">
        <v>45689</v>
      </c>
      <c r="B26" t="s">
        <v>409</v>
      </c>
      <c r="C26" t="s">
        <v>410</v>
      </c>
      <c r="D26" t="s">
        <v>15</v>
      </c>
      <c r="E26" s="8" t="str">
        <f>VLOOKUP(D26,'Ref Item#'!$A:$B,2,0)</f>
        <v>DC10-0598DE</v>
      </c>
      <c r="F26" t="s">
        <v>411</v>
      </c>
      <c r="G26" t="s">
        <v>153</v>
      </c>
      <c r="H26">
        <v>9</v>
      </c>
      <c r="I26">
        <v>0</v>
      </c>
      <c r="J26">
        <v>0</v>
      </c>
      <c r="K26">
        <v>0</v>
      </c>
      <c r="L26">
        <v>0</v>
      </c>
      <c r="M26">
        <v>0</v>
      </c>
      <c r="N26">
        <v>0</v>
      </c>
      <c r="O26">
        <v>0</v>
      </c>
      <c r="P26">
        <v>0</v>
      </c>
      <c r="Q26">
        <v>0</v>
      </c>
      <c r="R26">
        <v>0</v>
      </c>
      <c r="S26">
        <v>0</v>
      </c>
      <c r="T26">
        <v>9</v>
      </c>
      <c r="U26">
        <v>0</v>
      </c>
      <c r="V26" t="s">
        <v>215</v>
      </c>
    </row>
    <row r="27" spans="1:22" x14ac:dyDescent="0.25">
      <c r="A27" s="9">
        <v>45689</v>
      </c>
      <c r="B27" t="s">
        <v>409</v>
      </c>
      <c r="C27" t="s">
        <v>410</v>
      </c>
      <c r="D27" t="s">
        <v>15</v>
      </c>
      <c r="E27" s="8" t="str">
        <f>VLOOKUP(D27,'Ref Item#'!$A:$B,2,0)</f>
        <v>DC10-0598DE</v>
      </c>
      <c r="F27" t="s">
        <v>411</v>
      </c>
      <c r="G27" t="s">
        <v>278</v>
      </c>
      <c r="H27">
        <v>1</v>
      </c>
      <c r="I27">
        <v>0</v>
      </c>
      <c r="J27">
        <v>0</v>
      </c>
      <c r="K27">
        <v>0</v>
      </c>
      <c r="L27">
        <v>0</v>
      </c>
      <c r="M27">
        <v>0</v>
      </c>
      <c r="N27">
        <v>0</v>
      </c>
      <c r="O27">
        <v>0</v>
      </c>
      <c r="P27">
        <v>0</v>
      </c>
      <c r="Q27">
        <v>0</v>
      </c>
      <c r="R27">
        <v>0</v>
      </c>
      <c r="S27">
        <v>0</v>
      </c>
      <c r="T27">
        <v>1</v>
      </c>
      <c r="U27">
        <v>0</v>
      </c>
      <c r="V27" t="s">
        <v>215</v>
      </c>
    </row>
    <row r="28" spans="1:22" x14ac:dyDescent="0.25">
      <c r="A28" s="9">
        <v>45689</v>
      </c>
      <c r="B28" t="s">
        <v>406</v>
      </c>
      <c r="C28" t="s">
        <v>407</v>
      </c>
      <c r="D28" t="s">
        <v>16</v>
      </c>
      <c r="E28" s="8" t="str">
        <f>VLOOKUP(D28,'Ref Item#'!$A:$B,2,0)</f>
        <v>DC10-0599DE</v>
      </c>
      <c r="F28" t="s">
        <v>408</v>
      </c>
      <c r="G28" t="s">
        <v>150</v>
      </c>
      <c r="H28">
        <v>1</v>
      </c>
      <c r="I28">
        <v>0</v>
      </c>
      <c r="J28">
        <v>0</v>
      </c>
      <c r="K28">
        <v>0</v>
      </c>
      <c r="L28">
        <v>0</v>
      </c>
      <c r="M28">
        <v>0</v>
      </c>
      <c r="N28">
        <v>0</v>
      </c>
      <c r="O28">
        <v>0</v>
      </c>
      <c r="P28">
        <v>0</v>
      </c>
      <c r="Q28">
        <v>0</v>
      </c>
      <c r="R28">
        <v>0</v>
      </c>
      <c r="S28">
        <v>0</v>
      </c>
      <c r="T28">
        <v>1</v>
      </c>
      <c r="U28">
        <v>0</v>
      </c>
      <c r="V28" t="s">
        <v>215</v>
      </c>
    </row>
    <row r="29" spans="1:22" x14ac:dyDescent="0.25">
      <c r="A29" s="9">
        <v>45689</v>
      </c>
      <c r="B29" t="s">
        <v>406</v>
      </c>
      <c r="C29" t="s">
        <v>407</v>
      </c>
      <c r="D29" t="s">
        <v>16</v>
      </c>
      <c r="E29" s="8" t="str">
        <f>VLOOKUP(D29,'Ref Item#'!$A:$B,2,0)</f>
        <v>DC10-0599DE</v>
      </c>
      <c r="F29" t="s">
        <v>408</v>
      </c>
      <c r="G29" t="s">
        <v>153</v>
      </c>
      <c r="H29">
        <v>8</v>
      </c>
      <c r="I29">
        <v>0</v>
      </c>
      <c r="J29">
        <v>0</v>
      </c>
      <c r="K29">
        <v>0</v>
      </c>
      <c r="L29">
        <v>0</v>
      </c>
      <c r="M29">
        <v>0</v>
      </c>
      <c r="N29">
        <v>0</v>
      </c>
      <c r="O29">
        <v>0</v>
      </c>
      <c r="P29">
        <v>0</v>
      </c>
      <c r="Q29">
        <v>0</v>
      </c>
      <c r="R29">
        <v>0</v>
      </c>
      <c r="S29">
        <v>0</v>
      </c>
      <c r="T29">
        <v>8</v>
      </c>
      <c r="U29">
        <v>0</v>
      </c>
      <c r="V29" t="s">
        <v>215</v>
      </c>
    </row>
    <row r="30" spans="1:22" x14ac:dyDescent="0.25">
      <c r="A30" s="9">
        <v>45689</v>
      </c>
      <c r="B30" t="s">
        <v>401</v>
      </c>
      <c r="C30" t="s">
        <v>402</v>
      </c>
      <c r="D30" t="s">
        <v>17</v>
      </c>
      <c r="E30" s="8" t="str">
        <f>VLOOKUP(D30,'Ref Item#'!$A:$B,2,0)</f>
        <v>DC10-0600DE</v>
      </c>
      <c r="F30" t="s">
        <v>403</v>
      </c>
      <c r="G30" t="s">
        <v>153</v>
      </c>
      <c r="H30">
        <v>16</v>
      </c>
      <c r="I30">
        <v>0</v>
      </c>
      <c r="J30">
        <v>0</v>
      </c>
      <c r="K30">
        <v>-1</v>
      </c>
      <c r="L30">
        <v>0</v>
      </c>
      <c r="M30">
        <v>0</v>
      </c>
      <c r="N30">
        <v>0</v>
      </c>
      <c r="O30">
        <v>0</v>
      </c>
      <c r="P30">
        <v>0</v>
      </c>
      <c r="Q30">
        <v>0</v>
      </c>
      <c r="R30">
        <v>0</v>
      </c>
      <c r="S30">
        <v>0</v>
      </c>
      <c r="T30">
        <v>15</v>
      </c>
      <c r="U30">
        <v>0</v>
      </c>
      <c r="V30" t="s">
        <v>215</v>
      </c>
    </row>
    <row r="31" spans="1:22" x14ac:dyDescent="0.25">
      <c r="A31" s="9">
        <v>45689</v>
      </c>
      <c r="B31" t="s">
        <v>329</v>
      </c>
      <c r="C31" t="s">
        <v>330</v>
      </c>
      <c r="D31" t="s">
        <v>18</v>
      </c>
      <c r="E31" s="8" t="str">
        <f>VLOOKUP(D31,'Ref Item#'!$A:$B,2,0)</f>
        <v>DC10-0601DE</v>
      </c>
      <c r="F31" t="s">
        <v>331</v>
      </c>
      <c r="G31" t="s">
        <v>153</v>
      </c>
      <c r="H31">
        <v>16</v>
      </c>
      <c r="I31">
        <v>0</v>
      </c>
      <c r="J31">
        <v>0</v>
      </c>
      <c r="K31">
        <v>0</v>
      </c>
      <c r="L31">
        <v>0</v>
      </c>
      <c r="M31">
        <v>0</v>
      </c>
      <c r="N31">
        <v>0</v>
      </c>
      <c r="O31">
        <v>0</v>
      </c>
      <c r="P31">
        <v>0</v>
      </c>
      <c r="Q31">
        <v>0</v>
      </c>
      <c r="R31">
        <v>0</v>
      </c>
      <c r="S31">
        <v>0</v>
      </c>
      <c r="T31">
        <v>16</v>
      </c>
      <c r="U31">
        <v>0</v>
      </c>
      <c r="V31" t="s">
        <v>215</v>
      </c>
    </row>
    <row r="32" spans="1:22" x14ac:dyDescent="0.25">
      <c r="A32" s="9">
        <v>45689</v>
      </c>
      <c r="B32" t="s">
        <v>642</v>
      </c>
      <c r="C32" t="s">
        <v>347</v>
      </c>
      <c r="D32" t="s">
        <v>595</v>
      </c>
      <c r="E32" s="8" t="str">
        <f>VLOOKUP(D32,'Ref Item#'!$A:$B,2,0)</f>
        <v>DC10-0602-1DE</v>
      </c>
      <c r="G32" t="s">
        <v>153</v>
      </c>
      <c r="H32">
        <v>1</v>
      </c>
      <c r="I32">
        <v>0</v>
      </c>
      <c r="J32">
        <v>0</v>
      </c>
      <c r="K32">
        <v>0</v>
      </c>
      <c r="L32">
        <v>0</v>
      </c>
      <c r="M32">
        <v>0</v>
      </c>
      <c r="N32">
        <v>0</v>
      </c>
      <c r="O32">
        <v>0</v>
      </c>
      <c r="P32">
        <v>0</v>
      </c>
      <c r="Q32">
        <v>0</v>
      </c>
      <c r="R32">
        <v>0</v>
      </c>
      <c r="S32">
        <v>0</v>
      </c>
      <c r="T32">
        <v>1</v>
      </c>
      <c r="U32">
        <v>0</v>
      </c>
      <c r="V32" t="s">
        <v>215</v>
      </c>
    </row>
    <row r="33" spans="1:22" x14ac:dyDescent="0.25">
      <c r="A33" s="9">
        <v>45689</v>
      </c>
      <c r="B33" t="s">
        <v>643</v>
      </c>
      <c r="C33" t="s">
        <v>347</v>
      </c>
      <c r="D33" t="s">
        <v>596</v>
      </c>
      <c r="E33" s="8" t="str">
        <f>VLOOKUP(D33,'Ref Item#'!$A:$B,2,0)</f>
        <v>DC10-0602-1DE</v>
      </c>
      <c r="G33" t="s">
        <v>150</v>
      </c>
      <c r="H33">
        <v>1</v>
      </c>
      <c r="I33">
        <v>0</v>
      </c>
      <c r="J33">
        <v>0</v>
      </c>
      <c r="K33">
        <v>0</v>
      </c>
      <c r="L33">
        <v>0</v>
      </c>
      <c r="M33">
        <v>0</v>
      </c>
      <c r="N33">
        <v>0</v>
      </c>
      <c r="O33">
        <v>0</v>
      </c>
      <c r="P33">
        <v>0</v>
      </c>
      <c r="Q33">
        <v>0</v>
      </c>
      <c r="R33">
        <v>0</v>
      </c>
      <c r="S33">
        <v>0</v>
      </c>
      <c r="T33">
        <v>1</v>
      </c>
      <c r="U33">
        <v>0</v>
      </c>
      <c r="V33" t="s">
        <v>215</v>
      </c>
    </row>
    <row r="34" spans="1:22" x14ac:dyDescent="0.25">
      <c r="A34" s="9">
        <v>45689</v>
      </c>
      <c r="B34" t="s">
        <v>532</v>
      </c>
      <c r="C34" t="s">
        <v>347</v>
      </c>
      <c r="D34" t="s">
        <v>533</v>
      </c>
      <c r="E34" s="8" t="str">
        <f>VLOOKUP(D34,'Ref Item#'!$A:$B,2,0)</f>
        <v>DC10-0602-1DE</v>
      </c>
      <c r="G34" t="s">
        <v>150</v>
      </c>
      <c r="H34">
        <v>3</v>
      </c>
      <c r="I34">
        <v>0</v>
      </c>
      <c r="J34">
        <v>0</v>
      </c>
      <c r="K34">
        <v>0</v>
      </c>
      <c r="L34">
        <v>0</v>
      </c>
      <c r="M34">
        <v>0</v>
      </c>
      <c r="N34">
        <v>0</v>
      </c>
      <c r="O34">
        <v>0</v>
      </c>
      <c r="P34">
        <v>0</v>
      </c>
      <c r="Q34">
        <v>0</v>
      </c>
      <c r="R34">
        <v>0</v>
      </c>
      <c r="S34">
        <v>0</v>
      </c>
      <c r="T34">
        <v>3</v>
      </c>
      <c r="U34">
        <v>0</v>
      </c>
      <c r="V34" t="s">
        <v>215</v>
      </c>
    </row>
    <row r="35" spans="1:22" x14ac:dyDescent="0.25">
      <c r="A35" s="9">
        <v>45689</v>
      </c>
      <c r="B35" t="s">
        <v>347</v>
      </c>
      <c r="C35" t="s">
        <v>347</v>
      </c>
      <c r="D35" t="s">
        <v>647</v>
      </c>
      <c r="E35" s="8" t="str">
        <f>VLOOKUP(D35,'Ref Item#'!$A:$B,2,0)</f>
        <v>DC10-0602-1DE</v>
      </c>
      <c r="G35" t="s">
        <v>150</v>
      </c>
      <c r="H35">
        <v>1</v>
      </c>
      <c r="I35">
        <v>0</v>
      </c>
      <c r="J35">
        <v>0</v>
      </c>
      <c r="K35">
        <v>0</v>
      </c>
      <c r="L35">
        <v>0</v>
      </c>
      <c r="M35">
        <v>0</v>
      </c>
      <c r="N35">
        <v>0</v>
      </c>
      <c r="O35">
        <v>0</v>
      </c>
      <c r="P35">
        <v>0</v>
      </c>
      <c r="Q35">
        <v>0</v>
      </c>
      <c r="R35">
        <v>0</v>
      </c>
      <c r="S35">
        <v>0</v>
      </c>
      <c r="T35">
        <v>1</v>
      </c>
      <c r="U35">
        <v>0</v>
      </c>
      <c r="V35" t="s">
        <v>215</v>
      </c>
    </row>
    <row r="36" spans="1:22" x14ac:dyDescent="0.25">
      <c r="A36" s="9">
        <v>45689</v>
      </c>
      <c r="B36" t="s">
        <v>347</v>
      </c>
      <c r="C36" t="s">
        <v>347</v>
      </c>
      <c r="D36" t="s">
        <v>647</v>
      </c>
      <c r="E36" s="8" t="str">
        <f>VLOOKUP(D36,'Ref Item#'!$A:$B,2,0)</f>
        <v>DC10-0602-1DE</v>
      </c>
      <c r="G36" t="s">
        <v>152</v>
      </c>
      <c r="H36">
        <v>0</v>
      </c>
      <c r="I36">
        <v>0</v>
      </c>
      <c r="J36">
        <v>0</v>
      </c>
      <c r="K36">
        <v>0</v>
      </c>
      <c r="L36">
        <v>0</v>
      </c>
      <c r="M36">
        <v>0</v>
      </c>
      <c r="N36">
        <v>0</v>
      </c>
      <c r="O36">
        <v>0</v>
      </c>
      <c r="P36">
        <v>-1</v>
      </c>
      <c r="Q36">
        <v>0</v>
      </c>
      <c r="R36">
        <v>0</v>
      </c>
      <c r="S36">
        <v>1</v>
      </c>
      <c r="T36">
        <v>0</v>
      </c>
      <c r="U36">
        <v>0</v>
      </c>
      <c r="V36" t="s">
        <v>215</v>
      </c>
    </row>
    <row r="37" spans="1:22" x14ac:dyDescent="0.25">
      <c r="A37" s="9">
        <v>45689</v>
      </c>
      <c r="B37" t="s">
        <v>347</v>
      </c>
      <c r="C37" t="s">
        <v>347</v>
      </c>
      <c r="D37" t="s">
        <v>647</v>
      </c>
      <c r="E37" s="8" t="str">
        <f>VLOOKUP(D37,'Ref Item#'!$A:$B,2,0)</f>
        <v>DC10-0602-1DE</v>
      </c>
      <c r="G37" t="s">
        <v>153</v>
      </c>
      <c r="H37">
        <v>7</v>
      </c>
      <c r="I37">
        <v>0</v>
      </c>
      <c r="J37">
        <v>500</v>
      </c>
      <c r="K37">
        <v>-2</v>
      </c>
      <c r="L37">
        <v>0</v>
      </c>
      <c r="M37">
        <v>0</v>
      </c>
      <c r="N37">
        <v>0</v>
      </c>
      <c r="O37">
        <v>1</v>
      </c>
      <c r="P37">
        <v>0</v>
      </c>
      <c r="Q37">
        <v>0</v>
      </c>
      <c r="R37">
        <v>0</v>
      </c>
      <c r="S37">
        <v>-1</v>
      </c>
      <c r="T37">
        <v>505</v>
      </c>
      <c r="U37">
        <v>0</v>
      </c>
      <c r="V37" t="s">
        <v>215</v>
      </c>
    </row>
    <row r="38" spans="1:22" x14ac:dyDescent="0.25">
      <c r="A38" s="9">
        <v>45689</v>
      </c>
      <c r="B38" t="s">
        <v>347</v>
      </c>
      <c r="C38" t="s">
        <v>347</v>
      </c>
      <c r="D38" t="s">
        <v>647</v>
      </c>
      <c r="E38" s="8" t="str">
        <f>VLOOKUP(D38,'Ref Item#'!$A:$B,2,0)</f>
        <v>DC10-0602-1DE</v>
      </c>
      <c r="G38" t="s">
        <v>278</v>
      </c>
      <c r="H38">
        <v>0</v>
      </c>
      <c r="I38">
        <v>0</v>
      </c>
      <c r="J38">
        <v>0</v>
      </c>
      <c r="K38">
        <v>0</v>
      </c>
      <c r="L38">
        <v>0</v>
      </c>
      <c r="M38">
        <v>0</v>
      </c>
      <c r="N38">
        <v>0</v>
      </c>
      <c r="O38">
        <v>0</v>
      </c>
      <c r="P38">
        <v>0</v>
      </c>
      <c r="Q38">
        <v>0</v>
      </c>
      <c r="R38">
        <v>0</v>
      </c>
      <c r="S38">
        <v>0</v>
      </c>
      <c r="T38">
        <v>0</v>
      </c>
      <c r="U38">
        <v>0</v>
      </c>
      <c r="V38" t="s">
        <v>215</v>
      </c>
    </row>
    <row r="39" spans="1:22" x14ac:dyDescent="0.25">
      <c r="A39" s="9">
        <v>45689</v>
      </c>
      <c r="B39" t="s">
        <v>346</v>
      </c>
      <c r="C39" t="s">
        <v>347</v>
      </c>
      <c r="D39" t="s">
        <v>19</v>
      </c>
      <c r="E39" s="8" t="str">
        <f>VLOOKUP(D39,'Ref Item#'!$A:$B,2,0)</f>
        <v>DC10-0602-1DE</v>
      </c>
      <c r="G39" t="s">
        <v>150</v>
      </c>
      <c r="H39">
        <v>87</v>
      </c>
      <c r="I39">
        <v>0</v>
      </c>
      <c r="J39">
        <v>0</v>
      </c>
      <c r="K39">
        <v>0</v>
      </c>
      <c r="L39">
        <v>0</v>
      </c>
      <c r="M39">
        <v>0</v>
      </c>
      <c r="N39">
        <v>17</v>
      </c>
      <c r="O39">
        <v>0</v>
      </c>
      <c r="P39">
        <v>0</v>
      </c>
      <c r="Q39">
        <v>0</v>
      </c>
      <c r="R39">
        <v>0</v>
      </c>
      <c r="S39">
        <v>0</v>
      </c>
      <c r="T39">
        <v>104</v>
      </c>
      <c r="U39">
        <v>0</v>
      </c>
      <c r="V39" t="s">
        <v>215</v>
      </c>
    </row>
    <row r="40" spans="1:22" x14ac:dyDescent="0.25">
      <c r="A40" s="9">
        <v>45689</v>
      </c>
      <c r="B40" t="s">
        <v>346</v>
      </c>
      <c r="C40" t="s">
        <v>347</v>
      </c>
      <c r="D40" t="s">
        <v>19</v>
      </c>
      <c r="E40" s="8" t="str">
        <f>VLOOKUP(D40,'Ref Item#'!$A:$B,2,0)</f>
        <v>DC10-0602-1DE</v>
      </c>
      <c r="G40" t="s">
        <v>150</v>
      </c>
      <c r="H40">
        <v>1</v>
      </c>
      <c r="I40">
        <v>0</v>
      </c>
      <c r="J40">
        <v>0</v>
      </c>
      <c r="K40">
        <v>0</v>
      </c>
      <c r="L40">
        <v>0</v>
      </c>
      <c r="M40">
        <v>0</v>
      </c>
      <c r="N40">
        <v>0</v>
      </c>
      <c r="O40">
        <v>0</v>
      </c>
      <c r="P40">
        <v>0</v>
      </c>
      <c r="Q40">
        <v>0</v>
      </c>
      <c r="R40">
        <v>0</v>
      </c>
      <c r="S40">
        <v>0</v>
      </c>
      <c r="T40">
        <v>1</v>
      </c>
      <c r="U40">
        <v>0</v>
      </c>
      <c r="V40" t="s">
        <v>211</v>
      </c>
    </row>
    <row r="41" spans="1:22" x14ac:dyDescent="0.25">
      <c r="A41" s="9">
        <v>45689</v>
      </c>
      <c r="B41" t="s">
        <v>346</v>
      </c>
      <c r="C41" t="s">
        <v>347</v>
      </c>
      <c r="D41" t="s">
        <v>19</v>
      </c>
      <c r="E41" s="8" t="str">
        <f>VLOOKUP(D41,'Ref Item#'!$A:$B,2,0)</f>
        <v>DC10-0602-1DE</v>
      </c>
      <c r="G41" t="s">
        <v>151</v>
      </c>
      <c r="H41">
        <v>12</v>
      </c>
      <c r="I41">
        <v>0</v>
      </c>
      <c r="J41">
        <v>0</v>
      </c>
      <c r="K41">
        <v>0</v>
      </c>
      <c r="L41">
        <v>0</v>
      </c>
      <c r="M41">
        <v>0</v>
      </c>
      <c r="N41">
        <v>2</v>
      </c>
      <c r="O41">
        <v>0</v>
      </c>
      <c r="P41">
        <v>0</v>
      </c>
      <c r="Q41">
        <v>0</v>
      </c>
      <c r="R41">
        <v>0</v>
      </c>
      <c r="S41">
        <v>0</v>
      </c>
      <c r="T41">
        <v>14</v>
      </c>
      <c r="U41">
        <v>0</v>
      </c>
      <c r="V41" t="s">
        <v>215</v>
      </c>
    </row>
    <row r="42" spans="1:22" x14ac:dyDescent="0.25">
      <c r="A42" s="9">
        <v>45689</v>
      </c>
      <c r="B42" t="s">
        <v>346</v>
      </c>
      <c r="C42" t="s">
        <v>347</v>
      </c>
      <c r="D42" t="s">
        <v>19</v>
      </c>
      <c r="E42" s="8" t="str">
        <f>VLOOKUP(D42,'Ref Item#'!$A:$B,2,0)</f>
        <v>DC10-0602-1DE</v>
      </c>
      <c r="G42" t="s">
        <v>151</v>
      </c>
      <c r="H42">
        <v>7</v>
      </c>
      <c r="I42">
        <v>0</v>
      </c>
      <c r="J42">
        <v>0</v>
      </c>
      <c r="K42">
        <v>0</v>
      </c>
      <c r="L42">
        <v>0</v>
      </c>
      <c r="M42">
        <v>0</v>
      </c>
      <c r="N42">
        <v>0</v>
      </c>
      <c r="O42">
        <v>0</v>
      </c>
      <c r="P42">
        <v>0</v>
      </c>
      <c r="Q42">
        <v>0</v>
      </c>
      <c r="R42">
        <v>0</v>
      </c>
      <c r="S42">
        <v>0</v>
      </c>
      <c r="T42">
        <v>7</v>
      </c>
      <c r="U42">
        <v>0</v>
      </c>
      <c r="V42" t="s">
        <v>336</v>
      </c>
    </row>
    <row r="43" spans="1:22" x14ac:dyDescent="0.25">
      <c r="A43" s="9">
        <v>45689</v>
      </c>
      <c r="B43" t="s">
        <v>346</v>
      </c>
      <c r="C43" t="s">
        <v>347</v>
      </c>
      <c r="D43" t="s">
        <v>19</v>
      </c>
      <c r="E43" s="8" t="str">
        <f>VLOOKUP(D43,'Ref Item#'!$A:$B,2,0)</f>
        <v>DC10-0602-1DE</v>
      </c>
      <c r="G43" t="s">
        <v>151</v>
      </c>
      <c r="H43">
        <v>47</v>
      </c>
      <c r="I43">
        <v>0</v>
      </c>
      <c r="J43">
        <v>0</v>
      </c>
      <c r="K43">
        <v>0</v>
      </c>
      <c r="L43">
        <v>0</v>
      </c>
      <c r="M43">
        <v>0</v>
      </c>
      <c r="N43">
        <v>0</v>
      </c>
      <c r="O43">
        <v>0</v>
      </c>
      <c r="P43">
        <v>-1</v>
      </c>
      <c r="Q43">
        <v>0</v>
      </c>
      <c r="R43">
        <v>0</v>
      </c>
      <c r="S43">
        <v>0</v>
      </c>
      <c r="T43">
        <v>46</v>
      </c>
      <c r="U43">
        <v>0</v>
      </c>
      <c r="V43" t="s">
        <v>211</v>
      </c>
    </row>
    <row r="44" spans="1:22" x14ac:dyDescent="0.25">
      <c r="A44" s="9">
        <v>45689</v>
      </c>
      <c r="B44" t="s">
        <v>346</v>
      </c>
      <c r="C44" t="s">
        <v>347</v>
      </c>
      <c r="D44" t="s">
        <v>19</v>
      </c>
      <c r="E44" s="8" t="str">
        <f>VLOOKUP(D44,'Ref Item#'!$A:$B,2,0)</f>
        <v>DC10-0602-1DE</v>
      </c>
      <c r="G44" t="s">
        <v>152</v>
      </c>
      <c r="H44">
        <v>6</v>
      </c>
      <c r="I44">
        <v>0</v>
      </c>
      <c r="J44">
        <v>0</v>
      </c>
      <c r="K44">
        <v>0</v>
      </c>
      <c r="L44">
        <v>0</v>
      </c>
      <c r="M44">
        <v>0</v>
      </c>
      <c r="N44">
        <v>0</v>
      </c>
      <c r="O44">
        <v>0</v>
      </c>
      <c r="P44">
        <v>0</v>
      </c>
      <c r="Q44">
        <v>0</v>
      </c>
      <c r="R44">
        <v>0</v>
      </c>
      <c r="S44">
        <v>0</v>
      </c>
      <c r="T44">
        <v>6</v>
      </c>
      <c r="U44">
        <v>0</v>
      </c>
      <c r="V44" t="s">
        <v>215</v>
      </c>
    </row>
    <row r="45" spans="1:22" x14ac:dyDescent="0.25">
      <c r="A45" s="9">
        <v>45689</v>
      </c>
      <c r="B45" t="s">
        <v>346</v>
      </c>
      <c r="C45" t="s">
        <v>347</v>
      </c>
      <c r="D45" t="s">
        <v>19</v>
      </c>
      <c r="E45" s="8" t="str">
        <f>VLOOKUP(D45,'Ref Item#'!$A:$B,2,0)</f>
        <v>DC10-0602-1DE</v>
      </c>
      <c r="G45" t="s">
        <v>153</v>
      </c>
      <c r="H45">
        <v>3</v>
      </c>
      <c r="I45">
        <v>0</v>
      </c>
      <c r="J45">
        <v>0</v>
      </c>
      <c r="K45">
        <v>-8</v>
      </c>
      <c r="L45">
        <v>0</v>
      </c>
      <c r="M45">
        <v>0</v>
      </c>
      <c r="N45">
        <v>7</v>
      </c>
      <c r="O45">
        <v>0</v>
      </c>
      <c r="P45">
        <v>-1</v>
      </c>
      <c r="Q45">
        <v>0</v>
      </c>
      <c r="R45">
        <v>0</v>
      </c>
      <c r="S45">
        <v>-1</v>
      </c>
      <c r="T45">
        <v>0</v>
      </c>
      <c r="U45">
        <v>0</v>
      </c>
      <c r="V45" t="s">
        <v>215</v>
      </c>
    </row>
    <row r="46" spans="1:22" x14ac:dyDescent="0.25">
      <c r="A46" s="9">
        <v>45689</v>
      </c>
      <c r="B46" t="s">
        <v>346</v>
      </c>
      <c r="C46" t="s">
        <v>347</v>
      </c>
      <c r="D46" t="s">
        <v>19</v>
      </c>
      <c r="E46" s="8" t="str">
        <f>VLOOKUP(D46,'Ref Item#'!$A:$B,2,0)</f>
        <v>DC10-0602-1DE</v>
      </c>
      <c r="G46" t="s">
        <v>153</v>
      </c>
      <c r="H46">
        <v>3</v>
      </c>
      <c r="I46">
        <v>0</v>
      </c>
      <c r="J46">
        <v>0</v>
      </c>
      <c r="K46">
        <v>-4</v>
      </c>
      <c r="L46">
        <v>0</v>
      </c>
      <c r="M46">
        <v>0</v>
      </c>
      <c r="N46">
        <v>1</v>
      </c>
      <c r="O46">
        <v>0</v>
      </c>
      <c r="P46">
        <v>0</v>
      </c>
      <c r="Q46">
        <v>0</v>
      </c>
      <c r="R46">
        <v>0</v>
      </c>
      <c r="S46">
        <v>0</v>
      </c>
      <c r="T46">
        <v>0</v>
      </c>
      <c r="U46">
        <v>0</v>
      </c>
      <c r="V46" t="s">
        <v>466</v>
      </c>
    </row>
    <row r="47" spans="1:22" x14ac:dyDescent="0.25">
      <c r="A47" s="9">
        <v>45689</v>
      </c>
      <c r="B47" t="s">
        <v>346</v>
      </c>
      <c r="C47" t="s">
        <v>347</v>
      </c>
      <c r="D47" t="s">
        <v>19</v>
      </c>
      <c r="E47" s="8" t="str">
        <f>VLOOKUP(D47,'Ref Item#'!$A:$B,2,0)</f>
        <v>DC10-0602-1DE</v>
      </c>
      <c r="G47" t="s">
        <v>153</v>
      </c>
      <c r="H47">
        <v>227</v>
      </c>
      <c r="I47">
        <v>0</v>
      </c>
      <c r="J47">
        <v>0</v>
      </c>
      <c r="K47">
        <v>-173</v>
      </c>
      <c r="L47">
        <v>0</v>
      </c>
      <c r="M47">
        <v>0</v>
      </c>
      <c r="N47">
        <v>0</v>
      </c>
      <c r="O47">
        <v>0</v>
      </c>
      <c r="P47">
        <v>0</v>
      </c>
      <c r="Q47">
        <v>0</v>
      </c>
      <c r="R47">
        <v>0</v>
      </c>
      <c r="S47">
        <v>0</v>
      </c>
      <c r="T47">
        <v>54</v>
      </c>
      <c r="U47">
        <v>0</v>
      </c>
      <c r="V47" t="s">
        <v>211</v>
      </c>
    </row>
    <row r="48" spans="1:22" x14ac:dyDescent="0.25">
      <c r="A48" s="9">
        <v>45689</v>
      </c>
      <c r="B48" t="s">
        <v>346</v>
      </c>
      <c r="C48" t="s">
        <v>347</v>
      </c>
      <c r="D48" t="s">
        <v>19</v>
      </c>
      <c r="E48" s="8" t="str">
        <f>VLOOKUP(D48,'Ref Item#'!$A:$B,2,0)</f>
        <v>DC10-0602-1DE</v>
      </c>
      <c r="G48" t="s">
        <v>278</v>
      </c>
      <c r="H48">
        <v>1</v>
      </c>
      <c r="I48">
        <v>0</v>
      </c>
      <c r="J48">
        <v>0</v>
      </c>
      <c r="K48">
        <v>0</v>
      </c>
      <c r="L48">
        <v>0</v>
      </c>
      <c r="M48">
        <v>0</v>
      </c>
      <c r="N48">
        <v>0</v>
      </c>
      <c r="O48">
        <v>0</v>
      </c>
      <c r="P48">
        <v>0</v>
      </c>
      <c r="Q48">
        <v>0</v>
      </c>
      <c r="R48">
        <v>0</v>
      </c>
      <c r="S48">
        <v>0</v>
      </c>
      <c r="T48">
        <v>1</v>
      </c>
      <c r="U48">
        <v>0</v>
      </c>
      <c r="V48" t="s">
        <v>215</v>
      </c>
    </row>
    <row r="49" spans="1:22" x14ac:dyDescent="0.25">
      <c r="A49" s="9">
        <v>45689</v>
      </c>
      <c r="B49" t="s">
        <v>346</v>
      </c>
      <c r="C49" t="s">
        <v>347</v>
      </c>
      <c r="D49" t="s">
        <v>19</v>
      </c>
      <c r="E49" s="8" t="str">
        <f>VLOOKUP(D49,'Ref Item#'!$A:$B,2,0)</f>
        <v>DC10-0602-1DE</v>
      </c>
      <c r="G49" t="s">
        <v>278</v>
      </c>
      <c r="H49">
        <v>7</v>
      </c>
      <c r="I49">
        <v>0</v>
      </c>
      <c r="J49">
        <v>0</v>
      </c>
      <c r="K49">
        <v>0</v>
      </c>
      <c r="L49">
        <v>0</v>
      </c>
      <c r="M49">
        <v>0</v>
      </c>
      <c r="N49">
        <v>0</v>
      </c>
      <c r="O49">
        <v>0</v>
      </c>
      <c r="P49">
        <v>0</v>
      </c>
      <c r="Q49">
        <v>0</v>
      </c>
      <c r="R49">
        <v>0</v>
      </c>
      <c r="S49">
        <v>0</v>
      </c>
      <c r="T49">
        <v>7</v>
      </c>
      <c r="U49">
        <v>0</v>
      </c>
      <c r="V49" t="s">
        <v>211</v>
      </c>
    </row>
    <row r="50" spans="1:22" x14ac:dyDescent="0.25">
      <c r="A50" s="9">
        <v>45689</v>
      </c>
      <c r="B50" t="s">
        <v>735</v>
      </c>
      <c r="C50" t="s">
        <v>347</v>
      </c>
      <c r="D50" t="s">
        <v>679</v>
      </c>
      <c r="E50" s="8" t="str">
        <f>VLOOKUP(D50,'Ref Item#'!$A:$B,2,0)</f>
        <v>DC10-0602-1DE</v>
      </c>
      <c r="G50" t="s">
        <v>150</v>
      </c>
      <c r="H50">
        <v>1</v>
      </c>
      <c r="I50">
        <v>0</v>
      </c>
      <c r="J50">
        <v>0</v>
      </c>
      <c r="K50">
        <v>0</v>
      </c>
      <c r="L50">
        <v>0</v>
      </c>
      <c r="M50">
        <v>0</v>
      </c>
      <c r="N50">
        <v>1</v>
      </c>
      <c r="O50">
        <v>0</v>
      </c>
      <c r="P50">
        <v>0</v>
      </c>
      <c r="Q50">
        <v>0</v>
      </c>
      <c r="R50">
        <v>0</v>
      </c>
      <c r="S50">
        <v>0</v>
      </c>
      <c r="T50">
        <v>2</v>
      </c>
      <c r="U50">
        <v>0</v>
      </c>
      <c r="V50" t="s">
        <v>215</v>
      </c>
    </row>
    <row r="51" spans="1:22" x14ac:dyDescent="0.25">
      <c r="A51" s="9">
        <v>45689</v>
      </c>
      <c r="B51" t="s">
        <v>735</v>
      </c>
      <c r="C51" t="s">
        <v>347</v>
      </c>
      <c r="D51" t="s">
        <v>679</v>
      </c>
      <c r="E51" s="8" t="str">
        <f>VLOOKUP(D51,'Ref Item#'!$A:$B,2,0)</f>
        <v>DC10-0602-1DE</v>
      </c>
      <c r="G51" t="s">
        <v>151</v>
      </c>
      <c r="H51">
        <v>1</v>
      </c>
      <c r="I51">
        <v>0</v>
      </c>
      <c r="J51">
        <v>0</v>
      </c>
      <c r="K51">
        <v>0</v>
      </c>
      <c r="L51">
        <v>0</v>
      </c>
      <c r="M51">
        <v>0</v>
      </c>
      <c r="N51">
        <v>0</v>
      </c>
      <c r="O51">
        <v>0</v>
      </c>
      <c r="P51">
        <v>0</v>
      </c>
      <c r="Q51">
        <v>0</v>
      </c>
      <c r="R51">
        <v>0</v>
      </c>
      <c r="S51">
        <v>0</v>
      </c>
      <c r="T51">
        <v>1</v>
      </c>
      <c r="U51">
        <v>0</v>
      </c>
      <c r="V51" t="s">
        <v>215</v>
      </c>
    </row>
    <row r="52" spans="1:22" x14ac:dyDescent="0.25">
      <c r="A52" s="9">
        <v>45689</v>
      </c>
      <c r="B52" t="s">
        <v>774</v>
      </c>
      <c r="C52" t="s">
        <v>347</v>
      </c>
      <c r="D52" t="s">
        <v>775</v>
      </c>
      <c r="E52" s="8" t="str">
        <f>VLOOKUP(D52,'Ref Item#'!$A:$B,2,0)</f>
        <v>DC10-0602-1DE</v>
      </c>
      <c r="G52" t="s">
        <v>150</v>
      </c>
      <c r="H52">
        <v>0</v>
      </c>
      <c r="I52">
        <v>0</v>
      </c>
      <c r="J52">
        <v>0</v>
      </c>
      <c r="K52">
        <v>0</v>
      </c>
      <c r="L52">
        <v>0</v>
      </c>
      <c r="M52">
        <v>0</v>
      </c>
      <c r="N52">
        <v>1</v>
      </c>
      <c r="O52">
        <v>0</v>
      </c>
      <c r="P52">
        <v>0</v>
      </c>
      <c r="Q52">
        <v>0</v>
      </c>
      <c r="R52">
        <v>0</v>
      </c>
      <c r="S52">
        <v>0</v>
      </c>
      <c r="T52">
        <v>1</v>
      </c>
      <c r="U52">
        <v>0</v>
      </c>
      <c r="V52" t="s">
        <v>215</v>
      </c>
    </row>
    <row r="53" spans="1:22" x14ac:dyDescent="0.25">
      <c r="A53" s="9">
        <v>45689</v>
      </c>
      <c r="B53" t="s">
        <v>725</v>
      </c>
      <c r="C53" t="s">
        <v>347</v>
      </c>
      <c r="D53" t="s">
        <v>680</v>
      </c>
      <c r="E53" s="8" t="str">
        <f>VLOOKUP(D53,'Ref Item#'!$A:$B,2,0)</f>
        <v>DC10-0602-1DE</v>
      </c>
      <c r="G53" t="s">
        <v>153</v>
      </c>
      <c r="H53">
        <v>1</v>
      </c>
      <c r="I53">
        <v>0</v>
      </c>
      <c r="J53">
        <v>0</v>
      </c>
      <c r="K53">
        <v>-3</v>
      </c>
      <c r="L53">
        <v>0</v>
      </c>
      <c r="M53">
        <v>0</v>
      </c>
      <c r="N53">
        <v>2</v>
      </c>
      <c r="O53">
        <v>0</v>
      </c>
      <c r="P53">
        <v>0</v>
      </c>
      <c r="Q53">
        <v>0</v>
      </c>
      <c r="R53">
        <v>0</v>
      </c>
      <c r="S53">
        <v>0</v>
      </c>
      <c r="T53">
        <v>0</v>
      </c>
      <c r="U53">
        <v>0</v>
      </c>
      <c r="V53" t="s">
        <v>215</v>
      </c>
    </row>
    <row r="54" spans="1:22" x14ac:dyDescent="0.25">
      <c r="A54" s="9">
        <v>45689</v>
      </c>
      <c r="B54" t="s">
        <v>460</v>
      </c>
      <c r="C54" t="s">
        <v>347</v>
      </c>
      <c r="D54" t="s">
        <v>461</v>
      </c>
      <c r="E54" s="8" t="str">
        <f>VLOOKUP(D54,'Ref Item#'!$A:$B,2,0)</f>
        <v>DC10-0602-1DE</v>
      </c>
      <c r="G54" t="s">
        <v>150</v>
      </c>
      <c r="H54">
        <v>2</v>
      </c>
      <c r="I54">
        <v>0</v>
      </c>
      <c r="J54">
        <v>0</v>
      </c>
      <c r="K54">
        <v>0</v>
      </c>
      <c r="L54">
        <v>0</v>
      </c>
      <c r="M54">
        <v>0</v>
      </c>
      <c r="N54">
        <v>0</v>
      </c>
      <c r="O54">
        <v>0</v>
      </c>
      <c r="P54">
        <v>0</v>
      </c>
      <c r="Q54">
        <v>0</v>
      </c>
      <c r="R54">
        <v>0</v>
      </c>
      <c r="S54">
        <v>0</v>
      </c>
      <c r="T54">
        <v>2</v>
      </c>
      <c r="U54">
        <v>0</v>
      </c>
      <c r="V54" t="s">
        <v>215</v>
      </c>
    </row>
    <row r="55" spans="1:22" x14ac:dyDescent="0.25">
      <c r="A55" s="9">
        <v>45689</v>
      </c>
      <c r="B55" t="s">
        <v>444</v>
      </c>
      <c r="C55" t="s">
        <v>347</v>
      </c>
      <c r="D55" t="s">
        <v>445</v>
      </c>
      <c r="E55" s="8" t="str">
        <f>VLOOKUP(D55,'Ref Item#'!$A:$B,2,0)</f>
        <v>DC10-0602-1DE</v>
      </c>
      <c r="G55" t="s">
        <v>150</v>
      </c>
      <c r="H55">
        <v>1</v>
      </c>
      <c r="I55">
        <v>0</v>
      </c>
      <c r="J55">
        <v>0</v>
      </c>
      <c r="K55">
        <v>0</v>
      </c>
      <c r="L55">
        <v>0</v>
      </c>
      <c r="M55">
        <v>0</v>
      </c>
      <c r="N55">
        <v>0</v>
      </c>
      <c r="O55">
        <v>0</v>
      </c>
      <c r="P55">
        <v>0</v>
      </c>
      <c r="Q55">
        <v>0</v>
      </c>
      <c r="R55">
        <v>0</v>
      </c>
      <c r="S55">
        <v>0</v>
      </c>
      <c r="T55">
        <v>1</v>
      </c>
      <c r="U55">
        <v>0</v>
      </c>
      <c r="V55" t="s">
        <v>215</v>
      </c>
    </row>
    <row r="56" spans="1:22" x14ac:dyDescent="0.25">
      <c r="A56" s="9">
        <v>45689</v>
      </c>
      <c r="B56" t="s">
        <v>444</v>
      </c>
      <c r="C56" t="s">
        <v>347</v>
      </c>
      <c r="D56" t="s">
        <v>445</v>
      </c>
      <c r="E56" s="8" t="str">
        <f>VLOOKUP(D56,'Ref Item#'!$A:$B,2,0)</f>
        <v>DC10-0602-1DE</v>
      </c>
      <c r="G56" t="s">
        <v>153</v>
      </c>
      <c r="H56">
        <v>0</v>
      </c>
      <c r="I56">
        <v>0</v>
      </c>
      <c r="J56">
        <v>0</v>
      </c>
      <c r="K56">
        <v>-1</v>
      </c>
      <c r="L56">
        <v>0</v>
      </c>
      <c r="M56">
        <v>0</v>
      </c>
      <c r="N56">
        <v>2</v>
      </c>
      <c r="O56">
        <v>0</v>
      </c>
      <c r="P56">
        <v>0</v>
      </c>
      <c r="Q56">
        <v>0</v>
      </c>
      <c r="R56">
        <v>0</v>
      </c>
      <c r="S56">
        <v>0</v>
      </c>
      <c r="T56">
        <v>1</v>
      </c>
      <c r="U56">
        <v>0</v>
      </c>
      <c r="V56" t="s">
        <v>215</v>
      </c>
    </row>
    <row r="57" spans="1:22" x14ac:dyDescent="0.25">
      <c r="A57" s="9">
        <v>45689</v>
      </c>
      <c r="B57" t="s">
        <v>371</v>
      </c>
      <c r="C57" t="s">
        <v>372</v>
      </c>
      <c r="D57" t="s">
        <v>20</v>
      </c>
      <c r="E57" s="8" t="str">
        <f>VLOOKUP(D57,'Ref Item#'!$A:$B,2,0)</f>
        <v>DC10-0603DE</v>
      </c>
      <c r="G57" t="s">
        <v>151</v>
      </c>
      <c r="H57">
        <v>372</v>
      </c>
      <c r="I57">
        <v>0</v>
      </c>
      <c r="J57">
        <v>0</v>
      </c>
      <c r="K57">
        <v>0</v>
      </c>
      <c r="L57">
        <v>0</v>
      </c>
      <c r="M57">
        <v>0</v>
      </c>
      <c r="N57">
        <v>0</v>
      </c>
      <c r="O57">
        <v>0</v>
      </c>
      <c r="P57">
        <v>-14</v>
      </c>
      <c r="Q57">
        <v>0</v>
      </c>
      <c r="R57">
        <v>0</v>
      </c>
      <c r="S57">
        <v>9</v>
      </c>
      <c r="T57">
        <v>367</v>
      </c>
      <c r="U57">
        <v>0</v>
      </c>
      <c r="V57" t="s">
        <v>215</v>
      </c>
    </row>
    <row r="58" spans="1:22" x14ac:dyDescent="0.25">
      <c r="A58" s="9">
        <v>45689</v>
      </c>
      <c r="B58" t="s">
        <v>371</v>
      </c>
      <c r="C58" t="s">
        <v>372</v>
      </c>
      <c r="D58" t="s">
        <v>20</v>
      </c>
      <c r="E58" s="8" t="str">
        <f>VLOOKUP(D58,'Ref Item#'!$A:$B,2,0)</f>
        <v>DC10-0603DE</v>
      </c>
      <c r="G58" t="s">
        <v>151</v>
      </c>
      <c r="H58">
        <v>16</v>
      </c>
      <c r="I58">
        <v>0</v>
      </c>
      <c r="J58">
        <v>0</v>
      </c>
      <c r="K58">
        <v>0</v>
      </c>
      <c r="L58">
        <v>0</v>
      </c>
      <c r="M58">
        <v>0</v>
      </c>
      <c r="N58">
        <v>0</v>
      </c>
      <c r="O58">
        <v>0</v>
      </c>
      <c r="P58">
        <v>0</v>
      </c>
      <c r="Q58">
        <v>0</v>
      </c>
      <c r="R58">
        <v>0</v>
      </c>
      <c r="S58">
        <v>1</v>
      </c>
      <c r="T58">
        <v>17</v>
      </c>
      <c r="U58">
        <v>0</v>
      </c>
      <c r="V58" t="s">
        <v>336</v>
      </c>
    </row>
    <row r="59" spans="1:22" x14ac:dyDescent="0.25">
      <c r="A59" s="9">
        <v>45689</v>
      </c>
      <c r="B59" t="s">
        <v>371</v>
      </c>
      <c r="C59" t="s">
        <v>372</v>
      </c>
      <c r="D59" t="s">
        <v>20</v>
      </c>
      <c r="E59" s="8" t="str">
        <f>VLOOKUP(D59,'Ref Item#'!$A:$B,2,0)</f>
        <v>DC10-0603DE</v>
      </c>
      <c r="G59" t="s">
        <v>151</v>
      </c>
      <c r="H59">
        <v>8</v>
      </c>
      <c r="I59">
        <v>0</v>
      </c>
      <c r="J59">
        <v>0</v>
      </c>
      <c r="K59">
        <v>0</v>
      </c>
      <c r="L59">
        <v>0</v>
      </c>
      <c r="M59">
        <v>0</v>
      </c>
      <c r="N59">
        <v>0</v>
      </c>
      <c r="O59">
        <v>0</v>
      </c>
      <c r="P59">
        <v>0</v>
      </c>
      <c r="Q59">
        <v>0</v>
      </c>
      <c r="R59">
        <v>0</v>
      </c>
      <c r="S59">
        <v>0</v>
      </c>
      <c r="T59">
        <v>8</v>
      </c>
      <c r="U59">
        <v>0</v>
      </c>
      <c r="V59" t="s">
        <v>211</v>
      </c>
    </row>
    <row r="60" spans="1:22" x14ac:dyDescent="0.25">
      <c r="A60" s="9">
        <v>45689</v>
      </c>
      <c r="B60" t="s">
        <v>371</v>
      </c>
      <c r="C60" t="s">
        <v>372</v>
      </c>
      <c r="D60" t="s">
        <v>20</v>
      </c>
      <c r="E60" s="8" t="str">
        <f>VLOOKUP(D60,'Ref Item#'!$A:$B,2,0)</f>
        <v>DC10-0603DE</v>
      </c>
      <c r="G60" t="s">
        <v>153</v>
      </c>
      <c r="H60">
        <v>0</v>
      </c>
      <c r="I60">
        <v>0</v>
      </c>
      <c r="J60">
        <v>5</v>
      </c>
      <c r="K60">
        <v>0</v>
      </c>
      <c r="L60">
        <v>0</v>
      </c>
      <c r="M60">
        <v>0</v>
      </c>
      <c r="N60">
        <v>0</v>
      </c>
      <c r="O60">
        <v>0</v>
      </c>
      <c r="P60">
        <v>0</v>
      </c>
      <c r="Q60">
        <v>0</v>
      </c>
      <c r="R60">
        <v>0</v>
      </c>
      <c r="S60">
        <v>-5</v>
      </c>
      <c r="T60">
        <v>0</v>
      </c>
      <c r="U60">
        <v>0</v>
      </c>
      <c r="V60" t="s">
        <v>215</v>
      </c>
    </row>
    <row r="61" spans="1:22" x14ac:dyDescent="0.25">
      <c r="A61" s="9">
        <v>45689</v>
      </c>
      <c r="B61" t="s">
        <v>371</v>
      </c>
      <c r="C61" t="s">
        <v>372</v>
      </c>
      <c r="D61" t="s">
        <v>20</v>
      </c>
      <c r="E61" s="8" t="str">
        <f>VLOOKUP(D61,'Ref Item#'!$A:$B,2,0)</f>
        <v>DC10-0603DE</v>
      </c>
      <c r="G61" t="s">
        <v>153</v>
      </c>
      <c r="H61">
        <v>0</v>
      </c>
      <c r="I61">
        <v>0</v>
      </c>
      <c r="J61">
        <v>0</v>
      </c>
      <c r="K61">
        <v>0</v>
      </c>
      <c r="L61">
        <v>0</v>
      </c>
      <c r="M61">
        <v>0</v>
      </c>
      <c r="N61">
        <v>0</v>
      </c>
      <c r="O61">
        <v>1</v>
      </c>
      <c r="P61">
        <v>0</v>
      </c>
      <c r="Q61">
        <v>0</v>
      </c>
      <c r="R61">
        <v>0</v>
      </c>
      <c r="S61">
        <v>-1</v>
      </c>
      <c r="T61">
        <v>0</v>
      </c>
      <c r="U61">
        <v>0</v>
      </c>
      <c r="V61" t="s">
        <v>336</v>
      </c>
    </row>
    <row r="62" spans="1:22" x14ac:dyDescent="0.25">
      <c r="A62" s="9">
        <v>45689</v>
      </c>
      <c r="B62" t="s">
        <v>371</v>
      </c>
      <c r="C62" t="s">
        <v>372</v>
      </c>
      <c r="D62" t="s">
        <v>20</v>
      </c>
      <c r="E62" s="8" t="str">
        <f>VLOOKUP(D62,'Ref Item#'!$A:$B,2,0)</f>
        <v>DC10-0603DE</v>
      </c>
      <c r="G62" t="s">
        <v>278</v>
      </c>
      <c r="H62">
        <v>0</v>
      </c>
      <c r="I62">
        <v>0</v>
      </c>
      <c r="J62">
        <v>0</v>
      </c>
      <c r="K62">
        <v>0</v>
      </c>
      <c r="L62">
        <v>0</v>
      </c>
      <c r="M62">
        <v>0</v>
      </c>
      <c r="N62">
        <v>0</v>
      </c>
      <c r="O62">
        <v>4</v>
      </c>
      <c r="P62">
        <v>0</v>
      </c>
      <c r="Q62">
        <v>0</v>
      </c>
      <c r="R62">
        <v>0</v>
      </c>
      <c r="S62">
        <v>-4</v>
      </c>
      <c r="T62">
        <v>0</v>
      </c>
      <c r="U62">
        <v>0</v>
      </c>
      <c r="V62" t="s">
        <v>215</v>
      </c>
    </row>
    <row r="63" spans="1:22" x14ac:dyDescent="0.25">
      <c r="A63" s="9">
        <v>45689</v>
      </c>
      <c r="B63" t="s">
        <v>526</v>
      </c>
      <c r="C63" t="s">
        <v>345</v>
      </c>
      <c r="D63" t="s">
        <v>527</v>
      </c>
      <c r="E63" s="8" t="str">
        <f>VLOOKUP(D63,'Ref Item#'!$A:$B,2,0)</f>
        <v>DC10-0604-1DE</v>
      </c>
      <c r="G63" t="s">
        <v>150</v>
      </c>
      <c r="H63">
        <v>3</v>
      </c>
      <c r="I63">
        <v>0</v>
      </c>
      <c r="J63">
        <v>0</v>
      </c>
      <c r="K63">
        <v>0</v>
      </c>
      <c r="L63">
        <v>0</v>
      </c>
      <c r="M63">
        <v>0</v>
      </c>
      <c r="N63">
        <v>0</v>
      </c>
      <c r="O63">
        <v>0</v>
      </c>
      <c r="P63">
        <v>0</v>
      </c>
      <c r="Q63">
        <v>0</v>
      </c>
      <c r="R63">
        <v>0</v>
      </c>
      <c r="S63">
        <v>0</v>
      </c>
      <c r="T63">
        <v>3</v>
      </c>
      <c r="U63">
        <v>0</v>
      </c>
      <c r="V63" t="s">
        <v>215</v>
      </c>
    </row>
    <row r="64" spans="1:22" x14ac:dyDescent="0.25">
      <c r="A64" s="9">
        <v>45689</v>
      </c>
      <c r="B64" t="s">
        <v>638</v>
      </c>
      <c r="C64" t="s">
        <v>345</v>
      </c>
      <c r="D64" t="s">
        <v>605</v>
      </c>
      <c r="E64" s="8" t="str">
        <f>VLOOKUP(D64,'Ref Item#'!$A:$B,2,0)</f>
        <v>DC10-0604-1DE</v>
      </c>
      <c r="G64" t="s">
        <v>150</v>
      </c>
      <c r="H64">
        <v>1</v>
      </c>
      <c r="I64">
        <v>0</v>
      </c>
      <c r="J64">
        <v>0</v>
      </c>
      <c r="K64">
        <v>0</v>
      </c>
      <c r="L64">
        <v>0</v>
      </c>
      <c r="M64">
        <v>0</v>
      </c>
      <c r="N64">
        <v>0</v>
      </c>
      <c r="O64">
        <v>0</v>
      </c>
      <c r="P64">
        <v>0</v>
      </c>
      <c r="Q64">
        <v>0</v>
      </c>
      <c r="R64">
        <v>0</v>
      </c>
      <c r="S64">
        <v>0</v>
      </c>
      <c r="T64">
        <v>1</v>
      </c>
      <c r="U64">
        <v>0</v>
      </c>
      <c r="V64" t="s">
        <v>215</v>
      </c>
    </row>
    <row r="65" spans="1:22" x14ac:dyDescent="0.25">
      <c r="A65" s="9">
        <v>45689</v>
      </c>
      <c r="B65" t="s">
        <v>522</v>
      </c>
      <c r="C65" t="s">
        <v>345</v>
      </c>
      <c r="D65" t="s">
        <v>523</v>
      </c>
      <c r="E65" s="8" t="str">
        <f>VLOOKUP(D65,'Ref Item#'!$A:$B,2,0)</f>
        <v>DC10-0604-1DE</v>
      </c>
      <c r="G65" t="s">
        <v>150</v>
      </c>
      <c r="H65">
        <v>1</v>
      </c>
      <c r="I65">
        <v>0</v>
      </c>
      <c r="J65">
        <v>0</v>
      </c>
      <c r="K65">
        <v>0</v>
      </c>
      <c r="L65">
        <v>0</v>
      </c>
      <c r="M65">
        <v>0</v>
      </c>
      <c r="N65">
        <v>0</v>
      </c>
      <c r="O65">
        <v>0</v>
      </c>
      <c r="P65">
        <v>0</v>
      </c>
      <c r="Q65">
        <v>0</v>
      </c>
      <c r="R65">
        <v>0</v>
      </c>
      <c r="S65">
        <v>0</v>
      </c>
      <c r="T65">
        <v>1</v>
      </c>
      <c r="U65">
        <v>0</v>
      </c>
      <c r="V65" t="s">
        <v>215</v>
      </c>
    </row>
    <row r="66" spans="1:22" x14ac:dyDescent="0.25">
      <c r="A66" s="9">
        <v>45689</v>
      </c>
      <c r="B66" t="s">
        <v>345</v>
      </c>
      <c r="C66" t="s">
        <v>345</v>
      </c>
      <c r="D66" t="s">
        <v>612</v>
      </c>
      <c r="E66" s="8" t="str">
        <f>VLOOKUP(D66,'Ref Item#'!$A:$B,2,0)</f>
        <v>DC10-0604-1DE</v>
      </c>
      <c r="G66" t="s">
        <v>153</v>
      </c>
      <c r="H66">
        <v>6</v>
      </c>
      <c r="I66">
        <v>0</v>
      </c>
      <c r="J66">
        <v>196</v>
      </c>
      <c r="K66">
        <v>0</v>
      </c>
      <c r="L66">
        <v>0</v>
      </c>
      <c r="M66">
        <v>0</v>
      </c>
      <c r="N66">
        <v>0</v>
      </c>
      <c r="O66">
        <v>0</v>
      </c>
      <c r="P66">
        <v>0</v>
      </c>
      <c r="Q66">
        <v>0</v>
      </c>
      <c r="R66">
        <v>0</v>
      </c>
      <c r="S66">
        <v>0</v>
      </c>
      <c r="T66">
        <v>202</v>
      </c>
      <c r="U66">
        <v>0</v>
      </c>
      <c r="V66" t="s">
        <v>215</v>
      </c>
    </row>
    <row r="67" spans="1:22" x14ac:dyDescent="0.25">
      <c r="A67" s="9">
        <v>45689</v>
      </c>
      <c r="B67" t="s">
        <v>344</v>
      </c>
      <c r="C67" t="s">
        <v>345</v>
      </c>
      <c r="D67" t="s">
        <v>21</v>
      </c>
      <c r="E67" s="8" t="str">
        <f>VLOOKUP(D67,'Ref Item#'!$A:$B,2,0)</f>
        <v>DC10-0604-1DE</v>
      </c>
      <c r="G67" t="s">
        <v>150</v>
      </c>
      <c r="H67">
        <v>35</v>
      </c>
      <c r="I67">
        <v>0</v>
      </c>
      <c r="J67">
        <v>0</v>
      </c>
      <c r="K67">
        <v>0</v>
      </c>
      <c r="L67">
        <v>0</v>
      </c>
      <c r="M67">
        <v>0</v>
      </c>
      <c r="N67">
        <v>7</v>
      </c>
      <c r="O67">
        <v>0</v>
      </c>
      <c r="P67">
        <v>0</v>
      </c>
      <c r="Q67">
        <v>0</v>
      </c>
      <c r="R67">
        <v>0</v>
      </c>
      <c r="S67">
        <v>0</v>
      </c>
      <c r="T67">
        <v>42</v>
      </c>
      <c r="U67">
        <v>0</v>
      </c>
      <c r="V67" t="s">
        <v>215</v>
      </c>
    </row>
    <row r="68" spans="1:22" x14ac:dyDescent="0.25">
      <c r="A68" s="9">
        <v>45689</v>
      </c>
      <c r="B68" t="s">
        <v>344</v>
      </c>
      <c r="C68" t="s">
        <v>345</v>
      </c>
      <c r="D68" t="s">
        <v>21</v>
      </c>
      <c r="E68" s="8" t="str">
        <f>VLOOKUP(D68,'Ref Item#'!$A:$B,2,0)</f>
        <v>DC10-0604-1DE</v>
      </c>
      <c r="G68" t="s">
        <v>151</v>
      </c>
      <c r="H68">
        <v>8</v>
      </c>
      <c r="I68">
        <v>0</v>
      </c>
      <c r="J68">
        <v>0</v>
      </c>
      <c r="K68">
        <v>0</v>
      </c>
      <c r="L68">
        <v>0</v>
      </c>
      <c r="M68">
        <v>0</v>
      </c>
      <c r="N68">
        <v>5</v>
      </c>
      <c r="O68">
        <v>0</v>
      </c>
      <c r="P68">
        <v>0</v>
      </c>
      <c r="Q68">
        <v>0</v>
      </c>
      <c r="R68">
        <v>0</v>
      </c>
      <c r="S68">
        <v>0</v>
      </c>
      <c r="T68">
        <v>13</v>
      </c>
      <c r="U68">
        <v>0</v>
      </c>
      <c r="V68" t="s">
        <v>215</v>
      </c>
    </row>
    <row r="69" spans="1:22" x14ac:dyDescent="0.25">
      <c r="A69" s="9">
        <v>45689</v>
      </c>
      <c r="B69" t="s">
        <v>344</v>
      </c>
      <c r="C69" t="s">
        <v>345</v>
      </c>
      <c r="D69" t="s">
        <v>21</v>
      </c>
      <c r="E69" s="8" t="str">
        <f>VLOOKUP(D69,'Ref Item#'!$A:$B,2,0)</f>
        <v>DC10-0604-1DE</v>
      </c>
      <c r="G69" t="s">
        <v>151</v>
      </c>
      <c r="H69">
        <v>9</v>
      </c>
      <c r="I69">
        <v>0</v>
      </c>
      <c r="J69">
        <v>0</v>
      </c>
      <c r="K69">
        <v>0</v>
      </c>
      <c r="L69">
        <v>0</v>
      </c>
      <c r="M69">
        <v>0</v>
      </c>
      <c r="N69">
        <v>0</v>
      </c>
      <c r="O69">
        <v>0</v>
      </c>
      <c r="P69">
        <v>0</v>
      </c>
      <c r="Q69">
        <v>0</v>
      </c>
      <c r="R69">
        <v>0</v>
      </c>
      <c r="S69">
        <v>0</v>
      </c>
      <c r="T69">
        <v>9</v>
      </c>
      <c r="U69">
        <v>0</v>
      </c>
      <c r="V69" t="s">
        <v>336</v>
      </c>
    </row>
    <row r="70" spans="1:22" x14ac:dyDescent="0.25">
      <c r="A70" s="9">
        <v>45689</v>
      </c>
      <c r="B70" t="s">
        <v>344</v>
      </c>
      <c r="C70" t="s">
        <v>345</v>
      </c>
      <c r="D70" t="s">
        <v>21</v>
      </c>
      <c r="E70" s="8" t="str">
        <f>VLOOKUP(D70,'Ref Item#'!$A:$B,2,0)</f>
        <v>DC10-0604-1DE</v>
      </c>
      <c r="G70" t="s">
        <v>151</v>
      </c>
      <c r="H70">
        <v>49</v>
      </c>
      <c r="I70">
        <v>0</v>
      </c>
      <c r="J70">
        <v>0</v>
      </c>
      <c r="K70">
        <v>0</v>
      </c>
      <c r="L70">
        <v>0</v>
      </c>
      <c r="M70">
        <v>0</v>
      </c>
      <c r="N70">
        <v>0</v>
      </c>
      <c r="O70">
        <v>0</v>
      </c>
      <c r="P70">
        <v>-1</v>
      </c>
      <c r="Q70">
        <v>0</v>
      </c>
      <c r="R70">
        <v>0</v>
      </c>
      <c r="S70">
        <v>0</v>
      </c>
      <c r="T70">
        <v>48</v>
      </c>
      <c r="U70">
        <v>0</v>
      </c>
      <c r="V70" t="s">
        <v>211</v>
      </c>
    </row>
    <row r="71" spans="1:22" x14ac:dyDescent="0.25">
      <c r="A71" s="9">
        <v>45689</v>
      </c>
      <c r="B71" t="s">
        <v>344</v>
      </c>
      <c r="C71" t="s">
        <v>345</v>
      </c>
      <c r="D71" t="s">
        <v>21</v>
      </c>
      <c r="E71" s="8" t="str">
        <f>VLOOKUP(D71,'Ref Item#'!$A:$B,2,0)</f>
        <v>DC10-0604-1DE</v>
      </c>
      <c r="G71" t="s">
        <v>153</v>
      </c>
      <c r="H71">
        <v>43</v>
      </c>
      <c r="I71">
        <v>0</v>
      </c>
      <c r="J71">
        <v>0</v>
      </c>
      <c r="K71">
        <v>-42</v>
      </c>
      <c r="L71">
        <v>0</v>
      </c>
      <c r="M71">
        <v>0</v>
      </c>
      <c r="N71">
        <v>5</v>
      </c>
      <c r="O71">
        <v>0</v>
      </c>
      <c r="P71">
        <v>0</v>
      </c>
      <c r="Q71">
        <v>0</v>
      </c>
      <c r="R71">
        <v>0</v>
      </c>
      <c r="S71">
        <v>0</v>
      </c>
      <c r="T71">
        <v>6</v>
      </c>
      <c r="U71">
        <v>0</v>
      </c>
      <c r="V71" t="s">
        <v>215</v>
      </c>
    </row>
    <row r="72" spans="1:22" x14ac:dyDescent="0.25">
      <c r="A72" s="9">
        <v>45689</v>
      </c>
      <c r="B72" t="s">
        <v>344</v>
      </c>
      <c r="C72" t="s">
        <v>345</v>
      </c>
      <c r="D72" t="s">
        <v>21</v>
      </c>
      <c r="E72" s="8" t="str">
        <f>VLOOKUP(D72,'Ref Item#'!$A:$B,2,0)</f>
        <v>DC10-0604-1DE</v>
      </c>
      <c r="G72" t="s">
        <v>153</v>
      </c>
      <c r="H72">
        <v>45</v>
      </c>
      <c r="I72">
        <v>0</v>
      </c>
      <c r="J72">
        <v>0</v>
      </c>
      <c r="K72">
        <v>-43</v>
      </c>
      <c r="L72">
        <v>0</v>
      </c>
      <c r="M72">
        <v>0</v>
      </c>
      <c r="N72">
        <v>0</v>
      </c>
      <c r="O72">
        <v>0</v>
      </c>
      <c r="P72">
        <v>0</v>
      </c>
      <c r="Q72">
        <v>0</v>
      </c>
      <c r="R72">
        <v>0</v>
      </c>
      <c r="S72">
        <v>0</v>
      </c>
      <c r="T72">
        <v>2</v>
      </c>
      <c r="U72">
        <v>0</v>
      </c>
      <c r="V72" t="s">
        <v>336</v>
      </c>
    </row>
    <row r="73" spans="1:22" x14ac:dyDescent="0.25">
      <c r="A73" s="9">
        <v>45689</v>
      </c>
      <c r="B73" t="s">
        <v>344</v>
      </c>
      <c r="C73" t="s">
        <v>345</v>
      </c>
      <c r="D73" t="s">
        <v>21</v>
      </c>
      <c r="E73" s="8" t="str">
        <f>VLOOKUP(D73,'Ref Item#'!$A:$B,2,0)</f>
        <v>DC10-0604-1DE</v>
      </c>
      <c r="G73" t="s">
        <v>153</v>
      </c>
      <c r="H73">
        <v>94</v>
      </c>
      <c r="I73">
        <v>0</v>
      </c>
      <c r="J73">
        <v>0</v>
      </c>
      <c r="K73">
        <v>-41</v>
      </c>
      <c r="L73">
        <v>0</v>
      </c>
      <c r="M73">
        <v>0</v>
      </c>
      <c r="N73">
        <v>0</v>
      </c>
      <c r="O73">
        <v>0</v>
      </c>
      <c r="P73">
        <v>0</v>
      </c>
      <c r="Q73">
        <v>0</v>
      </c>
      <c r="R73">
        <v>0</v>
      </c>
      <c r="S73">
        <v>0</v>
      </c>
      <c r="T73">
        <v>53</v>
      </c>
      <c r="U73">
        <v>0</v>
      </c>
      <c r="V73" t="s">
        <v>211</v>
      </c>
    </row>
    <row r="74" spans="1:22" x14ac:dyDescent="0.25">
      <c r="A74" s="9">
        <v>45689</v>
      </c>
      <c r="B74" t="s">
        <v>344</v>
      </c>
      <c r="C74" t="s">
        <v>345</v>
      </c>
      <c r="D74" t="s">
        <v>21</v>
      </c>
      <c r="E74" s="8" t="str">
        <f>VLOOKUP(D74,'Ref Item#'!$A:$B,2,0)</f>
        <v>DC10-0604-1DE</v>
      </c>
      <c r="G74" t="s">
        <v>278</v>
      </c>
      <c r="H74">
        <v>2</v>
      </c>
      <c r="I74">
        <v>0</v>
      </c>
      <c r="J74">
        <v>0</v>
      </c>
      <c r="K74">
        <v>0</v>
      </c>
      <c r="L74">
        <v>0</v>
      </c>
      <c r="M74">
        <v>0</v>
      </c>
      <c r="N74">
        <v>0</v>
      </c>
      <c r="O74">
        <v>0</v>
      </c>
      <c r="P74">
        <v>0</v>
      </c>
      <c r="Q74">
        <v>0</v>
      </c>
      <c r="R74">
        <v>0</v>
      </c>
      <c r="S74">
        <v>0</v>
      </c>
      <c r="T74">
        <v>2</v>
      </c>
      <c r="U74">
        <v>0</v>
      </c>
      <c r="V74" t="s">
        <v>215</v>
      </c>
    </row>
    <row r="75" spans="1:22" x14ac:dyDescent="0.25">
      <c r="A75" s="9">
        <v>45689</v>
      </c>
      <c r="B75" t="s">
        <v>726</v>
      </c>
      <c r="C75" t="s">
        <v>345</v>
      </c>
      <c r="D75" t="s">
        <v>681</v>
      </c>
      <c r="E75" s="8" t="str">
        <f>VLOOKUP(D75,'Ref Item#'!$A:$B,2,0)</f>
        <v>DC10-0604-1DE</v>
      </c>
      <c r="G75" t="s">
        <v>150</v>
      </c>
      <c r="H75">
        <v>0</v>
      </c>
      <c r="I75">
        <v>0</v>
      </c>
      <c r="J75">
        <v>0</v>
      </c>
      <c r="K75">
        <v>0</v>
      </c>
      <c r="L75">
        <v>0</v>
      </c>
      <c r="M75">
        <v>0</v>
      </c>
      <c r="N75">
        <v>1</v>
      </c>
      <c r="O75">
        <v>0</v>
      </c>
      <c r="P75">
        <v>0</v>
      </c>
      <c r="Q75">
        <v>0</v>
      </c>
      <c r="R75">
        <v>0</v>
      </c>
      <c r="S75">
        <v>0</v>
      </c>
      <c r="T75">
        <v>1</v>
      </c>
      <c r="U75">
        <v>0</v>
      </c>
      <c r="V75" t="s">
        <v>215</v>
      </c>
    </row>
    <row r="76" spans="1:22" x14ac:dyDescent="0.25">
      <c r="A76" s="9">
        <v>45689</v>
      </c>
      <c r="B76" t="s">
        <v>776</v>
      </c>
      <c r="C76" t="s">
        <v>345</v>
      </c>
      <c r="D76" t="s">
        <v>777</v>
      </c>
      <c r="E76" s="8" t="str">
        <f>VLOOKUP(D76,'Ref Item#'!$A:$B,2,0)</f>
        <v>DC10-0604-1DE</v>
      </c>
      <c r="G76" t="s">
        <v>150</v>
      </c>
      <c r="H76">
        <v>0</v>
      </c>
      <c r="I76">
        <v>0</v>
      </c>
      <c r="J76">
        <v>0</v>
      </c>
      <c r="K76">
        <v>0</v>
      </c>
      <c r="L76">
        <v>0</v>
      </c>
      <c r="M76">
        <v>0</v>
      </c>
      <c r="N76">
        <v>1</v>
      </c>
      <c r="O76">
        <v>0</v>
      </c>
      <c r="P76">
        <v>0</v>
      </c>
      <c r="Q76">
        <v>0</v>
      </c>
      <c r="R76">
        <v>0</v>
      </c>
      <c r="S76">
        <v>0</v>
      </c>
      <c r="T76">
        <v>1</v>
      </c>
      <c r="U76">
        <v>0</v>
      </c>
      <c r="V76" t="s">
        <v>215</v>
      </c>
    </row>
    <row r="77" spans="1:22" x14ac:dyDescent="0.25">
      <c r="A77" s="9">
        <v>45689</v>
      </c>
      <c r="B77" t="s">
        <v>724</v>
      </c>
      <c r="C77" t="s">
        <v>345</v>
      </c>
      <c r="D77" t="s">
        <v>651</v>
      </c>
      <c r="E77" s="8" t="str">
        <f>VLOOKUP(D77,'Ref Item#'!$A:$B,2,0)</f>
        <v>DC10-0604-1DE</v>
      </c>
      <c r="G77" t="s">
        <v>153</v>
      </c>
      <c r="H77">
        <v>1</v>
      </c>
      <c r="I77">
        <v>0</v>
      </c>
      <c r="J77">
        <v>0</v>
      </c>
      <c r="K77">
        <v>0</v>
      </c>
      <c r="L77">
        <v>0</v>
      </c>
      <c r="M77">
        <v>0</v>
      </c>
      <c r="N77">
        <v>0</v>
      </c>
      <c r="O77">
        <v>0</v>
      </c>
      <c r="P77">
        <v>0</v>
      </c>
      <c r="Q77">
        <v>0</v>
      </c>
      <c r="R77">
        <v>0</v>
      </c>
      <c r="S77">
        <v>0</v>
      </c>
      <c r="T77">
        <v>1</v>
      </c>
      <c r="U77">
        <v>0</v>
      </c>
      <c r="V77" t="s">
        <v>215</v>
      </c>
    </row>
    <row r="78" spans="1:22" x14ac:dyDescent="0.25">
      <c r="A78" s="9">
        <v>45689</v>
      </c>
      <c r="B78" t="s">
        <v>729</v>
      </c>
      <c r="C78" t="s">
        <v>345</v>
      </c>
      <c r="D78" t="s">
        <v>682</v>
      </c>
      <c r="E78" s="8" t="str">
        <f>VLOOKUP(D78,'Ref Item#'!$A:$B,2,0)</f>
        <v>DC10-0604-1DE</v>
      </c>
      <c r="G78" t="s">
        <v>153</v>
      </c>
      <c r="H78">
        <v>0</v>
      </c>
      <c r="I78">
        <v>0</v>
      </c>
      <c r="J78">
        <v>0</v>
      </c>
      <c r="K78">
        <v>-2</v>
      </c>
      <c r="L78">
        <v>0</v>
      </c>
      <c r="M78">
        <v>0</v>
      </c>
      <c r="N78">
        <v>2</v>
      </c>
      <c r="O78">
        <v>0</v>
      </c>
      <c r="P78">
        <v>0</v>
      </c>
      <c r="Q78">
        <v>0</v>
      </c>
      <c r="R78">
        <v>0</v>
      </c>
      <c r="S78">
        <v>0</v>
      </c>
      <c r="T78">
        <v>0</v>
      </c>
      <c r="U78">
        <v>0</v>
      </c>
      <c r="V78" t="s">
        <v>215</v>
      </c>
    </row>
    <row r="79" spans="1:22" x14ac:dyDescent="0.25">
      <c r="A79" s="9">
        <v>45689</v>
      </c>
      <c r="B79" t="s">
        <v>453</v>
      </c>
      <c r="C79" t="s">
        <v>345</v>
      </c>
      <c r="D79" t="s">
        <v>454</v>
      </c>
      <c r="E79" s="8" t="str">
        <f>VLOOKUP(D79,'Ref Item#'!$A:$B,2,0)</f>
        <v>DC10-0604-1DE</v>
      </c>
      <c r="G79" t="s">
        <v>153</v>
      </c>
      <c r="H79">
        <v>1</v>
      </c>
      <c r="I79">
        <v>0</v>
      </c>
      <c r="J79">
        <v>0</v>
      </c>
      <c r="K79">
        <v>0</v>
      </c>
      <c r="L79">
        <v>0</v>
      </c>
      <c r="M79">
        <v>0</v>
      </c>
      <c r="N79">
        <v>0</v>
      </c>
      <c r="O79">
        <v>0</v>
      </c>
      <c r="P79">
        <v>0</v>
      </c>
      <c r="Q79">
        <v>0</v>
      </c>
      <c r="R79">
        <v>0</v>
      </c>
      <c r="S79">
        <v>0</v>
      </c>
      <c r="T79">
        <v>1</v>
      </c>
      <c r="U79">
        <v>0</v>
      </c>
      <c r="V79" t="s">
        <v>215</v>
      </c>
    </row>
    <row r="80" spans="1:22" x14ac:dyDescent="0.25">
      <c r="A80" s="9">
        <v>45689</v>
      </c>
      <c r="B80" t="s">
        <v>384</v>
      </c>
      <c r="C80" t="s">
        <v>384</v>
      </c>
      <c r="D80" t="s">
        <v>761</v>
      </c>
      <c r="E80" s="8" t="str">
        <f>VLOOKUP(D80,'Ref Item#'!$A:$B,2,0)</f>
        <v>DC10-0605-1DE</v>
      </c>
      <c r="G80" t="s">
        <v>151</v>
      </c>
      <c r="H80">
        <v>0</v>
      </c>
      <c r="I80">
        <v>0</v>
      </c>
      <c r="J80">
        <v>0</v>
      </c>
      <c r="K80">
        <v>0</v>
      </c>
      <c r="L80">
        <v>0</v>
      </c>
      <c r="M80">
        <v>0</v>
      </c>
      <c r="N80">
        <v>0</v>
      </c>
      <c r="O80">
        <v>0</v>
      </c>
      <c r="P80">
        <v>-2</v>
      </c>
      <c r="Q80">
        <v>0</v>
      </c>
      <c r="R80">
        <v>0</v>
      </c>
      <c r="S80">
        <v>92</v>
      </c>
      <c r="T80">
        <v>90</v>
      </c>
      <c r="U80">
        <v>0</v>
      </c>
      <c r="V80" t="s">
        <v>215</v>
      </c>
    </row>
    <row r="81" spans="1:22" x14ac:dyDescent="0.25">
      <c r="A81" s="9">
        <v>45689</v>
      </c>
      <c r="B81" t="s">
        <v>384</v>
      </c>
      <c r="C81" t="s">
        <v>384</v>
      </c>
      <c r="D81" t="s">
        <v>761</v>
      </c>
      <c r="E81" s="8" t="str">
        <f>VLOOKUP(D81,'Ref Item#'!$A:$B,2,0)</f>
        <v>DC10-0605-1DE</v>
      </c>
      <c r="G81" t="s">
        <v>153</v>
      </c>
      <c r="H81">
        <v>0</v>
      </c>
      <c r="I81">
        <v>0</v>
      </c>
      <c r="J81">
        <v>90</v>
      </c>
      <c r="K81">
        <v>0</v>
      </c>
      <c r="L81">
        <v>0</v>
      </c>
      <c r="M81">
        <v>0</v>
      </c>
      <c r="N81">
        <v>0</v>
      </c>
      <c r="O81">
        <v>1</v>
      </c>
      <c r="P81">
        <v>0</v>
      </c>
      <c r="Q81">
        <v>0</v>
      </c>
      <c r="R81">
        <v>0</v>
      </c>
      <c r="S81">
        <v>-91</v>
      </c>
      <c r="T81">
        <v>0</v>
      </c>
      <c r="U81">
        <v>0</v>
      </c>
      <c r="V81" t="s">
        <v>215</v>
      </c>
    </row>
    <row r="82" spans="1:22" x14ac:dyDescent="0.25">
      <c r="A82" s="9">
        <v>45689</v>
      </c>
      <c r="B82" t="s">
        <v>383</v>
      </c>
      <c r="C82" t="s">
        <v>384</v>
      </c>
      <c r="D82" t="s">
        <v>22</v>
      </c>
      <c r="E82" s="8" t="str">
        <f>VLOOKUP(D82,'Ref Item#'!$A:$B,2,0)</f>
        <v>DC10-0605-1DE</v>
      </c>
      <c r="G82" t="s">
        <v>150</v>
      </c>
      <c r="H82">
        <v>0</v>
      </c>
      <c r="I82">
        <v>0</v>
      </c>
      <c r="J82">
        <v>0</v>
      </c>
      <c r="K82">
        <v>0</v>
      </c>
      <c r="L82">
        <v>0</v>
      </c>
      <c r="M82">
        <v>0</v>
      </c>
      <c r="N82">
        <v>1</v>
      </c>
      <c r="O82">
        <v>0</v>
      </c>
      <c r="P82">
        <v>0</v>
      </c>
      <c r="Q82">
        <v>0</v>
      </c>
      <c r="R82">
        <v>0</v>
      </c>
      <c r="S82">
        <v>-1</v>
      </c>
      <c r="T82">
        <v>0</v>
      </c>
      <c r="U82">
        <v>0</v>
      </c>
      <c r="V82" t="s">
        <v>215</v>
      </c>
    </row>
    <row r="83" spans="1:22" x14ac:dyDescent="0.25">
      <c r="A83" s="9">
        <v>45689</v>
      </c>
      <c r="B83" t="s">
        <v>383</v>
      </c>
      <c r="C83" t="s">
        <v>384</v>
      </c>
      <c r="D83" t="s">
        <v>22</v>
      </c>
      <c r="E83" s="8" t="str">
        <f>VLOOKUP(D83,'Ref Item#'!$A:$B,2,0)</f>
        <v>DC10-0605-1DE</v>
      </c>
      <c r="G83" t="s">
        <v>151</v>
      </c>
      <c r="H83">
        <v>112</v>
      </c>
      <c r="I83">
        <v>0</v>
      </c>
      <c r="J83">
        <v>-3</v>
      </c>
      <c r="K83">
        <v>0</v>
      </c>
      <c r="L83">
        <v>0</v>
      </c>
      <c r="M83">
        <v>0</v>
      </c>
      <c r="N83">
        <v>1</v>
      </c>
      <c r="O83">
        <v>3</v>
      </c>
      <c r="P83">
        <v>-2</v>
      </c>
      <c r="Q83">
        <v>0</v>
      </c>
      <c r="R83">
        <v>0</v>
      </c>
      <c r="S83">
        <v>2</v>
      </c>
      <c r="T83">
        <v>113</v>
      </c>
      <c r="U83">
        <v>0</v>
      </c>
      <c r="V83" t="s">
        <v>215</v>
      </c>
    </row>
    <row r="84" spans="1:22" x14ac:dyDescent="0.25">
      <c r="A84" s="9">
        <v>45689</v>
      </c>
      <c r="B84" t="s">
        <v>383</v>
      </c>
      <c r="C84" t="s">
        <v>384</v>
      </c>
      <c r="D84" t="s">
        <v>22</v>
      </c>
      <c r="E84" s="8" t="str">
        <f>VLOOKUP(D84,'Ref Item#'!$A:$B,2,0)</f>
        <v>DC10-0605-1DE</v>
      </c>
      <c r="G84" t="s">
        <v>151</v>
      </c>
      <c r="H84">
        <v>50</v>
      </c>
      <c r="I84">
        <v>0</v>
      </c>
      <c r="J84">
        <v>0</v>
      </c>
      <c r="K84">
        <v>0</v>
      </c>
      <c r="L84">
        <v>0</v>
      </c>
      <c r="M84">
        <v>0</v>
      </c>
      <c r="N84">
        <v>0</v>
      </c>
      <c r="O84">
        <v>0</v>
      </c>
      <c r="P84">
        <v>0</v>
      </c>
      <c r="Q84">
        <v>0</v>
      </c>
      <c r="R84">
        <v>0</v>
      </c>
      <c r="S84">
        <v>0</v>
      </c>
      <c r="T84">
        <v>50</v>
      </c>
      <c r="U84">
        <v>0</v>
      </c>
      <c r="V84" t="s">
        <v>336</v>
      </c>
    </row>
    <row r="85" spans="1:22" x14ac:dyDescent="0.25">
      <c r="A85" s="9">
        <v>45689</v>
      </c>
      <c r="B85" t="s">
        <v>383</v>
      </c>
      <c r="C85" t="s">
        <v>384</v>
      </c>
      <c r="D85" t="s">
        <v>22</v>
      </c>
      <c r="E85" s="8" t="str">
        <f>VLOOKUP(D85,'Ref Item#'!$A:$B,2,0)</f>
        <v>DC10-0605-1DE</v>
      </c>
      <c r="G85" t="s">
        <v>151</v>
      </c>
      <c r="H85">
        <v>1</v>
      </c>
      <c r="I85">
        <v>0</v>
      </c>
      <c r="J85">
        <v>0</v>
      </c>
      <c r="K85">
        <v>0</v>
      </c>
      <c r="L85">
        <v>0</v>
      </c>
      <c r="M85">
        <v>0</v>
      </c>
      <c r="N85">
        <v>0</v>
      </c>
      <c r="O85">
        <v>0</v>
      </c>
      <c r="P85">
        <v>0</v>
      </c>
      <c r="Q85">
        <v>0</v>
      </c>
      <c r="R85">
        <v>0</v>
      </c>
      <c r="S85">
        <v>0</v>
      </c>
      <c r="T85">
        <v>1</v>
      </c>
      <c r="U85">
        <v>0</v>
      </c>
      <c r="V85" t="s">
        <v>211</v>
      </c>
    </row>
    <row r="86" spans="1:22" x14ac:dyDescent="0.25">
      <c r="A86" s="9">
        <v>45689</v>
      </c>
      <c r="B86" t="s">
        <v>383</v>
      </c>
      <c r="C86" t="s">
        <v>384</v>
      </c>
      <c r="D86" t="s">
        <v>22</v>
      </c>
      <c r="E86" s="8" t="str">
        <f>VLOOKUP(D86,'Ref Item#'!$A:$B,2,0)</f>
        <v>DC10-0605-1DE</v>
      </c>
      <c r="G86" t="s">
        <v>153</v>
      </c>
      <c r="H86">
        <v>0</v>
      </c>
      <c r="I86">
        <v>0</v>
      </c>
      <c r="J86">
        <v>0</v>
      </c>
      <c r="K86">
        <v>0</v>
      </c>
      <c r="L86">
        <v>0</v>
      </c>
      <c r="M86">
        <v>0</v>
      </c>
      <c r="N86">
        <v>0</v>
      </c>
      <c r="O86">
        <v>0</v>
      </c>
      <c r="P86">
        <v>0</v>
      </c>
      <c r="Q86">
        <v>0</v>
      </c>
      <c r="R86">
        <v>0</v>
      </c>
      <c r="S86">
        <v>0</v>
      </c>
      <c r="T86">
        <v>0</v>
      </c>
      <c r="U86">
        <v>0</v>
      </c>
      <c r="V86" t="s">
        <v>336</v>
      </c>
    </row>
    <row r="87" spans="1:22" x14ac:dyDescent="0.25">
      <c r="A87" s="9">
        <v>45689</v>
      </c>
      <c r="B87" t="s">
        <v>383</v>
      </c>
      <c r="C87" t="s">
        <v>384</v>
      </c>
      <c r="D87" t="s">
        <v>22</v>
      </c>
      <c r="E87" s="8" t="str">
        <f>VLOOKUP(D87,'Ref Item#'!$A:$B,2,0)</f>
        <v>DC10-0605-1DE</v>
      </c>
      <c r="G87" t="s">
        <v>278</v>
      </c>
      <c r="H87">
        <v>0</v>
      </c>
      <c r="I87">
        <v>0</v>
      </c>
      <c r="J87">
        <v>0</v>
      </c>
      <c r="K87">
        <v>0</v>
      </c>
      <c r="L87">
        <v>0</v>
      </c>
      <c r="M87">
        <v>0</v>
      </c>
      <c r="N87">
        <v>0</v>
      </c>
      <c r="O87">
        <v>2</v>
      </c>
      <c r="P87">
        <v>0</v>
      </c>
      <c r="Q87">
        <v>0</v>
      </c>
      <c r="R87">
        <v>0</v>
      </c>
      <c r="S87">
        <v>-2</v>
      </c>
      <c r="T87">
        <v>0</v>
      </c>
      <c r="U87">
        <v>0</v>
      </c>
      <c r="V87" t="s">
        <v>215</v>
      </c>
    </row>
    <row r="88" spans="1:22" x14ac:dyDescent="0.25">
      <c r="A88" s="9">
        <v>45689</v>
      </c>
      <c r="B88" t="s">
        <v>670</v>
      </c>
      <c r="C88" t="s">
        <v>338</v>
      </c>
      <c r="D88" t="s">
        <v>653</v>
      </c>
      <c r="E88" s="8" t="str">
        <f>VLOOKUP(D88,'Ref Item#'!$A:$B,2,0)</f>
        <v>DC10-0606-1DE</v>
      </c>
      <c r="G88" t="s">
        <v>150</v>
      </c>
      <c r="H88">
        <v>1</v>
      </c>
      <c r="I88">
        <v>0</v>
      </c>
      <c r="J88">
        <v>0</v>
      </c>
      <c r="K88">
        <v>0</v>
      </c>
      <c r="L88">
        <v>0</v>
      </c>
      <c r="M88">
        <v>0</v>
      </c>
      <c r="N88">
        <v>0</v>
      </c>
      <c r="O88">
        <v>0</v>
      </c>
      <c r="P88">
        <v>0</v>
      </c>
      <c r="Q88">
        <v>0</v>
      </c>
      <c r="R88">
        <v>0</v>
      </c>
      <c r="S88">
        <v>0</v>
      </c>
      <c r="T88">
        <v>1</v>
      </c>
      <c r="U88">
        <v>0</v>
      </c>
      <c r="V88" t="s">
        <v>215</v>
      </c>
    </row>
    <row r="89" spans="1:22" x14ac:dyDescent="0.25">
      <c r="A89" s="9">
        <v>45689</v>
      </c>
      <c r="B89" t="s">
        <v>447</v>
      </c>
      <c r="C89" t="s">
        <v>338</v>
      </c>
      <c r="D89" t="s">
        <v>448</v>
      </c>
      <c r="E89" s="8" t="str">
        <f>VLOOKUP(D89,'Ref Item#'!$A:$B,2,0)</f>
        <v>DC10-0606-1DE</v>
      </c>
      <c r="G89" t="s">
        <v>150</v>
      </c>
      <c r="H89">
        <v>1</v>
      </c>
      <c r="I89">
        <v>0</v>
      </c>
      <c r="J89">
        <v>0</v>
      </c>
      <c r="K89">
        <v>0</v>
      </c>
      <c r="L89">
        <v>0</v>
      </c>
      <c r="M89">
        <v>0</v>
      </c>
      <c r="N89">
        <v>0</v>
      </c>
      <c r="O89">
        <v>0</v>
      </c>
      <c r="P89">
        <v>0</v>
      </c>
      <c r="Q89">
        <v>0</v>
      </c>
      <c r="R89">
        <v>0</v>
      </c>
      <c r="S89">
        <v>0</v>
      </c>
      <c r="T89">
        <v>1</v>
      </c>
      <c r="U89">
        <v>0</v>
      </c>
      <c r="V89" t="s">
        <v>215</v>
      </c>
    </row>
    <row r="90" spans="1:22" x14ac:dyDescent="0.25">
      <c r="A90" s="9">
        <v>45689</v>
      </c>
      <c r="B90" t="s">
        <v>447</v>
      </c>
      <c r="C90" t="s">
        <v>338</v>
      </c>
      <c r="D90" t="s">
        <v>448</v>
      </c>
      <c r="E90" s="8" t="str">
        <f>VLOOKUP(D90,'Ref Item#'!$A:$B,2,0)</f>
        <v>DC10-0606-1DE</v>
      </c>
      <c r="G90" t="s">
        <v>151</v>
      </c>
      <c r="H90">
        <v>1</v>
      </c>
      <c r="I90">
        <v>0</v>
      </c>
      <c r="J90">
        <v>0</v>
      </c>
      <c r="K90">
        <v>0</v>
      </c>
      <c r="L90">
        <v>0</v>
      </c>
      <c r="M90">
        <v>0</v>
      </c>
      <c r="N90">
        <v>0</v>
      </c>
      <c r="O90">
        <v>0</v>
      </c>
      <c r="P90">
        <v>0</v>
      </c>
      <c r="Q90">
        <v>0</v>
      </c>
      <c r="R90">
        <v>0</v>
      </c>
      <c r="S90">
        <v>0</v>
      </c>
      <c r="T90">
        <v>1</v>
      </c>
      <c r="U90">
        <v>0</v>
      </c>
      <c r="V90" t="s">
        <v>215</v>
      </c>
    </row>
    <row r="91" spans="1:22" x14ac:dyDescent="0.25">
      <c r="A91" s="9">
        <v>45689</v>
      </c>
      <c r="B91" t="s">
        <v>639</v>
      </c>
      <c r="C91" t="s">
        <v>338</v>
      </c>
      <c r="D91" t="s">
        <v>597</v>
      </c>
      <c r="E91" s="8" t="str">
        <f>VLOOKUP(D91,'Ref Item#'!$A:$B,2,0)</f>
        <v>DC10-0606-1DE</v>
      </c>
      <c r="G91" t="s">
        <v>153</v>
      </c>
      <c r="H91">
        <v>1</v>
      </c>
      <c r="I91">
        <v>0</v>
      </c>
      <c r="J91">
        <v>0</v>
      </c>
      <c r="K91">
        <v>0</v>
      </c>
      <c r="L91">
        <v>0</v>
      </c>
      <c r="M91">
        <v>0</v>
      </c>
      <c r="N91">
        <v>0</v>
      </c>
      <c r="O91">
        <v>0</v>
      </c>
      <c r="P91">
        <v>0</v>
      </c>
      <c r="Q91">
        <v>0</v>
      </c>
      <c r="R91">
        <v>0</v>
      </c>
      <c r="S91">
        <v>0</v>
      </c>
      <c r="T91">
        <v>1</v>
      </c>
      <c r="U91">
        <v>0</v>
      </c>
      <c r="V91" t="s">
        <v>215</v>
      </c>
    </row>
    <row r="92" spans="1:22" x14ac:dyDescent="0.25">
      <c r="A92" s="9">
        <v>45689</v>
      </c>
      <c r="B92" t="s">
        <v>672</v>
      </c>
      <c r="C92" t="s">
        <v>338</v>
      </c>
      <c r="D92" t="s">
        <v>649</v>
      </c>
      <c r="E92" s="8" t="str">
        <f>VLOOKUP(D92,'Ref Item#'!$A:$B,2,0)</f>
        <v>DC10-0606-1DE</v>
      </c>
      <c r="G92" t="s">
        <v>151</v>
      </c>
      <c r="H92">
        <v>1</v>
      </c>
      <c r="I92">
        <v>0</v>
      </c>
      <c r="J92">
        <v>0</v>
      </c>
      <c r="K92">
        <v>0</v>
      </c>
      <c r="L92">
        <v>0</v>
      </c>
      <c r="M92">
        <v>0</v>
      </c>
      <c r="N92">
        <v>0</v>
      </c>
      <c r="O92">
        <v>0</v>
      </c>
      <c r="P92">
        <v>0</v>
      </c>
      <c r="Q92">
        <v>0</v>
      </c>
      <c r="R92">
        <v>0</v>
      </c>
      <c r="S92">
        <v>0</v>
      </c>
      <c r="T92">
        <v>1</v>
      </c>
      <c r="U92">
        <v>0</v>
      </c>
      <c r="V92" t="s">
        <v>215</v>
      </c>
    </row>
    <row r="93" spans="1:22" x14ac:dyDescent="0.25">
      <c r="A93" s="9">
        <v>45689</v>
      </c>
      <c r="B93" t="s">
        <v>338</v>
      </c>
      <c r="C93" t="s">
        <v>338</v>
      </c>
      <c r="D93" t="s">
        <v>655</v>
      </c>
      <c r="E93" s="8" t="str">
        <f>VLOOKUP(D93,'Ref Item#'!$A:$B,2,0)</f>
        <v>DC10-0606-1DE</v>
      </c>
      <c r="G93" t="s">
        <v>153</v>
      </c>
      <c r="H93">
        <v>0</v>
      </c>
      <c r="I93">
        <v>0</v>
      </c>
      <c r="J93">
        <v>260</v>
      </c>
      <c r="K93">
        <v>-63</v>
      </c>
      <c r="L93">
        <v>0</v>
      </c>
      <c r="M93">
        <v>0</v>
      </c>
      <c r="N93">
        <v>0</v>
      </c>
      <c r="O93">
        <v>0</v>
      </c>
      <c r="P93">
        <v>0</v>
      </c>
      <c r="Q93">
        <v>0</v>
      </c>
      <c r="R93">
        <v>0</v>
      </c>
      <c r="S93">
        <v>0</v>
      </c>
      <c r="T93">
        <v>197</v>
      </c>
      <c r="U93">
        <v>0</v>
      </c>
      <c r="V93" t="s">
        <v>215</v>
      </c>
    </row>
    <row r="94" spans="1:22" x14ac:dyDescent="0.25">
      <c r="A94" s="9">
        <v>45689</v>
      </c>
      <c r="B94" t="s">
        <v>337</v>
      </c>
      <c r="C94" t="s">
        <v>338</v>
      </c>
      <c r="D94" t="s">
        <v>23</v>
      </c>
      <c r="E94" s="8" t="str">
        <f>VLOOKUP(D94,'Ref Item#'!$A:$B,2,0)</f>
        <v>DC10-0606-1DE</v>
      </c>
      <c r="G94" t="s">
        <v>150</v>
      </c>
      <c r="H94">
        <v>14</v>
      </c>
      <c r="I94">
        <v>0</v>
      </c>
      <c r="J94">
        <v>0</v>
      </c>
      <c r="K94">
        <v>0</v>
      </c>
      <c r="L94">
        <v>0</v>
      </c>
      <c r="M94">
        <v>0</v>
      </c>
      <c r="N94">
        <v>8</v>
      </c>
      <c r="O94">
        <v>0</v>
      </c>
      <c r="P94">
        <v>0</v>
      </c>
      <c r="Q94">
        <v>0</v>
      </c>
      <c r="R94">
        <v>0</v>
      </c>
      <c r="S94">
        <v>0</v>
      </c>
      <c r="T94">
        <v>22</v>
      </c>
      <c r="U94">
        <v>0</v>
      </c>
      <c r="V94" t="s">
        <v>215</v>
      </c>
    </row>
    <row r="95" spans="1:22" x14ac:dyDescent="0.25">
      <c r="A95" s="9">
        <v>45689</v>
      </c>
      <c r="B95" t="s">
        <v>337</v>
      </c>
      <c r="C95" t="s">
        <v>338</v>
      </c>
      <c r="D95" t="s">
        <v>23</v>
      </c>
      <c r="E95" s="8" t="str">
        <f>VLOOKUP(D95,'Ref Item#'!$A:$B,2,0)</f>
        <v>DC10-0606-1DE</v>
      </c>
      <c r="G95" t="s">
        <v>151</v>
      </c>
      <c r="H95">
        <v>8</v>
      </c>
      <c r="I95">
        <v>0</v>
      </c>
      <c r="J95">
        <v>0</v>
      </c>
      <c r="K95">
        <v>0</v>
      </c>
      <c r="L95">
        <v>0</v>
      </c>
      <c r="M95">
        <v>0</v>
      </c>
      <c r="N95">
        <v>0</v>
      </c>
      <c r="O95">
        <v>0</v>
      </c>
      <c r="P95">
        <v>0</v>
      </c>
      <c r="Q95">
        <v>0</v>
      </c>
      <c r="R95">
        <v>0</v>
      </c>
      <c r="S95">
        <v>0</v>
      </c>
      <c r="T95">
        <v>8</v>
      </c>
      <c r="U95">
        <v>0</v>
      </c>
      <c r="V95" t="s">
        <v>215</v>
      </c>
    </row>
    <row r="96" spans="1:22" x14ac:dyDescent="0.25">
      <c r="A96" s="9">
        <v>45689</v>
      </c>
      <c r="B96" t="s">
        <v>337</v>
      </c>
      <c r="C96" t="s">
        <v>338</v>
      </c>
      <c r="D96" t="s">
        <v>23</v>
      </c>
      <c r="E96" s="8" t="str">
        <f>VLOOKUP(D96,'Ref Item#'!$A:$B,2,0)</f>
        <v>DC10-0606-1DE</v>
      </c>
      <c r="G96" t="s">
        <v>151</v>
      </c>
      <c r="H96">
        <v>3</v>
      </c>
      <c r="I96">
        <v>0</v>
      </c>
      <c r="J96">
        <v>0</v>
      </c>
      <c r="K96">
        <v>0</v>
      </c>
      <c r="L96">
        <v>0</v>
      </c>
      <c r="M96">
        <v>0</v>
      </c>
      <c r="N96">
        <v>0</v>
      </c>
      <c r="O96">
        <v>0</v>
      </c>
      <c r="P96">
        <v>0</v>
      </c>
      <c r="Q96">
        <v>0</v>
      </c>
      <c r="R96">
        <v>0</v>
      </c>
      <c r="S96">
        <v>0</v>
      </c>
      <c r="T96">
        <v>3</v>
      </c>
      <c r="U96">
        <v>0</v>
      </c>
      <c r="V96" t="s">
        <v>336</v>
      </c>
    </row>
    <row r="97" spans="1:22" x14ac:dyDescent="0.25">
      <c r="A97" s="9">
        <v>45689</v>
      </c>
      <c r="B97" t="s">
        <v>337</v>
      </c>
      <c r="C97" t="s">
        <v>338</v>
      </c>
      <c r="D97" t="s">
        <v>23</v>
      </c>
      <c r="E97" s="8" t="str">
        <f>VLOOKUP(D97,'Ref Item#'!$A:$B,2,0)</f>
        <v>DC10-0606-1DE</v>
      </c>
      <c r="G97" t="s">
        <v>151</v>
      </c>
      <c r="H97">
        <v>34</v>
      </c>
      <c r="I97">
        <v>0</v>
      </c>
      <c r="J97">
        <v>0</v>
      </c>
      <c r="K97">
        <v>0</v>
      </c>
      <c r="L97">
        <v>0</v>
      </c>
      <c r="M97">
        <v>0</v>
      </c>
      <c r="N97">
        <v>0</v>
      </c>
      <c r="O97">
        <v>0</v>
      </c>
      <c r="P97">
        <v>0</v>
      </c>
      <c r="Q97">
        <v>0</v>
      </c>
      <c r="R97">
        <v>0</v>
      </c>
      <c r="S97">
        <v>0</v>
      </c>
      <c r="T97">
        <v>34</v>
      </c>
      <c r="U97">
        <v>0</v>
      </c>
      <c r="V97" t="s">
        <v>211</v>
      </c>
    </row>
    <row r="98" spans="1:22" x14ac:dyDescent="0.25">
      <c r="A98" s="9">
        <v>45689</v>
      </c>
      <c r="B98" t="s">
        <v>337</v>
      </c>
      <c r="C98" t="s">
        <v>338</v>
      </c>
      <c r="D98" t="s">
        <v>23</v>
      </c>
      <c r="E98" s="8" t="str">
        <f>VLOOKUP(D98,'Ref Item#'!$A:$B,2,0)</f>
        <v>DC10-0606-1DE</v>
      </c>
      <c r="G98" t="s">
        <v>153</v>
      </c>
      <c r="H98">
        <v>3</v>
      </c>
      <c r="I98">
        <v>0</v>
      </c>
      <c r="J98">
        <v>0</v>
      </c>
      <c r="K98">
        <v>-3</v>
      </c>
      <c r="L98">
        <v>0</v>
      </c>
      <c r="M98">
        <v>0</v>
      </c>
      <c r="N98">
        <v>2</v>
      </c>
      <c r="O98">
        <v>0</v>
      </c>
      <c r="P98">
        <v>0</v>
      </c>
      <c r="Q98">
        <v>0</v>
      </c>
      <c r="R98">
        <v>0</v>
      </c>
      <c r="S98">
        <v>0</v>
      </c>
      <c r="T98">
        <v>2</v>
      </c>
      <c r="U98">
        <v>0</v>
      </c>
      <c r="V98" t="s">
        <v>215</v>
      </c>
    </row>
    <row r="99" spans="1:22" x14ac:dyDescent="0.25">
      <c r="A99" s="9">
        <v>45689</v>
      </c>
      <c r="B99" t="s">
        <v>337</v>
      </c>
      <c r="C99" t="s">
        <v>338</v>
      </c>
      <c r="D99" t="s">
        <v>23</v>
      </c>
      <c r="E99" s="8" t="str">
        <f>VLOOKUP(D99,'Ref Item#'!$A:$B,2,0)</f>
        <v>DC10-0606-1DE</v>
      </c>
      <c r="G99" t="s">
        <v>153</v>
      </c>
      <c r="H99">
        <v>4</v>
      </c>
      <c r="I99">
        <v>0</v>
      </c>
      <c r="J99">
        <v>0</v>
      </c>
      <c r="K99">
        <v>-8</v>
      </c>
      <c r="L99">
        <v>0</v>
      </c>
      <c r="M99">
        <v>0</v>
      </c>
      <c r="N99">
        <v>7</v>
      </c>
      <c r="O99">
        <v>0</v>
      </c>
      <c r="P99">
        <v>0</v>
      </c>
      <c r="Q99">
        <v>0</v>
      </c>
      <c r="R99">
        <v>0</v>
      </c>
      <c r="S99">
        <v>0</v>
      </c>
      <c r="T99">
        <v>3</v>
      </c>
      <c r="U99">
        <v>0</v>
      </c>
      <c r="V99" t="s">
        <v>336</v>
      </c>
    </row>
    <row r="100" spans="1:22" x14ac:dyDescent="0.25">
      <c r="A100" s="9">
        <v>45689</v>
      </c>
      <c r="B100" t="s">
        <v>337</v>
      </c>
      <c r="C100" t="s">
        <v>338</v>
      </c>
      <c r="D100" t="s">
        <v>23</v>
      </c>
      <c r="E100" s="8" t="str">
        <f>VLOOKUP(D100,'Ref Item#'!$A:$B,2,0)</f>
        <v>DC10-0606-1DE</v>
      </c>
      <c r="G100" t="s">
        <v>153</v>
      </c>
      <c r="H100">
        <v>0</v>
      </c>
      <c r="I100">
        <v>0</v>
      </c>
      <c r="J100">
        <v>0</v>
      </c>
      <c r="K100">
        <v>-1</v>
      </c>
      <c r="L100">
        <v>0</v>
      </c>
      <c r="M100">
        <v>0</v>
      </c>
      <c r="N100">
        <v>1</v>
      </c>
      <c r="O100">
        <v>0</v>
      </c>
      <c r="P100">
        <v>0</v>
      </c>
      <c r="Q100">
        <v>0</v>
      </c>
      <c r="R100">
        <v>0</v>
      </c>
      <c r="S100">
        <v>0</v>
      </c>
      <c r="T100">
        <v>0</v>
      </c>
      <c r="U100">
        <v>0</v>
      </c>
      <c r="V100" t="s">
        <v>211</v>
      </c>
    </row>
    <row r="101" spans="1:22" x14ac:dyDescent="0.25">
      <c r="A101" s="9">
        <v>45689</v>
      </c>
      <c r="B101" t="s">
        <v>337</v>
      </c>
      <c r="C101" t="s">
        <v>338</v>
      </c>
      <c r="D101" t="s">
        <v>23</v>
      </c>
      <c r="E101" s="8" t="str">
        <f>VLOOKUP(D101,'Ref Item#'!$A:$B,2,0)</f>
        <v>DC10-0606-1DE</v>
      </c>
      <c r="G101" t="s">
        <v>278</v>
      </c>
      <c r="H101">
        <v>0</v>
      </c>
      <c r="I101">
        <v>0</v>
      </c>
      <c r="J101">
        <v>0</v>
      </c>
      <c r="K101">
        <v>0</v>
      </c>
      <c r="L101">
        <v>0</v>
      </c>
      <c r="M101">
        <v>0</v>
      </c>
      <c r="N101">
        <v>0</v>
      </c>
      <c r="O101">
        <v>0</v>
      </c>
      <c r="P101">
        <v>0</v>
      </c>
      <c r="Q101">
        <v>0</v>
      </c>
      <c r="R101">
        <v>0</v>
      </c>
      <c r="S101">
        <v>0</v>
      </c>
      <c r="T101">
        <v>0</v>
      </c>
      <c r="U101">
        <v>0</v>
      </c>
      <c r="V101" t="s">
        <v>215</v>
      </c>
    </row>
    <row r="102" spans="1:22" x14ac:dyDescent="0.25">
      <c r="A102" s="9">
        <v>45689</v>
      </c>
      <c r="B102" t="s">
        <v>524</v>
      </c>
      <c r="C102" t="s">
        <v>379</v>
      </c>
      <c r="D102" t="s">
        <v>525</v>
      </c>
      <c r="E102" s="8" t="str">
        <f>VLOOKUP(D102,'Ref Item#'!$A:$B,2,0)</f>
        <v>DC10-0607DE</v>
      </c>
      <c r="G102" t="s">
        <v>151</v>
      </c>
      <c r="H102">
        <v>1</v>
      </c>
      <c r="I102">
        <v>0</v>
      </c>
      <c r="J102">
        <v>0</v>
      </c>
      <c r="K102">
        <v>0</v>
      </c>
      <c r="L102">
        <v>0</v>
      </c>
      <c r="M102">
        <v>0</v>
      </c>
      <c r="N102">
        <v>0</v>
      </c>
      <c r="O102">
        <v>0</v>
      </c>
      <c r="P102">
        <v>0</v>
      </c>
      <c r="Q102">
        <v>0</v>
      </c>
      <c r="R102">
        <v>0</v>
      </c>
      <c r="S102">
        <v>0</v>
      </c>
      <c r="T102">
        <v>1</v>
      </c>
      <c r="U102">
        <v>0</v>
      </c>
      <c r="V102" t="s">
        <v>215</v>
      </c>
    </row>
    <row r="103" spans="1:22" x14ac:dyDescent="0.25">
      <c r="A103" s="9">
        <v>45689</v>
      </c>
      <c r="B103" t="s">
        <v>378</v>
      </c>
      <c r="C103" t="s">
        <v>379</v>
      </c>
      <c r="D103" t="s">
        <v>24</v>
      </c>
      <c r="E103" s="8" t="str">
        <f>VLOOKUP(D103,'Ref Item#'!$A:$B,2,0)</f>
        <v>DC10-0607DE</v>
      </c>
      <c r="G103" t="s">
        <v>151</v>
      </c>
      <c r="H103">
        <v>120</v>
      </c>
      <c r="I103">
        <v>0</v>
      </c>
      <c r="J103">
        <v>0</v>
      </c>
      <c r="K103">
        <v>0</v>
      </c>
      <c r="L103">
        <v>0</v>
      </c>
      <c r="M103">
        <v>-1</v>
      </c>
      <c r="N103">
        <v>0</v>
      </c>
      <c r="O103">
        <v>0</v>
      </c>
      <c r="P103">
        <v>-2</v>
      </c>
      <c r="Q103">
        <v>0</v>
      </c>
      <c r="R103">
        <v>0</v>
      </c>
      <c r="S103">
        <v>3</v>
      </c>
      <c r="T103">
        <v>120</v>
      </c>
      <c r="U103">
        <v>0</v>
      </c>
      <c r="V103" t="s">
        <v>215</v>
      </c>
    </row>
    <row r="104" spans="1:22" x14ac:dyDescent="0.25">
      <c r="A104" s="9">
        <v>45689</v>
      </c>
      <c r="B104" t="s">
        <v>378</v>
      </c>
      <c r="C104" t="s">
        <v>379</v>
      </c>
      <c r="D104" t="s">
        <v>24</v>
      </c>
      <c r="E104" s="8" t="str">
        <f>VLOOKUP(D104,'Ref Item#'!$A:$B,2,0)</f>
        <v>DC10-0607DE</v>
      </c>
      <c r="G104" t="s">
        <v>153</v>
      </c>
      <c r="H104">
        <v>0</v>
      </c>
      <c r="I104">
        <v>0</v>
      </c>
      <c r="J104">
        <v>1</v>
      </c>
      <c r="K104">
        <v>0</v>
      </c>
      <c r="L104">
        <v>0</v>
      </c>
      <c r="M104">
        <v>0</v>
      </c>
      <c r="N104">
        <v>0</v>
      </c>
      <c r="O104">
        <v>0</v>
      </c>
      <c r="P104">
        <v>0</v>
      </c>
      <c r="Q104">
        <v>0</v>
      </c>
      <c r="R104">
        <v>0</v>
      </c>
      <c r="S104">
        <v>-1</v>
      </c>
      <c r="T104">
        <v>0</v>
      </c>
      <c r="U104">
        <v>0</v>
      </c>
      <c r="V104" t="s">
        <v>215</v>
      </c>
    </row>
    <row r="105" spans="1:22" x14ac:dyDescent="0.25">
      <c r="A105" s="9">
        <v>45689</v>
      </c>
      <c r="B105" t="s">
        <v>378</v>
      </c>
      <c r="C105" t="s">
        <v>379</v>
      </c>
      <c r="D105" t="s">
        <v>24</v>
      </c>
      <c r="E105" s="8" t="str">
        <f>VLOOKUP(D105,'Ref Item#'!$A:$B,2,0)</f>
        <v>DC10-0607DE</v>
      </c>
      <c r="G105" t="s">
        <v>278</v>
      </c>
      <c r="H105">
        <v>0</v>
      </c>
      <c r="I105">
        <v>0</v>
      </c>
      <c r="J105">
        <v>0</v>
      </c>
      <c r="K105">
        <v>0</v>
      </c>
      <c r="L105">
        <v>0</v>
      </c>
      <c r="M105">
        <v>0</v>
      </c>
      <c r="N105">
        <v>0</v>
      </c>
      <c r="O105">
        <v>2</v>
      </c>
      <c r="P105">
        <v>0</v>
      </c>
      <c r="Q105">
        <v>0</v>
      </c>
      <c r="R105">
        <v>0</v>
      </c>
      <c r="S105">
        <v>-2</v>
      </c>
      <c r="T105">
        <v>0</v>
      </c>
      <c r="U105">
        <v>0</v>
      </c>
      <c r="V105" t="s">
        <v>215</v>
      </c>
    </row>
    <row r="106" spans="1:22" x14ac:dyDescent="0.25">
      <c r="A106" s="9">
        <v>45689</v>
      </c>
      <c r="B106" t="s">
        <v>530</v>
      </c>
      <c r="C106" t="s">
        <v>221</v>
      </c>
      <c r="D106" t="s">
        <v>531</v>
      </c>
      <c r="E106" s="8" t="str">
        <f>VLOOKUP(D106,'Ref Item#'!$A:$B,2,0)</f>
        <v>DC10-0612-1DE</v>
      </c>
      <c r="F106" t="s">
        <v>222</v>
      </c>
      <c r="G106" t="s">
        <v>150</v>
      </c>
      <c r="H106">
        <v>1</v>
      </c>
      <c r="I106">
        <v>0</v>
      </c>
      <c r="J106">
        <v>0</v>
      </c>
      <c r="K106">
        <v>0</v>
      </c>
      <c r="L106">
        <v>0</v>
      </c>
      <c r="M106">
        <v>0</v>
      </c>
      <c r="N106">
        <v>0</v>
      </c>
      <c r="O106">
        <v>0</v>
      </c>
      <c r="P106">
        <v>0</v>
      </c>
      <c r="Q106">
        <v>0</v>
      </c>
      <c r="R106">
        <v>0</v>
      </c>
      <c r="S106">
        <v>0</v>
      </c>
      <c r="T106">
        <v>1</v>
      </c>
      <c r="U106">
        <v>0</v>
      </c>
      <c r="V106" t="s">
        <v>215</v>
      </c>
    </row>
    <row r="107" spans="1:22" x14ac:dyDescent="0.25">
      <c r="A107" s="9">
        <v>45689</v>
      </c>
      <c r="B107" t="s">
        <v>530</v>
      </c>
      <c r="C107" t="s">
        <v>221</v>
      </c>
      <c r="D107" t="s">
        <v>531</v>
      </c>
      <c r="E107" s="8" t="str">
        <f>VLOOKUP(D107,'Ref Item#'!$A:$B,2,0)</f>
        <v>DC10-0612-1DE</v>
      </c>
      <c r="F107" t="s">
        <v>222</v>
      </c>
      <c r="G107" t="s">
        <v>151</v>
      </c>
      <c r="H107">
        <v>1</v>
      </c>
      <c r="I107">
        <v>0</v>
      </c>
      <c r="J107">
        <v>0</v>
      </c>
      <c r="K107">
        <v>0</v>
      </c>
      <c r="L107">
        <v>0</v>
      </c>
      <c r="M107">
        <v>0</v>
      </c>
      <c r="N107">
        <v>0</v>
      </c>
      <c r="O107">
        <v>0</v>
      </c>
      <c r="P107">
        <v>0</v>
      </c>
      <c r="Q107">
        <v>0</v>
      </c>
      <c r="R107">
        <v>0</v>
      </c>
      <c r="S107">
        <v>0</v>
      </c>
      <c r="T107">
        <v>1</v>
      </c>
      <c r="U107">
        <v>0</v>
      </c>
      <c r="V107" t="s">
        <v>215</v>
      </c>
    </row>
    <row r="108" spans="1:22" x14ac:dyDescent="0.25">
      <c r="A108" s="9">
        <v>45689</v>
      </c>
      <c r="B108" t="s">
        <v>671</v>
      </c>
      <c r="C108" t="s">
        <v>221</v>
      </c>
      <c r="D108" t="s">
        <v>652</v>
      </c>
      <c r="E108" s="8" t="str">
        <f>VLOOKUP(D108,'Ref Item#'!$A:$B,2,0)</f>
        <v>DC10-0612-1DE</v>
      </c>
      <c r="F108" t="s">
        <v>222</v>
      </c>
      <c r="G108" t="s">
        <v>153</v>
      </c>
      <c r="H108">
        <v>1</v>
      </c>
      <c r="I108">
        <v>0</v>
      </c>
      <c r="J108">
        <v>0</v>
      </c>
      <c r="K108">
        <v>0</v>
      </c>
      <c r="L108">
        <v>0</v>
      </c>
      <c r="M108">
        <v>0</v>
      </c>
      <c r="N108">
        <v>1</v>
      </c>
      <c r="O108">
        <v>0</v>
      </c>
      <c r="P108">
        <v>0</v>
      </c>
      <c r="Q108">
        <v>0</v>
      </c>
      <c r="R108">
        <v>0</v>
      </c>
      <c r="S108">
        <v>0</v>
      </c>
      <c r="T108">
        <v>2</v>
      </c>
      <c r="U108">
        <v>0</v>
      </c>
      <c r="V108" t="s">
        <v>215</v>
      </c>
    </row>
    <row r="109" spans="1:22" x14ac:dyDescent="0.25">
      <c r="A109" s="9">
        <v>45689</v>
      </c>
      <c r="B109" t="s">
        <v>221</v>
      </c>
      <c r="C109" t="s">
        <v>221</v>
      </c>
      <c r="D109" t="s">
        <v>122</v>
      </c>
      <c r="E109" s="8" t="str">
        <f>VLOOKUP(D109,'Ref Item#'!$A:$B,2,0)</f>
        <v>DC10-0612-1DE</v>
      </c>
      <c r="F109" t="s">
        <v>222</v>
      </c>
      <c r="G109" t="s">
        <v>150</v>
      </c>
      <c r="H109">
        <v>15</v>
      </c>
      <c r="I109">
        <v>0</v>
      </c>
      <c r="J109">
        <v>0</v>
      </c>
      <c r="K109">
        <v>0</v>
      </c>
      <c r="L109">
        <v>0</v>
      </c>
      <c r="M109">
        <v>0</v>
      </c>
      <c r="N109">
        <v>10</v>
      </c>
      <c r="O109">
        <v>0</v>
      </c>
      <c r="P109">
        <v>0</v>
      </c>
      <c r="Q109">
        <v>0</v>
      </c>
      <c r="R109">
        <v>0</v>
      </c>
      <c r="S109">
        <v>0</v>
      </c>
      <c r="T109">
        <v>25</v>
      </c>
      <c r="U109">
        <v>0</v>
      </c>
      <c r="V109" t="s">
        <v>215</v>
      </c>
    </row>
    <row r="110" spans="1:22" x14ac:dyDescent="0.25">
      <c r="A110" s="9">
        <v>45689</v>
      </c>
      <c r="B110" t="s">
        <v>221</v>
      </c>
      <c r="C110" t="s">
        <v>221</v>
      </c>
      <c r="D110" t="s">
        <v>122</v>
      </c>
      <c r="E110" s="8" t="str">
        <f>VLOOKUP(D110,'Ref Item#'!$A:$B,2,0)</f>
        <v>DC10-0612-1DE</v>
      </c>
      <c r="F110" t="s">
        <v>222</v>
      </c>
      <c r="G110" t="s">
        <v>150</v>
      </c>
      <c r="H110">
        <v>1</v>
      </c>
      <c r="I110">
        <v>0</v>
      </c>
      <c r="J110">
        <v>0</v>
      </c>
      <c r="K110">
        <v>0</v>
      </c>
      <c r="L110">
        <v>0</v>
      </c>
      <c r="M110">
        <v>0</v>
      </c>
      <c r="N110">
        <v>1</v>
      </c>
      <c r="O110">
        <v>0</v>
      </c>
      <c r="P110">
        <v>0</v>
      </c>
      <c r="Q110">
        <v>0</v>
      </c>
      <c r="R110">
        <v>0</v>
      </c>
      <c r="S110">
        <v>0</v>
      </c>
      <c r="T110">
        <v>2</v>
      </c>
      <c r="U110">
        <v>0</v>
      </c>
      <c r="V110" t="s">
        <v>211</v>
      </c>
    </row>
    <row r="111" spans="1:22" x14ac:dyDescent="0.25">
      <c r="A111" s="9">
        <v>45689</v>
      </c>
      <c r="B111" t="s">
        <v>221</v>
      </c>
      <c r="C111" t="s">
        <v>221</v>
      </c>
      <c r="D111" t="s">
        <v>122</v>
      </c>
      <c r="E111" s="8" t="str">
        <f>VLOOKUP(D111,'Ref Item#'!$A:$B,2,0)</f>
        <v>DC10-0612-1DE</v>
      </c>
      <c r="F111" t="s">
        <v>222</v>
      </c>
      <c r="G111" t="s">
        <v>151</v>
      </c>
      <c r="H111">
        <v>1</v>
      </c>
      <c r="I111">
        <v>0</v>
      </c>
      <c r="J111">
        <v>0</v>
      </c>
      <c r="K111">
        <v>0</v>
      </c>
      <c r="L111">
        <v>0</v>
      </c>
      <c r="M111">
        <v>0</v>
      </c>
      <c r="N111">
        <v>1</v>
      </c>
      <c r="O111">
        <v>0</v>
      </c>
      <c r="P111">
        <v>0</v>
      </c>
      <c r="Q111">
        <v>0</v>
      </c>
      <c r="R111">
        <v>0</v>
      </c>
      <c r="S111">
        <v>0</v>
      </c>
      <c r="T111">
        <v>2</v>
      </c>
      <c r="U111">
        <v>0</v>
      </c>
      <c r="V111" t="s">
        <v>215</v>
      </c>
    </row>
    <row r="112" spans="1:22" x14ac:dyDescent="0.25">
      <c r="A112" s="9">
        <v>45689</v>
      </c>
      <c r="B112" t="s">
        <v>221</v>
      </c>
      <c r="C112" t="s">
        <v>221</v>
      </c>
      <c r="D112" t="s">
        <v>122</v>
      </c>
      <c r="E112" s="8" t="str">
        <f>VLOOKUP(D112,'Ref Item#'!$A:$B,2,0)</f>
        <v>DC10-0612-1DE</v>
      </c>
      <c r="F112" t="s">
        <v>222</v>
      </c>
      <c r="G112" t="s">
        <v>153</v>
      </c>
      <c r="H112">
        <v>758</v>
      </c>
      <c r="I112">
        <v>0</v>
      </c>
      <c r="J112">
        <v>0</v>
      </c>
      <c r="K112">
        <v>-152</v>
      </c>
      <c r="L112">
        <v>0</v>
      </c>
      <c r="M112">
        <v>0</v>
      </c>
      <c r="N112">
        <v>9</v>
      </c>
      <c r="O112">
        <v>1</v>
      </c>
      <c r="P112">
        <v>0</v>
      </c>
      <c r="Q112">
        <v>0</v>
      </c>
      <c r="R112">
        <v>0</v>
      </c>
      <c r="S112">
        <v>0</v>
      </c>
      <c r="T112">
        <v>616</v>
      </c>
      <c r="U112">
        <v>0</v>
      </c>
      <c r="V112" t="s">
        <v>215</v>
      </c>
    </row>
    <row r="113" spans="1:22" x14ac:dyDescent="0.25">
      <c r="A113" s="9">
        <v>45689</v>
      </c>
      <c r="B113" t="s">
        <v>221</v>
      </c>
      <c r="C113" t="s">
        <v>221</v>
      </c>
      <c r="D113" t="s">
        <v>122</v>
      </c>
      <c r="E113" s="8" t="str">
        <f>VLOOKUP(D113,'Ref Item#'!$A:$B,2,0)</f>
        <v>DC10-0612-1DE</v>
      </c>
      <c r="F113" t="s">
        <v>222</v>
      </c>
      <c r="G113" t="s">
        <v>153</v>
      </c>
      <c r="H113">
        <v>3</v>
      </c>
      <c r="I113">
        <v>0</v>
      </c>
      <c r="J113">
        <v>0</v>
      </c>
      <c r="K113">
        <v>0</v>
      </c>
      <c r="L113">
        <v>0</v>
      </c>
      <c r="M113">
        <v>0</v>
      </c>
      <c r="N113">
        <v>1</v>
      </c>
      <c r="O113">
        <v>0</v>
      </c>
      <c r="P113">
        <v>0</v>
      </c>
      <c r="Q113">
        <v>0</v>
      </c>
      <c r="R113">
        <v>0</v>
      </c>
      <c r="S113">
        <v>0</v>
      </c>
      <c r="T113">
        <v>4</v>
      </c>
      <c r="U113">
        <v>0</v>
      </c>
      <c r="V113" t="s">
        <v>466</v>
      </c>
    </row>
    <row r="114" spans="1:22" x14ac:dyDescent="0.25">
      <c r="A114" s="9">
        <v>45689</v>
      </c>
      <c r="B114" t="s">
        <v>221</v>
      </c>
      <c r="C114" t="s">
        <v>221</v>
      </c>
      <c r="D114" t="s">
        <v>122</v>
      </c>
      <c r="E114" s="8" t="str">
        <f>VLOOKUP(D114,'Ref Item#'!$A:$B,2,0)</f>
        <v>DC10-0612-1DE</v>
      </c>
      <c r="F114" t="s">
        <v>222</v>
      </c>
      <c r="G114" t="s">
        <v>153</v>
      </c>
      <c r="H114">
        <v>0</v>
      </c>
      <c r="I114">
        <v>0</v>
      </c>
      <c r="J114">
        <v>0</v>
      </c>
      <c r="K114">
        <v>0</v>
      </c>
      <c r="L114">
        <v>0</v>
      </c>
      <c r="M114">
        <v>0</v>
      </c>
      <c r="N114">
        <v>2</v>
      </c>
      <c r="O114">
        <v>0</v>
      </c>
      <c r="P114">
        <v>0</v>
      </c>
      <c r="Q114">
        <v>0</v>
      </c>
      <c r="R114">
        <v>0</v>
      </c>
      <c r="S114">
        <v>0</v>
      </c>
      <c r="T114">
        <v>2</v>
      </c>
      <c r="U114">
        <v>0</v>
      </c>
      <c r="V114" t="s">
        <v>211</v>
      </c>
    </row>
    <row r="115" spans="1:22" x14ac:dyDescent="0.25">
      <c r="A115" s="9">
        <v>45689</v>
      </c>
      <c r="B115" t="s">
        <v>358</v>
      </c>
      <c r="C115" t="s">
        <v>221</v>
      </c>
      <c r="D115" t="s">
        <v>25</v>
      </c>
      <c r="E115" s="8" t="str">
        <f>VLOOKUP(D115,'Ref Item#'!$A:$B,2,0)</f>
        <v>DC10-0612-1DE</v>
      </c>
      <c r="F115" t="s">
        <v>222</v>
      </c>
      <c r="G115" t="s">
        <v>150</v>
      </c>
      <c r="H115">
        <v>4</v>
      </c>
      <c r="I115">
        <v>0</v>
      </c>
      <c r="J115">
        <v>0</v>
      </c>
      <c r="K115">
        <v>0</v>
      </c>
      <c r="L115">
        <v>0</v>
      </c>
      <c r="M115">
        <v>0</v>
      </c>
      <c r="N115">
        <v>0</v>
      </c>
      <c r="O115">
        <v>0</v>
      </c>
      <c r="P115">
        <v>0</v>
      </c>
      <c r="Q115">
        <v>0</v>
      </c>
      <c r="R115">
        <v>0</v>
      </c>
      <c r="S115">
        <v>0</v>
      </c>
      <c r="T115">
        <v>4</v>
      </c>
      <c r="U115">
        <v>0</v>
      </c>
      <c r="V115" t="s">
        <v>215</v>
      </c>
    </row>
    <row r="116" spans="1:22" x14ac:dyDescent="0.25">
      <c r="A116" s="9">
        <v>45689</v>
      </c>
      <c r="B116" t="s">
        <v>358</v>
      </c>
      <c r="C116" t="s">
        <v>221</v>
      </c>
      <c r="D116" t="s">
        <v>25</v>
      </c>
      <c r="E116" s="8" t="str">
        <f>VLOOKUP(D116,'Ref Item#'!$A:$B,2,0)</f>
        <v>DC10-0612-1DE</v>
      </c>
      <c r="F116" t="s">
        <v>222</v>
      </c>
      <c r="G116" t="s">
        <v>151</v>
      </c>
      <c r="H116">
        <v>1</v>
      </c>
      <c r="I116">
        <v>0</v>
      </c>
      <c r="J116">
        <v>0</v>
      </c>
      <c r="K116">
        <v>0</v>
      </c>
      <c r="L116">
        <v>0</v>
      </c>
      <c r="M116">
        <v>0</v>
      </c>
      <c r="N116">
        <v>0</v>
      </c>
      <c r="O116">
        <v>0</v>
      </c>
      <c r="P116">
        <v>0</v>
      </c>
      <c r="Q116">
        <v>0</v>
      </c>
      <c r="R116">
        <v>0</v>
      </c>
      <c r="S116">
        <v>0</v>
      </c>
      <c r="T116">
        <v>1</v>
      </c>
      <c r="U116">
        <v>0</v>
      </c>
      <c r="V116" t="s">
        <v>215</v>
      </c>
    </row>
    <row r="117" spans="1:22" x14ac:dyDescent="0.25">
      <c r="A117" s="9">
        <v>45689</v>
      </c>
      <c r="B117" t="s">
        <v>348</v>
      </c>
      <c r="C117" t="s">
        <v>223</v>
      </c>
      <c r="D117" t="s">
        <v>26</v>
      </c>
      <c r="E117" s="8" t="str">
        <f>VLOOKUP(D117,'Ref Item#'!$A:$B,2,0)</f>
        <v>DC10-0613DE</v>
      </c>
      <c r="F117" t="s">
        <v>225</v>
      </c>
      <c r="G117" t="s">
        <v>150</v>
      </c>
      <c r="H117">
        <v>2</v>
      </c>
      <c r="I117">
        <v>0</v>
      </c>
      <c r="J117">
        <v>0</v>
      </c>
      <c r="K117">
        <v>0</v>
      </c>
      <c r="L117">
        <v>0</v>
      </c>
      <c r="M117">
        <v>0</v>
      </c>
      <c r="N117">
        <v>0</v>
      </c>
      <c r="O117">
        <v>0</v>
      </c>
      <c r="P117">
        <v>0</v>
      </c>
      <c r="Q117">
        <v>0</v>
      </c>
      <c r="R117">
        <v>0</v>
      </c>
      <c r="S117">
        <v>0</v>
      </c>
      <c r="T117">
        <v>2</v>
      </c>
      <c r="U117">
        <v>0</v>
      </c>
      <c r="V117" t="s">
        <v>211</v>
      </c>
    </row>
    <row r="118" spans="1:22" x14ac:dyDescent="0.25">
      <c r="A118" s="9">
        <v>45689</v>
      </c>
      <c r="B118" t="s">
        <v>770</v>
      </c>
      <c r="C118" t="s">
        <v>324</v>
      </c>
      <c r="D118" t="s">
        <v>684</v>
      </c>
      <c r="E118" s="8" t="str">
        <f>VLOOKUP(D118,'Ref Item#'!$A:$B,2,0)</f>
        <v>DC10-0614-1DE</v>
      </c>
      <c r="F118" t="s">
        <v>325</v>
      </c>
      <c r="G118" t="s">
        <v>150</v>
      </c>
      <c r="H118">
        <v>0</v>
      </c>
      <c r="I118">
        <v>0</v>
      </c>
      <c r="J118">
        <v>0</v>
      </c>
      <c r="K118">
        <v>0</v>
      </c>
      <c r="L118">
        <v>0</v>
      </c>
      <c r="M118">
        <v>0</v>
      </c>
      <c r="N118">
        <v>1</v>
      </c>
      <c r="O118">
        <v>0</v>
      </c>
      <c r="P118">
        <v>0</v>
      </c>
      <c r="Q118">
        <v>0</v>
      </c>
      <c r="R118">
        <v>0</v>
      </c>
      <c r="S118">
        <v>0</v>
      </c>
      <c r="T118">
        <v>1</v>
      </c>
      <c r="U118">
        <v>0</v>
      </c>
      <c r="V118" t="s">
        <v>215</v>
      </c>
    </row>
    <row r="119" spans="1:22" x14ac:dyDescent="0.25">
      <c r="A119" s="9">
        <v>45689</v>
      </c>
      <c r="B119" t="s">
        <v>770</v>
      </c>
      <c r="C119" t="s">
        <v>324</v>
      </c>
      <c r="D119" t="s">
        <v>684</v>
      </c>
      <c r="E119" s="8" t="str">
        <f>VLOOKUP(D119,'Ref Item#'!$A:$B,2,0)</f>
        <v>DC10-0614-1DE</v>
      </c>
      <c r="F119" t="s">
        <v>325</v>
      </c>
      <c r="G119" t="s">
        <v>151</v>
      </c>
      <c r="H119">
        <v>0</v>
      </c>
      <c r="I119">
        <v>0</v>
      </c>
      <c r="J119">
        <v>0</v>
      </c>
      <c r="K119">
        <v>0</v>
      </c>
      <c r="L119">
        <v>0</v>
      </c>
      <c r="M119">
        <v>0</v>
      </c>
      <c r="N119">
        <v>1</v>
      </c>
      <c r="O119">
        <v>0</v>
      </c>
      <c r="P119">
        <v>0</v>
      </c>
      <c r="Q119">
        <v>0</v>
      </c>
      <c r="R119">
        <v>0</v>
      </c>
      <c r="S119">
        <v>0</v>
      </c>
      <c r="T119">
        <v>1</v>
      </c>
      <c r="U119">
        <v>0</v>
      </c>
      <c r="V119" t="s">
        <v>215</v>
      </c>
    </row>
    <row r="120" spans="1:22" x14ac:dyDescent="0.25">
      <c r="A120" s="9">
        <v>45689</v>
      </c>
      <c r="B120" t="s">
        <v>727</v>
      </c>
      <c r="C120" t="s">
        <v>324</v>
      </c>
      <c r="D120" t="s">
        <v>686</v>
      </c>
      <c r="E120" s="8" t="str">
        <f>VLOOKUP(D120,'Ref Item#'!$A:$B,2,0)</f>
        <v>DC10-0614-1DE</v>
      </c>
      <c r="F120" t="s">
        <v>325</v>
      </c>
      <c r="G120" t="s">
        <v>150</v>
      </c>
      <c r="H120">
        <v>1</v>
      </c>
      <c r="I120">
        <v>0</v>
      </c>
      <c r="J120">
        <v>0</v>
      </c>
      <c r="K120">
        <v>0</v>
      </c>
      <c r="L120">
        <v>0</v>
      </c>
      <c r="M120">
        <v>0</v>
      </c>
      <c r="N120">
        <v>0</v>
      </c>
      <c r="O120">
        <v>0</v>
      </c>
      <c r="P120">
        <v>-1</v>
      </c>
      <c r="Q120">
        <v>0</v>
      </c>
      <c r="R120">
        <v>0</v>
      </c>
      <c r="S120">
        <v>0</v>
      </c>
      <c r="T120">
        <v>0</v>
      </c>
      <c r="U120">
        <v>0</v>
      </c>
      <c r="V120" t="s">
        <v>215</v>
      </c>
    </row>
    <row r="121" spans="1:22" x14ac:dyDescent="0.25">
      <c r="A121" s="9">
        <v>45689</v>
      </c>
      <c r="B121" t="s">
        <v>727</v>
      </c>
      <c r="C121" t="s">
        <v>324</v>
      </c>
      <c r="D121" t="s">
        <v>686</v>
      </c>
      <c r="E121" s="8" t="str">
        <f>VLOOKUP(D121,'Ref Item#'!$A:$B,2,0)</f>
        <v>DC10-0614-1DE</v>
      </c>
      <c r="F121" t="s">
        <v>325</v>
      </c>
      <c r="G121" t="s">
        <v>151</v>
      </c>
      <c r="H121">
        <v>1</v>
      </c>
      <c r="I121">
        <v>0</v>
      </c>
      <c r="J121">
        <v>0</v>
      </c>
      <c r="K121">
        <v>0</v>
      </c>
      <c r="L121">
        <v>0</v>
      </c>
      <c r="M121">
        <v>0</v>
      </c>
      <c r="N121">
        <v>0</v>
      </c>
      <c r="O121">
        <v>0</v>
      </c>
      <c r="P121">
        <v>0</v>
      </c>
      <c r="Q121">
        <v>0</v>
      </c>
      <c r="R121">
        <v>0</v>
      </c>
      <c r="S121">
        <v>0</v>
      </c>
      <c r="T121">
        <v>1</v>
      </c>
      <c r="U121">
        <v>0</v>
      </c>
      <c r="V121" t="s">
        <v>215</v>
      </c>
    </row>
    <row r="122" spans="1:22" x14ac:dyDescent="0.25">
      <c r="A122" s="9">
        <v>45689</v>
      </c>
      <c r="B122" t="s">
        <v>324</v>
      </c>
      <c r="C122" t="s">
        <v>324</v>
      </c>
      <c r="D122" t="s">
        <v>470</v>
      </c>
      <c r="E122" s="8" t="str">
        <f>VLOOKUP(D122,'Ref Item#'!$A:$B,2,0)</f>
        <v>DC10-0614-1DE</v>
      </c>
      <c r="F122" t="s">
        <v>325</v>
      </c>
      <c r="G122" t="s">
        <v>150</v>
      </c>
      <c r="H122">
        <v>1</v>
      </c>
      <c r="I122">
        <v>0</v>
      </c>
      <c r="J122">
        <v>0</v>
      </c>
      <c r="K122">
        <v>0</v>
      </c>
      <c r="L122">
        <v>0</v>
      </c>
      <c r="M122">
        <v>0</v>
      </c>
      <c r="N122">
        <v>1</v>
      </c>
      <c r="O122">
        <v>0</v>
      </c>
      <c r="P122">
        <v>0</v>
      </c>
      <c r="Q122">
        <v>0</v>
      </c>
      <c r="R122">
        <v>0</v>
      </c>
      <c r="S122">
        <v>0</v>
      </c>
      <c r="T122">
        <v>2</v>
      </c>
      <c r="U122">
        <v>0</v>
      </c>
      <c r="V122" t="s">
        <v>215</v>
      </c>
    </row>
    <row r="123" spans="1:22" x14ac:dyDescent="0.25">
      <c r="A123" s="9">
        <v>45689</v>
      </c>
      <c r="B123" t="s">
        <v>324</v>
      </c>
      <c r="C123" t="s">
        <v>324</v>
      </c>
      <c r="D123" t="s">
        <v>470</v>
      </c>
      <c r="E123" s="8" t="str">
        <f>VLOOKUP(D123,'Ref Item#'!$A:$B,2,0)</f>
        <v>DC10-0614-1DE</v>
      </c>
      <c r="F123" t="s">
        <v>325</v>
      </c>
      <c r="G123" t="s">
        <v>150</v>
      </c>
      <c r="H123">
        <v>0</v>
      </c>
      <c r="I123">
        <v>0</v>
      </c>
      <c r="J123">
        <v>0</v>
      </c>
      <c r="K123">
        <v>0</v>
      </c>
      <c r="L123">
        <v>0</v>
      </c>
      <c r="M123">
        <v>0</v>
      </c>
      <c r="N123">
        <v>1</v>
      </c>
      <c r="O123">
        <v>0</v>
      </c>
      <c r="P123">
        <v>0</v>
      </c>
      <c r="Q123">
        <v>0</v>
      </c>
      <c r="R123">
        <v>0</v>
      </c>
      <c r="S123">
        <v>0</v>
      </c>
      <c r="T123">
        <v>1</v>
      </c>
      <c r="U123">
        <v>0</v>
      </c>
      <c r="V123" t="s">
        <v>211</v>
      </c>
    </row>
    <row r="124" spans="1:22" x14ac:dyDescent="0.25">
      <c r="A124" s="9">
        <v>45689</v>
      </c>
      <c r="B124" t="s">
        <v>324</v>
      </c>
      <c r="C124" t="s">
        <v>324</v>
      </c>
      <c r="D124" t="s">
        <v>470</v>
      </c>
      <c r="E124" s="8" t="str">
        <f>VLOOKUP(D124,'Ref Item#'!$A:$B,2,0)</f>
        <v>DC10-0614-1DE</v>
      </c>
      <c r="F124" t="s">
        <v>325</v>
      </c>
      <c r="G124" t="s">
        <v>153</v>
      </c>
      <c r="H124">
        <v>134</v>
      </c>
      <c r="I124">
        <v>0</v>
      </c>
      <c r="J124">
        <v>0</v>
      </c>
      <c r="K124">
        <v>-16</v>
      </c>
      <c r="L124">
        <v>0</v>
      </c>
      <c r="M124">
        <v>0</v>
      </c>
      <c r="N124">
        <v>1</v>
      </c>
      <c r="O124">
        <v>0</v>
      </c>
      <c r="P124">
        <v>0</v>
      </c>
      <c r="Q124">
        <v>0</v>
      </c>
      <c r="R124">
        <v>0</v>
      </c>
      <c r="S124">
        <v>0</v>
      </c>
      <c r="T124">
        <v>119</v>
      </c>
      <c r="U124">
        <v>0</v>
      </c>
      <c r="V124" t="s">
        <v>215</v>
      </c>
    </row>
    <row r="125" spans="1:22" x14ac:dyDescent="0.25">
      <c r="A125" s="9">
        <v>45689</v>
      </c>
      <c r="B125" t="s">
        <v>323</v>
      </c>
      <c r="C125" t="s">
        <v>324</v>
      </c>
      <c r="D125" t="s">
        <v>27</v>
      </c>
      <c r="E125" s="8" t="str">
        <f>VLOOKUP(D125,'Ref Item#'!$A:$B,2,0)</f>
        <v>DC10-0614-1DE</v>
      </c>
      <c r="F125" t="s">
        <v>325</v>
      </c>
      <c r="G125" t="s">
        <v>150</v>
      </c>
      <c r="H125">
        <v>2</v>
      </c>
      <c r="I125">
        <v>0</v>
      </c>
      <c r="J125">
        <v>0</v>
      </c>
      <c r="K125">
        <v>0</v>
      </c>
      <c r="L125">
        <v>0</v>
      </c>
      <c r="M125">
        <v>0</v>
      </c>
      <c r="N125">
        <v>0</v>
      </c>
      <c r="O125">
        <v>0</v>
      </c>
      <c r="P125">
        <v>0</v>
      </c>
      <c r="Q125">
        <v>0</v>
      </c>
      <c r="R125">
        <v>0</v>
      </c>
      <c r="S125">
        <v>0</v>
      </c>
      <c r="T125">
        <v>2</v>
      </c>
      <c r="U125">
        <v>0</v>
      </c>
      <c r="V125" t="s">
        <v>215</v>
      </c>
    </row>
    <row r="126" spans="1:22" x14ac:dyDescent="0.25">
      <c r="A126" s="9">
        <v>45689</v>
      </c>
      <c r="B126" t="s">
        <v>323</v>
      </c>
      <c r="C126" t="s">
        <v>324</v>
      </c>
      <c r="D126" t="s">
        <v>27</v>
      </c>
      <c r="E126" s="8" t="str">
        <f>VLOOKUP(D126,'Ref Item#'!$A:$B,2,0)</f>
        <v>DC10-0614-1DE</v>
      </c>
      <c r="F126" t="s">
        <v>325</v>
      </c>
      <c r="G126" t="s">
        <v>150</v>
      </c>
      <c r="H126">
        <v>1</v>
      </c>
      <c r="I126">
        <v>0</v>
      </c>
      <c r="J126">
        <v>0</v>
      </c>
      <c r="K126">
        <v>0</v>
      </c>
      <c r="L126">
        <v>0</v>
      </c>
      <c r="M126">
        <v>0</v>
      </c>
      <c r="N126">
        <v>0</v>
      </c>
      <c r="O126">
        <v>0</v>
      </c>
      <c r="P126">
        <v>0</v>
      </c>
      <c r="Q126">
        <v>0</v>
      </c>
      <c r="R126">
        <v>0</v>
      </c>
      <c r="S126">
        <v>0</v>
      </c>
      <c r="T126">
        <v>1</v>
      </c>
      <c r="U126">
        <v>0</v>
      </c>
      <c r="V126" t="s">
        <v>211</v>
      </c>
    </row>
    <row r="127" spans="1:22" x14ac:dyDescent="0.25">
      <c r="A127" s="9">
        <v>45689</v>
      </c>
      <c r="B127" t="s">
        <v>323</v>
      </c>
      <c r="C127" t="s">
        <v>324</v>
      </c>
      <c r="D127" t="s">
        <v>27</v>
      </c>
      <c r="E127" s="8" t="str">
        <f>VLOOKUP(D127,'Ref Item#'!$A:$B,2,0)</f>
        <v>DC10-0614-1DE</v>
      </c>
      <c r="F127" t="s">
        <v>325</v>
      </c>
      <c r="G127" t="s">
        <v>151</v>
      </c>
      <c r="H127">
        <v>1</v>
      </c>
      <c r="I127">
        <v>0</v>
      </c>
      <c r="J127">
        <v>0</v>
      </c>
      <c r="K127">
        <v>0</v>
      </c>
      <c r="L127">
        <v>0</v>
      </c>
      <c r="M127">
        <v>0</v>
      </c>
      <c r="N127">
        <v>0</v>
      </c>
      <c r="O127">
        <v>0</v>
      </c>
      <c r="P127">
        <v>0</v>
      </c>
      <c r="Q127">
        <v>0</v>
      </c>
      <c r="R127">
        <v>0</v>
      </c>
      <c r="S127">
        <v>0</v>
      </c>
      <c r="T127">
        <v>1</v>
      </c>
      <c r="U127">
        <v>0</v>
      </c>
      <c r="V127" t="s">
        <v>215</v>
      </c>
    </row>
    <row r="128" spans="1:22" x14ac:dyDescent="0.25">
      <c r="A128" s="9">
        <v>45689</v>
      </c>
      <c r="B128" t="s">
        <v>640</v>
      </c>
      <c r="C128" t="s">
        <v>353</v>
      </c>
      <c r="D128" t="s">
        <v>599</v>
      </c>
      <c r="E128" s="8" t="str">
        <f>VLOOKUP(D128,'Ref Item#'!$A:$B,2,0)</f>
        <v>DC10-0615-1DE</v>
      </c>
      <c r="F128" t="s">
        <v>354</v>
      </c>
      <c r="G128" t="s">
        <v>150</v>
      </c>
      <c r="H128">
        <v>1</v>
      </c>
      <c r="I128">
        <v>0</v>
      </c>
      <c r="J128">
        <v>0</v>
      </c>
      <c r="K128">
        <v>0</v>
      </c>
      <c r="L128">
        <v>0</v>
      </c>
      <c r="M128">
        <v>0</v>
      </c>
      <c r="N128">
        <v>0</v>
      </c>
      <c r="O128">
        <v>0</v>
      </c>
      <c r="P128">
        <v>0</v>
      </c>
      <c r="Q128">
        <v>0</v>
      </c>
      <c r="R128">
        <v>0</v>
      </c>
      <c r="S128">
        <v>0</v>
      </c>
      <c r="T128">
        <v>1</v>
      </c>
      <c r="U128">
        <v>0</v>
      </c>
      <c r="V128" t="s">
        <v>215</v>
      </c>
    </row>
    <row r="129" spans="1:22" x14ac:dyDescent="0.25">
      <c r="A129" s="9">
        <v>45689</v>
      </c>
      <c r="B129" t="s">
        <v>353</v>
      </c>
      <c r="C129" t="s">
        <v>353</v>
      </c>
      <c r="D129" t="s">
        <v>474</v>
      </c>
      <c r="E129" s="8" t="str">
        <f>VLOOKUP(D129,'Ref Item#'!$A:$B,2,0)</f>
        <v>DC10-0615-1DE</v>
      </c>
      <c r="F129" t="s">
        <v>354</v>
      </c>
      <c r="G129" t="s">
        <v>153</v>
      </c>
      <c r="H129">
        <v>1</v>
      </c>
      <c r="I129">
        <v>0</v>
      </c>
      <c r="J129">
        <v>0</v>
      </c>
      <c r="K129">
        <v>0</v>
      </c>
      <c r="L129">
        <v>0</v>
      </c>
      <c r="M129">
        <v>0</v>
      </c>
      <c r="N129">
        <v>1</v>
      </c>
      <c r="O129">
        <v>0</v>
      </c>
      <c r="P129">
        <v>0</v>
      </c>
      <c r="Q129">
        <v>0</v>
      </c>
      <c r="R129">
        <v>0</v>
      </c>
      <c r="S129">
        <v>0</v>
      </c>
      <c r="T129">
        <v>2</v>
      </c>
      <c r="U129">
        <v>0</v>
      </c>
      <c r="V129" t="s">
        <v>215</v>
      </c>
    </row>
    <row r="130" spans="1:22" x14ac:dyDescent="0.25">
      <c r="A130" s="9">
        <v>45689</v>
      </c>
      <c r="B130" t="s">
        <v>352</v>
      </c>
      <c r="C130" t="s">
        <v>353</v>
      </c>
      <c r="D130" t="s">
        <v>28</v>
      </c>
      <c r="E130" s="8" t="str">
        <f>VLOOKUP(D130,'Ref Item#'!$A:$B,2,0)</f>
        <v>DC10-0615-1DE</v>
      </c>
      <c r="F130" t="s">
        <v>354</v>
      </c>
      <c r="G130" t="s">
        <v>150</v>
      </c>
      <c r="H130">
        <v>1</v>
      </c>
      <c r="I130">
        <v>0</v>
      </c>
      <c r="J130">
        <v>0</v>
      </c>
      <c r="K130">
        <v>0</v>
      </c>
      <c r="L130">
        <v>0</v>
      </c>
      <c r="M130">
        <v>0</v>
      </c>
      <c r="N130">
        <v>0</v>
      </c>
      <c r="O130">
        <v>0</v>
      </c>
      <c r="P130">
        <v>0</v>
      </c>
      <c r="Q130">
        <v>0</v>
      </c>
      <c r="R130">
        <v>0</v>
      </c>
      <c r="S130">
        <v>0</v>
      </c>
      <c r="T130">
        <v>1</v>
      </c>
      <c r="U130">
        <v>0</v>
      </c>
      <c r="V130" t="s">
        <v>215</v>
      </c>
    </row>
    <row r="131" spans="1:22" x14ac:dyDescent="0.25">
      <c r="A131" s="9">
        <v>45689</v>
      </c>
      <c r="B131" t="s">
        <v>352</v>
      </c>
      <c r="C131" t="s">
        <v>353</v>
      </c>
      <c r="D131" t="s">
        <v>28</v>
      </c>
      <c r="E131" s="8" t="str">
        <f>VLOOKUP(D131,'Ref Item#'!$A:$B,2,0)</f>
        <v>DC10-0615-1DE</v>
      </c>
      <c r="F131" t="s">
        <v>354</v>
      </c>
      <c r="G131" t="s">
        <v>151</v>
      </c>
      <c r="H131">
        <v>0</v>
      </c>
      <c r="I131">
        <v>0</v>
      </c>
      <c r="J131">
        <v>0</v>
      </c>
      <c r="K131">
        <v>0</v>
      </c>
      <c r="L131">
        <v>0</v>
      </c>
      <c r="M131">
        <v>0</v>
      </c>
      <c r="N131">
        <v>1</v>
      </c>
      <c r="O131">
        <v>0</v>
      </c>
      <c r="P131">
        <v>0</v>
      </c>
      <c r="Q131">
        <v>0</v>
      </c>
      <c r="R131">
        <v>0</v>
      </c>
      <c r="S131">
        <v>0</v>
      </c>
      <c r="T131">
        <v>1</v>
      </c>
      <c r="U131">
        <v>0</v>
      </c>
      <c r="V131" t="s">
        <v>215</v>
      </c>
    </row>
    <row r="132" spans="1:22" x14ac:dyDescent="0.25">
      <c r="A132" s="9">
        <v>45689</v>
      </c>
      <c r="B132" t="s">
        <v>352</v>
      </c>
      <c r="C132" t="s">
        <v>353</v>
      </c>
      <c r="D132" t="s">
        <v>28</v>
      </c>
      <c r="E132" s="8" t="str">
        <f>VLOOKUP(D132,'Ref Item#'!$A:$B,2,0)</f>
        <v>DC10-0615-1DE</v>
      </c>
      <c r="F132" t="s">
        <v>354</v>
      </c>
      <c r="G132" t="s">
        <v>153</v>
      </c>
      <c r="H132">
        <v>117</v>
      </c>
      <c r="I132">
        <v>0</v>
      </c>
      <c r="J132">
        <v>0</v>
      </c>
      <c r="K132">
        <v>-21</v>
      </c>
      <c r="L132">
        <v>0</v>
      </c>
      <c r="M132">
        <v>0</v>
      </c>
      <c r="N132">
        <v>0</v>
      </c>
      <c r="O132">
        <v>0</v>
      </c>
      <c r="P132">
        <v>0</v>
      </c>
      <c r="Q132">
        <v>0</v>
      </c>
      <c r="R132">
        <v>0</v>
      </c>
      <c r="S132">
        <v>0</v>
      </c>
      <c r="T132">
        <v>96</v>
      </c>
      <c r="U132">
        <v>0</v>
      </c>
      <c r="V132" t="s">
        <v>215</v>
      </c>
    </row>
    <row r="133" spans="1:22" x14ac:dyDescent="0.25">
      <c r="A133" s="9">
        <v>45689</v>
      </c>
      <c r="B133" t="s">
        <v>771</v>
      </c>
      <c r="C133" t="s">
        <v>353</v>
      </c>
      <c r="D133" t="s">
        <v>688</v>
      </c>
      <c r="E133" s="8" t="str">
        <f>VLOOKUP(D133,'Ref Item#'!$A:$B,2,0)</f>
        <v>DC10-0615-1DE</v>
      </c>
      <c r="F133" t="s">
        <v>354</v>
      </c>
      <c r="G133" t="s">
        <v>151</v>
      </c>
      <c r="H133">
        <v>0</v>
      </c>
      <c r="I133">
        <v>0</v>
      </c>
      <c r="J133">
        <v>0</v>
      </c>
      <c r="K133">
        <v>0</v>
      </c>
      <c r="L133">
        <v>0</v>
      </c>
      <c r="M133">
        <v>0</v>
      </c>
      <c r="N133">
        <v>1</v>
      </c>
      <c r="O133">
        <v>0</v>
      </c>
      <c r="P133">
        <v>0</v>
      </c>
      <c r="Q133">
        <v>0</v>
      </c>
      <c r="R133">
        <v>0</v>
      </c>
      <c r="S133">
        <v>0</v>
      </c>
      <c r="T133">
        <v>1</v>
      </c>
      <c r="U133">
        <v>0</v>
      </c>
      <c r="V133" t="s">
        <v>215</v>
      </c>
    </row>
    <row r="134" spans="1:22" x14ac:dyDescent="0.25">
      <c r="A134" s="9">
        <v>45689</v>
      </c>
      <c r="B134" t="s">
        <v>771</v>
      </c>
      <c r="C134" t="s">
        <v>353</v>
      </c>
      <c r="D134" t="s">
        <v>688</v>
      </c>
      <c r="E134" s="8" t="str">
        <f>VLOOKUP(D134,'Ref Item#'!$A:$B,2,0)</f>
        <v>DC10-0615-1DE</v>
      </c>
      <c r="F134" t="s">
        <v>354</v>
      </c>
      <c r="G134" t="s">
        <v>153</v>
      </c>
      <c r="H134">
        <v>0</v>
      </c>
      <c r="I134">
        <v>0</v>
      </c>
      <c r="J134">
        <v>0</v>
      </c>
      <c r="K134">
        <v>-1</v>
      </c>
      <c r="L134">
        <v>0</v>
      </c>
      <c r="M134">
        <v>0</v>
      </c>
      <c r="N134">
        <v>1</v>
      </c>
      <c r="O134">
        <v>0</v>
      </c>
      <c r="P134">
        <v>0</v>
      </c>
      <c r="Q134">
        <v>0</v>
      </c>
      <c r="R134">
        <v>0</v>
      </c>
      <c r="S134">
        <v>0</v>
      </c>
      <c r="T134">
        <v>0</v>
      </c>
      <c r="U134">
        <v>0</v>
      </c>
      <c r="V134" t="s">
        <v>215</v>
      </c>
    </row>
    <row r="135" spans="1:22" x14ac:dyDescent="0.25">
      <c r="A135" s="9">
        <v>45689</v>
      </c>
      <c r="B135" t="s">
        <v>321</v>
      </c>
      <c r="C135" t="s">
        <v>321</v>
      </c>
      <c r="D135" t="s">
        <v>601</v>
      </c>
      <c r="E135" s="8" t="str">
        <f>VLOOKUP(D135,'Ref Item#'!$A:$B,2,0)</f>
        <v>DC10-0616-1DE</v>
      </c>
      <c r="F135" t="s">
        <v>322</v>
      </c>
      <c r="G135" t="s">
        <v>153</v>
      </c>
      <c r="H135">
        <v>59</v>
      </c>
      <c r="I135">
        <v>0</v>
      </c>
      <c r="J135">
        <v>0</v>
      </c>
      <c r="K135">
        <v>-28</v>
      </c>
      <c r="L135">
        <v>0</v>
      </c>
      <c r="M135">
        <v>0</v>
      </c>
      <c r="N135">
        <v>1</v>
      </c>
      <c r="O135">
        <v>0</v>
      </c>
      <c r="P135">
        <v>0</v>
      </c>
      <c r="Q135">
        <v>0</v>
      </c>
      <c r="R135">
        <v>0</v>
      </c>
      <c r="S135">
        <v>0</v>
      </c>
      <c r="T135">
        <v>32</v>
      </c>
      <c r="U135">
        <v>0</v>
      </c>
      <c r="V135" t="s">
        <v>215</v>
      </c>
    </row>
    <row r="136" spans="1:22" x14ac:dyDescent="0.25">
      <c r="A136" s="9">
        <v>45689</v>
      </c>
      <c r="B136" t="s">
        <v>321</v>
      </c>
      <c r="C136" t="s">
        <v>321</v>
      </c>
      <c r="D136" t="s">
        <v>601</v>
      </c>
      <c r="E136" s="8" t="str">
        <f>VLOOKUP(D136,'Ref Item#'!$A:$B,2,0)</f>
        <v>DC10-0616-1DE</v>
      </c>
      <c r="F136" t="s">
        <v>322</v>
      </c>
      <c r="G136" t="s">
        <v>153</v>
      </c>
      <c r="H136">
        <v>2</v>
      </c>
      <c r="I136">
        <v>0</v>
      </c>
      <c r="J136">
        <v>0</v>
      </c>
      <c r="K136">
        <v>0</v>
      </c>
      <c r="L136">
        <v>0</v>
      </c>
      <c r="M136">
        <v>0</v>
      </c>
      <c r="N136">
        <v>0</v>
      </c>
      <c r="O136">
        <v>1</v>
      </c>
      <c r="P136">
        <v>0</v>
      </c>
      <c r="Q136">
        <v>0</v>
      </c>
      <c r="R136">
        <v>0</v>
      </c>
      <c r="S136">
        <v>0</v>
      </c>
      <c r="T136">
        <v>3</v>
      </c>
      <c r="U136">
        <v>0</v>
      </c>
      <c r="V136" t="s">
        <v>466</v>
      </c>
    </row>
    <row r="137" spans="1:22" x14ac:dyDescent="0.25">
      <c r="A137" s="9">
        <v>45689</v>
      </c>
      <c r="B137" t="s">
        <v>320</v>
      </c>
      <c r="C137" t="s">
        <v>321</v>
      </c>
      <c r="D137" t="s">
        <v>29</v>
      </c>
      <c r="E137" s="8" t="str">
        <f>VLOOKUP(D137,'Ref Item#'!$A:$B,2,0)</f>
        <v>DC10-0616-1DE</v>
      </c>
      <c r="F137" t="s">
        <v>322</v>
      </c>
      <c r="G137" t="s">
        <v>150</v>
      </c>
      <c r="H137">
        <v>1</v>
      </c>
      <c r="I137">
        <v>0</v>
      </c>
      <c r="J137">
        <v>0</v>
      </c>
      <c r="K137">
        <v>0</v>
      </c>
      <c r="L137">
        <v>0</v>
      </c>
      <c r="M137">
        <v>0</v>
      </c>
      <c r="N137">
        <v>0</v>
      </c>
      <c r="O137">
        <v>0</v>
      </c>
      <c r="P137">
        <v>0</v>
      </c>
      <c r="Q137">
        <v>0</v>
      </c>
      <c r="R137">
        <v>0</v>
      </c>
      <c r="S137">
        <v>0</v>
      </c>
      <c r="T137">
        <v>1</v>
      </c>
      <c r="U137">
        <v>0</v>
      </c>
      <c r="V137" t="s">
        <v>215</v>
      </c>
    </row>
    <row r="138" spans="1:22" x14ac:dyDescent="0.25">
      <c r="A138" s="9">
        <v>45689</v>
      </c>
      <c r="B138" t="s">
        <v>320</v>
      </c>
      <c r="C138" t="s">
        <v>321</v>
      </c>
      <c r="D138" t="s">
        <v>29</v>
      </c>
      <c r="E138" s="8" t="str">
        <f>VLOOKUP(D138,'Ref Item#'!$A:$B,2,0)</f>
        <v>DC10-0616-1DE</v>
      </c>
      <c r="F138" t="s">
        <v>322</v>
      </c>
      <c r="G138" t="s">
        <v>151</v>
      </c>
      <c r="H138">
        <v>1</v>
      </c>
      <c r="I138">
        <v>0</v>
      </c>
      <c r="J138">
        <v>0</v>
      </c>
      <c r="K138">
        <v>0</v>
      </c>
      <c r="L138">
        <v>0</v>
      </c>
      <c r="M138">
        <v>0</v>
      </c>
      <c r="N138">
        <v>0</v>
      </c>
      <c r="O138">
        <v>0</v>
      </c>
      <c r="P138">
        <v>0</v>
      </c>
      <c r="Q138">
        <v>0</v>
      </c>
      <c r="R138">
        <v>0</v>
      </c>
      <c r="S138">
        <v>0</v>
      </c>
      <c r="T138">
        <v>1</v>
      </c>
      <c r="U138">
        <v>0</v>
      </c>
      <c r="V138" t="s">
        <v>211</v>
      </c>
    </row>
    <row r="139" spans="1:22" x14ac:dyDescent="0.25">
      <c r="A139" s="9">
        <v>45689</v>
      </c>
      <c r="B139" t="s">
        <v>320</v>
      </c>
      <c r="C139" t="s">
        <v>321</v>
      </c>
      <c r="D139" t="s">
        <v>29</v>
      </c>
      <c r="E139" s="8" t="str">
        <f>VLOOKUP(D139,'Ref Item#'!$A:$B,2,0)</f>
        <v>DC10-0616-1DE</v>
      </c>
      <c r="F139" t="s">
        <v>322</v>
      </c>
      <c r="G139" t="s">
        <v>153</v>
      </c>
      <c r="H139">
        <v>6</v>
      </c>
      <c r="I139">
        <v>0</v>
      </c>
      <c r="J139">
        <v>0</v>
      </c>
      <c r="K139">
        <v>-1</v>
      </c>
      <c r="L139">
        <v>0</v>
      </c>
      <c r="M139">
        <v>0</v>
      </c>
      <c r="N139">
        <v>0</v>
      </c>
      <c r="O139">
        <v>0</v>
      </c>
      <c r="P139">
        <v>-1</v>
      </c>
      <c r="Q139">
        <v>0</v>
      </c>
      <c r="R139">
        <v>0</v>
      </c>
      <c r="S139">
        <v>0</v>
      </c>
      <c r="T139">
        <v>4</v>
      </c>
      <c r="U139">
        <v>0</v>
      </c>
      <c r="V139" t="s">
        <v>215</v>
      </c>
    </row>
    <row r="140" spans="1:22" x14ac:dyDescent="0.25">
      <c r="A140" s="9">
        <v>45689</v>
      </c>
      <c r="B140" t="s">
        <v>641</v>
      </c>
      <c r="C140" t="s">
        <v>318</v>
      </c>
      <c r="D140" t="s">
        <v>600</v>
      </c>
      <c r="E140" s="8" t="str">
        <f>VLOOKUP(D140,'Ref Item#'!$A:$B,2,0)</f>
        <v>DC10-0617DE</v>
      </c>
      <c r="F140" t="s">
        <v>319</v>
      </c>
      <c r="G140" t="s">
        <v>150</v>
      </c>
      <c r="H140">
        <v>1</v>
      </c>
      <c r="I140">
        <v>0</v>
      </c>
      <c r="J140">
        <v>0</v>
      </c>
      <c r="K140">
        <v>0</v>
      </c>
      <c r="L140">
        <v>0</v>
      </c>
      <c r="M140">
        <v>0</v>
      </c>
      <c r="N140">
        <v>0</v>
      </c>
      <c r="O140">
        <v>0</v>
      </c>
      <c r="P140">
        <v>0</v>
      </c>
      <c r="Q140">
        <v>0</v>
      </c>
      <c r="R140">
        <v>0</v>
      </c>
      <c r="S140">
        <v>0</v>
      </c>
      <c r="T140">
        <v>1</v>
      </c>
      <c r="U140">
        <v>0</v>
      </c>
      <c r="V140" t="s">
        <v>215</v>
      </c>
    </row>
    <row r="141" spans="1:22" x14ac:dyDescent="0.25">
      <c r="A141" s="9">
        <v>45689</v>
      </c>
      <c r="B141" t="s">
        <v>535</v>
      </c>
      <c r="C141" t="s">
        <v>318</v>
      </c>
      <c r="D141" t="s">
        <v>536</v>
      </c>
      <c r="E141" s="8" t="str">
        <f>VLOOKUP(D141,'Ref Item#'!$A:$B,2,0)</f>
        <v>DC10-0617DE</v>
      </c>
      <c r="F141" t="s">
        <v>319</v>
      </c>
      <c r="G141" t="s">
        <v>150</v>
      </c>
      <c r="H141">
        <v>1</v>
      </c>
      <c r="I141">
        <v>0</v>
      </c>
      <c r="J141">
        <v>0</v>
      </c>
      <c r="K141">
        <v>0</v>
      </c>
      <c r="L141">
        <v>0</v>
      </c>
      <c r="M141">
        <v>0</v>
      </c>
      <c r="N141">
        <v>0</v>
      </c>
      <c r="O141">
        <v>0</v>
      </c>
      <c r="P141">
        <v>0</v>
      </c>
      <c r="Q141">
        <v>0</v>
      </c>
      <c r="R141">
        <v>0</v>
      </c>
      <c r="S141">
        <v>0</v>
      </c>
      <c r="T141">
        <v>1</v>
      </c>
      <c r="U141">
        <v>0</v>
      </c>
      <c r="V141" t="s">
        <v>215</v>
      </c>
    </row>
    <row r="142" spans="1:22" x14ac:dyDescent="0.25">
      <c r="A142" s="9">
        <v>45689</v>
      </c>
      <c r="B142" t="s">
        <v>317</v>
      </c>
      <c r="C142" t="s">
        <v>318</v>
      </c>
      <c r="D142" t="s">
        <v>30</v>
      </c>
      <c r="E142" s="8" t="str">
        <f>VLOOKUP(D142,'Ref Item#'!$A:$B,2,0)</f>
        <v>DC10-0617DE</v>
      </c>
      <c r="F142" t="s">
        <v>319</v>
      </c>
      <c r="G142" t="s">
        <v>150</v>
      </c>
      <c r="H142">
        <v>5</v>
      </c>
      <c r="I142">
        <v>0</v>
      </c>
      <c r="J142">
        <v>0</v>
      </c>
      <c r="K142">
        <v>0</v>
      </c>
      <c r="L142">
        <v>0</v>
      </c>
      <c r="M142">
        <v>0</v>
      </c>
      <c r="N142">
        <v>0</v>
      </c>
      <c r="O142">
        <v>0</v>
      </c>
      <c r="P142">
        <v>0</v>
      </c>
      <c r="Q142">
        <v>0</v>
      </c>
      <c r="R142">
        <v>0</v>
      </c>
      <c r="S142">
        <v>0</v>
      </c>
      <c r="T142">
        <v>5</v>
      </c>
      <c r="U142">
        <v>0</v>
      </c>
      <c r="V142" t="s">
        <v>215</v>
      </c>
    </row>
    <row r="143" spans="1:22" x14ac:dyDescent="0.25">
      <c r="A143" s="9">
        <v>45689</v>
      </c>
      <c r="B143" t="s">
        <v>318</v>
      </c>
      <c r="C143" t="s">
        <v>318</v>
      </c>
      <c r="D143" t="s">
        <v>475</v>
      </c>
      <c r="E143" s="8" t="str">
        <f>VLOOKUP(D143,'Ref Item#'!$A:$B,2,0)</f>
        <v>DC10-0617DE</v>
      </c>
      <c r="F143" t="s">
        <v>319</v>
      </c>
      <c r="G143" t="s">
        <v>150</v>
      </c>
      <c r="H143">
        <v>1</v>
      </c>
      <c r="I143">
        <v>0</v>
      </c>
      <c r="J143">
        <v>0</v>
      </c>
      <c r="K143">
        <v>0</v>
      </c>
      <c r="L143">
        <v>0</v>
      </c>
      <c r="M143">
        <v>0</v>
      </c>
      <c r="N143">
        <v>0</v>
      </c>
      <c r="O143">
        <v>0</v>
      </c>
      <c r="P143">
        <v>0</v>
      </c>
      <c r="Q143">
        <v>0</v>
      </c>
      <c r="R143">
        <v>0</v>
      </c>
      <c r="S143">
        <v>0</v>
      </c>
      <c r="T143">
        <v>1</v>
      </c>
      <c r="U143">
        <v>0</v>
      </c>
      <c r="V143" t="s">
        <v>215</v>
      </c>
    </row>
    <row r="144" spans="1:22" x14ac:dyDescent="0.25">
      <c r="A144" s="9">
        <v>45689</v>
      </c>
      <c r="B144" t="s">
        <v>637</v>
      </c>
      <c r="C144" t="s">
        <v>327</v>
      </c>
      <c r="D144" t="s">
        <v>606</v>
      </c>
      <c r="E144" s="8" t="str">
        <f>VLOOKUP(D144,'Ref Item#'!$A:$B,2,0)</f>
        <v>DC10-0618DE</v>
      </c>
      <c r="F144" t="s">
        <v>328</v>
      </c>
      <c r="G144" t="s">
        <v>150</v>
      </c>
      <c r="H144">
        <v>1</v>
      </c>
      <c r="I144">
        <v>0</v>
      </c>
      <c r="J144">
        <v>0</v>
      </c>
      <c r="K144">
        <v>0</v>
      </c>
      <c r="L144">
        <v>0</v>
      </c>
      <c r="M144">
        <v>0</v>
      </c>
      <c r="N144">
        <v>0</v>
      </c>
      <c r="O144">
        <v>0</v>
      </c>
      <c r="P144">
        <v>0</v>
      </c>
      <c r="Q144">
        <v>0</v>
      </c>
      <c r="R144">
        <v>0</v>
      </c>
      <c r="S144">
        <v>0</v>
      </c>
      <c r="T144">
        <v>1</v>
      </c>
      <c r="U144">
        <v>0</v>
      </c>
      <c r="V144" t="s">
        <v>215</v>
      </c>
    </row>
    <row r="145" spans="1:22" x14ac:dyDescent="0.25">
      <c r="A145" s="9">
        <v>45689</v>
      </c>
      <c r="B145" t="s">
        <v>326</v>
      </c>
      <c r="C145" t="s">
        <v>327</v>
      </c>
      <c r="D145" t="s">
        <v>31</v>
      </c>
      <c r="E145" s="8" t="str">
        <f>VLOOKUP(D145,'Ref Item#'!$A:$B,2,0)</f>
        <v>DC10-0618DE</v>
      </c>
      <c r="F145" t="s">
        <v>328</v>
      </c>
      <c r="G145" t="s">
        <v>150</v>
      </c>
      <c r="H145">
        <v>1</v>
      </c>
      <c r="I145">
        <v>0</v>
      </c>
      <c r="J145">
        <v>0</v>
      </c>
      <c r="K145">
        <v>0</v>
      </c>
      <c r="L145">
        <v>0</v>
      </c>
      <c r="M145">
        <v>0</v>
      </c>
      <c r="N145">
        <v>0</v>
      </c>
      <c r="O145">
        <v>0</v>
      </c>
      <c r="P145">
        <v>0</v>
      </c>
      <c r="Q145">
        <v>0</v>
      </c>
      <c r="R145">
        <v>0</v>
      </c>
      <c r="S145">
        <v>0</v>
      </c>
      <c r="T145">
        <v>1</v>
      </c>
      <c r="U145">
        <v>0</v>
      </c>
      <c r="V145" t="s">
        <v>215</v>
      </c>
    </row>
    <row r="146" spans="1:22" x14ac:dyDescent="0.25">
      <c r="A146" s="9">
        <v>45689</v>
      </c>
      <c r="B146" t="s">
        <v>326</v>
      </c>
      <c r="C146" t="s">
        <v>327</v>
      </c>
      <c r="D146" t="s">
        <v>31</v>
      </c>
      <c r="E146" s="8" t="str">
        <f>VLOOKUP(D146,'Ref Item#'!$A:$B,2,0)</f>
        <v>DC10-0618DE</v>
      </c>
      <c r="F146" t="s">
        <v>328</v>
      </c>
      <c r="G146" t="s">
        <v>151</v>
      </c>
      <c r="H146">
        <v>2</v>
      </c>
      <c r="I146">
        <v>0</v>
      </c>
      <c r="J146">
        <v>0</v>
      </c>
      <c r="K146">
        <v>0</v>
      </c>
      <c r="L146">
        <v>0</v>
      </c>
      <c r="M146">
        <v>0</v>
      </c>
      <c r="N146">
        <v>0</v>
      </c>
      <c r="O146">
        <v>0</v>
      </c>
      <c r="P146">
        <v>0</v>
      </c>
      <c r="Q146">
        <v>0</v>
      </c>
      <c r="R146">
        <v>0</v>
      </c>
      <c r="S146">
        <v>0</v>
      </c>
      <c r="T146">
        <v>2</v>
      </c>
      <c r="U146">
        <v>0</v>
      </c>
      <c r="V146" t="s">
        <v>215</v>
      </c>
    </row>
    <row r="147" spans="1:22" x14ac:dyDescent="0.25">
      <c r="A147" s="9">
        <v>45689</v>
      </c>
      <c r="B147" t="s">
        <v>327</v>
      </c>
      <c r="C147" t="s">
        <v>327</v>
      </c>
      <c r="D147" t="s">
        <v>473</v>
      </c>
      <c r="E147" s="8" t="str">
        <f>VLOOKUP(D147,'Ref Item#'!$A:$B,2,0)</f>
        <v>DC10-0618DE</v>
      </c>
      <c r="F147" t="s">
        <v>328</v>
      </c>
      <c r="G147" t="s">
        <v>150</v>
      </c>
      <c r="H147">
        <v>1</v>
      </c>
      <c r="I147">
        <v>0</v>
      </c>
      <c r="J147">
        <v>0</v>
      </c>
      <c r="K147">
        <v>0</v>
      </c>
      <c r="L147">
        <v>0</v>
      </c>
      <c r="M147">
        <v>0</v>
      </c>
      <c r="N147">
        <v>0</v>
      </c>
      <c r="O147">
        <v>0</v>
      </c>
      <c r="P147">
        <v>0</v>
      </c>
      <c r="Q147">
        <v>0</v>
      </c>
      <c r="R147">
        <v>0</v>
      </c>
      <c r="S147">
        <v>0</v>
      </c>
      <c r="T147">
        <v>1</v>
      </c>
      <c r="U147">
        <v>0</v>
      </c>
      <c r="V147" t="s">
        <v>215</v>
      </c>
    </row>
    <row r="148" spans="1:22" x14ac:dyDescent="0.25">
      <c r="A148" s="9">
        <v>45689</v>
      </c>
      <c r="B148" t="s">
        <v>768</v>
      </c>
      <c r="C148" t="s">
        <v>350</v>
      </c>
      <c r="D148" t="s">
        <v>650</v>
      </c>
      <c r="E148" s="8" t="str">
        <f>VLOOKUP(D148,'Ref Item#'!$A:$B,2,0)</f>
        <v>DC10-0619DE</v>
      </c>
      <c r="F148" t="s">
        <v>351</v>
      </c>
      <c r="G148" t="s">
        <v>151</v>
      </c>
      <c r="H148">
        <v>0</v>
      </c>
      <c r="I148">
        <v>0</v>
      </c>
      <c r="J148">
        <v>0</v>
      </c>
      <c r="K148">
        <v>0</v>
      </c>
      <c r="L148">
        <v>0</v>
      </c>
      <c r="M148">
        <v>0</v>
      </c>
      <c r="N148">
        <v>1</v>
      </c>
      <c r="O148">
        <v>0</v>
      </c>
      <c r="P148">
        <v>0</v>
      </c>
      <c r="Q148">
        <v>0</v>
      </c>
      <c r="R148">
        <v>-1</v>
      </c>
      <c r="S148">
        <v>0</v>
      </c>
      <c r="T148">
        <v>0</v>
      </c>
      <c r="U148">
        <v>0</v>
      </c>
      <c r="V148" t="s">
        <v>215</v>
      </c>
    </row>
    <row r="149" spans="1:22" x14ac:dyDescent="0.25">
      <c r="A149" s="9">
        <v>45689</v>
      </c>
      <c r="B149" t="s">
        <v>537</v>
      </c>
      <c r="C149" t="s">
        <v>350</v>
      </c>
      <c r="D149" t="s">
        <v>538</v>
      </c>
      <c r="E149" s="8" t="str">
        <f>VLOOKUP(D149,'Ref Item#'!$A:$B,2,0)</f>
        <v>DC10-0619DE</v>
      </c>
      <c r="F149" t="s">
        <v>351</v>
      </c>
      <c r="G149" t="s">
        <v>150</v>
      </c>
      <c r="H149">
        <v>1</v>
      </c>
      <c r="I149">
        <v>0</v>
      </c>
      <c r="J149">
        <v>0</v>
      </c>
      <c r="K149">
        <v>0</v>
      </c>
      <c r="L149">
        <v>0</v>
      </c>
      <c r="M149">
        <v>0</v>
      </c>
      <c r="N149">
        <v>0</v>
      </c>
      <c r="O149">
        <v>0</v>
      </c>
      <c r="P149">
        <v>0</v>
      </c>
      <c r="Q149">
        <v>0</v>
      </c>
      <c r="R149">
        <v>0</v>
      </c>
      <c r="S149">
        <v>0</v>
      </c>
      <c r="T149">
        <v>1</v>
      </c>
      <c r="U149">
        <v>0</v>
      </c>
      <c r="V149" t="s">
        <v>215</v>
      </c>
    </row>
    <row r="150" spans="1:22" x14ac:dyDescent="0.25">
      <c r="A150" s="9">
        <v>45689</v>
      </c>
      <c r="B150" t="s">
        <v>733</v>
      </c>
      <c r="C150" t="s">
        <v>350</v>
      </c>
      <c r="D150" t="s">
        <v>689</v>
      </c>
      <c r="E150" s="8" t="str">
        <f>VLOOKUP(D150,'Ref Item#'!$A:$B,2,0)</f>
        <v>DC10-0619DE</v>
      </c>
      <c r="F150" t="s">
        <v>351</v>
      </c>
      <c r="G150" t="s">
        <v>153</v>
      </c>
      <c r="H150">
        <v>1</v>
      </c>
      <c r="I150">
        <v>0</v>
      </c>
      <c r="J150">
        <v>0</v>
      </c>
      <c r="K150">
        <v>0</v>
      </c>
      <c r="L150">
        <v>0</v>
      </c>
      <c r="M150">
        <v>0</v>
      </c>
      <c r="N150">
        <v>0</v>
      </c>
      <c r="O150">
        <v>0</v>
      </c>
      <c r="P150">
        <v>0</v>
      </c>
      <c r="Q150">
        <v>0</v>
      </c>
      <c r="R150">
        <v>0</v>
      </c>
      <c r="S150">
        <v>0</v>
      </c>
      <c r="T150">
        <v>1</v>
      </c>
      <c r="U150">
        <v>0</v>
      </c>
      <c r="V150" t="s">
        <v>215</v>
      </c>
    </row>
    <row r="151" spans="1:22" x14ac:dyDescent="0.25">
      <c r="A151" s="9">
        <v>45689</v>
      </c>
      <c r="B151" t="s">
        <v>350</v>
      </c>
      <c r="C151" t="s">
        <v>350</v>
      </c>
      <c r="D151" t="s">
        <v>471</v>
      </c>
      <c r="E151" s="8" t="str">
        <f>VLOOKUP(D151,'Ref Item#'!$A:$B,2,0)</f>
        <v>DC10-0619DE</v>
      </c>
      <c r="F151" t="s">
        <v>351</v>
      </c>
      <c r="G151" t="s">
        <v>150</v>
      </c>
      <c r="H151">
        <v>0</v>
      </c>
      <c r="I151">
        <v>0</v>
      </c>
      <c r="J151">
        <v>0</v>
      </c>
      <c r="K151">
        <v>0</v>
      </c>
      <c r="L151">
        <v>0</v>
      </c>
      <c r="M151">
        <v>0</v>
      </c>
      <c r="N151">
        <v>1</v>
      </c>
      <c r="O151">
        <v>0</v>
      </c>
      <c r="P151">
        <v>0</v>
      </c>
      <c r="Q151">
        <v>0</v>
      </c>
      <c r="R151">
        <v>0</v>
      </c>
      <c r="S151">
        <v>0</v>
      </c>
      <c r="T151">
        <v>1</v>
      </c>
      <c r="U151">
        <v>0</v>
      </c>
      <c r="V151" t="s">
        <v>215</v>
      </c>
    </row>
    <row r="152" spans="1:22" x14ac:dyDescent="0.25">
      <c r="A152" s="9">
        <v>45689</v>
      </c>
      <c r="B152" t="s">
        <v>349</v>
      </c>
      <c r="C152" t="s">
        <v>350</v>
      </c>
      <c r="D152" t="s">
        <v>32</v>
      </c>
      <c r="E152" s="8" t="str">
        <f>VLOOKUP(D152,'Ref Item#'!$A:$B,2,0)</f>
        <v>DC10-0619DE</v>
      </c>
      <c r="F152" t="s">
        <v>351</v>
      </c>
      <c r="G152" t="s">
        <v>150</v>
      </c>
      <c r="H152">
        <v>3</v>
      </c>
      <c r="I152">
        <v>0</v>
      </c>
      <c r="J152">
        <v>0</v>
      </c>
      <c r="K152">
        <v>0</v>
      </c>
      <c r="L152">
        <v>0</v>
      </c>
      <c r="M152">
        <v>0</v>
      </c>
      <c r="N152">
        <v>0</v>
      </c>
      <c r="O152">
        <v>0</v>
      </c>
      <c r="P152">
        <v>0</v>
      </c>
      <c r="Q152">
        <v>0</v>
      </c>
      <c r="R152">
        <v>0</v>
      </c>
      <c r="S152">
        <v>0</v>
      </c>
      <c r="T152">
        <v>3</v>
      </c>
      <c r="U152">
        <v>0</v>
      </c>
      <c r="V152" t="s">
        <v>215</v>
      </c>
    </row>
    <row r="153" spans="1:22" x14ac:dyDescent="0.25">
      <c r="A153" s="9">
        <v>45689</v>
      </c>
      <c r="B153" t="s">
        <v>349</v>
      </c>
      <c r="C153" t="s">
        <v>350</v>
      </c>
      <c r="D153" t="s">
        <v>32</v>
      </c>
      <c r="E153" s="8" t="str">
        <f>VLOOKUP(D153,'Ref Item#'!$A:$B,2,0)</f>
        <v>DC10-0619DE</v>
      </c>
      <c r="F153" t="s">
        <v>351</v>
      </c>
      <c r="G153" t="s">
        <v>153</v>
      </c>
      <c r="H153">
        <v>7</v>
      </c>
      <c r="I153">
        <v>0</v>
      </c>
      <c r="J153">
        <v>0</v>
      </c>
      <c r="K153">
        <v>-3</v>
      </c>
      <c r="L153">
        <v>0</v>
      </c>
      <c r="M153">
        <v>0</v>
      </c>
      <c r="N153">
        <v>0</v>
      </c>
      <c r="O153">
        <v>0</v>
      </c>
      <c r="P153">
        <v>0</v>
      </c>
      <c r="Q153">
        <v>0</v>
      </c>
      <c r="R153">
        <v>0</v>
      </c>
      <c r="S153">
        <v>0</v>
      </c>
      <c r="T153">
        <v>4</v>
      </c>
      <c r="U153">
        <v>0</v>
      </c>
      <c r="V153" t="s">
        <v>215</v>
      </c>
    </row>
    <row r="154" spans="1:22" x14ac:dyDescent="0.25">
      <c r="A154" s="9">
        <v>45689</v>
      </c>
      <c r="B154" t="s">
        <v>730</v>
      </c>
      <c r="C154" t="s">
        <v>360</v>
      </c>
      <c r="D154" t="s">
        <v>690</v>
      </c>
      <c r="E154" s="8" t="str">
        <f>VLOOKUP(D154,'Ref Item#'!$A:$B,2,0)</f>
        <v>DC10-0620DE</v>
      </c>
      <c r="F154" t="s">
        <v>361</v>
      </c>
      <c r="G154" t="s">
        <v>150</v>
      </c>
      <c r="H154">
        <v>1</v>
      </c>
      <c r="I154">
        <v>0</v>
      </c>
      <c r="J154">
        <v>0</v>
      </c>
      <c r="K154">
        <v>0</v>
      </c>
      <c r="L154">
        <v>0</v>
      </c>
      <c r="M154">
        <v>0</v>
      </c>
      <c r="N154">
        <v>0</v>
      </c>
      <c r="O154">
        <v>0</v>
      </c>
      <c r="P154">
        <v>0</v>
      </c>
      <c r="Q154">
        <v>0</v>
      </c>
      <c r="R154">
        <v>0</v>
      </c>
      <c r="S154">
        <v>0</v>
      </c>
      <c r="T154">
        <v>1</v>
      </c>
      <c r="U154">
        <v>0</v>
      </c>
      <c r="V154" t="s">
        <v>215</v>
      </c>
    </row>
    <row r="155" spans="1:22" x14ac:dyDescent="0.25">
      <c r="A155" s="9">
        <v>45689</v>
      </c>
      <c r="B155" t="s">
        <v>728</v>
      </c>
      <c r="C155" t="s">
        <v>360</v>
      </c>
      <c r="D155" t="s">
        <v>691</v>
      </c>
      <c r="E155" s="8" t="str">
        <f>VLOOKUP(D155,'Ref Item#'!$A:$B,2,0)</f>
        <v>DC10-0620DE</v>
      </c>
      <c r="F155" t="s">
        <v>361</v>
      </c>
      <c r="G155" t="s">
        <v>151</v>
      </c>
      <c r="H155">
        <v>1</v>
      </c>
      <c r="I155">
        <v>0</v>
      </c>
      <c r="J155">
        <v>0</v>
      </c>
      <c r="K155">
        <v>0</v>
      </c>
      <c r="L155">
        <v>0</v>
      </c>
      <c r="M155">
        <v>0</v>
      </c>
      <c r="N155">
        <v>0</v>
      </c>
      <c r="O155">
        <v>0</v>
      </c>
      <c r="P155">
        <v>0</v>
      </c>
      <c r="Q155">
        <v>0</v>
      </c>
      <c r="R155">
        <v>0</v>
      </c>
      <c r="S155">
        <v>0</v>
      </c>
      <c r="T155">
        <v>1</v>
      </c>
      <c r="U155">
        <v>0</v>
      </c>
      <c r="V155" t="s">
        <v>215</v>
      </c>
    </row>
    <row r="156" spans="1:22" x14ac:dyDescent="0.25">
      <c r="A156" s="9">
        <v>45689</v>
      </c>
      <c r="B156" t="s">
        <v>360</v>
      </c>
      <c r="C156" t="s">
        <v>360</v>
      </c>
      <c r="D156" t="s">
        <v>97</v>
      </c>
      <c r="E156" s="8" t="str">
        <f>VLOOKUP(D156,'Ref Item#'!$A:$B,2,0)</f>
        <v>DC10-0620DE</v>
      </c>
      <c r="F156" t="s">
        <v>361</v>
      </c>
      <c r="G156" t="s">
        <v>153</v>
      </c>
      <c r="H156">
        <v>3</v>
      </c>
      <c r="I156">
        <v>0</v>
      </c>
      <c r="J156">
        <v>0</v>
      </c>
      <c r="K156">
        <v>0</v>
      </c>
      <c r="L156">
        <v>0</v>
      </c>
      <c r="M156">
        <v>0</v>
      </c>
      <c r="N156">
        <v>0</v>
      </c>
      <c r="O156">
        <v>0</v>
      </c>
      <c r="P156">
        <v>0</v>
      </c>
      <c r="Q156">
        <v>0</v>
      </c>
      <c r="R156">
        <v>0</v>
      </c>
      <c r="S156">
        <v>0</v>
      </c>
      <c r="T156">
        <v>3</v>
      </c>
      <c r="U156">
        <v>0</v>
      </c>
      <c r="V156" t="s">
        <v>215</v>
      </c>
    </row>
    <row r="157" spans="1:22" x14ac:dyDescent="0.25">
      <c r="A157" s="9">
        <v>45689</v>
      </c>
      <c r="B157" t="s">
        <v>359</v>
      </c>
      <c r="C157" t="s">
        <v>360</v>
      </c>
      <c r="D157" t="s">
        <v>33</v>
      </c>
      <c r="E157" s="8" t="str">
        <f>VLOOKUP(D157,'Ref Item#'!$A:$B,2,0)</f>
        <v>DC10-0620DE</v>
      </c>
      <c r="F157" t="s">
        <v>361</v>
      </c>
      <c r="G157" t="s">
        <v>150</v>
      </c>
      <c r="H157">
        <v>3</v>
      </c>
      <c r="I157">
        <v>0</v>
      </c>
      <c r="J157">
        <v>0</v>
      </c>
      <c r="K157">
        <v>0</v>
      </c>
      <c r="L157">
        <v>0</v>
      </c>
      <c r="M157">
        <v>0</v>
      </c>
      <c r="N157">
        <v>0</v>
      </c>
      <c r="O157">
        <v>0</v>
      </c>
      <c r="P157">
        <v>0</v>
      </c>
      <c r="Q157">
        <v>0</v>
      </c>
      <c r="R157">
        <v>0</v>
      </c>
      <c r="S157">
        <v>0</v>
      </c>
      <c r="T157">
        <v>3</v>
      </c>
      <c r="U157">
        <v>0</v>
      </c>
      <c r="V157" t="s">
        <v>215</v>
      </c>
    </row>
    <row r="158" spans="1:22" x14ac:dyDescent="0.25">
      <c r="A158" s="9">
        <v>45689</v>
      </c>
      <c r="B158" t="s">
        <v>359</v>
      </c>
      <c r="C158" t="s">
        <v>360</v>
      </c>
      <c r="D158" t="s">
        <v>33</v>
      </c>
      <c r="E158" s="8" t="str">
        <f>VLOOKUP(D158,'Ref Item#'!$A:$B,2,0)</f>
        <v>DC10-0620DE</v>
      </c>
      <c r="F158" t="s">
        <v>361</v>
      </c>
      <c r="G158" t="s">
        <v>150</v>
      </c>
      <c r="H158">
        <v>1</v>
      </c>
      <c r="I158">
        <v>0</v>
      </c>
      <c r="J158">
        <v>0</v>
      </c>
      <c r="K158">
        <v>0</v>
      </c>
      <c r="L158">
        <v>0</v>
      </c>
      <c r="M158">
        <v>0</v>
      </c>
      <c r="N158">
        <v>0</v>
      </c>
      <c r="O158">
        <v>0</v>
      </c>
      <c r="P158">
        <v>0</v>
      </c>
      <c r="Q158">
        <v>0</v>
      </c>
      <c r="R158">
        <v>0</v>
      </c>
      <c r="S158">
        <v>0</v>
      </c>
      <c r="T158">
        <v>1</v>
      </c>
      <c r="U158">
        <v>0</v>
      </c>
      <c r="V158" t="s">
        <v>211</v>
      </c>
    </row>
    <row r="159" spans="1:22" x14ac:dyDescent="0.25">
      <c r="A159" s="9">
        <v>45689</v>
      </c>
      <c r="B159" t="s">
        <v>359</v>
      </c>
      <c r="C159" t="s">
        <v>360</v>
      </c>
      <c r="D159" t="s">
        <v>33</v>
      </c>
      <c r="E159" s="8" t="str">
        <f>VLOOKUP(D159,'Ref Item#'!$A:$B,2,0)</f>
        <v>DC10-0620DE</v>
      </c>
      <c r="F159" t="s">
        <v>361</v>
      </c>
      <c r="G159" t="s">
        <v>151</v>
      </c>
      <c r="H159">
        <v>1</v>
      </c>
      <c r="I159">
        <v>0</v>
      </c>
      <c r="J159">
        <v>0</v>
      </c>
      <c r="K159">
        <v>0</v>
      </c>
      <c r="L159">
        <v>0</v>
      </c>
      <c r="M159">
        <v>0</v>
      </c>
      <c r="N159">
        <v>0</v>
      </c>
      <c r="O159">
        <v>0</v>
      </c>
      <c r="P159">
        <v>0</v>
      </c>
      <c r="Q159">
        <v>0</v>
      </c>
      <c r="R159">
        <v>0</v>
      </c>
      <c r="S159">
        <v>0</v>
      </c>
      <c r="T159">
        <v>1</v>
      </c>
      <c r="U159">
        <v>0</v>
      </c>
      <c r="V159" t="s">
        <v>215</v>
      </c>
    </row>
    <row r="160" spans="1:22" x14ac:dyDescent="0.25">
      <c r="A160" s="9">
        <v>45689</v>
      </c>
      <c r="B160" t="s">
        <v>359</v>
      </c>
      <c r="C160" t="s">
        <v>360</v>
      </c>
      <c r="D160" t="s">
        <v>33</v>
      </c>
      <c r="E160" s="8" t="str">
        <f>VLOOKUP(D160,'Ref Item#'!$A:$B,2,0)</f>
        <v>DC10-0620DE</v>
      </c>
      <c r="F160" t="s">
        <v>361</v>
      </c>
      <c r="G160" t="s">
        <v>153</v>
      </c>
      <c r="H160">
        <v>1</v>
      </c>
      <c r="I160">
        <v>0</v>
      </c>
      <c r="J160">
        <v>0</v>
      </c>
      <c r="K160">
        <v>-1</v>
      </c>
      <c r="L160">
        <v>0</v>
      </c>
      <c r="M160">
        <v>0</v>
      </c>
      <c r="N160">
        <v>0</v>
      </c>
      <c r="O160">
        <v>0</v>
      </c>
      <c r="P160">
        <v>0</v>
      </c>
      <c r="Q160">
        <v>0</v>
      </c>
      <c r="R160">
        <v>0</v>
      </c>
      <c r="S160">
        <v>0</v>
      </c>
      <c r="T160">
        <v>0</v>
      </c>
      <c r="U160">
        <v>0</v>
      </c>
      <c r="V160" t="s">
        <v>215</v>
      </c>
    </row>
    <row r="161" spans="1:22" x14ac:dyDescent="0.25">
      <c r="A161" s="9">
        <v>45689</v>
      </c>
      <c r="B161" t="s">
        <v>778</v>
      </c>
      <c r="C161" t="s">
        <v>356</v>
      </c>
      <c r="D161" t="s">
        <v>779</v>
      </c>
      <c r="E161" s="8" t="str">
        <f>VLOOKUP(D161,'Ref Item#'!$A:$B,2,0)</f>
        <v>DC10-0621DE</v>
      </c>
      <c r="F161" t="s">
        <v>357</v>
      </c>
      <c r="G161" t="s">
        <v>150</v>
      </c>
      <c r="H161">
        <v>0</v>
      </c>
      <c r="I161">
        <v>0</v>
      </c>
      <c r="J161">
        <v>0</v>
      </c>
      <c r="K161">
        <v>0</v>
      </c>
      <c r="L161">
        <v>0</v>
      </c>
      <c r="M161">
        <v>0</v>
      </c>
      <c r="N161">
        <v>1</v>
      </c>
      <c r="O161">
        <v>0</v>
      </c>
      <c r="P161">
        <v>0</v>
      </c>
      <c r="Q161">
        <v>0</v>
      </c>
      <c r="R161">
        <v>0</v>
      </c>
      <c r="S161">
        <v>0</v>
      </c>
      <c r="T161">
        <v>1</v>
      </c>
      <c r="U161">
        <v>0</v>
      </c>
      <c r="V161" t="s">
        <v>215</v>
      </c>
    </row>
    <row r="162" spans="1:22" x14ac:dyDescent="0.25">
      <c r="A162" s="9">
        <v>45689</v>
      </c>
      <c r="B162" t="s">
        <v>355</v>
      </c>
      <c r="C162" t="s">
        <v>356</v>
      </c>
      <c r="D162" t="s">
        <v>34</v>
      </c>
      <c r="E162" s="8" t="str">
        <f>VLOOKUP(D162,'Ref Item#'!$A:$B,2,0)</f>
        <v>DC10-0621DE</v>
      </c>
      <c r="F162" t="s">
        <v>357</v>
      </c>
      <c r="G162" t="s">
        <v>150</v>
      </c>
      <c r="H162">
        <v>3</v>
      </c>
      <c r="I162">
        <v>0</v>
      </c>
      <c r="J162">
        <v>0</v>
      </c>
      <c r="K162">
        <v>0</v>
      </c>
      <c r="L162">
        <v>0</v>
      </c>
      <c r="M162">
        <v>0</v>
      </c>
      <c r="N162">
        <v>0</v>
      </c>
      <c r="O162">
        <v>0</v>
      </c>
      <c r="P162">
        <v>0</v>
      </c>
      <c r="Q162">
        <v>0</v>
      </c>
      <c r="R162">
        <v>0</v>
      </c>
      <c r="S162">
        <v>0</v>
      </c>
      <c r="T162">
        <v>3</v>
      </c>
      <c r="U162">
        <v>0</v>
      </c>
      <c r="V162" t="s">
        <v>215</v>
      </c>
    </row>
    <row r="163" spans="1:22" x14ac:dyDescent="0.25">
      <c r="A163" s="9">
        <v>45689</v>
      </c>
      <c r="B163" t="s">
        <v>355</v>
      </c>
      <c r="C163" t="s">
        <v>356</v>
      </c>
      <c r="D163" t="s">
        <v>34</v>
      </c>
      <c r="E163" s="8" t="str">
        <f>VLOOKUP(D163,'Ref Item#'!$A:$B,2,0)</f>
        <v>DC10-0621DE</v>
      </c>
      <c r="F163" t="s">
        <v>357</v>
      </c>
      <c r="G163" t="s">
        <v>151</v>
      </c>
      <c r="H163">
        <v>1</v>
      </c>
      <c r="I163">
        <v>0</v>
      </c>
      <c r="J163">
        <v>0</v>
      </c>
      <c r="K163">
        <v>0</v>
      </c>
      <c r="L163">
        <v>0</v>
      </c>
      <c r="M163">
        <v>0</v>
      </c>
      <c r="N163">
        <v>0</v>
      </c>
      <c r="O163">
        <v>0</v>
      </c>
      <c r="P163">
        <v>0</v>
      </c>
      <c r="Q163">
        <v>0</v>
      </c>
      <c r="R163">
        <v>0</v>
      </c>
      <c r="S163">
        <v>0</v>
      </c>
      <c r="T163">
        <v>1</v>
      </c>
      <c r="U163">
        <v>0</v>
      </c>
      <c r="V163" t="s">
        <v>215</v>
      </c>
    </row>
    <row r="164" spans="1:22" x14ac:dyDescent="0.25">
      <c r="A164" s="9">
        <v>45689</v>
      </c>
      <c r="B164" t="s">
        <v>355</v>
      </c>
      <c r="C164" t="s">
        <v>356</v>
      </c>
      <c r="D164" t="s">
        <v>34</v>
      </c>
      <c r="E164" s="8" t="str">
        <f>VLOOKUP(D164,'Ref Item#'!$A:$B,2,0)</f>
        <v>DC10-0621DE</v>
      </c>
      <c r="F164" t="s">
        <v>357</v>
      </c>
      <c r="G164" t="s">
        <v>153</v>
      </c>
      <c r="H164">
        <v>22</v>
      </c>
      <c r="I164">
        <v>0</v>
      </c>
      <c r="J164">
        <v>0</v>
      </c>
      <c r="K164">
        <v>-4</v>
      </c>
      <c r="L164">
        <v>0</v>
      </c>
      <c r="M164">
        <v>0</v>
      </c>
      <c r="N164">
        <v>1</v>
      </c>
      <c r="O164">
        <v>0</v>
      </c>
      <c r="P164">
        <v>0</v>
      </c>
      <c r="Q164">
        <v>0</v>
      </c>
      <c r="R164">
        <v>0</v>
      </c>
      <c r="S164">
        <v>0</v>
      </c>
      <c r="T164">
        <v>19</v>
      </c>
      <c r="U164">
        <v>0</v>
      </c>
      <c r="V164" t="s">
        <v>215</v>
      </c>
    </row>
    <row r="165" spans="1:22" x14ac:dyDescent="0.25">
      <c r="A165" s="9">
        <v>45689</v>
      </c>
      <c r="B165" t="s">
        <v>416</v>
      </c>
      <c r="C165" t="s">
        <v>416</v>
      </c>
      <c r="D165" t="s">
        <v>658</v>
      </c>
      <c r="E165" s="8" t="str">
        <f>VLOOKUP(D165,'Ref Item#'!$A:$B,2,0)</f>
        <v>DC10-0622DE</v>
      </c>
      <c r="F165" t="s">
        <v>417</v>
      </c>
      <c r="G165" t="s">
        <v>153</v>
      </c>
      <c r="H165">
        <v>4</v>
      </c>
      <c r="I165">
        <v>0</v>
      </c>
      <c r="J165">
        <v>0</v>
      </c>
      <c r="K165">
        <v>0</v>
      </c>
      <c r="L165">
        <v>0</v>
      </c>
      <c r="M165">
        <v>0</v>
      </c>
      <c r="N165">
        <v>0</v>
      </c>
      <c r="O165">
        <v>0</v>
      </c>
      <c r="P165">
        <v>0</v>
      </c>
      <c r="Q165">
        <v>0</v>
      </c>
      <c r="R165">
        <v>0</v>
      </c>
      <c r="S165">
        <v>0</v>
      </c>
      <c r="T165">
        <v>4</v>
      </c>
      <c r="U165">
        <v>0</v>
      </c>
      <c r="V165" t="s">
        <v>215</v>
      </c>
    </row>
    <row r="166" spans="1:22" x14ac:dyDescent="0.25">
      <c r="A166" s="9">
        <v>45689</v>
      </c>
      <c r="B166" t="s">
        <v>415</v>
      </c>
      <c r="C166" t="s">
        <v>416</v>
      </c>
      <c r="D166" t="s">
        <v>35</v>
      </c>
      <c r="E166" s="8" t="str">
        <f>VLOOKUP(D166,'Ref Item#'!$A:$B,2,0)</f>
        <v>DC10-0622DE</v>
      </c>
      <c r="F166" t="s">
        <v>417</v>
      </c>
      <c r="G166" t="s">
        <v>150</v>
      </c>
      <c r="H166">
        <v>1</v>
      </c>
      <c r="I166">
        <v>0</v>
      </c>
      <c r="J166">
        <v>0</v>
      </c>
      <c r="K166">
        <v>0</v>
      </c>
      <c r="L166">
        <v>0</v>
      </c>
      <c r="M166">
        <v>0</v>
      </c>
      <c r="N166">
        <v>0</v>
      </c>
      <c r="O166">
        <v>0</v>
      </c>
      <c r="P166">
        <v>0</v>
      </c>
      <c r="Q166">
        <v>0</v>
      </c>
      <c r="R166">
        <v>0</v>
      </c>
      <c r="S166">
        <v>0</v>
      </c>
      <c r="T166">
        <v>1</v>
      </c>
      <c r="U166">
        <v>0</v>
      </c>
      <c r="V166" t="s">
        <v>215</v>
      </c>
    </row>
    <row r="167" spans="1:22" x14ac:dyDescent="0.25">
      <c r="A167" s="9">
        <v>45689</v>
      </c>
      <c r="B167" t="s">
        <v>415</v>
      </c>
      <c r="C167" t="s">
        <v>416</v>
      </c>
      <c r="D167" t="s">
        <v>35</v>
      </c>
      <c r="E167" s="8" t="str">
        <f>VLOOKUP(D167,'Ref Item#'!$A:$B,2,0)</f>
        <v>DC10-0622DE</v>
      </c>
      <c r="F167" t="s">
        <v>417</v>
      </c>
      <c r="G167" t="s">
        <v>151</v>
      </c>
      <c r="H167">
        <v>1</v>
      </c>
      <c r="I167">
        <v>0</v>
      </c>
      <c r="J167">
        <v>0</v>
      </c>
      <c r="K167">
        <v>0</v>
      </c>
      <c r="L167">
        <v>0</v>
      </c>
      <c r="M167">
        <v>0</v>
      </c>
      <c r="N167">
        <v>0</v>
      </c>
      <c r="O167">
        <v>0</v>
      </c>
      <c r="P167">
        <v>0</v>
      </c>
      <c r="Q167">
        <v>0</v>
      </c>
      <c r="R167">
        <v>0</v>
      </c>
      <c r="S167">
        <v>0</v>
      </c>
      <c r="T167">
        <v>1</v>
      </c>
      <c r="U167">
        <v>0</v>
      </c>
      <c r="V167" t="s">
        <v>215</v>
      </c>
    </row>
    <row r="168" spans="1:22" x14ac:dyDescent="0.25">
      <c r="A168" s="9">
        <v>45689</v>
      </c>
      <c r="B168" t="s">
        <v>415</v>
      </c>
      <c r="C168" t="s">
        <v>416</v>
      </c>
      <c r="D168" t="s">
        <v>35</v>
      </c>
      <c r="E168" s="8" t="str">
        <f>VLOOKUP(D168,'Ref Item#'!$A:$B,2,0)</f>
        <v>DC10-0622DE</v>
      </c>
      <c r="F168" t="s">
        <v>417</v>
      </c>
      <c r="G168" t="s">
        <v>153</v>
      </c>
      <c r="H168">
        <v>1</v>
      </c>
      <c r="I168">
        <v>0</v>
      </c>
      <c r="J168">
        <v>0</v>
      </c>
      <c r="K168">
        <v>0</v>
      </c>
      <c r="L168">
        <v>0</v>
      </c>
      <c r="M168">
        <v>0</v>
      </c>
      <c r="N168">
        <v>0</v>
      </c>
      <c r="O168">
        <v>0</v>
      </c>
      <c r="P168">
        <v>0</v>
      </c>
      <c r="Q168">
        <v>0</v>
      </c>
      <c r="R168">
        <v>0</v>
      </c>
      <c r="S168">
        <v>0</v>
      </c>
      <c r="T168">
        <v>1</v>
      </c>
      <c r="U168">
        <v>0</v>
      </c>
      <c r="V168" t="s">
        <v>215</v>
      </c>
    </row>
    <row r="169" spans="1:22" x14ac:dyDescent="0.25">
      <c r="A169" s="9">
        <v>45689</v>
      </c>
      <c r="B169" t="s">
        <v>435</v>
      </c>
      <c r="C169" t="s">
        <v>435</v>
      </c>
      <c r="D169" t="s">
        <v>467</v>
      </c>
      <c r="E169" s="8" t="str">
        <f>VLOOKUP(D169,'Ref Item#'!$A:$B,2,0)</f>
        <v>DC10-0623DE</v>
      </c>
      <c r="F169" t="s">
        <v>436</v>
      </c>
      <c r="G169" t="s">
        <v>153</v>
      </c>
      <c r="H169">
        <v>7</v>
      </c>
      <c r="I169">
        <v>0</v>
      </c>
      <c r="J169">
        <v>0</v>
      </c>
      <c r="K169">
        <v>0</v>
      </c>
      <c r="L169">
        <v>0</v>
      </c>
      <c r="M169">
        <v>0</v>
      </c>
      <c r="N169">
        <v>0</v>
      </c>
      <c r="O169">
        <v>0</v>
      </c>
      <c r="P169">
        <v>0</v>
      </c>
      <c r="Q169">
        <v>0</v>
      </c>
      <c r="R169">
        <v>0</v>
      </c>
      <c r="S169">
        <v>0</v>
      </c>
      <c r="T169">
        <v>7</v>
      </c>
      <c r="U169">
        <v>0</v>
      </c>
      <c r="V169" t="s">
        <v>215</v>
      </c>
    </row>
    <row r="170" spans="1:22" x14ac:dyDescent="0.25">
      <c r="A170" s="9">
        <v>45689</v>
      </c>
      <c r="B170" t="s">
        <v>434</v>
      </c>
      <c r="C170" t="s">
        <v>435</v>
      </c>
      <c r="D170" t="s">
        <v>36</v>
      </c>
      <c r="E170" s="8" t="str">
        <f>VLOOKUP(D170,'Ref Item#'!$A:$B,2,0)</f>
        <v>DC10-0623DE</v>
      </c>
      <c r="F170" t="s">
        <v>436</v>
      </c>
      <c r="G170" t="s">
        <v>153</v>
      </c>
      <c r="H170">
        <v>8</v>
      </c>
      <c r="I170">
        <v>0</v>
      </c>
      <c r="J170">
        <v>0</v>
      </c>
      <c r="K170">
        <v>-5</v>
      </c>
      <c r="L170">
        <v>0</v>
      </c>
      <c r="M170">
        <v>0</v>
      </c>
      <c r="N170">
        <v>0</v>
      </c>
      <c r="O170">
        <v>0</v>
      </c>
      <c r="P170">
        <v>0</v>
      </c>
      <c r="Q170">
        <v>0</v>
      </c>
      <c r="R170">
        <v>0</v>
      </c>
      <c r="S170">
        <v>0</v>
      </c>
      <c r="T170">
        <v>3</v>
      </c>
      <c r="U170">
        <v>0</v>
      </c>
      <c r="V170" t="s">
        <v>215</v>
      </c>
    </row>
    <row r="171" spans="1:22" x14ac:dyDescent="0.25">
      <c r="A171" s="9">
        <v>45689</v>
      </c>
      <c r="B171" t="s">
        <v>315</v>
      </c>
      <c r="C171" t="s">
        <v>315</v>
      </c>
      <c r="D171" t="s">
        <v>469</v>
      </c>
      <c r="E171" s="8" t="str">
        <f>VLOOKUP(D171,'Ref Item#'!$A:$B,2,0)</f>
        <v>DC10-0624DE</v>
      </c>
      <c r="F171" t="s">
        <v>316</v>
      </c>
      <c r="G171" t="s">
        <v>153</v>
      </c>
      <c r="H171">
        <v>13</v>
      </c>
      <c r="I171">
        <v>0</v>
      </c>
      <c r="J171">
        <v>0</v>
      </c>
      <c r="K171">
        <v>0</v>
      </c>
      <c r="L171">
        <v>0</v>
      </c>
      <c r="M171">
        <v>0</v>
      </c>
      <c r="N171">
        <v>0</v>
      </c>
      <c r="O171">
        <v>0</v>
      </c>
      <c r="P171">
        <v>0</v>
      </c>
      <c r="Q171">
        <v>0</v>
      </c>
      <c r="R171">
        <v>0</v>
      </c>
      <c r="S171">
        <v>0</v>
      </c>
      <c r="T171">
        <v>13</v>
      </c>
      <c r="U171">
        <v>0</v>
      </c>
      <c r="V171" t="s">
        <v>215</v>
      </c>
    </row>
    <row r="172" spans="1:22" x14ac:dyDescent="0.25">
      <c r="A172" s="9">
        <v>45689</v>
      </c>
      <c r="B172" t="s">
        <v>314</v>
      </c>
      <c r="C172" t="s">
        <v>315</v>
      </c>
      <c r="D172" t="s">
        <v>37</v>
      </c>
      <c r="E172" s="8" t="str">
        <f>VLOOKUP(D172,'Ref Item#'!$A:$B,2,0)</f>
        <v>DC10-0624DE</v>
      </c>
      <c r="F172" t="s">
        <v>316</v>
      </c>
      <c r="G172" t="s">
        <v>150</v>
      </c>
      <c r="H172">
        <v>1</v>
      </c>
      <c r="I172">
        <v>0</v>
      </c>
      <c r="J172">
        <v>0</v>
      </c>
      <c r="K172">
        <v>0</v>
      </c>
      <c r="L172">
        <v>0</v>
      </c>
      <c r="M172">
        <v>0</v>
      </c>
      <c r="N172">
        <v>1</v>
      </c>
      <c r="O172">
        <v>0</v>
      </c>
      <c r="P172">
        <v>0</v>
      </c>
      <c r="Q172">
        <v>0</v>
      </c>
      <c r="R172">
        <v>0</v>
      </c>
      <c r="S172">
        <v>0</v>
      </c>
      <c r="T172">
        <v>2</v>
      </c>
      <c r="U172">
        <v>0</v>
      </c>
      <c r="V172" t="s">
        <v>215</v>
      </c>
    </row>
    <row r="173" spans="1:22" x14ac:dyDescent="0.25">
      <c r="A173" s="9">
        <v>45689</v>
      </c>
      <c r="B173" t="s">
        <v>314</v>
      </c>
      <c r="C173" t="s">
        <v>315</v>
      </c>
      <c r="D173" t="s">
        <v>37</v>
      </c>
      <c r="E173" s="8" t="str">
        <f>VLOOKUP(D173,'Ref Item#'!$A:$B,2,0)</f>
        <v>DC10-0624DE</v>
      </c>
      <c r="F173" t="s">
        <v>316</v>
      </c>
      <c r="G173" t="s">
        <v>153</v>
      </c>
      <c r="H173">
        <v>47</v>
      </c>
      <c r="I173">
        <v>0</v>
      </c>
      <c r="J173">
        <v>0</v>
      </c>
      <c r="K173">
        <v>-5</v>
      </c>
      <c r="L173">
        <v>0</v>
      </c>
      <c r="M173">
        <v>0</v>
      </c>
      <c r="N173">
        <v>0</v>
      </c>
      <c r="O173">
        <v>0</v>
      </c>
      <c r="P173">
        <v>0</v>
      </c>
      <c r="Q173">
        <v>0</v>
      </c>
      <c r="R173">
        <v>0</v>
      </c>
      <c r="S173">
        <v>0</v>
      </c>
      <c r="T173">
        <v>42</v>
      </c>
      <c r="U173">
        <v>0</v>
      </c>
      <c r="V173" t="s">
        <v>215</v>
      </c>
    </row>
    <row r="174" spans="1:22" x14ac:dyDescent="0.25">
      <c r="A174" s="9">
        <v>45689</v>
      </c>
      <c r="B174" t="s">
        <v>413</v>
      </c>
      <c r="C174" t="s">
        <v>413</v>
      </c>
      <c r="D174" t="s">
        <v>478</v>
      </c>
      <c r="E174" s="8" t="str">
        <f>VLOOKUP(D174,'Ref Item#'!$A:$B,2,0)</f>
        <v>DC10-0625DE</v>
      </c>
      <c r="F174" t="s">
        <v>414</v>
      </c>
      <c r="G174" t="s">
        <v>153</v>
      </c>
      <c r="H174">
        <v>6</v>
      </c>
      <c r="I174">
        <v>0</v>
      </c>
      <c r="J174">
        <v>0</v>
      </c>
      <c r="K174">
        <v>0</v>
      </c>
      <c r="L174">
        <v>0</v>
      </c>
      <c r="M174">
        <v>0</v>
      </c>
      <c r="N174">
        <v>0</v>
      </c>
      <c r="O174">
        <v>0</v>
      </c>
      <c r="P174">
        <v>0</v>
      </c>
      <c r="Q174">
        <v>0</v>
      </c>
      <c r="R174">
        <v>0</v>
      </c>
      <c r="S174">
        <v>0</v>
      </c>
      <c r="T174">
        <v>6</v>
      </c>
      <c r="U174">
        <v>0</v>
      </c>
      <c r="V174" t="s">
        <v>215</v>
      </c>
    </row>
    <row r="175" spans="1:22" x14ac:dyDescent="0.25">
      <c r="A175" s="9">
        <v>45689</v>
      </c>
      <c r="B175" t="s">
        <v>412</v>
      </c>
      <c r="C175" t="s">
        <v>413</v>
      </c>
      <c r="D175" t="s">
        <v>38</v>
      </c>
      <c r="E175" s="8" t="str">
        <f>VLOOKUP(D175,'Ref Item#'!$A:$B,2,0)</f>
        <v>DC10-0625DE</v>
      </c>
      <c r="F175" t="s">
        <v>414</v>
      </c>
      <c r="G175" t="s">
        <v>150</v>
      </c>
      <c r="H175">
        <v>2</v>
      </c>
      <c r="I175">
        <v>0</v>
      </c>
      <c r="J175">
        <v>0</v>
      </c>
      <c r="K175">
        <v>0</v>
      </c>
      <c r="L175">
        <v>0</v>
      </c>
      <c r="M175">
        <v>0</v>
      </c>
      <c r="N175">
        <v>0</v>
      </c>
      <c r="O175">
        <v>0</v>
      </c>
      <c r="P175">
        <v>0</v>
      </c>
      <c r="Q175">
        <v>0</v>
      </c>
      <c r="R175">
        <v>0</v>
      </c>
      <c r="S175">
        <v>0</v>
      </c>
      <c r="T175">
        <v>2</v>
      </c>
      <c r="U175">
        <v>0</v>
      </c>
      <c r="V175" t="s">
        <v>215</v>
      </c>
    </row>
    <row r="176" spans="1:22" x14ac:dyDescent="0.25">
      <c r="A176" s="9">
        <v>45689</v>
      </c>
      <c r="B176" t="s">
        <v>412</v>
      </c>
      <c r="C176" t="s">
        <v>413</v>
      </c>
      <c r="D176" t="s">
        <v>38</v>
      </c>
      <c r="E176" s="8" t="str">
        <f>VLOOKUP(D176,'Ref Item#'!$A:$B,2,0)</f>
        <v>DC10-0625DE</v>
      </c>
      <c r="F176" t="s">
        <v>414</v>
      </c>
      <c r="G176" t="s">
        <v>153</v>
      </c>
      <c r="H176">
        <v>44</v>
      </c>
      <c r="I176">
        <v>0</v>
      </c>
      <c r="J176">
        <v>0</v>
      </c>
      <c r="K176">
        <v>-4</v>
      </c>
      <c r="L176">
        <v>0</v>
      </c>
      <c r="M176">
        <v>0</v>
      </c>
      <c r="N176">
        <v>0</v>
      </c>
      <c r="O176">
        <v>0</v>
      </c>
      <c r="P176">
        <v>-2</v>
      </c>
      <c r="Q176">
        <v>0</v>
      </c>
      <c r="R176">
        <v>0</v>
      </c>
      <c r="S176">
        <v>0</v>
      </c>
      <c r="T176">
        <v>38</v>
      </c>
      <c r="U176">
        <v>0</v>
      </c>
      <c r="V176" t="s">
        <v>215</v>
      </c>
    </row>
    <row r="177" spans="1:22" x14ac:dyDescent="0.25">
      <c r="A177" s="9">
        <v>45689</v>
      </c>
      <c r="B177" t="s">
        <v>539</v>
      </c>
      <c r="C177" t="s">
        <v>427</v>
      </c>
      <c r="D177" t="s">
        <v>540</v>
      </c>
      <c r="E177" s="8" t="str">
        <f>VLOOKUP(D177,'Ref Item#'!$A:$B,2,0)</f>
        <v>DC10-0626DE</v>
      </c>
      <c r="F177" t="s">
        <v>428</v>
      </c>
      <c r="G177" t="s">
        <v>153</v>
      </c>
      <c r="H177">
        <v>1</v>
      </c>
      <c r="I177">
        <v>0</v>
      </c>
      <c r="J177">
        <v>0</v>
      </c>
      <c r="K177">
        <v>0</v>
      </c>
      <c r="L177">
        <v>0</v>
      </c>
      <c r="M177">
        <v>-1</v>
      </c>
      <c r="N177">
        <v>0</v>
      </c>
      <c r="O177">
        <v>0</v>
      </c>
      <c r="P177">
        <v>0</v>
      </c>
      <c r="Q177">
        <v>0</v>
      </c>
      <c r="R177">
        <v>0</v>
      </c>
      <c r="S177">
        <v>0</v>
      </c>
      <c r="T177">
        <v>0</v>
      </c>
      <c r="U177">
        <v>0</v>
      </c>
      <c r="V177" t="s">
        <v>215</v>
      </c>
    </row>
    <row r="178" spans="1:22" x14ac:dyDescent="0.25">
      <c r="A178" s="9">
        <v>45689</v>
      </c>
      <c r="B178" t="s">
        <v>427</v>
      </c>
      <c r="C178" t="s">
        <v>427</v>
      </c>
      <c r="D178" t="s">
        <v>477</v>
      </c>
      <c r="E178" s="8" t="str">
        <f>VLOOKUP(D178,'Ref Item#'!$A:$B,2,0)</f>
        <v>DC10-0626DE</v>
      </c>
      <c r="F178" t="s">
        <v>428</v>
      </c>
      <c r="G178" t="s">
        <v>153</v>
      </c>
      <c r="H178">
        <v>2</v>
      </c>
      <c r="I178">
        <v>0</v>
      </c>
      <c r="J178">
        <v>0</v>
      </c>
      <c r="K178">
        <v>0</v>
      </c>
      <c r="L178">
        <v>0</v>
      </c>
      <c r="M178">
        <v>0</v>
      </c>
      <c r="N178">
        <v>0</v>
      </c>
      <c r="O178">
        <v>0</v>
      </c>
      <c r="P178">
        <v>0</v>
      </c>
      <c r="Q178">
        <v>0</v>
      </c>
      <c r="R178">
        <v>0</v>
      </c>
      <c r="S178">
        <v>0</v>
      </c>
      <c r="T178">
        <v>2</v>
      </c>
      <c r="U178">
        <v>0</v>
      </c>
      <c r="V178" t="s">
        <v>215</v>
      </c>
    </row>
    <row r="179" spans="1:22" x14ac:dyDescent="0.25">
      <c r="A179" s="9">
        <v>45689</v>
      </c>
      <c r="B179" t="s">
        <v>426</v>
      </c>
      <c r="C179" t="s">
        <v>427</v>
      </c>
      <c r="D179" t="s">
        <v>39</v>
      </c>
      <c r="E179" s="8" t="str">
        <f>VLOOKUP(D179,'Ref Item#'!$A:$B,2,0)</f>
        <v>DC10-0626DE</v>
      </c>
      <c r="F179" t="s">
        <v>428</v>
      </c>
      <c r="G179" t="s">
        <v>150</v>
      </c>
      <c r="H179">
        <v>3</v>
      </c>
      <c r="I179">
        <v>0</v>
      </c>
      <c r="J179">
        <v>0</v>
      </c>
      <c r="K179">
        <v>0</v>
      </c>
      <c r="L179">
        <v>0</v>
      </c>
      <c r="M179">
        <v>0</v>
      </c>
      <c r="N179">
        <v>0</v>
      </c>
      <c r="O179">
        <v>0</v>
      </c>
      <c r="P179">
        <v>0</v>
      </c>
      <c r="Q179">
        <v>0</v>
      </c>
      <c r="R179">
        <v>0</v>
      </c>
      <c r="S179">
        <v>0</v>
      </c>
      <c r="T179">
        <v>3</v>
      </c>
      <c r="U179">
        <v>0</v>
      </c>
      <c r="V179" t="s">
        <v>215</v>
      </c>
    </row>
    <row r="180" spans="1:22" x14ac:dyDescent="0.25">
      <c r="A180" s="9">
        <v>45689</v>
      </c>
      <c r="B180" t="s">
        <v>426</v>
      </c>
      <c r="C180" t="s">
        <v>427</v>
      </c>
      <c r="D180" t="s">
        <v>39</v>
      </c>
      <c r="E180" s="8" t="str">
        <f>VLOOKUP(D180,'Ref Item#'!$A:$B,2,0)</f>
        <v>DC10-0626DE</v>
      </c>
      <c r="F180" t="s">
        <v>428</v>
      </c>
      <c r="G180" t="s">
        <v>153</v>
      </c>
      <c r="H180">
        <v>10</v>
      </c>
      <c r="I180">
        <v>0</v>
      </c>
      <c r="J180">
        <v>0</v>
      </c>
      <c r="K180">
        <v>-4</v>
      </c>
      <c r="L180">
        <v>0</v>
      </c>
      <c r="M180">
        <v>0</v>
      </c>
      <c r="N180">
        <v>0</v>
      </c>
      <c r="O180">
        <v>0</v>
      </c>
      <c r="P180">
        <v>0</v>
      </c>
      <c r="Q180">
        <v>0</v>
      </c>
      <c r="R180">
        <v>0</v>
      </c>
      <c r="S180">
        <v>-1</v>
      </c>
      <c r="T180">
        <v>5</v>
      </c>
      <c r="U180">
        <v>0</v>
      </c>
      <c r="V180" t="s">
        <v>215</v>
      </c>
    </row>
    <row r="181" spans="1:22" x14ac:dyDescent="0.25">
      <c r="A181" s="9">
        <v>45689</v>
      </c>
      <c r="B181" t="s">
        <v>426</v>
      </c>
      <c r="C181" t="s">
        <v>427</v>
      </c>
      <c r="D181" t="s">
        <v>39</v>
      </c>
      <c r="E181" s="8" t="str">
        <f>VLOOKUP(D181,'Ref Item#'!$A:$B,2,0)</f>
        <v>DC10-0626DE</v>
      </c>
      <c r="F181" t="s">
        <v>428</v>
      </c>
      <c r="G181" t="s">
        <v>153</v>
      </c>
      <c r="H181">
        <v>1</v>
      </c>
      <c r="I181">
        <v>0</v>
      </c>
      <c r="J181">
        <v>0</v>
      </c>
      <c r="K181">
        <v>0</v>
      </c>
      <c r="L181">
        <v>0</v>
      </c>
      <c r="M181">
        <v>0</v>
      </c>
      <c r="N181">
        <v>0</v>
      </c>
      <c r="O181">
        <v>0</v>
      </c>
      <c r="P181">
        <v>0</v>
      </c>
      <c r="Q181">
        <v>0</v>
      </c>
      <c r="R181">
        <v>0</v>
      </c>
      <c r="S181">
        <v>0</v>
      </c>
      <c r="T181">
        <v>1</v>
      </c>
      <c r="U181">
        <v>0</v>
      </c>
      <c r="V181" t="s">
        <v>466</v>
      </c>
    </row>
    <row r="182" spans="1:22" x14ac:dyDescent="0.25">
      <c r="A182" s="9">
        <v>45689</v>
      </c>
      <c r="B182" t="s">
        <v>418</v>
      </c>
      <c r="C182" t="s">
        <v>418</v>
      </c>
      <c r="D182" t="s">
        <v>479</v>
      </c>
      <c r="E182" s="8" t="str">
        <f>VLOOKUP(D182,'Ref Item#'!$A:$B,2,0)</f>
        <v>DC10-0627DE</v>
      </c>
      <c r="F182" t="s">
        <v>419</v>
      </c>
      <c r="G182" t="s">
        <v>153</v>
      </c>
      <c r="H182">
        <v>10</v>
      </c>
      <c r="I182">
        <v>0</v>
      </c>
      <c r="J182">
        <v>0</v>
      </c>
      <c r="K182">
        <v>0</v>
      </c>
      <c r="L182">
        <v>0</v>
      </c>
      <c r="M182">
        <v>0</v>
      </c>
      <c r="N182">
        <v>0</v>
      </c>
      <c r="O182">
        <v>0</v>
      </c>
      <c r="P182">
        <v>0</v>
      </c>
      <c r="Q182">
        <v>0</v>
      </c>
      <c r="R182">
        <v>0</v>
      </c>
      <c r="S182">
        <v>0</v>
      </c>
      <c r="T182">
        <v>10</v>
      </c>
      <c r="U182">
        <v>0</v>
      </c>
      <c r="V182" t="s">
        <v>215</v>
      </c>
    </row>
    <row r="183" spans="1:22" x14ac:dyDescent="0.25">
      <c r="A183" s="9">
        <v>45689</v>
      </c>
      <c r="B183" t="s">
        <v>424</v>
      </c>
      <c r="C183" t="s">
        <v>424</v>
      </c>
      <c r="D183" t="s">
        <v>472</v>
      </c>
      <c r="E183" s="8" t="str">
        <f>VLOOKUP(D183,'Ref Item#'!$A:$B,2,0)</f>
        <v>DC10-0628DE</v>
      </c>
      <c r="F183" t="s">
        <v>425</v>
      </c>
      <c r="G183" t="s">
        <v>153</v>
      </c>
      <c r="H183">
        <v>9</v>
      </c>
      <c r="I183">
        <v>0</v>
      </c>
      <c r="J183">
        <v>0</v>
      </c>
      <c r="K183">
        <v>0</v>
      </c>
      <c r="L183">
        <v>0</v>
      </c>
      <c r="M183">
        <v>0</v>
      </c>
      <c r="N183">
        <v>0</v>
      </c>
      <c r="O183">
        <v>0</v>
      </c>
      <c r="P183">
        <v>0</v>
      </c>
      <c r="Q183">
        <v>0</v>
      </c>
      <c r="R183">
        <v>0</v>
      </c>
      <c r="S183">
        <v>0</v>
      </c>
      <c r="T183">
        <v>9</v>
      </c>
      <c r="U183">
        <v>0</v>
      </c>
      <c r="V183" t="s">
        <v>215</v>
      </c>
    </row>
    <row r="184" spans="1:22" x14ac:dyDescent="0.25">
      <c r="A184" s="9">
        <v>45689</v>
      </c>
      <c r="B184" t="s">
        <v>423</v>
      </c>
      <c r="C184" t="s">
        <v>424</v>
      </c>
      <c r="D184" t="s">
        <v>41</v>
      </c>
      <c r="E184" s="8" t="str">
        <f>VLOOKUP(D184,'Ref Item#'!$A:$B,2,0)</f>
        <v>DC10-0628DE</v>
      </c>
      <c r="F184" t="s">
        <v>425</v>
      </c>
      <c r="G184" t="s">
        <v>153</v>
      </c>
      <c r="H184">
        <v>30</v>
      </c>
      <c r="I184">
        <v>0</v>
      </c>
      <c r="J184">
        <v>0</v>
      </c>
      <c r="K184">
        <v>0</v>
      </c>
      <c r="L184">
        <v>0</v>
      </c>
      <c r="M184">
        <v>0</v>
      </c>
      <c r="N184">
        <v>0</v>
      </c>
      <c r="O184">
        <v>0</v>
      </c>
      <c r="P184">
        <v>0</v>
      </c>
      <c r="Q184">
        <v>0</v>
      </c>
      <c r="R184">
        <v>0</v>
      </c>
      <c r="S184">
        <v>0</v>
      </c>
      <c r="T184">
        <v>30</v>
      </c>
      <c r="U184">
        <v>0</v>
      </c>
      <c r="V184" t="s">
        <v>215</v>
      </c>
    </row>
    <row r="185" spans="1:22" x14ac:dyDescent="0.25">
      <c r="A185" s="9">
        <v>45689</v>
      </c>
      <c r="B185" t="s">
        <v>423</v>
      </c>
      <c r="C185" t="s">
        <v>424</v>
      </c>
      <c r="D185" t="s">
        <v>41</v>
      </c>
      <c r="E185" s="8" t="str">
        <f>VLOOKUP(D185,'Ref Item#'!$A:$B,2,0)</f>
        <v>DC10-0628DE</v>
      </c>
      <c r="F185" t="s">
        <v>425</v>
      </c>
      <c r="G185" t="s">
        <v>153</v>
      </c>
      <c r="H185">
        <v>1</v>
      </c>
      <c r="I185">
        <v>0</v>
      </c>
      <c r="J185">
        <v>0</v>
      </c>
      <c r="K185">
        <v>-1</v>
      </c>
      <c r="L185">
        <v>0</v>
      </c>
      <c r="M185">
        <v>0</v>
      </c>
      <c r="N185">
        <v>0</v>
      </c>
      <c r="O185">
        <v>0</v>
      </c>
      <c r="P185">
        <v>0</v>
      </c>
      <c r="Q185">
        <v>0</v>
      </c>
      <c r="R185">
        <v>0</v>
      </c>
      <c r="S185">
        <v>0</v>
      </c>
      <c r="T185">
        <v>0</v>
      </c>
      <c r="U185">
        <v>0</v>
      </c>
      <c r="V185" t="s">
        <v>211</v>
      </c>
    </row>
    <row r="186" spans="1:22" x14ac:dyDescent="0.25">
      <c r="A186" s="9">
        <v>45689</v>
      </c>
      <c r="B186" t="s">
        <v>421</v>
      </c>
      <c r="C186" t="s">
        <v>421</v>
      </c>
      <c r="D186" t="s">
        <v>468</v>
      </c>
      <c r="E186" s="8" t="str">
        <f>VLOOKUP(D186,'Ref Item#'!$A:$B,2,0)</f>
        <v>DC10-0629DE</v>
      </c>
      <c r="F186" t="s">
        <v>422</v>
      </c>
      <c r="G186" t="s">
        <v>153</v>
      </c>
      <c r="H186">
        <v>1</v>
      </c>
      <c r="I186">
        <v>0</v>
      </c>
      <c r="J186">
        <v>0</v>
      </c>
      <c r="K186">
        <v>0</v>
      </c>
      <c r="L186">
        <v>0</v>
      </c>
      <c r="M186">
        <v>0</v>
      </c>
      <c r="N186">
        <v>0</v>
      </c>
      <c r="O186">
        <v>0</v>
      </c>
      <c r="P186">
        <v>0</v>
      </c>
      <c r="Q186">
        <v>0</v>
      </c>
      <c r="R186">
        <v>0</v>
      </c>
      <c r="S186">
        <v>0</v>
      </c>
      <c r="T186">
        <v>1</v>
      </c>
      <c r="U186">
        <v>0</v>
      </c>
      <c r="V186" t="s">
        <v>215</v>
      </c>
    </row>
    <row r="187" spans="1:22" x14ac:dyDescent="0.25">
      <c r="A187" s="9">
        <v>45689</v>
      </c>
      <c r="B187" t="s">
        <v>420</v>
      </c>
      <c r="C187" t="s">
        <v>421</v>
      </c>
      <c r="D187" t="s">
        <v>42</v>
      </c>
      <c r="E187" s="8" t="str">
        <f>VLOOKUP(D187,'Ref Item#'!$A:$B,2,0)</f>
        <v>DC10-0629DE</v>
      </c>
      <c r="F187" t="s">
        <v>422</v>
      </c>
      <c r="G187" t="s">
        <v>150</v>
      </c>
      <c r="H187">
        <v>1</v>
      </c>
      <c r="I187">
        <v>0</v>
      </c>
      <c r="J187">
        <v>0</v>
      </c>
      <c r="K187">
        <v>0</v>
      </c>
      <c r="L187">
        <v>0</v>
      </c>
      <c r="M187">
        <v>0</v>
      </c>
      <c r="N187">
        <v>0</v>
      </c>
      <c r="O187">
        <v>0</v>
      </c>
      <c r="P187">
        <v>0</v>
      </c>
      <c r="Q187">
        <v>0</v>
      </c>
      <c r="R187">
        <v>0</v>
      </c>
      <c r="S187">
        <v>0</v>
      </c>
      <c r="T187">
        <v>1</v>
      </c>
      <c r="U187">
        <v>0</v>
      </c>
      <c r="V187" t="s">
        <v>215</v>
      </c>
    </row>
    <row r="188" spans="1:22" x14ac:dyDescent="0.25">
      <c r="A188" s="9">
        <v>45689</v>
      </c>
      <c r="B188" t="s">
        <v>723</v>
      </c>
      <c r="C188" t="s">
        <v>299</v>
      </c>
      <c r="D188" t="s">
        <v>438</v>
      </c>
      <c r="E188" s="8" t="str">
        <f>VLOOKUP(D188,'Ref Item#'!$A:$B,2,0)</f>
        <v>DC12-0563DEA</v>
      </c>
      <c r="F188" t="s">
        <v>300</v>
      </c>
      <c r="G188" t="s">
        <v>153</v>
      </c>
      <c r="H188">
        <v>1</v>
      </c>
      <c r="I188">
        <v>0</v>
      </c>
      <c r="J188">
        <v>0</v>
      </c>
      <c r="K188">
        <v>0</v>
      </c>
      <c r="L188">
        <v>0</v>
      </c>
      <c r="M188">
        <v>0</v>
      </c>
      <c r="N188">
        <v>0</v>
      </c>
      <c r="O188">
        <v>0</v>
      </c>
      <c r="P188">
        <v>0</v>
      </c>
      <c r="Q188">
        <v>0</v>
      </c>
      <c r="R188">
        <v>0</v>
      </c>
      <c r="S188">
        <v>0</v>
      </c>
      <c r="T188">
        <v>1</v>
      </c>
      <c r="U188">
        <v>0</v>
      </c>
      <c r="V188" t="s">
        <v>215</v>
      </c>
    </row>
    <row r="189" spans="1:22" x14ac:dyDescent="0.25">
      <c r="A189" s="9">
        <v>45689</v>
      </c>
      <c r="B189" t="s">
        <v>734</v>
      </c>
      <c r="C189" t="s">
        <v>299</v>
      </c>
      <c r="D189" t="s">
        <v>693</v>
      </c>
      <c r="E189" s="8" t="str">
        <f>VLOOKUP(D189,'Ref Item#'!$A:$B,2,0)</f>
        <v>DC12-0563DEA</v>
      </c>
      <c r="F189" t="s">
        <v>300</v>
      </c>
      <c r="G189" t="s">
        <v>151</v>
      </c>
      <c r="H189">
        <v>0</v>
      </c>
      <c r="I189">
        <v>0</v>
      </c>
      <c r="J189">
        <v>0</v>
      </c>
      <c r="K189">
        <v>0</v>
      </c>
      <c r="L189">
        <v>0</v>
      </c>
      <c r="M189">
        <v>0</v>
      </c>
      <c r="N189">
        <v>1</v>
      </c>
      <c r="O189">
        <v>0</v>
      </c>
      <c r="P189">
        <v>0</v>
      </c>
      <c r="Q189">
        <v>0</v>
      </c>
      <c r="R189">
        <v>0</v>
      </c>
      <c r="S189">
        <v>0</v>
      </c>
      <c r="T189">
        <v>1</v>
      </c>
      <c r="U189">
        <v>0</v>
      </c>
      <c r="V189" t="s">
        <v>215</v>
      </c>
    </row>
    <row r="190" spans="1:22" x14ac:dyDescent="0.25">
      <c r="A190" s="9">
        <v>45689</v>
      </c>
      <c r="B190" t="s">
        <v>298</v>
      </c>
      <c r="C190" t="s">
        <v>299</v>
      </c>
      <c r="D190" t="s">
        <v>43</v>
      </c>
      <c r="E190" s="8" t="str">
        <f>VLOOKUP(D190,'Ref Item#'!$A:$B,2,0)</f>
        <v>DC12-0563DEA</v>
      </c>
      <c r="F190" t="s">
        <v>300</v>
      </c>
      <c r="G190" t="s">
        <v>150</v>
      </c>
      <c r="H190">
        <v>2</v>
      </c>
      <c r="I190">
        <v>0</v>
      </c>
      <c r="J190">
        <v>0</v>
      </c>
      <c r="K190">
        <v>0</v>
      </c>
      <c r="L190">
        <v>0</v>
      </c>
      <c r="M190">
        <v>0</v>
      </c>
      <c r="N190">
        <v>0</v>
      </c>
      <c r="O190">
        <v>0</v>
      </c>
      <c r="P190">
        <v>0</v>
      </c>
      <c r="Q190">
        <v>0</v>
      </c>
      <c r="R190">
        <v>0</v>
      </c>
      <c r="S190">
        <v>0</v>
      </c>
      <c r="T190">
        <v>2</v>
      </c>
      <c r="U190">
        <v>0</v>
      </c>
      <c r="V190" t="s">
        <v>215</v>
      </c>
    </row>
    <row r="191" spans="1:22" x14ac:dyDescent="0.25">
      <c r="A191" s="9">
        <v>45689</v>
      </c>
      <c r="B191" t="s">
        <v>299</v>
      </c>
      <c r="C191" t="s">
        <v>299</v>
      </c>
      <c r="D191" t="s">
        <v>608</v>
      </c>
      <c r="E191" s="8" t="str">
        <f>VLOOKUP(D191,'Ref Item#'!$A:$B,2,0)</f>
        <v>DC12-0563DEA</v>
      </c>
      <c r="F191" t="s">
        <v>300</v>
      </c>
      <c r="G191" t="s">
        <v>150</v>
      </c>
      <c r="H191">
        <v>2</v>
      </c>
      <c r="I191">
        <v>0</v>
      </c>
      <c r="J191">
        <v>0</v>
      </c>
      <c r="K191">
        <v>0</v>
      </c>
      <c r="L191">
        <v>0</v>
      </c>
      <c r="M191">
        <v>0</v>
      </c>
      <c r="N191">
        <v>1</v>
      </c>
      <c r="O191">
        <v>0</v>
      </c>
      <c r="P191">
        <v>0</v>
      </c>
      <c r="Q191">
        <v>0</v>
      </c>
      <c r="R191">
        <v>0</v>
      </c>
      <c r="S191">
        <v>0</v>
      </c>
      <c r="T191">
        <v>3</v>
      </c>
      <c r="U191">
        <v>0</v>
      </c>
      <c r="V191" t="s">
        <v>215</v>
      </c>
    </row>
    <row r="192" spans="1:22" x14ac:dyDescent="0.25">
      <c r="A192" s="9">
        <v>45689</v>
      </c>
      <c r="B192" t="s">
        <v>299</v>
      </c>
      <c r="C192" t="s">
        <v>299</v>
      </c>
      <c r="D192" t="s">
        <v>608</v>
      </c>
      <c r="E192" s="8" t="str">
        <f>VLOOKUP(D192,'Ref Item#'!$A:$B,2,0)</f>
        <v>DC12-0563DEA</v>
      </c>
      <c r="F192" t="s">
        <v>300</v>
      </c>
      <c r="G192" t="s">
        <v>150</v>
      </c>
      <c r="H192">
        <v>1</v>
      </c>
      <c r="I192">
        <v>0</v>
      </c>
      <c r="J192">
        <v>0</v>
      </c>
      <c r="K192">
        <v>0</v>
      </c>
      <c r="L192">
        <v>0</v>
      </c>
      <c r="M192">
        <v>0</v>
      </c>
      <c r="N192">
        <v>0</v>
      </c>
      <c r="O192">
        <v>0</v>
      </c>
      <c r="P192">
        <v>0</v>
      </c>
      <c r="Q192">
        <v>0</v>
      </c>
      <c r="R192">
        <v>0</v>
      </c>
      <c r="S192">
        <v>0</v>
      </c>
      <c r="T192">
        <v>1</v>
      </c>
      <c r="U192">
        <v>0</v>
      </c>
      <c r="V192" t="s">
        <v>211</v>
      </c>
    </row>
    <row r="193" spans="1:22" x14ac:dyDescent="0.25">
      <c r="A193" s="9">
        <v>45689</v>
      </c>
      <c r="B193" t="s">
        <v>299</v>
      </c>
      <c r="C193" t="s">
        <v>299</v>
      </c>
      <c r="D193" t="s">
        <v>608</v>
      </c>
      <c r="E193" s="8" t="str">
        <f>VLOOKUP(D193,'Ref Item#'!$A:$B,2,0)</f>
        <v>DC12-0563DEA</v>
      </c>
      <c r="F193" t="s">
        <v>300</v>
      </c>
      <c r="G193" t="s">
        <v>153</v>
      </c>
      <c r="H193">
        <v>1108</v>
      </c>
      <c r="I193">
        <v>0</v>
      </c>
      <c r="J193">
        <v>0</v>
      </c>
      <c r="K193">
        <v>-106</v>
      </c>
      <c r="L193">
        <v>0</v>
      </c>
      <c r="M193">
        <v>0</v>
      </c>
      <c r="N193">
        <v>8</v>
      </c>
      <c r="O193">
        <v>34</v>
      </c>
      <c r="P193">
        <v>0</v>
      </c>
      <c r="Q193">
        <v>0</v>
      </c>
      <c r="R193">
        <v>0</v>
      </c>
      <c r="S193">
        <v>0</v>
      </c>
      <c r="T193">
        <v>1044</v>
      </c>
      <c r="U193">
        <v>0</v>
      </c>
      <c r="V193" t="s">
        <v>215</v>
      </c>
    </row>
    <row r="194" spans="1:22" x14ac:dyDescent="0.25">
      <c r="A194" s="9">
        <v>45689</v>
      </c>
      <c r="B194" t="s">
        <v>309</v>
      </c>
      <c r="C194" t="s">
        <v>310</v>
      </c>
      <c r="D194" t="s">
        <v>44</v>
      </c>
      <c r="E194" s="8" t="str">
        <f>VLOOKUP(D194,'Ref Item#'!$A:$B,2,0)</f>
        <v>DC12-0564DEA</v>
      </c>
      <c r="F194" t="s">
        <v>311</v>
      </c>
      <c r="G194" t="s">
        <v>150</v>
      </c>
      <c r="H194">
        <v>2</v>
      </c>
      <c r="I194">
        <v>0</v>
      </c>
      <c r="J194">
        <v>0</v>
      </c>
      <c r="K194">
        <v>0</v>
      </c>
      <c r="L194">
        <v>0</v>
      </c>
      <c r="M194">
        <v>0</v>
      </c>
      <c r="N194">
        <v>0</v>
      </c>
      <c r="O194">
        <v>0</v>
      </c>
      <c r="P194">
        <v>0</v>
      </c>
      <c r="Q194">
        <v>0</v>
      </c>
      <c r="R194">
        <v>0</v>
      </c>
      <c r="S194">
        <v>0</v>
      </c>
      <c r="T194">
        <v>2</v>
      </c>
      <c r="U194">
        <v>0</v>
      </c>
      <c r="V194" t="s">
        <v>215</v>
      </c>
    </row>
    <row r="195" spans="1:22" x14ac:dyDescent="0.25">
      <c r="A195" s="9">
        <v>45689</v>
      </c>
      <c r="B195" t="s">
        <v>309</v>
      </c>
      <c r="C195" t="s">
        <v>310</v>
      </c>
      <c r="D195" t="s">
        <v>44</v>
      </c>
      <c r="E195" s="8" t="str">
        <f>VLOOKUP(D195,'Ref Item#'!$A:$B,2,0)</f>
        <v>DC12-0564DEA</v>
      </c>
      <c r="F195" t="s">
        <v>311</v>
      </c>
      <c r="G195" t="s">
        <v>151</v>
      </c>
      <c r="H195">
        <v>1</v>
      </c>
      <c r="I195">
        <v>0</v>
      </c>
      <c r="J195">
        <v>0</v>
      </c>
      <c r="K195">
        <v>0</v>
      </c>
      <c r="L195">
        <v>0</v>
      </c>
      <c r="M195">
        <v>0</v>
      </c>
      <c r="N195">
        <v>0</v>
      </c>
      <c r="O195">
        <v>0</v>
      </c>
      <c r="P195">
        <v>0</v>
      </c>
      <c r="Q195">
        <v>0</v>
      </c>
      <c r="R195">
        <v>0</v>
      </c>
      <c r="S195">
        <v>0</v>
      </c>
      <c r="T195">
        <v>1</v>
      </c>
      <c r="U195">
        <v>0</v>
      </c>
      <c r="V195" t="s">
        <v>211</v>
      </c>
    </row>
    <row r="196" spans="1:22" x14ac:dyDescent="0.25">
      <c r="A196" s="9">
        <v>45689</v>
      </c>
      <c r="B196" t="s">
        <v>310</v>
      </c>
      <c r="C196" t="s">
        <v>310</v>
      </c>
      <c r="D196" t="s">
        <v>609</v>
      </c>
      <c r="E196" s="8" t="str">
        <f>VLOOKUP(D196,'Ref Item#'!$A:$B,2,0)</f>
        <v>DC12-0564DEA</v>
      </c>
      <c r="F196" t="s">
        <v>311</v>
      </c>
      <c r="G196" t="s">
        <v>151</v>
      </c>
      <c r="H196">
        <v>0</v>
      </c>
      <c r="I196">
        <v>0</v>
      </c>
      <c r="J196">
        <v>0</v>
      </c>
      <c r="K196">
        <v>0</v>
      </c>
      <c r="L196">
        <v>0</v>
      </c>
      <c r="M196">
        <v>0</v>
      </c>
      <c r="N196">
        <v>1</v>
      </c>
      <c r="O196">
        <v>0</v>
      </c>
      <c r="P196">
        <v>0</v>
      </c>
      <c r="Q196">
        <v>0</v>
      </c>
      <c r="R196">
        <v>0</v>
      </c>
      <c r="S196">
        <v>0</v>
      </c>
      <c r="T196">
        <v>1</v>
      </c>
      <c r="U196">
        <v>0</v>
      </c>
      <c r="V196" t="s">
        <v>215</v>
      </c>
    </row>
    <row r="197" spans="1:22" x14ac:dyDescent="0.25">
      <c r="A197" s="9">
        <v>45689</v>
      </c>
      <c r="B197" t="s">
        <v>310</v>
      </c>
      <c r="C197" t="s">
        <v>310</v>
      </c>
      <c r="D197" t="s">
        <v>609</v>
      </c>
      <c r="E197" s="8" t="str">
        <f>VLOOKUP(D197,'Ref Item#'!$A:$B,2,0)</f>
        <v>DC12-0564DEA</v>
      </c>
      <c r="F197" t="s">
        <v>311</v>
      </c>
      <c r="G197" t="s">
        <v>153</v>
      </c>
      <c r="H197">
        <v>187</v>
      </c>
      <c r="I197">
        <v>0</v>
      </c>
      <c r="J197">
        <v>0</v>
      </c>
      <c r="K197">
        <v>-23</v>
      </c>
      <c r="L197">
        <v>0</v>
      </c>
      <c r="M197">
        <v>0</v>
      </c>
      <c r="N197">
        <v>3</v>
      </c>
      <c r="O197">
        <v>0</v>
      </c>
      <c r="P197">
        <v>0</v>
      </c>
      <c r="Q197">
        <v>0</v>
      </c>
      <c r="R197">
        <v>0</v>
      </c>
      <c r="S197">
        <v>0</v>
      </c>
      <c r="T197">
        <v>167</v>
      </c>
      <c r="U197">
        <v>0</v>
      </c>
      <c r="V197" t="s">
        <v>215</v>
      </c>
    </row>
    <row r="198" spans="1:22" x14ac:dyDescent="0.25">
      <c r="A198" s="9">
        <v>45689</v>
      </c>
      <c r="B198" t="s">
        <v>310</v>
      </c>
      <c r="C198" t="s">
        <v>310</v>
      </c>
      <c r="D198" t="s">
        <v>609</v>
      </c>
      <c r="E198" s="8" t="str">
        <f>VLOOKUP(D198,'Ref Item#'!$A:$B,2,0)</f>
        <v>DC12-0564DEA</v>
      </c>
      <c r="F198" t="s">
        <v>311</v>
      </c>
      <c r="G198" t="s">
        <v>153</v>
      </c>
      <c r="H198">
        <v>1</v>
      </c>
      <c r="I198">
        <v>0</v>
      </c>
      <c r="J198">
        <v>0</v>
      </c>
      <c r="K198">
        <v>0</v>
      </c>
      <c r="L198">
        <v>0</v>
      </c>
      <c r="M198">
        <v>0</v>
      </c>
      <c r="N198">
        <v>0</v>
      </c>
      <c r="O198">
        <v>0</v>
      </c>
      <c r="P198">
        <v>0</v>
      </c>
      <c r="Q198">
        <v>0</v>
      </c>
      <c r="R198">
        <v>0</v>
      </c>
      <c r="S198">
        <v>0</v>
      </c>
      <c r="T198">
        <v>1</v>
      </c>
      <c r="U198">
        <v>0</v>
      </c>
      <c r="V198" t="s">
        <v>466</v>
      </c>
    </row>
    <row r="199" spans="1:22" x14ac:dyDescent="0.25">
      <c r="A199" s="9">
        <v>45689</v>
      </c>
      <c r="B199" t="s">
        <v>769</v>
      </c>
      <c r="C199" t="s">
        <v>392</v>
      </c>
      <c r="D199" t="s">
        <v>695</v>
      </c>
      <c r="E199" s="8" t="str">
        <f>VLOOKUP(D199,'Ref Item#'!$A:$B,2,0)</f>
        <v>DC12-0565DEA</v>
      </c>
      <c r="F199" t="s">
        <v>393</v>
      </c>
      <c r="G199" t="s">
        <v>151</v>
      </c>
      <c r="H199">
        <v>0</v>
      </c>
      <c r="I199">
        <v>0</v>
      </c>
      <c r="J199">
        <v>0</v>
      </c>
      <c r="K199">
        <v>0</v>
      </c>
      <c r="L199">
        <v>0</v>
      </c>
      <c r="M199">
        <v>0</v>
      </c>
      <c r="N199">
        <v>1</v>
      </c>
      <c r="O199">
        <v>0</v>
      </c>
      <c r="P199">
        <v>0</v>
      </c>
      <c r="Q199">
        <v>0</v>
      </c>
      <c r="R199">
        <v>0</v>
      </c>
      <c r="S199">
        <v>0</v>
      </c>
      <c r="T199">
        <v>1</v>
      </c>
      <c r="U199">
        <v>0</v>
      </c>
      <c r="V199" t="s">
        <v>215</v>
      </c>
    </row>
    <row r="200" spans="1:22" x14ac:dyDescent="0.25">
      <c r="A200" s="9">
        <v>45689</v>
      </c>
      <c r="B200" t="s">
        <v>391</v>
      </c>
      <c r="C200" t="s">
        <v>392</v>
      </c>
      <c r="D200" t="s">
        <v>45</v>
      </c>
      <c r="E200" s="8" t="str">
        <f>VLOOKUP(D200,'Ref Item#'!$A:$B,2,0)</f>
        <v>DC12-0565DEA</v>
      </c>
      <c r="F200" t="s">
        <v>393</v>
      </c>
      <c r="G200" t="s">
        <v>150</v>
      </c>
      <c r="H200">
        <v>1</v>
      </c>
      <c r="I200">
        <v>0</v>
      </c>
      <c r="J200">
        <v>0</v>
      </c>
      <c r="K200">
        <v>0</v>
      </c>
      <c r="L200">
        <v>0</v>
      </c>
      <c r="M200">
        <v>0</v>
      </c>
      <c r="N200">
        <v>0</v>
      </c>
      <c r="O200">
        <v>0</v>
      </c>
      <c r="P200">
        <v>0</v>
      </c>
      <c r="Q200">
        <v>0</v>
      </c>
      <c r="R200">
        <v>0</v>
      </c>
      <c r="S200">
        <v>0</v>
      </c>
      <c r="T200">
        <v>1</v>
      </c>
      <c r="U200">
        <v>0</v>
      </c>
      <c r="V200" t="s">
        <v>215</v>
      </c>
    </row>
    <row r="201" spans="1:22" x14ac:dyDescent="0.25">
      <c r="A201" s="9">
        <v>45689</v>
      </c>
      <c r="B201" t="s">
        <v>392</v>
      </c>
      <c r="C201" t="s">
        <v>392</v>
      </c>
      <c r="D201" t="s">
        <v>543</v>
      </c>
      <c r="E201" s="8" t="str">
        <f>VLOOKUP(D201,'Ref Item#'!$A:$B,2,0)</f>
        <v>DC12-0565DEA</v>
      </c>
      <c r="F201" t="s">
        <v>393</v>
      </c>
      <c r="G201" t="s">
        <v>153</v>
      </c>
      <c r="H201">
        <v>48</v>
      </c>
      <c r="I201">
        <v>0</v>
      </c>
      <c r="J201">
        <v>50</v>
      </c>
      <c r="K201">
        <v>-45</v>
      </c>
      <c r="L201">
        <v>0</v>
      </c>
      <c r="M201">
        <v>0</v>
      </c>
      <c r="N201">
        <v>1</v>
      </c>
      <c r="O201">
        <v>2</v>
      </c>
      <c r="P201">
        <v>0</v>
      </c>
      <c r="Q201">
        <v>0</v>
      </c>
      <c r="R201">
        <v>0</v>
      </c>
      <c r="S201">
        <v>0</v>
      </c>
      <c r="T201">
        <v>56</v>
      </c>
      <c r="U201">
        <v>0</v>
      </c>
      <c r="V201" t="s">
        <v>215</v>
      </c>
    </row>
    <row r="202" spans="1:22" x14ac:dyDescent="0.25">
      <c r="A202" s="9">
        <v>45689</v>
      </c>
      <c r="B202" t="s">
        <v>392</v>
      </c>
      <c r="C202" t="s">
        <v>392</v>
      </c>
      <c r="D202" t="s">
        <v>543</v>
      </c>
      <c r="E202" s="8" t="str">
        <f>VLOOKUP(D202,'Ref Item#'!$A:$B,2,0)</f>
        <v>DC12-0565DEA</v>
      </c>
      <c r="F202" t="s">
        <v>393</v>
      </c>
      <c r="G202" t="s">
        <v>153</v>
      </c>
      <c r="H202">
        <v>1</v>
      </c>
      <c r="I202">
        <v>0</v>
      </c>
      <c r="J202">
        <v>0</v>
      </c>
      <c r="K202">
        <v>-1</v>
      </c>
      <c r="L202">
        <v>0</v>
      </c>
      <c r="M202">
        <v>0</v>
      </c>
      <c r="N202">
        <v>0</v>
      </c>
      <c r="O202">
        <v>0</v>
      </c>
      <c r="P202">
        <v>0</v>
      </c>
      <c r="Q202">
        <v>0</v>
      </c>
      <c r="R202">
        <v>0</v>
      </c>
      <c r="S202">
        <v>0</v>
      </c>
      <c r="T202">
        <v>0</v>
      </c>
      <c r="U202">
        <v>0</v>
      </c>
      <c r="V202" t="s">
        <v>466</v>
      </c>
    </row>
    <row r="203" spans="1:22" x14ac:dyDescent="0.25">
      <c r="A203" s="9">
        <v>45689</v>
      </c>
      <c r="B203" t="s">
        <v>392</v>
      </c>
      <c r="C203" t="s">
        <v>392</v>
      </c>
      <c r="D203" t="s">
        <v>543</v>
      </c>
      <c r="E203" s="8" t="str">
        <f>VLOOKUP(D203,'Ref Item#'!$A:$B,2,0)</f>
        <v>DC12-0565DEA</v>
      </c>
      <c r="F203" t="s">
        <v>393</v>
      </c>
      <c r="G203" t="s">
        <v>153</v>
      </c>
      <c r="H203">
        <v>0</v>
      </c>
      <c r="I203">
        <v>0</v>
      </c>
      <c r="J203">
        <v>0</v>
      </c>
      <c r="K203">
        <v>0</v>
      </c>
      <c r="L203">
        <v>0</v>
      </c>
      <c r="M203">
        <v>0</v>
      </c>
      <c r="N203">
        <v>1</v>
      </c>
      <c r="O203">
        <v>0</v>
      </c>
      <c r="P203">
        <v>0</v>
      </c>
      <c r="Q203">
        <v>0</v>
      </c>
      <c r="R203">
        <v>0</v>
      </c>
      <c r="S203">
        <v>0</v>
      </c>
      <c r="T203">
        <v>1</v>
      </c>
      <c r="U203">
        <v>0</v>
      </c>
      <c r="V203" t="s">
        <v>211</v>
      </c>
    </row>
    <row r="204" spans="1:22" x14ac:dyDescent="0.25">
      <c r="A204" s="9">
        <v>45689</v>
      </c>
      <c r="B204" t="s">
        <v>301</v>
      </c>
      <c r="C204" t="s">
        <v>302</v>
      </c>
      <c r="D204" t="s">
        <v>46</v>
      </c>
      <c r="E204" s="8" t="str">
        <f>VLOOKUP(D204,'Ref Item#'!$A:$B,2,0)</f>
        <v>DC12-0566DE</v>
      </c>
      <c r="F204" t="s">
        <v>303</v>
      </c>
      <c r="G204" t="s">
        <v>153</v>
      </c>
      <c r="H204">
        <v>1</v>
      </c>
      <c r="I204">
        <v>0</v>
      </c>
      <c r="J204">
        <v>0</v>
      </c>
      <c r="K204">
        <v>0</v>
      </c>
      <c r="L204">
        <v>0</v>
      </c>
      <c r="M204">
        <v>0</v>
      </c>
      <c r="N204">
        <v>0</v>
      </c>
      <c r="O204">
        <v>0</v>
      </c>
      <c r="P204">
        <v>-1</v>
      </c>
      <c r="Q204">
        <v>0</v>
      </c>
      <c r="R204">
        <v>0</v>
      </c>
      <c r="S204">
        <v>0</v>
      </c>
      <c r="T204">
        <v>0</v>
      </c>
      <c r="U204">
        <v>0</v>
      </c>
      <c r="V204" t="s">
        <v>215</v>
      </c>
    </row>
    <row r="205" spans="1:22" x14ac:dyDescent="0.25">
      <c r="A205" s="9">
        <v>45689</v>
      </c>
      <c r="B205" t="s">
        <v>305</v>
      </c>
      <c r="C205" t="s">
        <v>216</v>
      </c>
      <c r="D205" t="s">
        <v>49</v>
      </c>
      <c r="E205" s="8" t="str">
        <f>VLOOKUP(D205,'Ref Item#'!$A:$B,2,0)</f>
        <v>DC12-0569DEA</v>
      </c>
      <c r="F205" t="s">
        <v>218</v>
      </c>
      <c r="G205" t="s">
        <v>150</v>
      </c>
      <c r="H205">
        <v>2</v>
      </c>
      <c r="I205">
        <v>0</v>
      </c>
      <c r="J205">
        <v>0</v>
      </c>
      <c r="K205">
        <v>0</v>
      </c>
      <c r="L205">
        <v>0</v>
      </c>
      <c r="M205">
        <v>0</v>
      </c>
      <c r="N205">
        <v>0</v>
      </c>
      <c r="O205">
        <v>0</v>
      </c>
      <c r="P205">
        <v>0</v>
      </c>
      <c r="Q205">
        <v>0</v>
      </c>
      <c r="R205">
        <v>0</v>
      </c>
      <c r="S205">
        <v>0</v>
      </c>
      <c r="T205">
        <v>2</v>
      </c>
      <c r="U205">
        <v>0</v>
      </c>
      <c r="V205" t="s">
        <v>215</v>
      </c>
    </row>
    <row r="206" spans="1:22" x14ac:dyDescent="0.25">
      <c r="A206" s="9">
        <v>45689</v>
      </c>
      <c r="B206" t="s">
        <v>305</v>
      </c>
      <c r="C206" t="s">
        <v>216</v>
      </c>
      <c r="D206" t="s">
        <v>49</v>
      </c>
      <c r="E206" s="8" t="str">
        <f>VLOOKUP(D206,'Ref Item#'!$A:$B,2,0)</f>
        <v>DC12-0569DEA</v>
      </c>
      <c r="F206" t="s">
        <v>218</v>
      </c>
      <c r="G206" t="s">
        <v>151</v>
      </c>
      <c r="H206">
        <v>1</v>
      </c>
      <c r="I206">
        <v>0</v>
      </c>
      <c r="J206">
        <v>0</v>
      </c>
      <c r="K206">
        <v>0</v>
      </c>
      <c r="L206">
        <v>0</v>
      </c>
      <c r="M206">
        <v>0</v>
      </c>
      <c r="N206">
        <v>0</v>
      </c>
      <c r="O206">
        <v>0</v>
      </c>
      <c r="P206">
        <v>0</v>
      </c>
      <c r="Q206">
        <v>0</v>
      </c>
      <c r="R206">
        <v>0</v>
      </c>
      <c r="S206">
        <v>0</v>
      </c>
      <c r="T206">
        <v>1</v>
      </c>
      <c r="U206">
        <v>0</v>
      </c>
      <c r="V206" t="s">
        <v>215</v>
      </c>
    </row>
    <row r="207" spans="1:22" x14ac:dyDescent="0.25">
      <c r="A207" s="9">
        <v>45689</v>
      </c>
      <c r="B207" t="s">
        <v>216</v>
      </c>
      <c r="C207" t="s">
        <v>216</v>
      </c>
      <c r="D207" t="s">
        <v>217</v>
      </c>
      <c r="E207" s="8" t="str">
        <f>VLOOKUP(D207,'Ref Item#'!$A:$B,2,0)</f>
        <v>DC12-0569DEA</v>
      </c>
      <c r="F207" t="s">
        <v>218</v>
      </c>
      <c r="G207" t="s">
        <v>150</v>
      </c>
      <c r="H207">
        <v>0</v>
      </c>
      <c r="I207">
        <v>0</v>
      </c>
      <c r="J207">
        <v>0</v>
      </c>
      <c r="K207">
        <v>0</v>
      </c>
      <c r="L207">
        <v>0</v>
      </c>
      <c r="M207">
        <v>0</v>
      </c>
      <c r="N207">
        <v>1</v>
      </c>
      <c r="O207">
        <v>0</v>
      </c>
      <c r="P207">
        <v>0</v>
      </c>
      <c r="Q207">
        <v>0</v>
      </c>
      <c r="R207">
        <v>0</v>
      </c>
      <c r="S207">
        <v>0</v>
      </c>
      <c r="T207">
        <v>1</v>
      </c>
      <c r="U207">
        <v>0</v>
      </c>
      <c r="V207" t="s">
        <v>215</v>
      </c>
    </row>
    <row r="208" spans="1:22" x14ac:dyDescent="0.25">
      <c r="A208" s="9">
        <v>45689</v>
      </c>
      <c r="B208" t="s">
        <v>216</v>
      </c>
      <c r="C208" t="s">
        <v>216</v>
      </c>
      <c r="D208" t="s">
        <v>217</v>
      </c>
      <c r="E208" s="8" t="str">
        <f>VLOOKUP(D208,'Ref Item#'!$A:$B,2,0)</f>
        <v>DC12-0569DEA</v>
      </c>
      <c r="F208" t="s">
        <v>218</v>
      </c>
      <c r="G208" t="s">
        <v>151</v>
      </c>
      <c r="H208">
        <v>0</v>
      </c>
      <c r="I208">
        <v>0</v>
      </c>
      <c r="J208">
        <v>0</v>
      </c>
      <c r="K208">
        <v>0</v>
      </c>
      <c r="L208">
        <v>0</v>
      </c>
      <c r="M208">
        <v>0</v>
      </c>
      <c r="N208">
        <v>1</v>
      </c>
      <c r="O208">
        <v>0</v>
      </c>
      <c r="P208">
        <v>0</v>
      </c>
      <c r="Q208">
        <v>0</v>
      </c>
      <c r="R208">
        <v>0</v>
      </c>
      <c r="S208">
        <v>0</v>
      </c>
      <c r="T208">
        <v>1</v>
      </c>
      <c r="U208">
        <v>0</v>
      </c>
      <c r="V208" t="s">
        <v>211</v>
      </c>
    </row>
    <row r="209" spans="1:22" x14ac:dyDescent="0.25">
      <c r="A209" s="9">
        <v>45689</v>
      </c>
      <c r="B209" t="s">
        <v>216</v>
      </c>
      <c r="C209" t="s">
        <v>216</v>
      </c>
      <c r="D209" t="s">
        <v>217</v>
      </c>
      <c r="E209" s="8" t="str">
        <f>VLOOKUP(D209,'Ref Item#'!$A:$B,2,0)</f>
        <v>DC12-0569DEA</v>
      </c>
      <c r="F209" t="s">
        <v>218</v>
      </c>
      <c r="G209" t="s">
        <v>153</v>
      </c>
      <c r="H209">
        <v>809</v>
      </c>
      <c r="I209">
        <v>0</v>
      </c>
      <c r="J209">
        <v>0</v>
      </c>
      <c r="K209">
        <v>-119</v>
      </c>
      <c r="L209">
        <v>0</v>
      </c>
      <c r="M209">
        <v>0</v>
      </c>
      <c r="N209">
        <v>6</v>
      </c>
      <c r="O209">
        <v>7</v>
      </c>
      <c r="P209">
        <v>0</v>
      </c>
      <c r="Q209">
        <v>0</v>
      </c>
      <c r="R209">
        <v>0</v>
      </c>
      <c r="S209">
        <v>0</v>
      </c>
      <c r="T209">
        <v>703</v>
      </c>
      <c r="U209">
        <v>0</v>
      </c>
      <c r="V209" t="s">
        <v>215</v>
      </c>
    </row>
    <row r="210" spans="1:22" x14ac:dyDescent="0.25">
      <c r="A210" s="9">
        <v>45689</v>
      </c>
      <c r="B210" t="s">
        <v>216</v>
      </c>
      <c r="C210" t="s">
        <v>216</v>
      </c>
      <c r="D210" t="s">
        <v>217</v>
      </c>
      <c r="E210" s="8" t="str">
        <f>VLOOKUP(D210,'Ref Item#'!$A:$B,2,0)</f>
        <v>DC12-0569DEA</v>
      </c>
      <c r="F210" t="s">
        <v>218</v>
      </c>
      <c r="G210" t="s">
        <v>153</v>
      </c>
      <c r="H210">
        <v>1</v>
      </c>
      <c r="I210">
        <v>0</v>
      </c>
      <c r="J210">
        <v>0</v>
      </c>
      <c r="K210">
        <v>-1</v>
      </c>
      <c r="L210">
        <v>0</v>
      </c>
      <c r="M210">
        <v>0</v>
      </c>
      <c r="N210">
        <v>0</v>
      </c>
      <c r="O210">
        <v>0</v>
      </c>
      <c r="P210">
        <v>0</v>
      </c>
      <c r="Q210">
        <v>0</v>
      </c>
      <c r="R210">
        <v>0</v>
      </c>
      <c r="S210">
        <v>0</v>
      </c>
      <c r="T210">
        <v>0</v>
      </c>
      <c r="U210">
        <v>0</v>
      </c>
      <c r="V210" t="s">
        <v>466</v>
      </c>
    </row>
    <row r="211" spans="1:22" x14ac:dyDescent="0.25">
      <c r="A211" s="9">
        <v>45689</v>
      </c>
      <c r="B211" t="s">
        <v>216</v>
      </c>
      <c r="C211" t="s">
        <v>216</v>
      </c>
      <c r="D211" t="s">
        <v>217</v>
      </c>
      <c r="E211" s="8" t="str">
        <f>VLOOKUP(D211,'Ref Item#'!$A:$B,2,0)</f>
        <v>DC12-0569DEA</v>
      </c>
      <c r="F211" t="s">
        <v>218</v>
      </c>
      <c r="G211" t="s">
        <v>153</v>
      </c>
      <c r="H211">
        <v>0</v>
      </c>
      <c r="I211">
        <v>0</v>
      </c>
      <c r="J211">
        <v>0</v>
      </c>
      <c r="K211">
        <v>-1</v>
      </c>
      <c r="L211">
        <v>0</v>
      </c>
      <c r="M211">
        <v>0</v>
      </c>
      <c r="N211">
        <v>1</v>
      </c>
      <c r="O211">
        <v>0</v>
      </c>
      <c r="P211">
        <v>0</v>
      </c>
      <c r="Q211">
        <v>0</v>
      </c>
      <c r="R211">
        <v>0</v>
      </c>
      <c r="S211">
        <v>0</v>
      </c>
      <c r="T211">
        <v>0</v>
      </c>
      <c r="U211">
        <v>0</v>
      </c>
      <c r="V211" t="s">
        <v>211</v>
      </c>
    </row>
    <row r="212" spans="1:22" x14ac:dyDescent="0.25">
      <c r="A212" s="9">
        <v>45689</v>
      </c>
      <c r="B212" t="s">
        <v>397</v>
      </c>
      <c r="C212" t="s">
        <v>397</v>
      </c>
      <c r="D212" t="s">
        <v>610</v>
      </c>
      <c r="E212" s="8" t="str">
        <f>VLOOKUP(D212,'Ref Item#'!$A:$B,2,0)</f>
        <v>DC12-0570DEA</v>
      </c>
      <c r="F212" t="s">
        <v>398</v>
      </c>
      <c r="G212" t="s">
        <v>150</v>
      </c>
      <c r="H212">
        <v>1</v>
      </c>
      <c r="I212">
        <v>0</v>
      </c>
      <c r="J212">
        <v>0</v>
      </c>
      <c r="K212">
        <v>0</v>
      </c>
      <c r="L212">
        <v>0</v>
      </c>
      <c r="M212">
        <v>0</v>
      </c>
      <c r="N212">
        <v>0</v>
      </c>
      <c r="O212">
        <v>0</v>
      </c>
      <c r="P212">
        <v>0</v>
      </c>
      <c r="Q212">
        <v>0</v>
      </c>
      <c r="R212">
        <v>0</v>
      </c>
      <c r="S212">
        <v>0</v>
      </c>
      <c r="T212">
        <v>1</v>
      </c>
      <c r="U212">
        <v>0</v>
      </c>
      <c r="V212" t="s">
        <v>211</v>
      </c>
    </row>
    <row r="213" spans="1:22" x14ac:dyDescent="0.25">
      <c r="A213" s="9">
        <v>45689</v>
      </c>
      <c r="B213" t="s">
        <v>397</v>
      </c>
      <c r="C213" t="s">
        <v>397</v>
      </c>
      <c r="D213" t="s">
        <v>610</v>
      </c>
      <c r="E213" s="8" t="str">
        <f>VLOOKUP(D213,'Ref Item#'!$A:$B,2,0)</f>
        <v>DC12-0570DEA</v>
      </c>
      <c r="F213" t="s">
        <v>398</v>
      </c>
      <c r="G213" t="s">
        <v>153</v>
      </c>
      <c r="H213">
        <v>85</v>
      </c>
      <c r="I213">
        <v>0</v>
      </c>
      <c r="J213">
        <v>20</v>
      </c>
      <c r="K213">
        <v>-15</v>
      </c>
      <c r="L213">
        <v>0</v>
      </c>
      <c r="M213">
        <v>0</v>
      </c>
      <c r="N213">
        <v>0</v>
      </c>
      <c r="O213">
        <v>0</v>
      </c>
      <c r="P213">
        <v>0</v>
      </c>
      <c r="Q213">
        <v>0</v>
      </c>
      <c r="R213">
        <v>0</v>
      </c>
      <c r="S213">
        <v>0</v>
      </c>
      <c r="T213">
        <v>90</v>
      </c>
      <c r="U213">
        <v>0</v>
      </c>
      <c r="V213" t="s">
        <v>215</v>
      </c>
    </row>
    <row r="214" spans="1:22" x14ac:dyDescent="0.25">
      <c r="A214" s="9">
        <v>45689</v>
      </c>
      <c r="B214" t="s">
        <v>732</v>
      </c>
      <c r="C214" t="s">
        <v>312</v>
      </c>
      <c r="D214" t="s">
        <v>697</v>
      </c>
      <c r="E214" s="8" t="str">
        <f>VLOOKUP(D214,'Ref Item#'!$A:$B,2,0)</f>
        <v>DC12-0571DEA</v>
      </c>
      <c r="F214" t="s">
        <v>313</v>
      </c>
      <c r="G214" t="s">
        <v>151</v>
      </c>
      <c r="H214">
        <v>1</v>
      </c>
      <c r="I214">
        <v>0</v>
      </c>
      <c r="J214">
        <v>0</v>
      </c>
      <c r="K214">
        <v>0</v>
      </c>
      <c r="L214">
        <v>0</v>
      </c>
      <c r="M214">
        <v>0</v>
      </c>
      <c r="N214">
        <v>0</v>
      </c>
      <c r="O214">
        <v>0</v>
      </c>
      <c r="P214">
        <v>0</v>
      </c>
      <c r="Q214">
        <v>0</v>
      </c>
      <c r="R214">
        <v>0</v>
      </c>
      <c r="S214">
        <v>0</v>
      </c>
      <c r="T214">
        <v>1</v>
      </c>
      <c r="U214">
        <v>0</v>
      </c>
      <c r="V214" t="s">
        <v>215</v>
      </c>
    </row>
    <row r="215" spans="1:22" x14ac:dyDescent="0.25">
      <c r="A215" s="9">
        <v>45689</v>
      </c>
      <c r="B215" t="s">
        <v>312</v>
      </c>
      <c r="C215" t="s">
        <v>312</v>
      </c>
      <c r="D215" t="s">
        <v>611</v>
      </c>
      <c r="E215" s="8" t="str">
        <f>VLOOKUP(D215,'Ref Item#'!$A:$B,2,0)</f>
        <v>DC12-0571DEA</v>
      </c>
      <c r="F215" t="s">
        <v>313</v>
      </c>
      <c r="G215" t="s">
        <v>151</v>
      </c>
      <c r="H215">
        <v>1</v>
      </c>
      <c r="I215">
        <v>0</v>
      </c>
      <c r="J215">
        <v>0</v>
      </c>
      <c r="K215">
        <v>0</v>
      </c>
      <c r="L215">
        <v>0</v>
      </c>
      <c r="M215">
        <v>0</v>
      </c>
      <c r="N215">
        <v>0</v>
      </c>
      <c r="O215">
        <v>0</v>
      </c>
      <c r="P215">
        <v>0</v>
      </c>
      <c r="Q215">
        <v>0</v>
      </c>
      <c r="R215">
        <v>0</v>
      </c>
      <c r="S215">
        <v>0</v>
      </c>
      <c r="T215">
        <v>1</v>
      </c>
      <c r="U215">
        <v>0</v>
      </c>
      <c r="V215" t="s">
        <v>215</v>
      </c>
    </row>
    <row r="216" spans="1:22" x14ac:dyDescent="0.25">
      <c r="A216" s="9">
        <v>45689</v>
      </c>
      <c r="B216" t="s">
        <v>312</v>
      </c>
      <c r="C216" t="s">
        <v>312</v>
      </c>
      <c r="D216" t="s">
        <v>611</v>
      </c>
      <c r="E216" s="8" t="str">
        <f>VLOOKUP(D216,'Ref Item#'!$A:$B,2,0)</f>
        <v>DC12-0571DEA</v>
      </c>
      <c r="F216" t="s">
        <v>313</v>
      </c>
      <c r="G216" t="s">
        <v>153</v>
      </c>
      <c r="H216">
        <v>73</v>
      </c>
      <c r="I216">
        <v>0</v>
      </c>
      <c r="J216">
        <v>1</v>
      </c>
      <c r="K216">
        <v>-22</v>
      </c>
      <c r="L216">
        <v>0</v>
      </c>
      <c r="M216">
        <v>0</v>
      </c>
      <c r="N216">
        <v>3</v>
      </c>
      <c r="O216">
        <v>0</v>
      </c>
      <c r="P216">
        <v>0</v>
      </c>
      <c r="Q216">
        <v>0</v>
      </c>
      <c r="R216">
        <v>0</v>
      </c>
      <c r="S216">
        <v>0</v>
      </c>
      <c r="T216">
        <v>55</v>
      </c>
      <c r="U216">
        <v>0</v>
      </c>
      <c r="V216" t="s">
        <v>215</v>
      </c>
    </row>
    <row r="217" spans="1:22" x14ac:dyDescent="0.25">
      <c r="A217" s="9">
        <v>45689</v>
      </c>
      <c r="B217" t="s">
        <v>312</v>
      </c>
      <c r="C217" t="s">
        <v>312</v>
      </c>
      <c r="D217" t="s">
        <v>611</v>
      </c>
      <c r="E217" s="8" t="str">
        <f>VLOOKUP(D217,'Ref Item#'!$A:$B,2,0)</f>
        <v>DC12-0571DEA</v>
      </c>
      <c r="F217" t="s">
        <v>313</v>
      </c>
      <c r="G217" t="s">
        <v>153</v>
      </c>
      <c r="H217">
        <v>1</v>
      </c>
      <c r="I217">
        <v>0</v>
      </c>
      <c r="J217">
        <v>0</v>
      </c>
      <c r="K217">
        <v>0</v>
      </c>
      <c r="L217">
        <v>0</v>
      </c>
      <c r="M217">
        <v>0</v>
      </c>
      <c r="N217">
        <v>0</v>
      </c>
      <c r="O217">
        <v>0</v>
      </c>
      <c r="P217">
        <v>0</v>
      </c>
      <c r="Q217">
        <v>0</v>
      </c>
      <c r="R217">
        <v>0</v>
      </c>
      <c r="S217">
        <v>0</v>
      </c>
      <c r="T217">
        <v>1</v>
      </c>
      <c r="U217">
        <v>0</v>
      </c>
      <c r="V217" t="s">
        <v>211</v>
      </c>
    </row>
    <row r="218" spans="1:22" x14ac:dyDescent="0.25">
      <c r="A218" s="9">
        <v>45689</v>
      </c>
      <c r="B218" t="s">
        <v>306</v>
      </c>
      <c r="C218" t="s">
        <v>307</v>
      </c>
      <c r="D218" t="s">
        <v>53</v>
      </c>
      <c r="E218" s="8" t="str">
        <f>VLOOKUP(D218,'Ref Item#'!$A:$B,2,0)</f>
        <v>DC12-0573DE</v>
      </c>
      <c r="F218" t="s">
        <v>308</v>
      </c>
      <c r="G218" t="s">
        <v>150</v>
      </c>
      <c r="H218">
        <v>2</v>
      </c>
      <c r="I218">
        <v>0</v>
      </c>
      <c r="J218">
        <v>0</v>
      </c>
      <c r="K218">
        <v>0</v>
      </c>
      <c r="L218">
        <v>0</v>
      </c>
      <c r="M218">
        <v>0</v>
      </c>
      <c r="N218">
        <v>0</v>
      </c>
      <c r="O218">
        <v>0</v>
      </c>
      <c r="P218">
        <v>0</v>
      </c>
      <c r="Q218">
        <v>0</v>
      </c>
      <c r="R218">
        <v>0</v>
      </c>
      <c r="S218">
        <v>0</v>
      </c>
      <c r="T218">
        <v>2</v>
      </c>
      <c r="U218">
        <v>0</v>
      </c>
      <c r="V218" t="s">
        <v>215</v>
      </c>
    </row>
    <row r="219" spans="1:22" x14ac:dyDescent="0.25">
      <c r="A219" s="9">
        <v>45689</v>
      </c>
      <c r="B219" t="s">
        <v>737</v>
      </c>
      <c r="C219" t="s">
        <v>212</v>
      </c>
      <c r="D219" t="s">
        <v>694</v>
      </c>
      <c r="E219" s="8" t="str">
        <f>VLOOKUP(D219,'Ref Item#'!$A:$B,2,0)</f>
        <v>DC12-0575DEA</v>
      </c>
      <c r="F219" t="s">
        <v>214</v>
      </c>
      <c r="G219" t="s">
        <v>153</v>
      </c>
      <c r="H219">
        <v>1</v>
      </c>
      <c r="I219">
        <v>0</v>
      </c>
      <c r="J219">
        <v>0</v>
      </c>
      <c r="K219">
        <v>-1</v>
      </c>
      <c r="L219">
        <v>0</v>
      </c>
      <c r="M219">
        <v>0</v>
      </c>
      <c r="N219">
        <v>0</v>
      </c>
      <c r="O219">
        <v>0</v>
      </c>
      <c r="P219">
        <v>0</v>
      </c>
      <c r="Q219">
        <v>0</v>
      </c>
      <c r="R219">
        <v>0</v>
      </c>
      <c r="S219">
        <v>0</v>
      </c>
      <c r="T219">
        <v>0</v>
      </c>
      <c r="U219">
        <v>0</v>
      </c>
      <c r="V219" t="s">
        <v>215</v>
      </c>
    </row>
    <row r="220" spans="1:22" x14ac:dyDescent="0.25">
      <c r="A220" s="9">
        <v>45689</v>
      </c>
      <c r="B220" t="s">
        <v>304</v>
      </c>
      <c r="C220" t="s">
        <v>212</v>
      </c>
      <c r="D220" t="s">
        <v>55</v>
      </c>
      <c r="E220" s="8" t="str">
        <f>VLOOKUP(D220,'Ref Item#'!$A:$B,2,0)</f>
        <v>DC12-0575DEA</v>
      </c>
      <c r="F220" t="s">
        <v>214</v>
      </c>
      <c r="G220" t="s">
        <v>151</v>
      </c>
      <c r="H220">
        <v>1</v>
      </c>
      <c r="I220">
        <v>0</v>
      </c>
      <c r="J220">
        <v>0</v>
      </c>
      <c r="K220">
        <v>0</v>
      </c>
      <c r="L220">
        <v>0</v>
      </c>
      <c r="M220">
        <v>0</v>
      </c>
      <c r="N220">
        <v>0</v>
      </c>
      <c r="O220">
        <v>0</v>
      </c>
      <c r="P220">
        <v>0</v>
      </c>
      <c r="Q220">
        <v>0</v>
      </c>
      <c r="R220">
        <v>0</v>
      </c>
      <c r="S220">
        <v>0</v>
      </c>
      <c r="T220">
        <v>1</v>
      </c>
      <c r="U220">
        <v>0</v>
      </c>
      <c r="V220" t="s">
        <v>215</v>
      </c>
    </row>
    <row r="221" spans="1:22" x14ac:dyDescent="0.25">
      <c r="A221" s="9">
        <v>45689</v>
      </c>
      <c r="B221" t="s">
        <v>304</v>
      </c>
      <c r="C221" t="s">
        <v>212</v>
      </c>
      <c r="D221" t="s">
        <v>55</v>
      </c>
      <c r="E221" s="8" t="str">
        <f>VLOOKUP(D221,'Ref Item#'!$A:$B,2,0)</f>
        <v>DC12-0575DEA</v>
      </c>
      <c r="F221" t="s">
        <v>214</v>
      </c>
      <c r="G221" t="s">
        <v>153</v>
      </c>
      <c r="H221">
        <v>179</v>
      </c>
      <c r="I221">
        <v>0</v>
      </c>
      <c r="J221">
        <v>108</v>
      </c>
      <c r="K221">
        <v>-69</v>
      </c>
      <c r="L221">
        <v>0</v>
      </c>
      <c r="M221">
        <v>0</v>
      </c>
      <c r="N221">
        <v>0</v>
      </c>
      <c r="O221">
        <v>0</v>
      </c>
      <c r="P221">
        <v>0</v>
      </c>
      <c r="Q221">
        <v>0</v>
      </c>
      <c r="R221">
        <v>0</v>
      </c>
      <c r="S221">
        <v>0</v>
      </c>
      <c r="T221">
        <v>218</v>
      </c>
      <c r="U221">
        <v>0</v>
      </c>
      <c r="V221" t="s">
        <v>215</v>
      </c>
    </row>
    <row r="222" spans="1:22" x14ac:dyDescent="0.25">
      <c r="A222" s="9">
        <v>45689</v>
      </c>
      <c r="B222" t="s">
        <v>304</v>
      </c>
      <c r="C222" t="s">
        <v>212</v>
      </c>
      <c r="D222" t="s">
        <v>55</v>
      </c>
      <c r="E222" s="8" t="str">
        <f>VLOOKUP(D222,'Ref Item#'!$A:$B,2,0)</f>
        <v>DC12-0575DEA</v>
      </c>
      <c r="F222" t="s">
        <v>214</v>
      </c>
      <c r="G222" t="s">
        <v>153</v>
      </c>
      <c r="H222">
        <v>1</v>
      </c>
      <c r="I222">
        <v>0</v>
      </c>
      <c r="J222">
        <v>0</v>
      </c>
      <c r="K222">
        <v>0</v>
      </c>
      <c r="L222">
        <v>0</v>
      </c>
      <c r="M222">
        <v>0</v>
      </c>
      <c r="N222">
        <v>2</v>
      </c>
      <c r="O222">
        <v>0</v>
      </c>
      <c r="P222">
        <v>0</v>
      </c>
      <c r="Q222">
        <v>0</v>
      </c>
      <c r="R222">
        <v>0</v>
      </c>
      <c r="S222">
        <v>0</v>
      </c>
      <c r="T222">
        <v>3</v>
      </c>
      <c r="U222">
        <v>0</v>
      </c>
      <c r="V222" t="s">
        <v>211</v>
      </c>
    </row>
    <row r="223" spans="1:22" x14ac:dyDescent="0.25">
      <c r="A223" s="9">
        <v>45689</v>
      </c>
      <c r="B223" t="s">
        <v>212</v>
      </c>
      <c r="C223" t="s">
        <v>212</v>
      </c>
      <c r="D223" t="s">
        <v>213</v>
      </c>
      <c r="E223" s="8" t="str">
        <f>VLOOKUP(D223,'Ref Item#'!$A:$B,2,0)</f>
        <v>DC12-0575DEA</v>
      </c>
      <c r="F223" t="s">
        <v>214</v>
      </c>
      <c r="G223" t="s">
        <v>153</v>
      </c>
      <c r="H223">
        <v>9</v>
      </c>
      <c r="I223">
        <v>0</v>
      </c>
      <c r="J223">
        <v>0</v>
      </c>
      <c r="K223">
        <v>0</v>
      </c>
      <c r="L223">
        <v>0</v>
      </c>
      <c r="M223">
        <v>0</v>
      </c>
      <c r="N223">
        <v>0</v>
      </c>
      <c r="O223">
        <v>0</v>
      </c>
      <c r="P223">
        <v>0</v>
      </c>
      <c r="Q223">
        <v>0</v>
      </c>
      <c r="R223">
        <v>0</v>
      </c>
      <c r="S223">
        <v>0</v>
      </c>
      <c r="T223">
        <v>9</v>
      </c>
      <c r="U223">
        <v>0</v>
      </c>
      <c r="V223" t="s">
        <v>215</v>
      </c>
    </row>
    <row r="224" spans="1:22" x14ac:dyDescent="0.25">
      <c r="A224" s="9">
        <v>45689</v>
      </c>
      <c r="B224" t="s">
        <v>394</v>
      </c>
      <c r="C224" t="s">
        <v>395</v>
      </c>
      <c r="D224" t="s">
        <v>56</v>
      </c>
      <c r="E224" s="8" t="str">
        <f>VLOOKUP(D224,'Ref Item#'!$A:$B,2,0)</f>
        <v>DC12-0576DEA</v>
      </c>
      <c r="F224" t="s">
        <v>396</v>
      </c>
      <c r="G224" t="s">
        <v>153</v>
      </c>
      <c r="H224">
        <v>40</v>
      </c>
      <c r="I224">
        <v>0</v>
      </c>
      <c r="J224">
        <v>0</v>
      </c>
      <c r="K224">
        <v>-8</v>
      </c>
      <c r="L224">
        <v>0</v>
      </c>
      <c r="M224">
        <v>0</v>
      </c>
      <c r="N224">
        <v>0</v>
      </c>
      <c r="O224">
        <v>0</v>
      </c>
      <c r="P224">
        <v>0</v>
      </c>
      <c r="Q224">
        <v>0</v>
      </c>
      <c r="R224">
        <v>0</v>
      </c>
      <c r="S224">
        <v>0</v>
      </c>
      <c r="T224">
        <v>32</v>
      </c>
      <c r="U224">
        <v>0</v>
      </c>
      <c r="V224" t="s">
        <v>215</v>
      </c>
    </row>
    <row r="225" spans="1:22" x14ac:dyDescent="0.25">
      <c r="A225" s="9">
        <v>45689</v>
      </c>
      <c r="B225" t="s">
        <v>722</v>
      </c>
      <c r="C225" t="s">
        <v>663</v>
      </c>
      <c r="D225" t="s">
        <v>57</v>
      </c>
      <c r="E225" s="8" t="str">
        <f>VLOOKUP(D225,'Ref Item#'!$A:$B,2,0)</f>
        <v>DC12-0577DEA</v>
      </c>
      <c r="F225" t="s">
        <v>664</v>
      </c>
      <c r="G225" t="s">
        <v>153</v>
      </c>
      <c r="H225">
        <v>45</v>
      </c>
      <c r="I225">
        <v>0</v>
      </c>
      <c r="J225">
        <v>24</v>
      </c>
      <c r="K225">
        <v>-16</v>
      </c>
      <c r="L225">
        <v>0</v>
      </c>
      <c r="M225">
        <v>0</v>
      </c>
      <c r="N225">
        <v>2</v>
      </c>
      <c r="O225">
        <v>0</v>
      </c>
      <c r="P225">
        <v>0</v>
      </c>
      <c r="Q225">
        <v>0</v>
      </c>
      <c r="R225">
        <v>0</v>
      </c>
      <c r="S225">
        <v>0</v>
      </c>
      <c r="T225">
        <v>55</v>
      </c>
      <c r="U225">
        <v>0</v>
      </c>
      <c r="V225" t="s">
        <v>215</v>
      </c>
    </row>
    <row r="226" spans="1:22" x14ac:dyDescent="0.25">
      <c r="A226" s="9">
        <v>45689</v>
      </c>
      <c r="B226" t="s">
        <v>764</v>
      </c>
      <c r="C226" t="s">
        <v>765</v>
      </c>
      <c r="D226" t="s">
        <v>58</v>
      </c>
      <c r="E226" s="8" t="str">
        <f>VLOOKUP(D226,'Ref Item#'!$A:$B,2,0)</f>
        <v>DC12-0578DE</v>
      </c>
      <c r="F226" t="s">
        <v>766</v>
      </c>
      <c r="G226" t="s">
        <v>153</v>
      </c>
      <c r="H226">
        <v>0</v>
      </c>
      <c r="I226">
        <v>0</v>
      </c>
      <c r="J226">
        <v>0</v>
      </c>
      <c r="K226">
        <v>-1</v>
      </c>
      <c r="L226">
        <v>0</v>
      </c>
      <c r="M226">
        <v>0</v>
      </c>
      <c r="N226">
        <v>0</v>
      </c>
      <c r="O226">
        <v>1</v>
      </c>
      <c r="P226">
        <v>0</v>
      </c>
      <c r="Q226">
        <v>0</v>
      </c>
      <c r="R226">
        <v>0</v>
      </c>
      <c r="S226">
        <v>0</v>
      </c>
      <c r="T226">
        <v>0</v>
      </c>
      <c r="U226">
        <v>0</v>
      </c>
      <c r="V226" t="s">
        <v>215</v>
      </c>
    </row>
    <row r="227" spans="1:22" x14ac:dyDescent="0.25">
      <c r="A227" s="9">
        <v>45689</v>
      </c>
      <c r="B227" t="s">
        <v>763</v>
      </c>
      <c r="C227" t="s">
        <v>199</v>
      </c>
      <c r="D227" t="s">
        <v>294</v>
      </c>
      <c r="E227" s="8" t="str">
        <f>VLOOKUP(D227,'Ref Item#'!$A:$B,2,0)</f>
        <v>DC16-0609-1UK</v>
      </c>
      <c r="F227" t="s">
        <v>201</v>
      </c>
      <c r="G227" t="s">
        <v>153</v>
      </c>
      <c r="H227">
        <v>0</v>
      </c>
      <c r="I227">
        <v>0</v>
      </c>
      <c r="J227">
        <v>0</v>
      </c>
      <c r="K227">
        <v>0</v>
      </c>
      <c r="L227">
        <v>0</v>
      </c>
      <c r="M227">
        <v>0</v>
      </c>
      <c r="N227">
        <v>1</v>
      </c>
      <c r="O227">
        <v>0</v>
      </c>
      <c r="P227">
        <v>0</v>
      </c>
      <c r="Q227">
        <v>0</v>
      </c>
      <c r="R227">
        <v>0</v>
      </c>
      <c r="S227">
        <v>0</v>
      </c>
      <c r="T227">
        <v>1</v>
      </c>
      <c r="U227">
        <v>0</v>
      </c>
      <c r="V227" t="s">
        <v>211</v>
      </c>
    </row>
    <row r="228" spans="1:22" x14ac:dyDescent="0.25">
      <c r="A228" s="9">
        <v>45689</v>
      </c>
      <c r="B228" t="s">
        <v>376</v>
      </c>
      <c r="C228" t="s">
        <v>376</v>
      </c>
      <c r="D228" t="s">
        <v>613</v>
      </c>
      <c r="E228" s="8" t="str">
        <f>VLOOKUP(D228,'Ref Item#'!$A:$B,2,0)</f>
        <v>DC16-0634-1DE</v>
      </c>
      <c r="F228" t="s">
        <v>377</v>
      </c>
      <c r="G228" t="s">
        <v>153</v>
      </c>
      <c r="H228">
        <v>13</v>
      </c>
      <c r="I228">
        <v>0</v>
      </c>
      <c r="J228">
        <v>0</v>
      </c>
      <c r="K228">
        <v>-14</v>
      </c>
      <c r="L228">
        <v>0</v>
      </c>
      <c r="M228">
        <v>0</v>
      </c>
      <c r="N228">
        <v>0</v>
      </c>
      <c r="O228">
        <v>3</v>
      </c>
      <c r="P228">
        <v>0</v>
      </c>
      <c r="Q228">
        <v>0</v>
      </c>
      <c r="R228">
        <v>0</v>
      </c>
      <c r="S228">
        <v>0</v>
      </c>
      <c r="T228">
        <v>2</v>
      </c>
      <c r="U228">
        <v>0</v>
      </c>
      <c r="V228" t="s">
        <v>215</v>
      </c>
    </row>
    <row r="229" spans="1:22" x14ac:dyDescent="0.25">
      <c r="A229" s="9">
        <v>45689</v>
      </c>
      <c r="B229" t="s">
        <v>376</v>
      </c>
      <c r="C229" t="s">
        <v>376</v>
      </c>
      <c r="D229" t="s">
        <v>613</v>
      </c>
      <c r="E229" s="8" t="str">
        <f>VLOOKUP(D229,'Ref Item#'!$A:$B,2,0)</f>
        <v>DC16-0634-1DE</v>
      </c>
      <c r="F229" t="s">
        <v>377</v>
      </c>
      <c r="G229" t="s">
        <v>153</v>
      </c>
      <c r="H229">
        <v>10</v>
      </c>
      <c r="I229">
        <v>0</v>
      </c>
      <c r="J229">
        <v>0</v>
      </c>
      <c r="K229">
        <v>-3</v>
      </c>
      <c r="L229">
        <v>0</v>
      </c>
      <c r="M229">
        <v>0</v>
      </c>
      <c r="N229">
        <v>0</v>
      </c>
      <c r="O229">
        <v>1</v>
      </c>
      <c r="P229">
        <v>0</v>
      </c>
      <c r="Q229">
        <v>0</v>
      </c>
      <c r="R229">
        <v>0</v>
      </c>
      <c r="S229">
        <v>0</v>
      </c>
      <c r="T229">
        <v>8</v>
      </c>
      <c r="U229">
        <v>0</v>
      </c>
      <c r="V229" t="s">
        <v>466</v>
      </c>
    </row>
    <row r="230" spans="1:22" x14ac:dyDescent="0.25">
      <c r="A230" s="9">
        <v>45689</v>
      </c>
      <c r="B230" t="s">
        <v>376</v>
      </c>
      <c r="C230" t="s">
        <v>376</v>
      </c>
      <c r="D230" t="s">
        <v>613</v>
      </c>
      <c r="E230" s="8" t="str">
        <f>VLOOKUP(D230,'Ref Item#'!$A:$B,2,0)</f>
        <v>DC16-0634-1DE</v>
      </c>
      <c r="F230" t="s">
        <v>377</v>
      </c>
      <c r="G230" t="s">
        <v>153</v>
      </c>
      <c r="H230">
        <v>5</v>
      </c>
      <c r="I230">
        <v>0</v>
      </c>
      <c r="J230">
        <v>0</v>
      </c>
      <c r="K230">
        <v>-3</v>
      </c>
      <c r="L230">
        <v>0</v>
      </c>
      <c r="M230">
        <v>0</v>
      </c>
      <c r="N230">
        <v>0</v>
      </c>
      <c r="O230">
        <v>0</v>
      </c>
      <c r="P230">
        <v>0</v>
      </c>
      <c r="Q230">
        <v>0</v>
      </c>
      <c r="R230">
        <v>0</v>
      </c>
      <c r="S230">
        <v>0</v>
      </c>
      <c r="T230">
        <v>2</v>
      </c>
      <c r="U230">
        <v>0</v>
      </c>
      <c r="V230" t="s">
        <v>336</v>
      </c>
    </row>
    <row r="231" spans="1:22" x14ac:dyDescent="0.25">
      <c r="A231" s="9">
        <v>45689</v>
      </c>
      <c r="B231" t="s">
        <v>376</v>
      </c>
      <c r="C231" t="s">
        <v>376</v>
      </c>
      <c r="D231" t="s">
        <v>613</v>
      </c>
      <c r="E231" s="8" t="str">
        <f>VLOOKUP(D231,'Ref Item#'!$A:$B,2,0)</f>
        <v>DC16-0634-1DE</v>
      </c>
      <c r="F231" t="s">
        <v>377</v>
      </c>
      <c r="G231" t="s">
        <v>153</v>
      </c>
      <c r="H231">
        <v>3</v>
      </c>
      <c r="I231">
        <v>0</v>
      </c>
      <c r="J231">
        <v>0</v>
      </c>
      <c r="K231">
        <v>-2</v>
      </c>
      <c r="L231">
        <v>0</v>
      </c>
      <c r="M231">
        <v>0</v>
      </c>
      <c r="N231">
        <v>0</v>
      </c>
      <c r="O231">
        <v>0</v>
      </c>
      <c r="P231">
        <v>0</v>
      </c>
      <c r="Q231">
        <v>0</v>
      </c>
      <c r="R231">
        <v>0</v>
      </c>
      <c r="S231">
        <v>0</v>
      </c>
      <c r="T231">
        <v>1</v>
      </c>
      <c r="U231">
        <v>0</v>
      </c>
      <c r="V231" t="s">
        <v>211</v>
      </c>
    </row>
    <row r="232" spans="1:22" x14ac:dyDescent="0.25">
      <c r="A232" s="9">
        <v>45689</v>
      </c>
      <c r="B232" t="s">
        <v>375</v>
      </c>
      <c r="C232" t="s">
        <v>376</v>
      </c>
      <c r="D232" t="s">
        <v>89</v>
      </c>
      <c r="E232" s="8" t="str">
        <f>VLOOKUP(D232,'Ref Item#'!$A:$B,2,0)</f>
        <v>DC16-0634-1DE</v>
      </c>
      <c r="F232" t="s">
        <v>377</v>
      </c>
      <c r="G232" t="s">
        <v>150</v>
      </c>
      <c r="H232">
        <v>1</v>
      </c>
      <c r="I232">
        <v>0</v>
      </c>
      <c r="J232">
        <v>0</v>
      </c>
      <c r="K232">
        <v>0</v>
      </c>
      <c r="L232">
        <v>0</v>
      </c>
      <c r="M232">
        <v>0</v>
      </c>
      <c r="N232">
        <v>0</v>
      </c>
      <c r="O232">
        <v>0</v>
      </c>
      <c r="P232">
        <v>0</v>
      </c>
      <c r="Q232">
        <v>0</v>
      </c>
      <c r="R232">
        <v>0</v>
      </c>
      <c r="S232">
        <v>0</v>
      </c>
      <c r="T232">
        <v>1</v>
      </c>
      <c r="U232">
        <v>0</v>
      </c>
      <c r="V232" t="s">
        <v>215</v>
      </c>
    </row>
    <row r="233" spans="1:22" x14ac:dyDescent="0.25">
      <c r="A233" s="9">
        <v>45689</v>
      </c>
      <c r="B233" t="s">
        <v>375</v>
      </c>
      <c r="C233" t="s">
        <v>376</v>
      </c>
      <c r="D233" t="s">
        <v>89</v>
      </c>
      <c r="E233" s="8" t="str">
        <f>VLOOKUP(D233,'Ref Item#'!$A:$B,2,0)</f>
        <v>DC16-0634-1DE</v>
      </c>
      <c r="F233" t="s">
        <v>377</v>
      </c>
      <c r="G233" t="s">
        <v>153</v>
      </c>
      <c r="H233">
        <v>1</v>
      </c>
      <c r="I233">
        <v>0</v>
      </c>
      <c r="J233">
        <v>0</v>
      </c>
      <c r="K233">
        <v>-1</v>
      </c>
      <c r="L233">
        <v>0</v>
      </c>
      <c r="M233">
        <v>0</v>
      </c>
      <c r="N233">
        <v>0</v>
      </c>
      <c r="O233">
        <v>0</v>
      </c>
      <c r="P233">
        <v>0</v>
      </c>
      <c r="Q233">
        <v>0</v>
      </c>
      <c r="R233">
        <v>0</v>
      </c>
      <c r="S233">
        <v>0</v>
      </c>
      <c r="T233">
        <v>0</v>
      </c>
      <c r="U233">
        <v>0</v>
      </c>
      <c r="V233" t="s">
        <v>215</v>
      </c>
    </row>
    <row r="234" spans="1:22" x14ac:dyDescent="0.25">
      <c r="A234" s="9">
        <v>45689</v>
      </c>
      <c r="B234" t="s">
        <v>381</v>
      </c>
      <c r="C234" t="s">
        <v>381</v>
      </c>
      <c r="D234" t="s">
        <v>614</v>
      </c>
      <c r="E234" s="8" t="str">
        <f>VLOOKUP(D234,'Ref Item#'!$A:$B,2,0)</f>
        <v>DC16-0635-1DE</v>
      </c>
      <c r="G234" t="s">
        <v>153</v>
      </c>
      <c r="H234">
        <v>7</v>
      </c>
      <c r="I234">
        <v>0</v>
      </c>
      <c r="J234">
        <v>0</v>
      </c>
      <c r="K234">
        <v>-4</v>
      </c>
      <c r="L234">
        <v>0</v>
      </c>
      <c r="M234">
        <v>0</v>
      </c>
      <c r="N234">
        <v>0</v>
      </c>
      <c r="O234">
        <v>0</v>
      </c>
      <c r="P234">
        <v>0</v>
      </c>
      <c r="Q234">
        <v>0</v>
      </c>
      <c r="R234">
        <v>0</v>
      </c>
      <c r="S234">
        <v>0</v>
      </c>
      <c r="T234">
        <v>3</v>
      </c>
      <c r="U234">
        <v>0</v>
      </c>
      <c r="V234" t="s">
        <v>215</v>
      </c>
    </row>
    <row r="235" spans="1:22" x14ac:dyDescent="0.25">
      <c r="A235" s="9">
        <v>45689</v>
      </c>
      <c r="B235" t="s">
        <v>381</v>
      </c>
      <c r="C235" t="s">
        <v>381</v>
      </c>
      <c r="D235" t="s">
        <v>614</v>
      </c>
      <c r="E235" s="8" t="str">
        <f>VLOOKUP(D235,'Ref Item#'!$A:$B,2,0)</f>
        <v>DC16-0635-1DE</v>
      </c>
      <c r="G235" t="s">
        <v>153</v>
      </c>
      <c r="H235">
        <v>14</v>
      </c>
      <c r="I235">
        <v>0</v>
      </c>
      <c r="J235">
        <v>0</v>
      </c>
      <c r="K235">
        <v>0</v>
      </c>
      <c r="L235">
        <v>0</v>
      </c>
      <c r="M235">
        <v>0</v>
      </c>
      <c r="N235">
        <v>0</v>
      </c>
      <c r="O235">
        <v>0</v>
      </c>
      <c r="P235">
        <v>0</v>
      </c>
      <c r="Q235">
        <v>0</v>
      </c>
      <c r="R235">
        <v>0</v>
      </c>
      <c r="S235">
        <v>0</v>
      </c>
      <c r="T235">
        <v>14</v>
      </c>
      <c r="U235">
        <v>0</v>
      </c>
      <c r="V235" t="s">
        <v>466</v>
      </c>
    </row>
    <row r="236" spans="1:22" x14ac:dyDescent="0.25">
      <c r="A236" s="9">
        <v>45689</v>
      </c>
      <c r="B236" t="s">
        <v>381</v>
      </c>
      <c r="C236" t="s">
        <v>381</v>
      </c>
      <c r="D236" t="s">
        <v>614</v>
      </c>
      <c r="E236" s="8" t="str">
        <f>VLOOKUP(D236,'Ref Item#'!$A:$B,2,0)</f>
        <v>DC16-0635-1DE</v>
      </c>
      <c r="G236" t="s">
        <v>153</v>
      </c>
      <c r="H236">
        <v>10</v>
      </c>
      <c r="I236">
        <v>0</v>
      </c>
      <c r="J236">
        <v>0</v>
      </c>
      <c r="K236">
        <v>0</v>
      </c>
      <c r="L236">
        <v>0</v>
      </c>
      <c r="M236">
        <v>0</v>
      </c>
      <c r="N236">
        <v>0</v>
      </c>
      <c r="O236">
        <v>0</v>
      </c>
      <c r="P236">
        <v>0</v>
      </c>
      <c r="Q236">
        <v>0</v>
      </c>
      <c r="R236">
        <v>0</v>
      </c>
      <c r="S236">
        <v>0</v>
      </c>
      <c r="T236">
        <v>10</v>
      </c>
      <c r="U236">
        <v>0</v>
      </c>
      <c r="V236" t="s">
        <v>336</v>
      </c>
    </row>
    <row r="237" spans="1:22" x14ac:dyDescent="0.25">
      <c r="A237" s="9">
        <v>45689</v>
      </c>
      <c r="B237" t="s">
        <v>381</v>
      </c>
      <c r="C237" t="s">
        <v>381</v>
      </c>
      <c r="D237" t="s">
        <v>614</v>
      </c>
      <c r="E237" s="8" t="str">
        <f>VLOOKUP(D237,'Ref Item#'!$A:$B,2,0)</f>
        <v>DC16-0635-1DE</v>
      </c>
      <c r="G237" t="s">
        <v>153</v>
      </c>
      <c r="H237">
        <v>4</v>
      </c>
      <c r="I237">
        <v>0</v>
      </c>
      <c r="J237">
        <v>0</v>
      </c>
      <c r="K237">
        <v>-1</v>
      </c>
      <c r="L237">
        <v>0</v>
      </c>
      <c r="M237">
        <v>0</v>
      </c>
      <c r="N237">
        <v>0</v>
      </c>
      <c r="O237">
        <v>0</v>
      </c>
      <c r="P237">
        <v>0</v>
      </c>
      <c r="Q237">
        <v>0</v>
      </c>
      <c r="R237">
        <v>0</v>
      </c>
      <c r="S237">
        <v>0</v>
      </c>
      <c r="T237">
        <v>3</v>
      </c>
      <c r="U237">
        <v>0</v>
      </c>
      <c r="V237" t="s">
        <v>211</v>
      </c>
    </row>
    <row r="238" spans="1:22" x14ac:dyDescent="0.25">
      <c r="A238" s="9">
        <v>45689</v>
      </c>
      <c r="B238" t="s">
        <v>380</v>
      </c>
      <c r="C238" t="s">
        <v>381</v>
      </c>
      <c r="D238" t="s">
        <v>90</v>
      </c>
      <c r="E238" s="8" t="str">
        <f>VLOOKUP(D238,'Ref Item#'!$A:$B,2,0)</f>
        <v>DC16-0635-1DE</v>
      </c>
      <c r="G238" t="s">
        <v>150</v>
      </c>
      <c r="H238">
        <v>1</v>
      </c>
      <c r="I238">
        <v>0</v>
      </c>
      <c r="J238">
        <v>0</v>
      </c>
      <c r="K238">
        <v>0</v>
      </c>
      <c r="L238">
        <v>0</v>
      </c>
      <c r="M238">
        <v>0</v>
      </c>
      <c r="N238">
        <v>1</v>
      </c>
      <c r="O238">
        <v>0</v>
      </c>
      <c r="P238">
        <v>0</v>
      </c>
      <c r="Q238">
        <v>0</v>
      </c>
      <c r="R238">
        <v>0</v>
      </c>
      <c r="S238">
        <v>0</v>
      </c>
      <c r="T238">
        <v>2</v>
      </c>
      <c r="U238">
        <v>0</v>
      </c>
      <c r="V238" t="s">
        <v>215</v>
      </c>
    </row>
    <row r="239" spans="1:22" x14ac:dyDescent="0.25">
      <c r="A239" s="9">
        <v>45689</v>
      </c>
      <c r="B239" t="s">
        <v>380</v>
      </c>
      <c r="C239" t="s">
        <v>381</v>
      </c>
      <c r="D239" t="s">
        <v>90</v>
      </c>
      <c r="E239" s="8" t="str">
        <f>VLOOKUP(D239,'Ref Item#'!$A:$B,2,0)</f>
        <v>DC16-0635-1DE</v>
      </c>
      <c r="G239" t="s">
        <v>153</v>
      </c>
      <c r="H239">
        <v>36</v>
      </c>
      <c r="I239">
        <v>0</v>
      </c>
      <c r="J239">
        <v>0</v>
      </c>
      <c r="K239">
        <v>-36</v>
      </c>
      <c r="L239">
        <v>0</v>
      </c>
      <c r="M239">
        <v>0</v>
      </c>
      <c r="N239">
        <v>2</v>
      </c>
      <c r="O239">
        <v>0</v>
      </c>
      <c r="P239">
        <v>-1</v>
      </c>
      <c r="Q239">
        <v>0</v>
      </c>
      <c r="R239">
        <v>0</v>
      </c>
      <c r="S239">
        <v>0</v>
      </c>
      <c r="T239">
        <v>1</v>
      </c>
      <c r="U239">
        <v>0</v>
      </c>
      <c r="V239" t="s">
        <v>215</v>
      </c>
    </row>
    <row r="240" spans="1:22" x14ac:dyDescent="0.25">
      <c r="A240" s="9">
        <v>45689</v>
      </c>
      <c r="B240" t="s">
        <v>437</v>
      </c>
      <c r="C240" t="s">
        <v>437</v>
      </c>
      <c r="D240" t="s">
        <v>615</v>
      </c>
      <c r="E240" s="8" t="str">
        <f>VLOOKUP(D240,'Ref Item#'!$A:$B,2,0)</f>
        <v>DC16-0636-1DE</v>
      </c>
      <c r="F240" t="s">
        <v>521</v>
      </c>
      <c r="G240" t="s">
        <v>153</v>
      </c>
      <c r="H240">
        <v>112</v>
      </c>
      <c r="I240">
        <v>0</v>
      </c>
      <c r="J240">
        <v>-1</v>
      </c>
      <c r="K240">
        <v>-76</v>
      </c>
      <c r="L240">
        <v>0</v>
      </c>
      <c r="M240">
        <v>0</v>
      </c>
      <c r="N240">
        <v>1</v>
      </c>
      <c r="O240">
        <v>0</v>
      </c>
      <c r="P240">
        <v>0</v>
      </c>
      <c r="Q240">
        <v>0</v>
      </c>
      <c r="R240">
        <v>0</v>
      </c>
      <c r="S240">
        <v>0</v>
      </c>
      <c r="T240">
        <v>36</v>
      </c>
      <c r="U240">
        <v>0</v>
      </c>
      <c r="V240" t="s">
        <v>215</v>
      </c>
    </row>
    <row r="241" spans="1:22" x14ac:dyDescent="0.25">
      <c r="A241" s="9">
        <v>45689</v>
      </c>
      <c r="B241" t="s">
        <v>233</v>
      </c>
      <c r="C241" t="s">
        <v>233</v>
      </c>
      <c r="D241" t="s">
        <v>234</v>
      </c>
      <c r="E241" s="8" t="str">
        <f>VLOOKUP(D241,'Ref Item#'!$A:$B,2,0)</f>
        <v>DC16-0637-1DE</v>
      </c>
      <c r="F241" t="s">
        <v>235</v>
      </c>
      <c r="G241" t="s">
        <v>150</v>
      </c>
      <c r="H241">
        <v>2</v>
      </c>
      <c r="I241">
        <v>0</v>
      </c>
      <c r="J241">
        <v>0</v>
      </c>
      <c r="K241">
        <v>0</v>
      </c>
      <c r="L241">
        <v>2</v>
      </c>
      <c r="M241">
        <v>-2</v>
      </c>
      <c r="N241">
        <v>0</v>
      </c>
      <c r="O241">
        <v>0</v>
      </c>
      <c r="P241">
        <v>0</v>
      </c>
      <c r="Q241">
        <v>0</v>
      </c>
      <c r="R241">
        <v>0</v>
      </c>
      <c r="S241">
        <v>0</v>
      </c>
      <c r="T241">
        <v>2</v>
      </c>
      <c r="U241">
        <v>0</v>
      </c>
      <c r="V241" t="s">
        <v>215</v>
      </c>
    </row>
    <row r="242" spans="1:22" x14ac:dyDescent="0.25">
      <c r="A242" s="9">
        <v>45689</v>
      </c>
      <c r="B242" t="s">
        <v>233</v>
      </c>
      <c r="C242" t="s">
        <v>233</v>
      </c>
      <c r="D242" t="s">
        <v>234</v>
      </c>
      <c r="E242" s="8" t="str">
        <f>VLOOKUP(D242,'Ref Item#'!$A:$B,2,0)</f>
        <v>DC16-0637-1DE</v>
      </c>
      <c r="F242" t="s">
        <v>235</v>
      </c>
      <c r="G242" t="s">
        <v>151</v>
      </c>
      <c r="H242">
        <v>1</v>
      </c>
      <c r="I242">
        <v>0</v>
      </c>
      <c r="J242">
        <v>0</v>
      </c>
      <c r="K242">
        <v>0</v>
      </c>
      <c r="L242">
        <v>0</v>
      </c>
      <c r="M242">
        <v>0</v>
      </c>
      <c r="N242">
        <v>0</v>
      </c>
      <c r="O242">
        <v>0</v>
      </c>
      <c r="P242">
        <v>0</v>
      </c>
      <c r="Q242">
        <v>0</v>
      </c>
      <c r="R242">
        <v>0</v>
      </c>
      <c r="S242">
        <v>0</v>
      </c>
      <c r="T242">
        <v>1</v>
      </c>
      <c r="U242">
        <v>0</v>
      </c>
      <c r="V242" t="s">
        <v>215</v>
      </c>
    </row>
    <row r="243" spans="1:22" x14ac:dyDescent="0.25">
      <c r="A243" s="9">
        <v>45689</v>
      </c>
      <c r="B243" t="s">
        <v>233</v>
      </c>
      <c r="C243" t="s">
        <v>233</v>
      </c>
      <c r="D243" t="s">
        <v>234</v>
      </c>
      <c r="E243" s="8" t="str">
        <f>VLOOKUP(D243,'Ref Item#'!$A:$B,2,0)</f>
        <v>DC16-0637-1DE</v>
      </c>
      <c r="F243" t="s">
        <v>235</v>
      </c>
      <c r="G243" t="s">
        <v>153</v>
      </c>
      <c r="H243">
        <v>237</v>
      </c>
      <c r="I243">
        <v>0</v>
      </c>
      <c r="J243">
        <v>-1</v>
      </c>
      <c r="K243">
        <v>-73</v>
      </c>
      <c r="L243">
        <v>0</v>
      </c>
      <c r="M243">
        <v>0</v>
      </c>
      <c r="N243">
        <v>2</v>
      </c>
      <c r="O243">
        <v>0</v>
      </c>
      <c r="P243">
        <v>0</v>
      </c>
      <c r="Q243">
        <v>0</v>
      </c>
      <c r="R243">
        <v>0</v>
      </c>
      <c r="S243">
        <v>0</v>
      </c>
      <c r="T243">
        <v>165</v>
      </c>
      <c r="U243">
        <v>0</v>
      </c>
      <c r="V243" t="s">
        <v>215</v>
      </c>
    </row>
    <row r="244" spans="1:22" x14ac:dyDescent="0.25">
      <c r="A244" s="9">
        <v>45689</v>
      </c>
      <c r="B244" t="s">
        <v>230</v>
      </c>
      <c r="C244" t="s">
        <v>230</v>
      </c>
      <c r="D244" t="s">
        <v>231</v>
      </c>
      <c r="E244" s="8" t="str">
        <f>VLOOKUP(D244,'Ref Item#'!$A:$B,2,0)</f>
        <v>DC16-0638-1DE</v>
      </c>
      <c r="F244" t="s">
        <v>232</v>
      </c>
      <c r="G244" t="s">
        <v>150</v>
      </c>
      <c r="H244">
        <v>3</v>
      </c>
      <c r="I244">
        <v>0</v>
      </c>
      <c r="J244">
        <v>0</v>
      </c>
      <c r="K244">
        <v>0</v>
      </c>
      <c r="L244">
        <v>1</v>
      </c>
      <c r="M244">
        <v>-1</v>
      </c>
      <c r="N244">
        <v>0</v>
      </c>
      <c r="O244">
        <v>0</v>
      </c>
      <c r="P244">
        <v>0</v>
      </c>
      <c r="Q244">
        <v>0</v>
      </c>
      <c r="R244">
        <v>0</v>
      </c>
      <c r="S244">
        <v>0</v>
      </c>
      <c r="T244">
        <v>3</v>
      </c>
      <c r="U244">
        <v>0</v>
      </c>
      <c r="V244" t="s">
        <v>215</v>
      </c>
    </row>
    <row r="245" spans="1:22" x14ac:dyDescent="0.25">
      <c r="A245" s="9">
        <v>45689</v>
      </c>
      <c r="B245" t="s">
        <v>230</v>
      </c>
      <c r="C245" t="s">
        <v>230</v>
      </c>
      <c r="D245" t="s">
        <v>231</v>
      </c>
      <c r="E245" s="8" t="str">
        <f>VLOOKUP(D245,'Ref Item#'!$A:$B,2,0)</f>
        <v>DC16-0638-1DE</v>
      </c>
      <c r="F245" t="s">
        <v>232</v>
      </c>
      <c r="G245" t="s">
        <v>153</v>
      </c>
      <c r="H245">
        <v>97</v>
      </c>
      <c r="I245">
        <v>0</v>
      </c>
      <c r="J245">
        <v>13</v>
      </c>
      <c r="K245">
        <v>-110</v>
      </c>
      <c r="L245">
        <v>0</v>
      </c>
      <c r="M245">
        <v>0</v>
      </c>
      <c r="N245">
        <v>1</v>
      </c>
      <c r="O245">
        <v>11</v>
      </c>
      <c r="P245">
        <v>-11</v>
      </c>
      <c r="Q245">
        <v>0</v>
      </c>
      <c r="R245">
        <v>0</v>
      </c>
      <c r="S245">
        <v>0</v>
      </c>
      <c r="T245">
        <v>1</v>
      </c>
      <c r="U245">
        <v>0</v>
      </c>
      <c r="V245" t="s">
        <v>215</v>
      </c>
    </row>
    <row r="246" spans="1:22" x14ac:dyDescent="0.25">
      <c r="A246" s="9">
        <v>45689</v>
      </c>
      <c r="B246" t="s">
        <v>241</v>
      </c>
      <c r="C246" t="s">
        <v>241</v>
      </c>
      <c r="D246" t="s">
        <v>120</v>
      </c>
      <c r="E246" s="8" t="str">
        <f>VLOOKUP(D246,'Ref Item#'!$A:$B,2,0)</f>
        <v>DC16-0639-1DE</v>
      </c>
      <c r="F246" t="s">
        <v>242</v>
      </c>
      <c r="G246" t="s">
        <v>150</v>
      </c>
      <c r="H246">
        <v>5</v>
      </c>
      <c r="I246">
        <v>0</v>
      </c>
      <c r="J246">
        <v>0</v>
      </c>
      <c r="K246">
        <v>0</v>
      </c>
      <c r="L246">
        <v>6</v>
      </c>
      <c r="M246">
        <v>-6</v>
      </c>
      <c r="N246">
        <v>0</v>
      </c>
      <c r="O246">
        <v>0</v>
      </c>
      <c r="P246">
        <v>0</v>
      </c>
      <c r="Q246">
        <v>0</v>
      </c>
      <c r="R246">
        <v>0</v>
      </c>
      <c r="S246">
        <v>0</v>
      </c>
      <c r="T246">
        <v>5</v>
      </c>
      <c r="U246">
        <v>0</v>
      </c>
      <c r="V246" t="s">
        <v>215</v>
      </c>
    </row>
    <row r="247" spans="1:22" x14ac:dyDescent="0.25">
      <c r="A247" s="9">
        <v>45689</v>
      </c>
      <c r="B247" t="s">
        <v>241</v>
      </c>
      <c r="C247" t="s">
        <v>241</v>
      </c>
      <c r="D247" t="s">
        <v>120</v>
      </c>
      <c r="E247" s="8" t="str">
        <f>VLOOKUP(D247,'Ref Item#'!$A:$B,2,0)</f>
        <v>DC16-0639-1DE</v>
      </c>
      <c r="F247" t="s">
        <v>242</v>
      </c>
      <c r="G247" t="s">
        <v>150</v>
      </c>
      <c r="H247">
        <v>1</v>
      </c>
      <c r="I247">
        <v>0</v>
      </c>
      <c r="J247">
        <v>0</v>
      </c>
      <c r="K247">
        <v>0</v>
      </c>
      <c r="L247">
        <v>0</v>
      </c>
      <c r="M247">
        <v>0</v>
      </c>
      <c r="N247">
        <v>0</v>
      </c>
      <c r="O247">
        <v>0</v>
      </c>
      <c r="P247">
        <v>0</v>
      </c>
      <c r="Q247">
        <v>0</v>
      </c>
      <c r="R247">
        <v>0</v>
      </c>
      <c r="S247">
        <v>0</v>
      </c>
      <c r="T247">
        <v>1</v>
      </c>
      <c r="U247">
        <v>0</v>
      </c>
      <c r="V247" t="s">
        <v>466</v>
      </c>
    </row>
    <row r="248" spans="1:22" x14ac:dyDescent="0.25">
      <c r="A248" s="9">
        <v>45689</v>
      </c>
      <c r="B248" t="s">
        <v>241</v>
      </c>
      <c r="C248" t="s">
        <v>241</v>
      </c>
      <c r="D248" t="s">
        <v>120</v>
      </c>
      <c r="E248" s="8" t="str">
        <f>VLOOKUP(D248,'Ref Item#'!$A:$B,2,0)</f>
        <v>DC16-0639-1DE</v>
      </c>
      <c r="F248" t="s">
        <v>242</v>
      </c>
      <c r="G248" t="s">
        <v>152</v>
      </c>
      <c r="H248">
        <v>2</v>
      </c>
      <c r="I248">
        <v>0</v>
      </c>
      <c r="J248">
        <v>0</v>
      </c>
      <c r="K248">
        <v>0</v>
      </c>
      <c r="L248">
        <v>0</v>
      </c>
      <c r="M248">
        <v>0</v>
      </c>
      <c r="N248">
        <v>0</v>
      </c>
      <c r="O248">
        <v>0</v>
      </c>
      <c r="P248">
        <v>0</v>
      </c>
      <c r="Q248">
        <v>0</v>
      </c>
      <c r="R248">
        <v>0</v>
      </c>
      <c r="S248">
        <v>0</v>
      </c>
      <c r="T248">
        <v>2</v>
      </c>
      <c r="U248">
        <v>0</v>
      </c>
      <c r="V248" t="s">
        <v>215</v>
      </c>
    </row>
    <row r="249" spans="1:22" x14ac:dyDescent="0.25">
      <c r="A249" s="9">
        <v>45689</v>
      </c>
      <c r="B249" t="s">
        <v>241</v>
      </c>
      <c r="C249" t="s">
        <v>241</v>
      </c>
      <c r="D249" t="s">
        <v>120</v>
      </c>
      <c r="E249" s="8" t="str">
        <f>VLOOKUP(D249,'Ref Item#'!$A:$B,2,0)</f>
        <v>DC16-0639-1DE</v>
      </c>
      <c r="F249" t="s">
        <v>242</v>
      </c>
      <c r="G249" t="s">
        <v>153</v>
      </c>
      <c r="H249">
        <v>1149</v>
      </c>
      <c r="I249">
        <v>0</v>
      </c>
      <c r="J249">
        <v>577</v>
      </c>
      <c r="K249">
        <v>-356</v>
      </c>
      <c r="L249">
        <v>0</v>
      </c>
      <c r="M249">
        <v>0</v>
      </c>
      <c r="N249">
        <v>3</v>
      </c>
      <c r="O249">
        <v>0</v>
      </c>
      <c r="P249">
        <v>0</v>
      </c>
      <c r="Q249">
        <v>0</v>
      </c>
      <c r="R249">
        <v>0</v>
      </c>
      <c r="S249">
        <v>-2</v>
      </c>
      <c r="T249">
        <v>1371</v>
      </c>
      <c r="U249">
        <v>0</v>
      </c>
      <c r="V249" t="s">
        <v>215</v>
      </c>
    </row>
    <row r="250" spans="1:22" x14ac:dyDescent="0.25">
      <c r="A250" s="9">
        <v>45689</v>
      </c>
      <c r="B250" t="s">
        <v>241</v>
      </c>
      <c r="C250" t="s">
        <v>241</v>
      </c>
      <c r="D250" t="s">
        <v>120</v>
      </c>
      <c r="E250" s="8" t="str">
        <f>VLOOKUP(D250,'Ref Item#'!$A:$B,2,0)</f>
        <v>DC16-0639-1DE</v>
      </c>
      <c r="F250" t="s">
        <v>242</v>
      </c>
      <c r="G250" t="s">
        <v>153</v>
      </c>
      <c r="H250">
        <v>24</v>
      </c>
      <c r="I250">
        <v>0</v>
      </c>
      <c r="J250">
        <v>0</v>
      </c>
      <c r="K250">
        <v>-7</v>
      </c>
      <c r="L250">
        <v>0</v>
      </c>
      <c r="M250">
        <v>0</v>
      </c>
      <c r="N250">
        <v>0</v>
      </c>
      <c r="O250">
        <v>0</v>
      </c>
      <c r="P250">
        <v>0</v>
      </c>
      <c r="Q250">
        <v>0</v>
      </c>
      <c r="R250">
        <v>0</v>
      </c>
      <c r="S250">
        <v>0</v>
      </c>
      <c r="T250">
        <v>17</v>
      </c>
      <c r="U250">
        <v>0</v>
      </c>
      <c r="V250" t="s">
        <v>466</v>
      </c>
    </row>
    <row r="251" spans="1:22" x14ac:dyDescent="0.25">
      <c r="A251" s="9">
        <v>45689</v>
      </c>
      <c r="B251" t="s">
        <v>669</v>
      </c>
      <c r="C251" t="s">
        <v>241</v>
      </c>
      <c r="D251" t="s">
        <v>62</v>
      </c>
      <c r="E251" s="8" t="str">
        <f>VLOOKUP(D251,'Ref Item#'!$A:$B,2,0)</f>
        <v>DC16-0639-1DE</v>
      </c>
      <c r="F251" t="s">
        <v>242</v>
      </c>
      <c r="G251" t="s">
        <v>150</v>
      </c>
      <c r="H251">
        <v>2</v>
      </c>
      <c r="I251">
        <v>0</v>
      </c>
      <c r="J251">
        <v>0</v>
      </c>
      <c r="K251">
        <v>0</v>
      </c>
      <c r="L251">
        <v>0</v>
      </c>
      <c r="M251">
        <v>0</v>
      </c>
      <c r="N251">
        <v>0</v>
      </c>
      <c r="O251">
        <v>0</v>
      </c>
      <c r="P251">
        <v>0</v>
      </c>
      <c r="Q251">
        <v>0</v>
      </c>
      <c r="R251">
        <v>0</v>
      </c>
      <c r="S251">
        <v>0</v>
      </c>
      <c r="T251">
        <v>2</v>
      </c>
      <c r="U251">
        <v>0</v>
      </c>
      <c r="V251" t="s">
        <v>215</v>
      </c>
    </row>
    <row r="252" spans="1:22" x14ac:dyDescent="0.25">
      <c r="A252" s="9">
        <v>45689</v>
      </c>
      <c r="B252" t="s">
        <v>236</v>
      </c>
      <c r="C252" t="s">
        <v>236</v>
      </c>
      <c r="D252" t="s">
        <v>237</v>
      </c>
      <c r="E252" s="8" t="str">
        <f>VLOOKUP(D252,'Ref Item#'!$A:$B,2,0)</f>
        <v>DC16-0640-1DE</v>
      </c>
      <c r="F252" t="s">
        <v>238</v>
      </c>
      <c r="G252" t="s">
        <v>153</v>
      </c>
      <c r="H252">
        <v>58</v>
      </c>
      <c r="I252">
        <v>0</v>
      </c>
      <c r="J252">
        <v>16</v>
      </c>
      <c r="K252">
        <v>-20</v>
      </c>
      <c r="L252">
        <v>0</v>
      </c>
      <c r="M252">
        <v>0</v>
      </c>
      <c r="N252">
        <v>1</v>
      </c>
      <c r="O252">
        <v>0</v>
      </c>
      <c r="P252">
        <v>0</v>
      </c>
      <c r="Q252">
        <v>0</v>
      </c>
      <c r="R252">
        <v>0</v>
      </c>
      <c r="S252">
        <v>0</v>
      </c>
      <c r="T252">
        <v>55</v>
      </c>
      <c r="U252">
        <v>0</v>
      </c>
      <c r="V252" t="s">
        <v>215</v>
      </c>
    </row>
    <row r="253" spans="1:22" x14ac:dyDescent="0.25">
      <c r="A253" s="9">
        <v>45689</v>
      </c>
      <c r="B253" t="s">
        <v>780</v>
      </c>
      <c r="C253" t="s">
        <v>389</v>
      </c>
      <c r="D253" t="s">
        <v>781</v>
      </c>
      <c r="E253" s="8" t="str">
        <f>VLOOKUP(D253,'Ref Item#'!$A:$B,2,0)</f>
        <v>DC16-0641-1DE</v>
      </c>
      <c r="F253" t="s">
        <v>390</v>
      </c>
      <c r="G253" t="s">
        <v>150</v>
      </c>
      <c r="H253">
        <v>0</v>
      </c>
      <c r="I253">
        <v>0</v>
      </c>
      <c r="J253">
        <v>0</v>
      </c>
      <c r="K253">
        <v>0</v>
      </c>
      <c r="L253">
        <v>0</v>
      </c>
      <c r="M253">
        <v>0</v>
      </c>
      <c r="N253">
        <v>0</v>
      </c>
      <c r="O253">
        <v>0</v>
      </c>
      <c r="P253">
        <v>0</v>
      </c>
      <c r="Q253">
        <v>0</v>
      </c>
      <c r="R253">
        <v>0</v>
      </c>
      <c r="S253">
        <v>1</v>
      </c>
      <c r="T253">
        <v>1</v>
      </c>
      <c r="U253">
        <v>0</v>
      </c>
      <c r="V253" t="s">
        <v>466</v>
      </c>
    </row>
    <row r="254" spans="1:22" x14ac:dyDescent="0.25">
      <c r="A254" s="9">
        <v>45689</v>
      </c>
      <c r="B254" t="s">
        <v>389</v>
      </c>
      <c r="C254" t="s">
        <v>389</v>
      </c>
      <c r="D254" t="s">
        <v>616</v>
      </c>
      <c r="E254" s="8" t="str">
        <f>VLOOKUP(D254,'Ref Item#'!$A:$B,2,0)</f>
        <v>DC16-0641-1DE</v>
      </c>
      <c r="F254" t="s">
        <v>390</v>
      </c>
      <c r="G254" t="s">
        <v>153</v>
      </c>
      <c r="H254">
        <v>52</v>
      </c>
      <c r="I254">
        <v>0</v>
      </c>
      <c r="J254">
        <v>0</v>
      </c>
      <c r="K254">
        <v>-13</v>
      </c>
      <c r="L254">
        <v>0</v>
      </c>
      <c r="M254">
        <v>0</v>
      </c>
      <c r="N254">
        <v>0</v>
      </c>
      <c r="O254">
        <v>0</v>
      </c>
      <c r="P254">
        <v>0</v>
      </c>
      <c r="Q254">
        <v>0</v>
      </c>
      <c r="R254">
        <v>0</v>
      </c>
      <c r="S254">
        <v>0</v>
      </c>
      <c r="T254">
        <v>39</v>
      </c>
      <c r="U254">
        <v>0</v>
      </c>
      <c r="V254" t="s">
        <v>215</v>
      </c>
    </row>
    <row r="255" spans="1:22" x14ac:dyDescent="0.25">
      <c r="A255" s="9">
        <v>45689</v>
      </c>
      <c r="B255" t="s">
        <v>767</v>
      </c>
      <c r="C255" t="s">
        <v>389</v>
      </c>
      <c r="D255" t="s">
        <v>64</v>
      </c>
      <c r="E255" s="8" t="str">
        <f>VLOOKUP(D255,'Ref Item#'!$A:$B,2,0)</f>
        <v>DC16-0641-1DE</v>
      </c>
      <c r="F255" t="s">
        <v>390</v>
      </c>
      <c r="G255" t="s">
        <v>150</v>
      </c>
      <c r="H255">
        <v>0</v>
      </c>
      <c r="I255">
        <v>0</v>
      </c>
      <c r="J255">
        <v>0</v>
      </c>
      <c r="K255">
        <v>0</v>
      </c>
      <c r="L255">
        <v>1</v>
      </c>
      <c r="M255">
        <v>0</v>
      </c>
      <c r="N255">
        <v>0</v>
      </c>
      <c r="O255">
        <v>0</v>
      </c>
      <c r="P255">
        <v>0</v>
      </c>
      <c r="Q255">
        <v>0</v>
      </c>
      <c r="R255">
        <v>0</v>
      </c>
      <c r="S255">
        <v>-1</v>
      </c>
      <c r="T255">
        <v>0</v>
      </c>
      <c r="U255">
        <v>0</v>
      </c>
      <c r="V255" t="s">
        <v>466</v>
      </c>
    </row>
    <row r="256" spans="1:22" x14ac:dyDescent="0.25">
      <c r="A256" s="9">
        <v>45689</v>
      </c>
      <c r="B256" t="s">
        <v>226</v>
      </c>
      <c r="C256" t="s">
        <v>226</v>
      </c>
      <c r="D256" t="s">
        <v>227</v>
      </c>
      <c r="E256" s="8" t="str">
        <f>VLOOKUP(D256,'Ref Item#'!$A:$B,2,0)</f>
        <v>DC16-0642-1DE</v>
      </c>
      <c r="G256" t="s">
        <v>150</v>
      </c>
      <c r="H256">
        <v>1</v>
      </c>
      <c r="I256">
        <v>0</v>
      </c>
      <c r="J256">
        <v>0</v>
      </c>
      <c r="K256">
        <v>0</v>
      </c>
      <c r="L256">
        <v>0</v>
      </c>
      <c r="M256">
        <v>0</v>
      </c>
      <c r="N256">
        <v>0</v>
      </c>
      <c r="O256">
        <v>0</v>
      </c>
      <c r="P256">
        <v>0</v>
      </c>
      <c r="Q256">
        <v>0</v>
      </c>
      <c r="R256">
        <v>0</v>
      </c>
      <c r="S256">
        <v>0</v>
      </c>
      <c r="T256">
        <v>1</v>
      </c>
      <c r="U256">
        <v>0</v>
      </c>
      <c r="V256" t="s">
        <v>215</v>
      </c>
    </row>
    <row r="257" spans="1:22" x14ac:dyDescent="0.25">
      <c r="A257" s="9">
        <v>45689</v>
      </c>
      <c r="B257" t="s">
        <v>226</v>
      </c>
      <c r="C257" t="s">
        <v>226</v>
      </c>
      <c r="D257" t="s">
        <v>227</v>
      </c>
      <c r="E257" s="8" t="str">
        <f>VLOOKUP(D257,'Ref Item#'!$A:$B,2,0)</f>
        <v>DC16-0642-1DE</v>
      </c>
      <c r="G257" t="s">
        <v>152</v>
      </c>
      <c r="H257">
        <v>1</v>
      </c>
      <c r="I257">
        <v>0</v>
      </c>
      <c r="J257">
        <v>0</v>
      </c>
      <c r="K257">
        <v>0</v>
      </c>
      <c r="L257">
        <v>0</v>
      </c>
      <c r="M257">
        <v>0</v>
      </c>
      <c r="N257">
        <v>0</v>
      </c>
      <c r="O257">
        <v>0</v>
      </c>
      <c r="P257">
        <v>0</v>
      </c>
      <c r="Q257">
        <v>0</v>
      </c>
      <c r="R257">
        <v>0</v>
      </c>
      <c r="S257">
        <v>0</v>
      </c>
      <c r="T257">
        <v>1</v>
      </c>
      <c r="U257">
        <v>0</v>
      </c>
      <c r="V257" t="s">
        <v>215</v>
      </c>
    </row>
    <row r="258" spans="1:22" x14ac:dyDescent="0.25">
      <c r="A258" s="9">
        <v>45689</v>
      </c>
      <c r="B258" t="s">
        <v>226</v>
      </c>
      <c r="C258" t="s">
        <v>226</v>
      </c>
      <c r="D258" t="s">
        <v>227</v>
      </c>
      <c r="E258" s="8" t="str">
        <f>VLOOKUP(D258,'Ref Item#'!$A:$B,2,0)</f>
        <v>DC16-0642-1DE</v>
      </c>
      <c r="G258" t="s">
        <v>153</v>
      </c>
      <c r="H258">
        <v>0</v>
      </c>
      <c r="I258">
        <v>0</v>
      </c>
      <c r="J258">
        <v>63</v>
      </c>
      <c r="K258">
        <v>0</v>
      </c>
      <c r="L258">
        <v>0</v>
      </c>
      <c r="M258">
        <v>0</v>
      </c>
      <c r="N258">
        <v>0</v>
      </c>
      <c r="O258">
        <v>0</v>
      </c>
      <c r="P258">
        <v>0</v>
      </c>
      <c r="Q258">
        <v>0</v>
      </c>
      <c r="R258">
        <v>0</v>
      </c>
      <c r="S258">
        <v>0</v>
      </c>
      <c r="T258">
        <v>63</v>
      </c>
      <c r="U258">
        <v>0</v>
      </c>
      <c r="V258" t="s">
        <v>215</v>
      </c>
    </row>
    <row r="259" spans="1:22" x14ac:dyDescent="0.25">
      <c r="A259" s="9">
        <v>45689</v>
      </c>
      <c r="B259" t="s">
        <v>385</v>
      </c>
      <c r="C259" t="s">
        <v>385</v>
      </c>
      <c r="D259" t="s">
        <v>476</v>
      </c>
      <c r="E259" s="8" t="str">
        <f>VLOOKUP(D259,'Ref Item#'!$A:$B,2,0)</f>
        <v>DC16-0643-1DE</v>
      </c>
      <c r="F259" t="s">
        <v>386</v>
      </c>
      <c r="G259" t="s">
        <v>150</v>
      </c>
      <c r="H259">
        <v>0</v>
      </c>
      <c r="I259">
        <v>0</v>
      </c>
      <c r="J259">
        <v>0</v>
      </c>
      <c r="K259">
        <v>0</v>
      </c>
      <c r="L259">
        <v>1</v>
      </c>
      <c r="M259">
        <v>0</v>
      </c>
      <c r="N259">
        <v>0</v>
      </c>
      <c r="O259">
        <v>0</v>
      </c>
      <c r="P259">
        <v>0</v>
      </c>
      <c r="Q259">
        <v>0</v>
      </c>
      <c r="R259">
        <v>0</v>
      </c>
      <c r="S259">
        <v>0</v>
      </c>
      <c r="T259">
        <v>1</v>
      </c>
      <c r="U259">
        <v>0</v>
      </c>
      <c r="V259" t="s">
        <v>215</v>
      </c>
    </row>
    <row r="260" spans="1:22" x14ac:dyDescent="0.25">
      <c r="A260" s="9">
        <v>45689</v>
      </c>
      <c r="B260" t="s">
        <v>385</v>
      </c>
      <c r="C260" t="s">
        <v>385</v>
      </c>
      <c r="D260" t="s">
        <v>476</v>
      </c>
      <c r="E260" s="8" t="str">
        <f>VLOOKUP(D260,'Ref Item#'!$A:$B,2,0)</f>
        <v>DC16-0643-1DE</v>
      </c>
      <c r="F260" t="s">
        <v>386</v>
      </c>
      <c r="G260" t="s">
        <v>153</v>
      </c>
      <c r="H260">
        <v>79</v>
      </c>
      <c r="I260">
        <v>0</v>
      </c>
      <c r="J260">
        <v>30</v>
      </c>
      <c r="K260">
        <v>-39</v>
      </c>
      <c r="L260">
        <v>0</v>
      </c>
      <c r="M260">
        <v>0</v>
      </c>
      <c r="N260">
        <v>0</v>
      </c>
      <c r="O260">
        <v>0</v>
      </c>
      <c r="P260">
        <v>0</v>
      </c>
      <c r="Q260">
        <v>0</v>
      </c>
      <c r="R260">
        <v>0</v>
      </c>
      <c r="S260">
        <v>0</v>
      </c>
      <c r="T260">
        <v>70</v>
      </c>
      <c r="U260">
        <v>0</v>
      </c>
      <c r="V260" t="s">
        <v>215</v>
      </c>
    </row>
    <row r="261" spans="1:22" x14ac:dyDescent="0.25">
      <c r="A261" s="9">
        <v>45689</v>
      </c>
      <c r="B261" t="s">
        <v>385</v>
      </c>
      <c r="C261" t="s">
        <v>385</v>
      </c>
      <c r="D261" t="s">
        <v>476</v>
      </c>
      <c r="E261" s="8" t="str">
        <f>VLOOKUP(D261,'Ref Item#'!$A:$B,2,0)</f>
        <v>DC16-0643-1DE</v>
      </c>
      <c r="F261" t="s">
        <v>386</v>
      </c>
      <c r="G261" t="s">
        <v>153</v>
      </c>
      <c r="H261">
        <v>5</v>
      </c>
      <c r="I261">
        <v>0</v>
      </c>
      <c r="J261">
        <v>0</v>
      </c>
      <c r="K261">
        <v>-5</v>
      </c>
      <c r="L261">
        <v>0</v>
      </c>
      <c r="M261">
        <v>0</v>
      </c>
      <c r="N261">
        <v>0</v>
      </c>
      <c r="O261">
        <v>0</v>
      </c>
      <c r="P261">
        <v>0</v>
      </c>
      <c r="Q261">
        <v>0</v>
      </c>
      <c r="R261">
        <v>0</v>
      </c>
      <c r="S261">
        <v>0</v>
      </c>
      <c r="T261">
        <v>0</v>
      </c>
      <c r="U261">
        <v>0</v>
      </c>
      <c r="V261" t="s">
        <v>466</v>
      </c>
    </row>
    <row r="262" spans="1:22" x14ac:dyDescent="0.25">
      <c r="A262" s="9">
        <v>45689</v>
      </c>
      <c r="B262" t="s">
        <v>239</v>
      </c>
      <c r="C262" t="s">
        <v>239</v>
      </c>
      <c r="D262" t="s">
        <v>240</v>
      </c>
      <c r="E262" s="8" t="str">
        <f>VLOOKUP(D262,'Ref Item#'!$A:$B,2,0)</f>
        <v>DC16-0644-1DE</v>
      </c>
      <c r="F262" t="s">
        <v>665</v>
      </c>
      <c r="G262" t="s">
        <v>150</v>
      </c>
      <c r="H262">
        <v>0</v>
      </c>
      <c r="I262">
        <v>0</v>
      </c>
      <c r="J262">
        <v>0</v>
      </c>
      <c r="K262">
        <v>0</v>
      </c>
      <c r="L262">
        <v>3</v>
      </c>
      <c r="M262">
        <v>-2</v>
      </c>
      <c r="N262">
        <v>1</v>
      </c>
      <c r="O262">
        <v>0</v>
      </c>
      <c r="P262">
        <v>0</v>
      </c>
      <c r="Q262">
        <v>0</v>
      </c>
      <c r="R262">
        <v>0</v>
      </c>
      <c r="S262">
        <v>0</v>
      </c>
      <c r="T262">
        <v>2</v>
      </c>
      <c r="U262">
        <v>0</v>
      </c>
      <c r="V262" t="s">
        <v>215</v>
      </c>
    </row>
    <row r="263" spans="1:22" x14ac:dyDescent="0.25">
      <c r="A263" s="9">
        <v>45689</v>
      </c>
      <c r="B263" t="s">
        <v>239</v>
      </c>
      <c r="C263" t="s">
        <v>239</v>
      </c>
      <c r="D263" t="s">
        <v>240</v>
      </c>
      <c r="E263" s="8" t="str">
        <f>VLOOKUP(D263,'Ref Item#'!$A:$B,2,0)</f>
        <v>DC16-0644-1DE</v>
      </c>
      <c r="F263" t="s">
        <v>665</v>
      </c>
      <c r="G263" t="s">
        <v>153</v>
      </c>
      <c r="H263">
        <v>28</v>
      </c>
      <c r="I263">
        <v>0</v>
      </c>
      <c r="J263">
        <v>17</v>
      </c>
      <c r="K263">
        <v>-19</v>
      </c>
      <c r="L263">
        <v>0</v>
      </c>
      <c r="M263">
        <v>0</v>
      </c>
      <c r="N263">
        <v>0</v>
      </c>
      <c r="O263">
        <v>0</v>
      </c>
      <c r="P263">
        <v>0</v>
      </c>
      <c r="Q263">
        <v>0</v>
      </c>
      <c r="R263">
        <v>0</v>
      </c>
      <c r="S263">
        <v>-1</v>
      </c>
      <c r="T263">
        <v>25</v>
      </c>
      <c r="U263">
        <v>0</v>
      </c>
      <c r="V263" t="s">
        <v>215</v>
      </c>
    </row>
    <row r="264" spans="1:22" x14ac:dyDescent="0.25">
      <c r="A264" s="9">
        <v>45689</v>
      </c>
      <c r="B264" t="s">
        <v>239</v>
      </c>
      <c r="C264" t="s">
        <v>239</v>
      </c>
      <c r="D264" t="s">
        <v>240</v>
      </c>
      <c r="E264" s="8" t="str">
        <f>VLOOKUP(D264,'Ref Item#'!$A:$B,2,0)</f>
        <v>DC16-0644-1DE</v>
      </c>
      <c r="F264" t="s">
        <v>665</v>
      </c>
      <c r="G264" t="s">
        <v>153</v>
      </c>
      <c r="H264">
        <v>0</v>
      </c>
      <c r="I264">
        <v>0</v>
      </c>
      <c r="J264">
        <v>0</v>
      </c>
      <c r="K264">
        <v>-1</v>
      </c>
      <c r="L264">
        <v>1</v>
      </c>
      <c r="M264">
        <v>0</v>
      </c>
      <c r="N264">
        <v>0</v>
      </c>
      <c r="O264">
        <v>0</v>
      </c>
      <c r="P264">
        <v>0</v>
      </c>
      <c r="Q264">
        <v>0</v>
      </c>
      <c r="R264">
        <v>0</v>
      </c>
      <c r="S264">
        <v>0</v>
      </c>
      <c r="T264">
        <v>0</v>
      </c>
      <c r="U264">
        <v>0</v>
      </c>
      <c r="V264" t="s">
        <v>466</v>
      </c>
    </row>
    <row r="265" spans="1:22" x14ac:dyDescent="0.25">
      <c r="A265" s="9">
        <v>45689</v>
      </c>
      <c r="B265" t="s">
        <v>228</v>
      </c>
      <c r="C265" t="s">
        <v>228</v>
      </c>
      <c r="D265" t="s">
        <v>119</v>
      </c>
      <c r="E265" s="8" t="str">
        <f>VLOOKUP(D265,'Ref Item#'!$A:$B,2,0)</f>
        <v>DC16-0645-1DE</v>
      </c>
      <c r="F265" t="s">
        <v>229</v>
      </c>
      <c r="G265" t="s">
        <v>150</v>
      </c>
      <c r="H265">
        <v>2</v>
      </c>
      <c r="I265">
        <v>0</v>
      </c>
      <c r="J265">
        <v>0</v>
      </c>
      <c r="K265">
        <v>0</v>
      </c>
      <c r="L265">
        <v>2</v>
      </c>
      <c r="M265">
        <v>-3</v>
      </c>
      <c r="N265">
        <v>1</v>
      </c>
      <c r="O265">
        <v>0</v>
      </c>
      <c r="P265">
        <v>0</v>
      </c>
      <c r="Q265">
        <v>0</v>
      </c>
      <c r="R265">
        <v>0</v>
      </c>
      <c r="S265">
        <v>0</v>
      </c>
      <c r="T265">
        <v>2</v>
      </c>
      <c r="U265">
        <v>0</v>
      </c>
      <c r="V265" t="s">
        <v>215</v>
      </c>
    </row>
    <row r="266" spans="1:22" x14ac:dyDescent="0.25">
      <c r="A266" s="9">
        <v>45689</v>
      </c>
      <c r="B266" t="s">
        <v>228</v>
      </c>
      <c r="C266" t="s">
        <v>228</v>
      </c>
      <c r="D266" t="s">
        <v>119</v>
      </c>
      <c r="E266" s="8" t="str">
        <f>VLOOKUP(D266,'Ref Item#'!$A:$B,2,0)</f>
        <v>DC16-0645-1DE</v>
      </c>
      <c r="F266" t="s">
        <v>229</v>
      </c>
      <c r="G266" t="s">
        <v>151</v>
      </c>
      <c r="H266">
        <v>1</v>
      </c>
      <c r="I266">
        <v>0</v>
      </c>
      <c r="J266">
        <v>0</v>
      </c>
      <c r="K266">
        <v>0</v>
      </c>
      <c r="L266">
        <v>0</v>
      </c>
      <c r="M266">
        <v>0</v>
      </c>
      <c r="N266">
        <v>0</v>
      </c>
      <c r="O266">
        <v>0</v>
      </c>
      <c r="P266">
        <v>0</v>
      </c>
      <c r="Q266">
        <v>0</v>
      </c>
      <c r="R266">
        <v>0</v>
      </c>
      <c r="S266">
        <v>0</v>
      </c>
      <c r="T266">
        <v>1</v>
      </c>
      <c r="U266">
        <v>0</v>
      </c>
      <c r="V266" t="s">
        <v>466</v>
      </c>
    </row>
    <row r="267" spans="1:22" x14ac:dyDescent="0.25">
      <c r="A267" s="9">
        <v>45689</v>
      </c>
      <c r="B267" t="s">
        <v>228</v>
      </c>
      <c r="C267" t="s">
        <v>228</v>
      </c>
      <c r="D267" t="s">
        <v>119</v>
      </c>
      <c r="E267" s="8" t="str">
        <f>VLOOKUP(D267,'Ref Item#'!$A:$B,2,0)</f>
        <v>DC16-0645-1DE</v>
      </c>
      <c r="F267" t="s">
        <v>229</v>
      </c>
      <c r="G267" t="s">
        <v>153</v>
      </c>
      <c r="H267">
        <v>296</v>
      </c>
      <c r="I267">
        <v>0</v>
      </c>
      <c r="J267">
        <v>55</v>
      </c>
      <c r="K267">
        <v>-127</v>
      </c>
      <c r="L267">
        <v>0</v>
      </c>
      <c r="M267">
        <v>0</v>
      </c>
      <c r="N267">
        <v>3</v>
      </c>
      <c r="O267">
        <v>0</v>
      </c>
      <c r="P267">
        <v>0</v>
      </c>
      <c r="Q267">
        <v>0</v>
      </c>
      <c r="R267">
        <v>0</v>
      </c>
      <c r="S267">
        <v>-1</v>
      </c>
      <c r="T267">
        <v>226</v>
      </c>
      <c r="U267">
        <v>0</v>
      </c>
      <c r="V267" t="s">
        <v>215</v>
      </c>
    </row>
    <row r="268" spans="1:22" x14ac:dyDescent="0.25">
      <c r="A268" s="9">
        <v>45689</v>
      </c>
      <c r="B268" t="s">
        <v>228</v>
      </c>
      <c r="C268" t="s">
        <v>228</v>
      </c>
      <c r="D268" t="s">
        <v>119</v>
      </c>
      <c r="E268" s="8" t="str">
        <f>VLOOKUP(D268,'Ref Item#'!$A:$B,2,0)</f>
        <v>DC16-0645-1DE</v>
      </c>
      <c r="F268" t="s">
        <v>229</v>
      </c>
      <c r="G268" t="s">
        <v>153</v>
      </c>
      <c r="H268">
        <v>10</v>
      </c>
      <c r="I268">
        <v>0</v>
      </c>
      <c r="J268">
        <v>0</v>
      </c>
      <c r="K268">
        <v>-9</v>
      </c>
      <c r="L268">
        <v>0</v>
      </c>
      <c r="M268">
        <v>0</v>
      </c>
      <c r="N268">
        <v>0</v>
      </c>
      <c r="O268">
        <v>0</v>
      </c>
      <c r="P268">
        <v>0</v>
      </c>
      <c r="Q268">
        <v>0</v>
      </c>
      <c r="R268">
        <v>0</v>
      </c>
      <c r="S268">
        <v>0</v>
      </c>
      <c r="T268">
        <v>1</v>
      </c>
      <c r="U268">
        <v>0</v>
      </c>
      <c r="V268" t="s">
        <v>466</v>
      </c>
    </row>
    <row r="269" spans="1:22" x14ac:dyDescent="0.25">
      <c r="A269" s="9">
        <v>45689</v>
      </c>
      <c r="B269" t="s">
        <v>228</v>
      </c>
      <c r="C269" t="s">
        <v>228</v>
      </c>
      <c r="D269" t="s">
        <v>119</v>
      </c>
      <c r="E269" s="8" t="str">
        <f>VLOOKUP(D269,'Ref Item#'!$A:$B,2,0)</f>
        <v>DC16-0645-1DE</v>
      </c>
      <c r="F269" t="s">
        <v>229</v>
      </c>
      <c r="G269" t="s">
        <v>278</v>
      </c>
      <c r="H269">
        <v>0</v>
      </c>
      <c r="I269">
        <v>0</v>
      </c>
      <c r="J269">
        <v>0</v>
      </c>
      <c r="K269">
        <v>0</v>
      </c>
      <c r="L269">
        <v>0</v>
      </c>
      <c r="M269">
        <v>0</v>
      </c>
      <c r="N269">
        <v>0</v>
      </c>
      <c r="O269">
        <v>0</v>
      </c>
      <c r="P269">
        <v>0</v>
      </c>
      <c r="Q269">
        <v>-1</v>
      </c>
      <c r="R269">
        <v>0</v>
      </c>
      <c r="S269">
        <v>1</v>
      </c>
      <c r="T269">
        <v>0</v>
      </c>
      <c r="U269">
        <v>0</v>
      </c>
      <c r="V269" t="s">
        <v>215</v>
      </c>
    </row>
    <row r="270" spans="1:22" x14ac:dyDescent="0.25">
      <c r="A270" s="9">
        <v>45689</v>
      </c>
      <c r="B270" t="s">
        <v>181</v>
      </c>
      <c r="C270" t="s">
        <v>181</v>
      </c>
      <c r="D270" t="s">
        <v>182</v>
      </c>
      <c r="E270" s="8" t="str">
        <f>VLOOKUP(D270,'Ref Item#'!$A:$B,2,0)</f>
        <v>DC16-0648-1UK</v>
      </c>
      <c r="F270" t="s">
        <v>183</v>
      </c>
      <c r="G270" t="s">
        <v>153</v>
      </c>
      <c r="H270">
        <v>0</v>
      </c>
      <c r="I270">
        <v>0</v>
      </c>
      <c r="J270">
        <v>0</v>
      </c>
      <c r="K270">
        <v>0</v>
      </c>
      <c r="L270">
        <v>0</v>
      </c>
      <c r="M270">
        <v>0</v>
      </c>
      <c r="N270">
        <v>1</v>
      </c>
      <c r="O270">
        <v>0</v>
      </c>
      <c r="P270">
        <v>0</v>
      </c>
      <c r="Q270">
        <v>0</v>
      </c>
      <c r="R270">
        <v>0</v>
      </c>
      <c r="S270">
        <v>0</v>
      </c>
      <c r="T270">
        <v>1</v>
      </c>
      <c r="U270">
        <v>0</v>
      </c>
      <c r="V270" t="s">
        <v>215</v>
      </c>
    </row>
    <row r="271" spans="1:22" x14ac:dyDescent="0.25">
      <c r="A271" s="9">
        <v>45689</v>
      </c>
      <c r="B271" t="s">
        <v>731</v>
      </c>
      <c r="C271" t="s">
        <v>219</v>
      </c>
      <c r="D271" t="s">
        <v>698</v>
      </c>
      <c r="E271" s="8" t="str">
        <f>VLOOKUP(D271,'Ref Item#'!$A:$B,2,0)</f>
        <v>DL63PC6183EU-1LG</v>
      </c>
      <c r="F271" t="s">
        <v>220</v>
      </c>
      <c r="G271" t="s">
        <v>151</v>
      </c>
      <c r="H271">
        <v>1</v>
      </c>
      <c r="I271">
        <v>0</v>
      </c>
      <c r="J271">
        <v>0</v>
      </c>
      <c r="K271">
        <v>0</v>
      </c>
      <c r="L271">
        <v>0</v>
      </c>
      <c r="M271">
        <v>0</v>
      </c>
      <c r="N271">
        <v>0</v>
      </c>
      <c r="O271">
        <v>0</v>
      </c>
      <c r="P271">
        <v>0</v>
      </c>
      <c r="Q271">
        <v>0</v>
      </c>
      <c r="R271">
        <v>0</v>
      </c>
      <c r="S271">
        <v>0</v>
      </c>
      <c r="T271">
        <v>1</v>
      </c>
      <c r="U271">
        <v>0</v>
      </c>
      <c r="V271" t="s">
        <v>215</v>
      </c>
    </row>
    <row r="272" spans="1:22" x14ac:dyDescent="0.25">
      <c r="A272" s="9">
        <v>45689</v>
      </c>
      <c r="B272" t="s">
        <v>219</v>
      </c>
      <c r="C272" t="s">
        <v>219</v>
      </c>
      <c r="D272" t="s">
        <v>87</v>
      </c>
      <c r="E272" s="8" t="str">
        <f>VLOOKUP(D272,'Ref Item#'!$A:$B,2,0)</f>
        <v>DL63PC6183EU-1LG</v>
      </c>
      <c r="F272" t="s">
        <v>220</v>
      </c>
      <c r="G272" t="s">
        <v>150</v>
      </c>
      <c r="H272">
        <v>1</v>
      </c>
      <c r="I272">
        <v>0</v>
      </c>
      <c r="J272">
        <v>0</v>
      </c>
      <c r="K272">
        <v>0</v>
      </c>
      <c r="L272">
        <v>0</v>
      </c>
      <c r="M272">
        <v>0</v>
      </c>
      <c r="N272">
        <v>0</v>
      </c>
      <c r="O272">
        <v>0</v>
      </c>
      <c r="P272">
        <v>0</v>
      </c>
      <c r="Q272">
        <v>0</v>
      </c>
      <c r="R272">
        <v>0</v>
      </c>
      <c r="S272">
        <v>0</v>
      </c>
      <c r="T272">
        <v>1</v>
      </c>
      <c r="U272">
        <v>0</v>
      </c>
      <c r="V272" t="s">
        <v>215</v>
      </c>
    </row>
    <row r="273" spans="1:22" x14ac:dyDescent="0.25">
      <c r="A273" s="9">
        <v>45689</v>
      </c>
      <c r="B273" t="s">
        <v>154</v>
      </c>
      <c r="C273" t="s">
        <v>154</v>
      </c>
      <c r="D273" t="s">
        <v>155</v>
      </c>
      <c r="E273" s="8" t="str">
        <f>VLOOKUP(D273,'Ref Item#'!$A:$B,2,0)</f>
        <v>DL63PC6183UK-1LG</v>
      </c>
      <c r="F273" t="s">
        <v>156</v>
      </c>
      <c r="G273" t="s">
        <v>153</v>
      </c>
      <c r="H273">
        <v>2</v>
      </c>
      <c r="I273">
        <v>0</v>
      </c>
      <c r="J273">
        <v>0</v>
      </c>
      <c r="K273">
        <v>0</v>
      </c>
      <c r="L273">
        <v>0</v>
      </c>
      <c r="M273">
        <v>0</v>
      </c>
      <c r="N273">
        <v>0</v>
      </c>
      <c r="O273">
        <v>0</v>
      </c>
      <c r="P273">
        <v>0</v>
      </c>
      <c r="Q273">
        <v>0</v>
      </c>
      <c r="R273">
        <v>0</v>
      </c>
      <c r="S273">
        <v>0</v>
      </c>
      <c r="T273">
        <v>2</v>
      </c>
      <c r="U273">
        <v>0</v>
      </c>
      <c r="V273" t="s">
        <v>215</v>
      </c>
    </row>
    <row r="274" spans="1:22" x14ac:dyDescent="0.25">
      <c r="A274" s="9">
        <v>45689</v>
      </c>
      <c r="B274" t="s">
        <v>265</v>
      </c>
      <c r="C274" t="s">
        <v>265</v>
      </c>
      <c r="D274" t="s">
        <v>266</v>
      </c>
      <c r="E274" s="8" t="str">
        <f>VLOOKUP(D274,'Ref Item#'!$A:$B,2,0)</f>
        <v>DOC16-0886DE</v>
      </c>
      <c r="F274" t="s">
        <v>267</v>
      </c>
      <c r="G274" t="s">
        <v>151</v>
      </c>
      <c r="H274">
        <v>1</v>
      </c>
      <c r="I274">
        <v>0</v>
      </c>
      <c r="J274">
        <v>0</v>
      </c>
      <c r="K274">
        <v>0</v>
      </c>
      <c r="L274">
        <v>0</v>
      </c>
      <c r="M274">
        <v>0</v>
      </c>
      <c r="N274">
        <v>1</v>
      </c>
      <c r="O274">
        <v>0</v>
      </c>
      <c r="P274">
        <v>0</v>
      </c>
      <c r="Q274">
        <v>0</v>
      </c>
      <c r="R274">
        <v>0</v>
      </c>
      <c r="S274">
        <v>0</v>
      </c>
      <c r="T274">
        <v>2</v>
      </c>
      <c r="U274">
        <v>0</v>
      </c>
      <c r="V274" t="s">
        <v>215</v>
      </c>
    </row>
    <row r="275" spans="1:22" x14ac:dyDescent="0.25">
      <c r="A275" s="9">
        <v>45689</v>
      </c>
      <c r="B275" t="s">
        <v>265</v>
      </c>
      <c r="C275" t="s">
        <v>265</v>
      </c>
      <c r="D275" t="s">
        <v>266</v>
      </c>
      <c r="E275" s="8" t="str">
        <f>VLOOKUP(D275,'Ref Item#'!$A:$B,2,0)</f>
        <v>DOC16-0886DE</v>
      </c>
      <c r="F275" t="s">
        <v>267</v>
      </c>
      <c r="G275" t="s">
        <v>153</v>
      </c>
      <c r="H275">
        <v>108</v>
      </c>
      <c r="I275">
        <v>0</v>
      </c>
      <c r="J275">
        <v>120</v>
      </c>
      <c r="K275">
        <v>-36</v>
      </c>
      <c r="L275">
        <v>0</v>
      </c>
      <c r="M275">
        <v>0</v>
      </c>
      <c r="N275">
        <v>4</v>
      </c>
      <c r="O275">
        <v>0</v>
      </c>
      <c r="P275">
        <v>0</v>
      </c>
      <c r="Q275">
        <v>0</v>
      </c>
      <c r="R275">
        <v>0</v>
      </c>
      <c r="S275">
        <v>0</v>
      </c>
      <c r="T275">
        <v>196</v>
      </c>
      <c r="U275">
        <v>0</v>
      </c>
      <c r="V275" t="s">
        <v>215</v>
      </c>
    </row>
    <row r="276" spans="1:22" x14ac:dyDescent="0.25">
      <c r="A276" s="9">
        <v>45689</v>
      </c>
      <c r="B276" t="s">
        <v>265</v>
      </c>
      <c r="C276" t="s">
        <v>265</v>
      </c>
      <c r="D276" t="s">
        <v>266</v>
      </c>
      <c r="E276" s="8" t="str">
        <f>VLOOKUP(D276,'Ref Item#'!$A:$B,2,0)</f>
        <v>DOC16-0886DE</v>
      </c>
      <c r="F276" t="s">
        <v>267</v>
      </c>
      <c r="G276" t="s">
        <v>153</v>
      </c>
      <c r="H276">
        <v>0</v>
      </c>
      <c r="I276">
        <v>0</v>
      </c>
      <c r="J276">
        <v>0</v>
      </c>
      <c r="K276">
        <v>0</v>
      </c>
      <c r="L276">
        <v>0</v>
      </c>
      <c r="M276">
        <v>0</v>
      </c>
      <c r="N276">
        <v>1</v>
      </c>
      <c r="O276">
        <v>0</v>
      </c>
      <c r="P276">
        <v>0</v>
      </c>
      <c r="Q276">
        <v>0</v>
      </c>
      <c r="R276">
        <v>0</v>
      </c>
      <c r="S276">
        <v>0</v>
      </c>
      <c r="T276">
        <v>1</v>
      </c>
      <c r="U276">
        <v>0</v>
      </c>
      <c r="V276" t="s">
        <v>466</v>
      </c>
    </row>
    <row r="277" spans="1:22" x14ac:dyDescent="0.25">
      <c r="A277" s="9">
        <v>45689</v>
      </c>
      <c r="B277" t="s">
        <v>265</v>
      </c>
      <c r="C277" t="s">
        <v>265</v>
      </c>
      <c r="D277" t="s">
        <v>266</v>
      </c>
      <c r="E277" s="8" t="str">
        <f>VLOOKUP(D277,'Ref Item#'!$A:$B,2,0)</f>
        <v>DOC16-0886DE</v>
      </c>
      <c r="F277" t="s">
        <v>267</v>
      </c>
      <c r="G277" t="s">
        <v>153</v>
      </c>
      <c r="H277">
        <v>1</v>
      </c>
      <c r="I277">
        <v>0</v>
      </c>
      <c r="J277">
        <v>0</v>
      </c>
      <c r="K277">
        <v>0</v>
      </c>
      <c r="L277">
        <v>0</v>
      </c>
      <c r="M277">
        <v>0</v>
      </c>
      <c r="N277">
        <v>0</v>
      </c>
      <c r="O277">
        <v>0</v>
      </c>
      <c r="P277">
        <v>0</v>
      </c>
      <c r="Q277">
        <v>0</v>
      </c>
      <c r="R277">
        <v>0</v>
      </c>
      <c r="S277">
        <v>0</v>
      </c>
      <c r="T277">
        <v>1</v>
      </c>
      <c r="U277">
        <v>0</v>
      </c>
      <c r="V277" t="s">
        <v>211</v>
      </c>
    </row>
    <row r="278" spans="1:22" x14ac:dyDescent="0.25">
      <c r="A278" s="9">
        <v>45689</v>
      </c>
      <c r="B278" t="s">
        <v>772</v>
      </c>
      <c r="C278" t="s">
        <v>259</v>
      </c>
      <c r="D278" t="s">
        <v>773</v>
      </c>
      <c r="E278" s="8" t="str">
        <f>VLOOKUP(D278,'Ref Item#'!$A:$B,2,0)</f>
        <v>DOC16-0887DE</v>
      </c>
      <c r="F278" t="s">
        <v>261</v>
      </c>
      <c r="G278" t="s">
        <v>151</v>
      </c>
      <c r="H278">
        <v>0</v>
      </c>
      <c r="I278">
        <v>0</v>
      </c>
      <c r="J278">
        <v>0</v>
      </c>
      <c r="K278">
        <v>0</v>
      </c>
      <c r="L278">
        <v>0</v>
      </c>
      <c r="M278">
        <v>0</v>
      </c>
      <c r="N278">
        <v>1</v>
      </c>
      <c r="O278">
        <v>0</v>
      </c>
      <c r="P278">
        <v>0</v>
      </c>
      <c r="Q278">
        <v>0</v>
      </c>
      <c r="R278">
        <v>0</v>
      </c>
      <c r="S278">
        <v>0</v>
      </c>
      <c r="T278">
        <v>1</v>
      </c>
      <c r="U278">
        <v>0</v>
      </c>
      <c r="V278" t="s">
        <v>215</v>
      </c>
    </row>
    <row r="279" spans="1:22" x14ac:dyDescent="0.25">
      <c r="A279" s="9">
        <v>45689</v>
      </c>
      <c r="B279" t="s">
        <v>259</v>
      </c>
      <c r="C279" t="s">
        <v>259</v>
      </c>
      <c r="D279" t="s">
        <v>260</v>
      </c>
      <c r="E279" s="8" t="str">
        <f>VLOOKUP(D279,'Ref Item#'!$A:$B,2,0)</f>
        <v>DOC16-0887DE</v>
      </c>
      <c r="F279" t="s">
        <v>261</v>
      </c>
      <c r="G279" t="s">
        <v>150</v>
      </c>
      <c r="H279">
        <v>1</v>
      </c>
      <c r="I279">
        <v>0</v>
      </c>
      <c r="J279">
        <v>0</v>
      </c>
      <c r="K279">
        <v>0</v>
      </c>
      <c r="L279">
        <v>0</v>
      </c>
      <c r="M279">
        <v>0</v>
      </c>
      <c r="N279">
        <v>1</v>
      </c>
      <c r="O279">
        <v>0</v>
      </c>
      <c r="P279">
        <v>0</v>
      </c>
      <c r="Q279">
        <v>0</v>
      </c>
      <c r="R279">
        <v>0</v>
      </c>
      <c r="S279">
        <v>0</v>
      </c>
      <c r="T279">
        <v>2</v>
      </c>
      <c r="U279">
        <v>0</v>
      </c>
      <c r="V279" t="s">
        <v>215</v>
      </c>
    </row>
    <row r="280" spans="1:22" x14ac:dyDescent="0.25">
      <c r="A280" s="9">
        <v>45689</v>
      </c>
      <c r="B280" t="s">
        <v>259</v>
      </c>
      <c r="C280" t="s">
        <v>259</v>
      </c>
      <c r="D280" t="s">
        <v>260</v>
      </c>
      <c r="E280" s="8" t="str">
        <f>VLOOKUP(D280,'Ref Item#'!$A:$B,2,0)</f>
        <v>DOC16-0887DE</v>
      </c>
      <c r="F280" t="s">
        <v>261</v>
      </c>
      <c r="G280" t="s">
        <v>153</v>
      </c>
      <c r="H280">
        <v>57</v>
      </c>
      <c r="I280">
        <v>0</v>
      </c>
      <c r="J280">
        <v>80</v>
      </c>
      <c r="K280">
        <v>-20</v>
      </c>
      <c r="L280">
        <v>0</v>
      </c>
      <c r="M280">
        <v>0</v>
      </c>
      <c r="N280">
        <v>1</v>
      </c>
      <c r="O280">
        <v>0</v>
      </c>
      <c r="P280">
        <v>0</v>
      </c>
      <c r="Q280">
        <v>0</v>
      </c>
      <c r="R280">
        <v>0</v>
      </c>
      <c r="S280">
        <v>0</v>
      </c>
      <c r="T280">
        <v>118</v>
      </c>
      <c r="U280">
        <v>0</v>
      </c>
      <c r="V280" t="s">
        <v>215</v>
      </c>
    </row>
    <row r="281" spans="1:22" x14ac:dyDescent="0.25">
      <c r="A281" s="9">
        <v>45689</v>
      </c>
      <c r="B281" t="s">
        <v>259</v>
      </c>
      <c r="C281" t="s">
        <v>259</v>
      </c>
      <c r="D281" t="s">
        <v>260</v>
      </c>
      <c r="E281" s="8" t="str">
        <f>VLOOKUP(D281,'Ref Item#'!$A:$B,2,0)</f>
        <v>DOC16-0887DE</v>
      </c>
      <c r="F281" t="s">
        <v>261</v>
      </c>
      <c r="G281" t="s">
        <v>153</v>
      </c>
      <c r="H281">
        <v>1</v>
      </c>
      <c r="I281">
        <v>0</v>
      </c>
      <c r="J281">
        <v>0</v>
      </c>
      <c r="K281">
        <v>0</v>
      </c>
      <c r="L281">
        <v>0</v>
      </c>
      <c r="M281">
        <v>0</v>
      </c>
      <c r="N281">
        <v>1</v>
      </c>
      <c r="O281">
        <v>0</v>
      </c>
      <c r="P281">
        <v>0</v>
      </c>
      <c r="Q281">
        <v>0</v>
      </c>
      <c r="R281">
        <v>0</v>
      </c>
      <c r="S281">
        <v>0</v>
      </c>
      <c r="T281">
        <v>2</v>
      </c>
      <c r="U281">
        <v>0</v>
      </c>
      <c r="V281" t="s">
        <v>211</v>
      </c>
    </row>
    <row r="282" spans="1:22" x14ac:dyDescent="0.25">
      <c r="A282" s="9">
        <v>45689</v>
      </c>
      <c r="B282" t="s">
        <v>268</v>
      </c>
      <c r="C282" t="s">
        <v>268</v>
      </c>
      <c r="D282" t="s">
        <v>269</v>
      </c>
      <c r="E282" s="8" t="str">
        <f>VLOOKUP(D282,'Ref Item#'!$A:$B,2,0)</f>
        <v>DOC16-0888DE</v>
      </c>
      <c r="F282" t="s">
        <v>270</v>
      </c>
      <c r="G282" t="s">
        <v>153</v>
      </c>
      <c r="H282">
        <v>44</v>
      </c>
      <c r="I282">
        <v>0</v>
      </c>
      <c r="J282">
        <v>48</v>
      </c>
      <c r="K282">
        <v>-10</v>
      </c>
      <c r="L282">
        <v>0</v>
      </c>
      <c r="M282">
        <v>0</v>
      </c>
      <c r="N282">
        <v>0</v>
      </c>
      <c r="O282">
        <v>0</v>
      </c>
      <c r="P282">
        <v>0</v>
      </c>
      <c r="Q282">
        <v>0</v>
      </c>
      <c r="R282">
        <v>0</v>
      </c>
      <c r="S282">
        <v>0</v>
      </c>
      <c r="T282">
        <v>82</v>
      </c>
      <c r="U282">
        <v>0</v>
      </c>
      <c r="V282" t="s">
        <v>215</v>
      </c>
    </row>
    <row r="283" spans="1:22" x14ac:dyDescent="0.25">
      <c r="A283" s="9">
        <v>45689</v>
      </c>
      <c r="B283" t="s">
        <v>268</v>
      </c>
      <c r="C283" t="s">
        <v>268</v>
      </c>
      <c r="D283" t="s">
        <v>269</v>
      </c>
      <c r="E283" s="8" t="str">
        <f>VLOOKUP(D283,'Ref Item#'!$A:$B,2,0)</f>
        <v>DOC16-0888DE</v>
      </c>
      <c r="F283" t="s">
        <v>270</v>
      </c>
      <c r="G283" t="s">
        <v>153</v>
      </c>
      <c r="H283">
        <v>0</v>
      </c>
      <c r="I283">
        <v>0</v>
      </c>
      <c r="J283">
        <v>0</v>
      </c>
      <c r="K283">
        <v>0</v>
      </c>
      <c r="L283">
        <v>0</v>
      </c>
      <c r="M283">
        <v>0</v>
      </c>
      <c r="N283">
        <v>1</v>
      </c>
      <c r="O283">
        <v>0</v>
      </c>
      <c r="P283">
        <v>0</v>
      </c>
      <c r="Q283">
        <v>0</v>
      </c>
      <c r="R283">
        <v>0</v>
      </c>
      <c r="S283">
        <v>0</v>
      </c>
      <c r="T283">
        <v>1</v>
      </c>
      <c r="U283">
        <v>0</v>
      </c>
      <c r="V283" t="s">
        <v>211</v>
      </c>
    </row>
    <row r="284" spans="1:22" x14ac:dyDescent="0.25">
      <c r="A284" s="9">
        <v>45689</v>
      </c>
      <c r="B284" t="s">
        <v>271</v>
      </c>
      <c r="C284" t="s">
        <v>271</v>
      </c>
      <c r="D284" t="s">
        <v>272</v>
      </c>
      <c r="E284" s="8" t="str">
        <f>VLOOKUP(D284,'Ref Item#'!$A:$B,2,0)</f>
        <v>DOC16-0889DE</v>
      </c>
      <c r="F284" t="s">
        <v>273</v>
      </c>
      <c r="G284" t="s">
        <v>150</v>
      </c>
      <c r="H284">
        <v>1</v>
      </c>
      <c r="I284">
        <v>0</v>
      </c>
      <c r="J284">
        <v>0</v>
      </c>
      <c r="K284">
        <v>0</v>
      </c>
      <c r="L284">
        <v>0</v>
      </c>
      <c r="M284">
        <v>0</v>
      </c>
      <c r="N284">
        <v>3</v>
      </c>
      <c r="O284">
        <v>0</v>
      </c>
      <c r="P284">
        <v>0</v>
      </c>
      <c r="Q284">
        <v>0</v>
      </c>
      <c r="R284">
        <v>0</v>
      </c>
      <c r="S284">
        <v>0</v>
      </c>
      <c r="T284">
        <v>4</v>
      </c>
      <c r="U284">
        <v>0</v>
      </c>
      <c r="V284" t="s">
        <v>215</v>
      </c>
    </row>
    <row r="285" spans="1:22" x14ac:dyDescent="0.25">
      <c r="A285" s="9">
        <v>45689</v>
      </c>
      <c r="B285" t="s">
        <v>271</v>
      </c>
      <c r="C285" t="s">
        <v>271</v>
      </c>
      <c r="D285" t="s">
        <v>272</v>
      </c>
      <c r="E285" s="8" t="str">
        <f>VLOOKUP(D285,'Ref Item#'!$A:$B,2,0)</f>
        <v>DOC16-0889DE</v>
      </c>
      <c r="F285" t="s">
        <v>273</v>
      </c>
      <c r="G285" t="s">
        <v>151</v>
      </c>
      <c r="H285">
        <v>1</v>
      </c>
      <c r="I285">
        <v>0</v>
      </c>
      <c r="J285">
        <v>0</v>
      </c>
      <c r="K285">
        <v>0</v>
      </c>
      <c r="L285">
        <v>0</v>
      </c>
      <c r="M285">
        <v>0</v>
      </c>
      <c r="N285">
        <v>0</v>
      </c>
      <c r="O285">
        <v>0</v>
      </c>
      <c r="P285">
        <v>0</v>
      </c>
      <c r="Q285">
        <v>0</v>
      </c>
      <c r="R285">
        <v>0</v>
      </c>
      <c r="S285">
        <v>0</v>
      </c>
      <c r="T285">
        <v>1</v>
      </c>
      <c r="U285">
        <v>0</v>
      </c>
      <c r="V285" t="s">
        <v>215</v>
      </c>
    </row>
    <row r="286" spans="1:22" x14ac:dyDescent="0.25">
      <c r="A286" s="9">
        <v>45689</v>
      </c>
      <c r="B286" t="s">
        <v>271</v>
      </c>
      <c r="C286" t="s">
        <v>271</v>
      </c>
      <c r="D286" t="s">
        <v>272</v>
      </c>
      <c r="E286" s="8" t="str">
        <f>VLOOKUP(D286,'Ref Item#'!$A:$B,2,0)</f>
        <v>DOC16-0889DE</v>
      </c>
      <c r="F286" t="s">
        <v>273</v>
      </c>
      <c r="G286" t="s">
        <v>153</v>
      </c>
      <c r="H286">
        <v>242</v>
      </c>
      <c r="I286">
        <v>0</v>
      </c>
      <c r="J286">
        <v>180</v>
      </c>
      <c r="K286">
        <v>-98</v>
      </c>
      <c r="L286">
        <v>0</v>
      </c>
      <c r="M286">
        <v>0</v>
      </c>
      <c r="N286">
        <v>3</v>
      </c>
      <c r="O286">
        <v>0</v>
      </c>
      <c r="P286">
        <v>0</v>
      </c>
      <c r="Q286">
        <v>0</v>
      </c>
      <c r="R286">
        <v>0</v>
      </c>
      <c r="S286">
        <v>0</v>
      </c>
      <c r="T286">
        <v>327</v>
      </c>
      <c r="U286">
        <v>0</v>
      </c>
      <c r="V286" t="s">
        <v>215</v>
      </c>
    </row>
    <row r="287" spans="1:22" x14ac:dyDescent="0.25">
      <c r="A287" s="9">
        <v>45689</v>
      </c>
      <c r="B287" t="s">
        <v>271</v>
      </c>
      <c r="C287" t="s">
        <v>271</v>
      </c>
      <c r="D287" t="s">
        <v>272</v>
      </c>
      <c r="E287" s="8" t="str">
        <f>VLOOKUP(D287,'Ref Item#'!$A:$B,2,0)</f>
        <v>DOC16-0889DE</v>
      </c>
      <c r="F287" t="s">
        <v>273</v>
      </c>
      <c r="G287" t="s">
        <v>153</v>
      </c>
      <c r="H287">
        <v>0</v>
      </c>
      <c r="I287">
        <v>0</v>
      </c>
      <c r="J287">
        <v>0</v>
      </c>
      <c r="K287">
        <v>0</v>
      </c>
      <c r="L287">
        <v>0</v>
      </c>
      <c r="M287">
        <v>0</v>
      </c>
      <c r="N287">
        <v>3</v>
      </c>
      <c r="O287">
        <v>0</v>
      </c>
      <c r="P287">
        <v>0</v>
      </c>
      <c r="Q287">
        <v>0</v>
      </c>
      <c r="R287">
        <v>0</v>
      </c>
      <c r="S287">
        <v>0</v>
      </c>
      <c r="T287">
        <v>3</v>
      </c>
      <c r="U287">
        <v>0</v>
      </c>
      <c r="V287" t="s">
        <v>211</v>
      </c>
    </row>
    <row r="288" spans="1:22" x14ac:dyDescent="0.25">
      <c r="A288" s="9">
        <v>45689</v>
      </c>
      <c r="B288" t="s">
        <v>256</v>
      </c>
      <c r="C288" t="s">
        <v>256</v>
      </c>
      <c r="D288" t="s">
        <v>257</v>
      </c>
      <c r="E288" s="8" t="str">
        <f>VLOOKUP(D288,'Ref Item#'!$A:$B,2,0)</f>
        <v>DOC16-0890DE</v>
      </c>
      <c r="F288" t="s">
        <v>258</v>
      </c>
      <c r="G288" t="s">
        <v>150</v>
      </c>
      <c r="H288">
        <v>2</v>
      </c>
      <c r="I288">
        <v>0</v>
      </c>
      <c r="J288">
        <v>0</v>
      </c>
      <c r="K288">
        <v>0</v>
      </c>
      <c r="L288">
        <v>0</v>
      </c>
      <c r="M288">
        <v>0</v>
      </c>
      <c r="N288">
        <v>2</v>
      </c>
      <c r="O288">
        <v>0</v>
      </c>
      <c r="P288">
        <v>0</v>
      </c>
      <c r="Q288">
        <v>0</v>
      </c>
      <c r="R288">
        <v>0</v>
      </c>
      <c r="S288">
        <v>0</v>
      </c>
      <c r="T288">
        <v>4</v>
      </c>
      <c r="U288">
        <v>0</v>
      </c>
      <c r="V288" t="s">
        <v>215</v>
      </c>
    </row>
    <row r="289" spans="1:22" x14ac:dyDescent="0.25">
      <c r="A289" s="9">
        <v>45689</v>
      </c>
      <c r="B289" t="s">
        <v>256</v>
      </c>
      <c r="C289" t="s">
        <v>256</v>
      </c>
      <c r="D289" t="s">
        <v>257</v>
      </c>
      <c r="E289" s="8" t="str">
        <f>VLOOKUP(D289,'Ref Item#'!$A:$B,2,0)</f>
        <v>DOC16-0890DE</v>
      </c>
      <c r="F289" t="s">
        <v>258</v>
      </c>
      <c r="G289" t="s">
        <v>153</v>
      </c>
      <c r="H289">
        <v>192</v>
      </c>
      <c r="I289">
        <v>0</v>
      </c>
      <c r="J289">
        <v>144</v>
      </c>
      <c r="K289">
        <v>-36</v>
      </c>
      <c r="L289">
        <v>0</v>
      </c>
      <c r="M289">
        <v>0</v>
      </c>
      <c r="N289">
        <v>4</v>
      </c>
      <c r="O289">
        <v>0</v>
      </c>
      <c r="P289">
        <v>0</v>
      </c>
      <c r="Q289">
        <v>0</v>
      </c>
      <c r="R289">
        <v>0</v>
      </c>
      <c r="S289">
        <v>0</v>
      </c>
      <c r="T289">
        <v>304</v>
      </c>
      <c r="U289">
        <v>0</v>
      </c>
      <c r="V289" t="s">
        <v>215</v>
      </c>
    </row>
    <row r="290" spans="1:22" x14ac:dyDescent="0.25">
      <c r="A290" s="9">
        <v>45689</v>
      </c>
      <c r="B290" t="s">
        <v>736</v>
      </c>
      <c r="C290" t="s">
        <v>262</v>
      </c>
      <c r="D290" t="s">
        <v>699</v>
      </c>
      <c r="E290" s="8" t="str">
        <f>VLOOKUP(D290,'Ref Item#'!$A:$B,2,0)</f>
        <v>DOC16-0891DE</v>
      </c>
      <c r="F290" t="s">
        <v>264</v>
      </c>
      <c r="G290" t="s">
        <v>151</v>
      </c>
      <c r="H290">
        <v>1</v>
      </c>
      <c r="I290">
        <v>0</v>
      </c>
      <c r="J290">
        <v>0</v>
      </c>
      <c r="K290">
        <v>0</v>
      </c>
      <c r="L290">
        <v>0</v>
      </c>
      <c r="M290">
        <v>0</v>
      </c>
      <c r="N290">
        <v>0</v>
      </c>
      <c r="O290">
        <v>0</v>
      </c>
      <c r="P290">
        <v>0</v>
      </c>
      <c r="Q290">
        <v>0</v>
      </c>
      <c r="R290">
        <v>0</v>
      </c>
      <c r="S290">
        <v>0</v>
      </c>
      <c r="T290">
        <v>1</v>
      </c>
      <c r="U290">
        <v>0</v>
      </c>
      <c r="V290" t="s">
        <v>215</v>
      </c>
    </row>
    <row r="291" spans="1:22" x14ac:dyDescent="0.25">
      <c r="A291" s="9">
        <v>45689</v>
      </c>
      <c r="B291" t="s">
        <v>262</v>
      </c>
      <c r="C291" t="s">
        <v>262</v>
      </c>
      <c r="D291" t="s">
        <v>263</v>
      </c>
      <c r="E291" s="8" t="str">
        <f>VLOOKUP(D291,'Ref Item#'!$A:$B,2,0)</f>
        <v>DOC16-0891DE</v>
      </c>
      <c r="F291" t="s">
        <v>264</v>
      </c>
      <c r="G291" t="s">
        <v>150</v>
      </c>
      <c r="H291">
        <v>0</v>
      </c>
      <c r="I291">
        <v>0</v>
      </c>
      <c r="J291">
        <v>0</v>
      </c>
      <c r="K291">
        <v>0</v>
      </c>
      <c r="L291">
        <v>0</v>
      </c>
      <c r="M291">
        <v>0</v>
      </c>
      <c r="N291">
        <v>1</v>
      </c>
      <c r="O291">
        <v>0</v>
      </c>
      <c r="P291">
        <v>0</v>
      </c>
      <c r="Q291">
        <v>0</v>
      </c>
      <c r="R291">
        <v>0</v>
      </c>
      <c r="S291">
        <v>0</v>
      </c>
      <c r="T291">
        <v>1</v>
      </c>
      <c r="U291">
        <v>0</v>
      </c>
      <c r="V291" t="s">
        <v>215</v>
      </c>
    </row>
    <row r="292" spans="1:22" x14ac:dyDescent="0.25">
      <c r="A292" s="9">
        <v>45689</v>
      </c>
      <c r="B292" t="s">
        <v>262</v>
      </c>
      <c r="C292" t="s">
        <v>262</v>
      </c>
      <c r="D292" t="s">
        <v>263</v>
      </c>
      <c r="E292" s="8" t="str">
        <f>VLOOKUP(D292,'Ref Item#'!$A:$B,2,0)</f>
        <v>DOC16-0891DE</v>
      </c>
      <c r="F292" t="s">
        <v>264</v>
      </c>
      <c r="G292" t="s">
        <v>150</v>
      </c>
      <c r="H292">
        <v>1</v>
      </c>
      <c r="I292">
        <v>0</v>
      </c>
      <c r="J292">
        <v>0</v>
      </c>
      <c r="K292">
        <v>0</v>
      </c>
      <c r="L292">
        <v>0</v>
      </c>
      <c r="M292">
        <v>0</v>
      </c>
      <c r="N292">
        <v>0</v>
      </c>
      <c r="O292">
        <v>0</v>
      </c>
      <c r="P292">
        <v>0</v>
      </c>
      <c r="Q292">
        <v>0</v>
      </c>
      <c r="R292">
        <v>0</v>
      </c>
      <c r="S292">
        <v>0</v>
      </c>
      <c r="T292">
        <v>1</v>
      </c>
      <c r="U292">
        <v>0</v>
      </c>
      <c r="V292" t="s">
        <v>211</v>
      </c>
    </row>
    <row r="293" spans="1:22" x14ac:dyDescent="0.25">
      <c r="A293" s="9">
        <v>45689</v>
      </c>
      <c r="B293" t="s">
        <v>262</v>
      </c>
      <c r="C293" t="s">
        <v>262</v>
      </c>
      <c r="D293" t="s">
        <v>263</v>
      </c>
      <c r="E293" s="8" t="str">
        <f>VLOOKUP(D293,'Ref Item#'!$A:$B,2,0)</f>
        <v>DOC16-0891DE</v>
      </c>
      <c r="F293" t="s">
        <v>264</v>
      </c>
      <c r="G293" t="s">
        <v>151</v>
      </c>
      <c r="H293">
        <v>1</v>
      </c>
      <c r="I293">
        <v>0</v>
      </c>
      <c r="J293">
        <v>0</v>
      </c>
      <c r="K293">
        <v>0</v>
      </c>
      <c r="L293">
        <v>0</v>
      </c>
      <c r="M293">
        <v>0</v>
      </c>
      <c r="N293">
        <v>0</v>
      </c>
      <c r="O293">
        <v>0</v>
      </c>
      <c r="P293">
        <v>0</v>
      </c>
      <c r="Q293">
        <v>0</v>
      </c>
      <c r="R293">
        <v>0</v>
      </c>
      <c r="S293">
        <v>0</v>
      </c>
      <c r="T293">
        <v>1</v>
      </c>
      <c r="U293">
        <v>0</v>
      </c>
      <c r="V293" t="s">
        <v>215</v>
      </c>
    </row>
    <row r="294" spans="1:22" x14ac:dyDescent="0.25">
      <c r="A294" s="9">
        <v>45689</v>
      </c>
      <c r="B294" t="s">
        <v>262</v>
      </c>
      <c r="C294" t="s">
        <v>262</v>
      </c>
      <c r="D294" t="s">
        <v>263</v>
      </c>
      <c r="E294" s="8" t="str">
        <f>VLOOKUP(D294,'Ref Item#'!$A:$B,2,0)</f>
        <v>DOC16-0891DE</v>
      </c>
      <c r="F294" t="s">
        <v>264</v>
      </c>
      <c r="G294" t="s">
        <v>151</v>
      </c>
      <c r="H294">
        <v>1</v>
      </c>
      <c r="I294">
        <v>0</v>
      </c>
      <c r="J294">
        <v>0</v>
      </c>
      <c r="K294">
        <v>0</v>
      </c>
      <c r="L294">
        <v>0</v>
      </c>
      <c r="M294">
        <v>0</v>
      </c>
      <c r="N294">
        <v>0</v>
      </c>
      <c r="O294">
        <v>0</v>
      </c>
      <c r="P294">
        <v>0</v>
      </c>
      <c r="Q294">
        <v>0</v>
      </c>
      <c r="R294">
        <v>0</v>
      </c>
      <c r="S294">
        <v>0</v>
      </c>
      <c r="T294">
        <v>1</v>
      </c>
      <c r="U294">
        <v>0</v>
      </c>
      <c r="V294" t="s">
        <v>211</v>
      </c>
    </row>
    <row r="295" spans="1:22" x14ac:dyDescent="0.25">
      <c r="A295" s="9">
        <v>45689</v>
      </c>
      <c r="B295" t="s">
        <v>262</v>
      </c>
      <c r="C295" t="s">
        <v>262</v>
      </c>
      <c r="D295" t="s">
        <v>263</v>
      </c>
      <c r="E295" s="8" t="str">
        <f>VLOOKUP(D295,'Ref Item#'!$A:$B,2,0)</f>
        <v>DOC16-0891DE</v>
      </c>
      <c r="F295" t="s">
        <v>264</v>
      </c>
      <c r="G295" t="s">
        <v>153</v>
      </c>
      <c r="H295">
        <v>33</v>
      </c>
      <c r="I295">
        <v>0</v>
      </c>
      <c r="J295">
        <v>71</v>
      </c>
      <c r="K295">
        <v>-33</v>
      </c>
      <c r="L295">
        <v>0</v>
      </c>
      <c r="M295">
        <v>0</v>
      </c>
      <c r="N295">
        <v>1</v>
      </c>
      <c r="O295">
        <v>0</v>
      </c>
      <c r="P295">
        <v>0</v>
      </c>
      <c r="Q295">
        <v>0</v>
      </c>
      <c r="R295">
        <v>0</v>
      </c>
      <c r="S295">
        <v>0</v>
      </c>
      <c r="T295">
        <v>72</v>
      </c>
      <c r="U295">
        <v>0</v>
      </c>
      <c r="V295" t="s">
        <v>215</v>
      </c>
    </row>
    <row r="296" spans="1:22" x14ac:dyDescent="0.25">
      <c r="A296" s="9">
        <v>45689</v>
      </c>
      <c r="B296" t="s">
        <v>262</v>
      </c>
      <c r="C296" t="s">
        <v>262</v>
      </c>
      <c r="D296" t="s">
        <v>263</v>
      </c>
      <c r="E296" s="8" t="str">
        <f>VLOOKUP(D296,'Ref Item#'!$A:$B,2,0)</f>
        <v>DOC16-0891DE</v>
      </c>
      <c r="F296" t="s">
        <v>264</v>
      </c>
      <c r="G296" t="s">
        <v>153</v>
      </c>
      <c r="H296">
        <v>0</v>
      </c>
      <c r="I296">
        <v>0</v>
      </c>
      <c r="J296">
        <v>0</v>
      </c>
      <c r="K296">
        <v>-1</v>
      </c>
      <c r="L296">
        <v>0</v>
      </c>
      <c r="M296">
        <v>0</v>
      </c>
      <c r="N296">
        <v>1</v>
      </c>
      <c r="O296">
        <v>0</v>
      </c>
      <c r="P296">
        <v>0</v>
      </c>
      <c r="Q296">
        <v>0</v>
      </c>
      <c r="R296">
        <v>0</v>
      </c>
      <c r="S296">
        <v>0</v>
      </c>
      <c r="T296">
        <v>0</v>
      </c>
      <c r="U296">
        <v>0</v>
      </c>
      <c r="V296" t="s">
        <v>466</v>
      </c>
    </row>
    <row r="297" spans="1:22" x14ac:dyDescent="0.25">
      <c r="A297" s="9">
        <v>45689</v>
      </c>
      <c r="B297" t="s">
        <v>262</v>
      </c>
      <c r="C297" t="s">
        <v>262</v>
      </c>
      <c r="D297" t="s">
        <v>263</v>
      </c>
      <c r="E297" s="8" t="str">
        <f>VLOOKUP(D297,'Ref Item#'!$A:$B,2,0)</f>
        <v>DOC16-0891DE</v>
      </c>
      <c r="F297" t="s">
        <v>264</v>
      </c>
      <c r="G297" t="s">
        <v>153</v>
      </c>
      <c r="H297">
        <v>1</v>
      </c>
      <c r="I297">
        <v>0</v>
      </c>
      <c r="J297">
        <v>0</v>
      </c>
      <c r="K297">
        <v>-1</v>
      </c>
      <c r="L297">
        <v>0</v>
      </c>
      <c r="M297">
        <v>0</v>
      </c>
      <c r="N297">
        <v>0</v>
      </c>
      <c r="O297">
        <v>0</v>
      </c>
      <c r="P297">
        <v>0</v>
      </c>
      <c r="Q297">
        <v>0</v>
      </c>
      <c r="R297">
        <v>0</v>
      </c>
      <c r="S297">
        <v>0</v>
      </c>
      <c r="T297">
        <v>0</v>
      </c>
      <c r="U297">
        <v>0</v>
      </c>
      <c r="V297" t="s">
        <v>211</v>
      </c>
    </row>
    <row r="298" spans="1:22" x14ac:dyDescent="0.25">
      <c r="A298" s="9">
        <v>45689</v>
      </c>
      <c r="B298" t="s">
        <v>505</v>
      </c>
      <c r="C298" t="s">
        <v>505</v>
      </c>
      <c r="D298" t="s">
        <v>506</v>
      </c>
      <c r="E298" s="8" t="str">
        <f>VLOOKUP(D298,'Ref Item#'!$A:$B,2,0)</f>
        <v>DOC50-0898DE</v>
      </c>
      <c r="F298" t="s">
        <v>507</v>
      </c>
      <c r="G298" t="s">
        <v>150</v>
      </c>
      <c r="H298">
        <v>2</v>
      </c>
      <c r="I298">
        <v>0</v>
      </c>
      <c r="J298">
        <v>0</v>
      </c>
      <c r="K298">
        <v>0</v>
      </c>
      <c r="L298">
        <v>0</v>
      </c>
      <c r="M298">
        <v>0</v>
      </c>
      <c r="N298">
        <v>0</v>
      </c>
      <c r="O298">
        <v>0</v>
      </c>
      <c r="P298">
        <v>0</v>
      </c>
      <c r="Q298">
        <v>0</v>
      </c>
      <c r="R298">
        <v>0</v>
      </c>
      <c r="S298">
        <v>0</v>
      </c>
      <c r="T298">
        <v>2</v>
      </c>
      <c r="U298">
        <v>0</v>
      </c>
      <c r="V298" t="s">
        <v>215</v>
      </c>
    </row>
    <row r="299" spans="1:22" x14ac:dyDescent="0.25">
      <c r="A299" s="9">
        <v>45689</v>
      </c>
      <c r="B299" t="s">
        <v>505</v>
      </c>
      <c r="C299" t="s">
        <v>505</v>
      </c>
      <c r="D299" t="s">
        <v>506</v>
      </c>
      <c r="E299" s="8" t="str">
        <f>VLOOKUP(D299,'Ref Item#'!$A:$B,2,0)</f>
        <v>DOC50-0898DE</v>
      </c>
      <c r="F299" t="s">
        <v>507</v>
      </c>
      <c r="G299" t="s">
        <v>153</v>
      </c>
      <c r="H299">
        <v>1</v>
      </c>
      <c r="I299">
        <v>0</v>
      </c>
      <c r="J299">
        <v>0</v>
      </c>
      <c r="K299">
        <v>-1</v>
      </c>
      <c r="L299">
        <v>0</v>
      </c>
      <c r="M299">
        <v>0</v>
      </c>
      <c r="N299">
        <v>0</v>
      </c>
      <c r="O299">
        <v>0</v>
      </c>
      <c r="P299">
        <v>0</v>
      </c>
      <c r="Q299">
        <v>0</v>
      </c>
      <c r="R299">
        <v>0</v>
      </c>
      <c r="S299">
        <v>0</v>
      </c>
      <c r="T299">
        <v>0</v>
      </c>
      <c r="U299">
        <v>0</v>
      </c>
      <c r="V299" t="s">
        <v>215</v>
      </c>
    </row>
    <row r="300" spans="1:22" x14ac:dyDescent="0.25">
      <c r="A300" s="9">
        <v>45689</v>
      </c>
      <c r="B300" t="s">
        <v>511</v>
      </c>
      <c r="C300" t="s">
        <v>511</v>
      </c>
      <c r="D300" t="s">
        <v>512</v>
      </c>
      <c r="E300" s="8" t="str">
        <f>VLOOKUP(D300,'Ref Item#'!$A:$B,2,0)</f>
        <v>DOC50-0899DE</v>
      </c>
      <c r="F300" t="s">
        <v>513</v>
      </c>
      <c r="G300" t="s">
        <v>150</v>
      </c>
      <c r="H300">
        <v>2</v>
      </c>
      <c r="I300">
        <v>0</v>
      </c>
      <c r="J300">
        <v>0</v>
      </c>
      <c r="K300">
        <v>0</v>
      </c>
      <c r="L300">
        <v>0</v>
      </c>
      <c r="M300">
        <v>0</v>
      </c>
      <c r="N300">
        <v>1</v>
      </c>
      <c r="O300">
        <v>0</v>
      </c>
      <c r="P300">
        <v>0</v>
      </c>
      <c r="Q300">
        <v>0</v>
      </c>
      <c r="R300">
        <v>0</v>
      </c>
      <c r="S300">
        <v>0</v>
      </c>
      <c r="T300">
        <v>3</v>
      </c>
      <c r="U300">
        <v>0</v>
      </c>
      <c r="V300" t="s">
        <v>215</v>
      </c>
    </row>
    <row r="301" spans="1:22" x14ac:dyDescent="0.25">
      <c r="A301" s="9">
        <v>45689</v>
      </c>
      <c r="B301" t="s">
        <v>511</v>
      </c>
      <c r="C301" t="s">
        <v>511</v>
      </c>
      <c r="D301" t="s">
        <v>512</v>
      </c>
      <c r="E301" s="8" t="str">
        <f>VLOOKUP(D301,'Ref Item#'!$A:$B,2,0)</f>
        <v>DOC50-0899DE</v>
      </c>
      <c r="F301" t="s">
        <v>513</v>
      </c>
      <c r="G301" t="s">
        <v>151</v>
      </c>
      <c r="H301">
        <v>1</v>
      </c>
      <c r="I301">
        <v>0</v>
      </c>
      <c r="J301">
        <v>0</v>
      </c>
      <c r="K301">
        <v>0</v>
      </c>
      <c r="L301">
        <v>0</v>
      </c>
      <c r="M301">
        <v>0</v>
      </c>
      <c r="N301">
        <v>0</v>
      </c>
      <c r="O301">
        <v>0</v>
      </c>
      <c r="P301">
        <v>0</v>
      </c>
      <c r="Q301">
        <v>0</v>
      </c>
      <c r="R301">
        <v>0</v>
      </c>
      <c r="S301">
        <v>0</v>
      </c>
      <c r="T301">
        <v>1</v>
      </c>
      <c r="U301">
        <v>0</v>
      </c>
      <c r="V301" t="s">
        <v>215</v>
      </c>
    </row>
    <row r="302" spans="1:22" x14ac:dyDescent="0.25">
      <c r="A302" s="9">
        <v>45689</v>
      </c>
      <c r="B302" t="s">
        <v>511</v>
      </c>
      <c r="C302" t="s">
        <v>511</v>
      </c>
      <c r="D302" t="s">
        <v>512</v>
      </c>
      <c r="E302" s="8" t="str">
        <f>VLOOKUP(D302,'Ref Item#'!$A:$B,2,0)</f>
        <v>DOC50-0899DE</v>
      </c>
      <c r="F302" t="s">
        <v>513</v>
      </c>
      <c r="G302" t="s">
        <v>153</v>
      </c>
      <c r="H302">
        <v>1</v>
      </c>
      <c r="I302">
        <v>0</v>
      </c>
      <c r="J302">
        <v>0</v>
      </c>
      <c r="K302">
        <v>0</v>
      </c>
      <c r="L302">
        <v>0</v>
      </c>
      <c r="M302">
        <v>0</v>
      </c>
      <c r="N302">
        <v>0</v>
      </c>
      <c r="O302">
        <v>0</v>
      </c>
      <c r="P302">
        <v>0</v>
      </c>
      <c r="Q302">
        <v>0</v>
      </c>
      <c r="R302">
        <v>0</v>
      </c>
      <c r="S302">
        <v>0</v>
      </c>
      <c r="T302">
        <v>1</v>
      </c>
      <c r="U302">
        <v>0</v>
      </c>
      <c r="V302" t="s">
        <v>215</v>
      </c>
    </row>
    <row r="303" spans="1:22" x14ac:dyDescent="0.25">
      <c r="A303" s="9">
        <v>45689</v>
      </c>
      <c r="B303" t="s">
        <v>508</v>
      </c>
      <c r="C303" t="s">
        <v>508</v>
      </c>
      <c r="D303" t="s">
        <v>509</v>
      </c>
      <c r="E303" s="8" t="str">
        <f>VLOOKUP(D303,'Ref Item#'!$A:$B,2,0)</f>
        <v>DOC50-0900DE</v>
      </c>
      <c r="F303" t="s">
        <v>510</v>
      </c>
      <c r="G303" t="s">
        <v>150</v>
      </c>
      <c r="H303">
        <v>1</v>
      </c>
      <c r="I303">
        <v>0</v>
      </c>
      <c r="J303">
        <v>0</v>
      </c>
      <c r="K303">
        <v>0</v>
      </c>
      <c r="L303">
        <v>0</v>
      </c>
      <c r="M303">
        <v>0</v>
      </c>
      <c r="N303">
        <v>0</v>
      </c>
      <c r="O303">
        <v>0</v>
      </c>
      <c r="P303">
        <v>0</v>
      </c>
      <c r="Q303">
        <v>0</v>
      </c>
      <c r="R303">
        <v>0</v>
      </c>
      <c r="S303">
        <v>0</v>
      </c>
      <c r="T303">
        <v>1</v>
      </c>
      <c r="U303">
        <v>0</v>
      </c>
      <c r="V303" t="s">
        <v>215</v>
      </c>
    </row>
    <row r="304" spans="1:22" x14ac:dyDescent="0.25">
      <c r="A304" s="9">
        <v>45689</v>
      </c>
      <c r="B304" t="s">
        <v>508</v>
      </c>
      <c r="C304" t="s">
        <v>508</v>
      </c>
      <c r="D304" t="s">
        <v>509</v>
      </c>
      <c r="E304" s="8" t="str">
        <f>VLOOKUP(D304,'Ref Item#'!$A:$B,2,0)</f>
        <v>DOC50-0900DE</v>
      </c>
      <c r="F304" t="s">
        <v>510</v>
      </c>
      <c r="G304" t="s">
        <v>151</v>
      </c>
      <c r="H304">
        <v>2</v>
      </c>
      <c r="I304">
        <v>0</v>
      </c>
      <c r="J304">
        <v>0</v>
      </c>
      <c r="K304">
        <v>0</v>
      </c>
      <c r="L304">
        <v>0</v>
      </c>
      <c r="M304">
        <v>0</v>
      </c>
      <c r="N304">
        <v>0</v>
      </c>
      <c r="O304">
        <v>0</v>
      </c>
      <c r="P304">
        <v>0</v>
      </c>
      <c r="Q304">
        <v>0</v>
      </c>
      <c r="R304">
        <v>0</v>
      </c>
      <c r="S304">
        <v>0</v>
      </c>
      <c r="T304">
        <v>2</v>
      </c>
      <c r="U304">
        <v>0</v>
      </c>
      <c r="V304" t="s">
        <v>215</v>
      </c>
    </row>
    <row r="305" spans="1:22" x14ac:dyDescent="0.25">
      <c r="A305" s="9">
        <v>45689</v>
      </c>
      <c r="B305" t="s">
        <v>508</v>
      </c>
      <c r="C305" t="s">
        <v>508</v>
      </c>
      <c r="D305" t="s">
        <v>509</v>
      </c>
      <c r="E305" s="8" t="str">
        <f>VLOOKUP(D305,'Ref Item#'!$A:$B,2,0)</f>
        <v>DOC50-0900DE</v>
      </c>
      <c r="F305" t="s">
        <v>510</v>
      </c>
      <c r="G305" t="s">
        <v>153</v>
      </c>
      <c r="H305">
        <v>31</v>
      </c>
      <c r="I305">
        <v>0</v>
      </c>
      <c r="J305">
        <v>0</v>
      </c>
      <c r="K305">
        <v>-9</v>
      </c>
      <c r="L305">
        <v>0</v>
      </c>
      <c r="M305">
        <v>0</v>
      </c>
      <c r="N305">
        <v>0</v>
      </c>
      <c r="O305">
        <v>0</v>
      </c>
      <c r="P305">
        <v>0</v>
      </c>
      <c r="Q305">
        <v>0</v>
      </c>
      <c r="R305">
        <v>0</v>
      </c>
      <c r="S305">
        <v>0</v>
      </c>
      <c r="T305">
        <v>22</v>
      </c>
      <c r="U305">
        <v>0</v>
      </c>
      <c r="V305" t="s">
        <v>215</v>
      </c>
    </row>
    <row r="306" spans="1:22" x14ac:dyDescent="0.25">
      <c r="A306" s="9">
        <v>45689</v>
      </c>
      <c r="B306" t="s">
        <v>502</v>
      </c>
      <c r="C306" t="s">
        <v>502</v>
      </c>
      <c r="D306" t="s">
        <v>503</v>
      </c>
      <c r="E306" s="8" t="str">
        <f>VLOOKUP(D306,'Ref Item#'!$A:$B,2,0)</f>
        <v>DOC50-0901DE</v>
      </c>
      <c r="F306" t="s">
        <v>504</v>
      </c>
      <c r="G306" t="s">
        <v>150</v>
      </c>
      <c r="H306">
        <v>5</v>
      </c>
      <c r="I306">
        <v>0</v>
      </c>
      <c r="J306">
        <v>0</v>
      </c>
      <c r="K306">
        <v>0</v>
      </c>
      <c r="L306">
        <v>0</v>
      </c>
      <c r="M306">
        <v>0</v>
      </c>
      <c r="N306">
        <v>0</v>
      </c>
      <c r="O306">
        <v>0</v>
      </c>
      <c r="P306">
        <v>0</v>
      </c>
      <c r="Q306">
        <v>0</v>
      </c>
      <c r="R306">
        <v>0</v>
      </c>
      <c r="S306">
        <v>0</v>
      </c>
      <c r="T306">
        <v>5</v>
      </c>
      <c r="U306">
        <v>0</v>
      </c>
      <c r="V306" t="s">
        <v>215</v>
      </c>
    </row>
    <row r="307" spans="1:22" x14ac:dyDescent="0.25">
      <c r="A307" s="9">
        <v>45689</v>
      </c>
      <c r="B307" t="s">
        <v>502</v>
      </c>
      <c r="C307" t="s">
        <v>502</v>
      </c>
      <c r="D307" t="s">
        <v>503</v>
      </c>
      <c r="E307" s="8" t="str">
        <f>VLOOKUP(D307,'Ref Item#'!$A:$B,2,0)</f>
        <v>DOC50-0901DE</v>
      </c>
      <c r="F307" t="s">
        <v>504</v>
      </c>
      <c r="G307" t="s">
        <v>153</v>
      </c>
      <c r="H307">
        <v>2</v>
      </c>
      <c r="I307">
        <v>0</v>
      </c>
      <c r="J307">
        <v>0</v>
      </c>
      <c r="K307">
        <v>-2</v>
      </c>
      <c r="L307">
        <v>0</v>
      </c>
      <c r="M307">
        <v>0</v>
      </c>
      <c r="N307">
        <v>0</v>
      </c>
      <c r="O307">
        <v>0</v>
      </c>
      <c r="P307">
        <v>0</v>
      </c>
      <c r="Q307">
        <v>0</v>
      </c>
      <c r="R307">
        <v>0</v>
      </c>
      <c r="S307">
        <v>0</v>
      </c>
      <c r="T307">
        <v>0</v>
      </c>
      <c r="U307">
        <v>0</v>
      </c>
      <c r="V307" t="s">
        <v>215</v>
      </c>
    </row>
    <row r="308" spans="1:22" x14ac:dyDescent="0.25">
      <c r="A308" s="9">
        <v>45689</v>
      </c>
      <c r="B308" t="s">
        <v>633</v>
      </c>
      <c r="C308" t="s">
        <v>633</v>
      </c>
      <c r="D308" t="s">
        <v>617</v>
      </c>
      <c r="E308" s="8" t="str">
        <f>VLOOKUP(D308,'Ref Item#'!$A:$B,2,0)</f>
        <v>HYD50-0179DE</v>
      </c>
      <c r="F308" t="s">
        <v>702</v>
      </c>
      <c r="G308" t="s">
        <v>153</v>
      </c>
      <c r="H308">
        <v>16</v>
      </c>
      <c r="I308">
        <v>0</v>
      </c>
      <c r="J308">
        <v>0</v>
      </c>
      <c r="K308">
        <v>-4</v>
      </c>
      <c r="L308">
        <v>0</v>
      </c>
      <c r="M308">
        <v>0</v>
      </c>
      <c r="N308">
        <v>0</v>
      </c>
      <c r="O308">
        <v>0</v>
      </c>
      <c r="P308">
        <v>0</v>
      </c>
      <c r="Q308">
        <v>0</v>
      </c>
      <c r="R308">
        <v>0</v>
      </c>
      <c r="S308">
        <v>0</v>
      </c>
      <c r="T308">
        <v>12</v>
      </c>
      <c r="U308">
        <v>0</v>
      </c>
      <c r="V308" t="s">
        <v>215</v>
      </c>
    </row>
    <row r="309" spans="1:22" x14ac:dyDescent="0.25">
      <c r="A309" s="9">
        <v>45689</v>
      </c>
      <c r="B309" t="s">
        <v>633</v>
      </c>
      <c r="C309" t="s">
        <v>633</v>
      </c>
      <c r="D309" t="s">
        <v>617</v>
      </c>
      <c r="E309" s="8" t="str">
        <f>VLOOKUP(D309,'Ref Item#'!$A:$B,2,0)</f>
        <v>HYD50-0179DE</v>
      </c>
      <c r="F309" t="s">
        <v>702</v>
      </c>
      <c r="G309" t="s">
        <v>153</v>
      </c>
      <c r="H309">
        <v>8</v>
      </c>
      <c r="I309">
        <v>0</v>
      </c>
      <c r="J309">
        <v>0</v>
      </c>
      <c r="K309">
        <v>0</v>
      </c>
      <c r="L309">
        <v>0</v>
      </c>
      <c r="M309">
        <v>0</v>
      </c>
      <c r="N309">
        <v>0</v>
      </c>
      <c r="O309">
        <v>0</v>
      </c>
      <c r="P309">
        <v>0</v>
      </c>
      <c r="Q309">
        <v>0</v>
      </c>
      <c r="R309">
        <v>0</v>
      </c>
      <c r="S309">
        <v>0</v>
      </c>
      <c r="T309">
        <v>8</v>
      </c>
      <c r="U309">
        <v>0</v>
      </c>
      <c r="V309" t="s">
        <v>211</v>
      </c>
    </row>
    <row r="310" spans="1:22" x14ac:dyDescent="0.25">
      <c r="A310" s="9">
        <v>45689</v>
      </c>
      <c r="B310" t="s">
        <v>631</v>
      </c>
      <c r="C310" t="s">
        <v>631</v>
      </c>
      <c r="D310" t="s">
        <v>618</v>
      </c>
      <c r="E310" s="8" t="str">
        <f>VLOOKUP(D310,'Ref Item#'!$A:$B,2,0)</f>
        <v>HYD50-0180DE</v>
      </c>
      <c r="F310" t="s">
        <v>666</v>
      </c>
      <c r="G310" t="s">
        <v>153</v>
      </c>
      <c r="H310">
        <v>29</v>
      </c>
      <c r="I310">
        <v>0</v>
      </c>
      <c r="J310">
        <v>0</v>
      </c>
      <c r="K310">
        <v>-12</v>
      </c>
      <c r="L310">
        <v>0</v>
      </c>
      <c r="M310">
        <v>0</v>
      </c>
      <c r="N310">
        <v>0</v>
      </c>
      <c r="O310">
        <v>0</v>
      </c>
      <c r="P310">
        <v>0</v>
      </c>
      <c r="Q310">
        <v>0</v>
      </c>
      <c r="R310">
        <v>0</v>
      </c>
      <c r="S310">
        <v>0</v>
      </c>
      <c r="T310">
        <v>17</v>
      </c>
      <c r="U310">
        <v>0</v>
      </c>
      <c r="V310" t="s">
        <v>215</v>
      </c>
    </row>
    <row r="311" spans="1:22" x14ac:dyDescent="0.25">
      <c r="A311" s="9">
        <v>45689</v>
      </c>
      <c r="B311" t="s">
        <v>631</v>
      </c>
      <c r="C311" t="s">
        <v>631</v>
      </c>
      <c r="D311" t="s">
        <v>618</v>
      </c>
      <c r="E311" s="8" t="str">
        <f>VLOOKUP(D311,'Ref Item#'!$A:$B,2,0)</f>
        <v>HYD50-0180DE</v>
      </c>
      <c r="F311" t="s">
        <v>666</v>
      </c>
      <c r="G311" t="s">
        <v>153</v>
      </c>
      <c r="H311">
        <v>1</v>
      </c>
      <c r="I311">
        <v>0</v>
      </c>
      <c r="J311">
        <v>0</v>
      </c>
      <c r="K311">
        <v>0</v>
      </c>
      <c r="L311">
        <v>0</v>
      </c>
      <c r="M311">
        <v>0</v>
      </c>
      <c r="N311">
        <v>0</v>
      </c>
      <c r="O311">
        <v>0</v>
      </c>
      <c r="P311">
        <v>0</v>
      </c>
      <c r="Q311">
        <v>0</v>
      </c>
      <c r="R311">
        <v>0</v>
      </c>
      <c r="S311">
        <v>0</v>
      </c>
      <c r="T311">
        <v>1</v>
      </c>
      <c r="U311">
        <v>0</v>
      </c>
      <c r="V311" t="s">
        <v>211</v>
      </c>
    </row>
    <row r="312" spans="1:22" x14ac:dyDescent="0.25">
      <c r="A312" s="9">
        <v>45689</v>
      </c>
      <c r="B312" t="s">
        <v>632</v>
      </c>
      <c r="C312" t="s">
        <v>632</v>
      </c>
      <c r="D312" t="s">
        <v>602</v>
      </c>
      <c r="E312" s="8" t="str">
        <f>VLOOKUP(D312,'Ref Item#'!$A:$B,2,0)</f>
        <v>HYD50-0183DE</v>
      </c>
      <c r="F312" t="s">
        <v>762</v>
      </c>
      <c r="G312" t="s">
        <v>152</v>
      </c>
      <c r="H312">
        <v>2</v>
      </c>
      <c r="I312">
        <v>0</v>
      </c>
      <c r="J312">
        <v>0</v>
      </c>
      <c r="K312">
        <v>0</v>
      </c>
      <c r="L312">
        <v>0</v>
      </c>
      <c r="M312">
        <v>0</v>
      </c>
      <c r="N312">
        <v>0</v>
      </c>
      <c r="O312">
        <v>0</v>
      </c>
      <c r="P312">
        <v>0</v>
      </c>
      <c r="Q312">
        <v>0</v>
      </c>
      <c r="R312">
        <v>0</v>
      </c>
      <c r="S312">
        <v>-1</v>
      </c>
      <c r="T312">
        <v>1</v>
      </c>
      <c r="U312">
        <v>0</v>
      </c>
      <c r="V312" t="s">
        <v>215</v>
      </c>
    </row>
    <row r="313" spans="1:22" x14ac:dyDescent="0.25">
      <c r="A313" s="9">
        <v>45689</v>
      </c>
      <c r="B313" t="s">
        <v>632</v>
      </c>
      <c r="C313" t="s">
        <v>632</v>
      </c>
      <c r="D313" t="s">
        <v>602</v>
      </c>
      <c r="E313" s="8" t="str">
        <f>VLOOKUP(D313,'Ref Item#'!$A:$B,2,0)</f>
        <v>HYD50-0183DE</v>
      </c>
      <c r="F313" t="s">
        <v>762</v>
      </c>
      <c r="G313" t="s">
        <v>278</v>
      </c>
      <c r="H313">
        <v>0</v>
      </c>
      <c r="I313">
        <v>0</v>
      </c>
      <c r="J313">
        <v>0</v>
      </c>
      <c r="K313">
        <v>0</v>
      </c>
      <c r="L313">
        <v>0</v>
      </c>
      <c r="M313">
        <v>0</v>
      </c>
      <c r="N313">
        <v>0</v>
      </c>
      <c r="O313">
        <v>0</v>
      </c>
      <c r="P313">
        <v>0</v>
      </c>
      <c r="Q313">
        <v>0</v>
      </c>
      <c r="R313">
        <v>0</v>
      </c>
      <c r="S313">
        <v>1</v>
      </c>
      <c r="T313">
        <v>1</v>
      </c>
      <c r="U313">
        <v>0</v>
      </c>
      <c r="V313" t="s">
        <v>215</v>
      </c>
    </row>
    <row r="314" spans="1:22" x14ac:dyDescent="0.25">
      <c r="A314" s="9">
        <v>45689</v>
      </c>
      <c r="B314" t="s">
        <v>482</v>
      </c>
      <c r="C314" t="s">
        <v>482</v>
      </c>
      <c r="D314" t="s">
        <v>483</v>
      </c>
      <c r="E314" s="8" t="str">
        <f>VLOOKUP(D314,'Ref Item#'!$A:$B,2,0)</f>
        <v>HYD50-0191DE</v>
      </c>
      <c r="F314" t="s">
        <v>630</v>
      </c>
      <c r="G314" t="s">
        <v>150</v>
      </c>
      <c r="H314">
        <v>2</v>
      </c>
      <c r="I314">
        <v>0</v>
      </c>
      <c r="J314">
        <v>0</v>
      </c>
      <c r="K314">
        <v>0</v>
      </c>
      <c r="L314">
        <v>0</v>
      </c>
      <c r="M314">
        <v>0</v>
      </c>
      <c r="N314">
        <v>0</v>
      </c>
      <c r="O314">
        <v>0</v>
      </c>
      <c r="P314">
        <v>0</v>
      </c>
      <c r="Q314">
        <v>0</v>
      </c>
      <c r="R314">
        <v>0</v>
      </c>
      <c r="S314">
        <v>0</v>
      </c>
      <c r="T314">
        <v>2</v>
      </c>
      <c r="U314">
        <v>0</v>
      </c>
      <c r="V314" t="s">
        <v>215</v>
      </c>
    </row>
    <row r="315" spans="1:22" x14ac:dyDescent="0.25">
      <c r="A315" s="9">
        <v>45689</v>
      </c>
      <c r="B315" t="s">
        <v>482</v>
      </c>
      <c r="C315" t="s">
        <v>482</v>
      </c>
      <c r="D315" t="s">
        <v>483</v>
      </c>
      <c r="E315" s="8" t="str">
        <f>VLOOKUP(D315,'Ref Item#'!$A:$B,2,0)</f>
        <v>HYD50-0191DE</v>
      </c>
      <c r="F315" t="s">
        <v>630</v>
      </c>
      <c r="G315" t="s">
        <v>153</v>
      </c>
      <c r="H315">
        <v>2</v>
      </c>
      <c r="I315">
        <v>0</v>
      </c>
      <c r="J315">
        <v>0</v>
      </c>
      <c r="K315">
        <v>-4</v>
      </c>
      <c r="L315">
        <v>0</v>
      </c>
      <c r="M315">
        <v>0</v>
      </c>
      <c r="N315">
        <v>2</v>
      </c>
      <c r="O315">
        <v>0</v>
      </c>
      <c r="P315">
        <v>0</v>
      </c>
      <c r="Q315">
        <v>0</v>
      </c>
      <c r="R315">
        <v>0</v>
      </c>
      <c r="S315">
        <v>0</v>
      </c>
      <c r="T315">
        <v>0</v>
      </c>
      <c r="U315">
        <v>0</v>
      </c>
      <c r="V315" t="s">
        <v>215</v>
      </c>
    </row>
    <row r="316" spans="1:22" x14ac:dyDescent="0.25">
      <c r="A316" s="9">
        <v>45689</v>
      </c>
      <c r="B316" t="s">
        <v>480</v>
      </c>
      <c r="C316" t="s">
        <v>480</v>
      </c>
      <c r="D316" t="s">
        <v>481</v>
      </c>
      <c r="E316" s="8" t="str">
        <f>VLOOKUP(D316,'Ref Item#'!$A:$B,2,0)</f>
        <v>HYD50-0192DE</v>
      </c>
      <c r="F316" t="s">
        <v>629</v>
      </c>
      <c r="G316" t="s">
        <v>150</v>
      </c>
      <c r="H316">
        <v>2</v>
      </c>
      <c r="I316">
        <v>0</v>
      </c>
      <c r="J316">
        <v>0</v>
      </c>
      <c r="K316">
        <v>0</v>
      </c>
      <c r="L316">
        <v>0</v>
      </c>
      <c r="M316">
        <v>0</v>
      </c>
      <c r="N316">
        <v>2</v>
      </c>
      <c r="O316">
        <v>0</v>
      </c>
      <c r="P316">
        <v>0</v>
      </c>
      <c r="Q316">
        <v>0</v>
      </c>
      <c r="R316">
        <v>0</v>
      </c>
      <c r="S316">
        <v>0</v>
      </c>
      <c r="T316">
        <v>4</v>
      </c>
      <c r="U316">
        <v>0</v>
      </c>
      <c r="V316" t="s">
        <v>215</v>
      </c>
    </row>
    <row r="317" spans="1:22" x14ac:dyDescent="0.25">
      <c r="A317" s="9">
        <v>45689</v>
      </c>
      <c r="B317" t="s">
        <v>480</v>
      </c>
      <c r="C317" t="s">
        <v>480</v>
      </c>
      <c r="D317" t="s">
        <v>481</v>
      </c>
      <c r="E317" s="8" t="str">
        <f>VLOOKUP(D317,'Ref Item#'!$A:$B,2,0)</f>
        <v>HYD50-0192DE</v>
      </c>
      <c r="F317" t="s">
        <v>629</v>
      </c>
      <c r="G317" t="s">
        <v>153</v>
      </c>
      <c r="H317">
        <v>1</v>
      </c>
      <c r="I317">
        <v>0</v>
      </c>
      <c r="J317">
        <v>0</v>
      </c>
      <c r="K317">
        <v>-3</v>
      </c>
      <c r="L317">
        <v>0</v>
      </c>
      <c r="M317">
        <v>0</v>
      </c>
      <c r="N317">
        <v>2</v>
      </c>
      <c r="O317">
        <v>0</v>
      </c>
      <c r="P317">
        <v>0</v>
      </c>
      <c r="Q317">
        <v>0</v>
      </c>
      <c r="R317">
        <v>0</v>
      </c>
      <c r="S317">
        <v>0</v>
      </c>
      <c r="T317">
        <v>0</v>
      </c>
      <c r="U317">
        <v>0</v>
      </c>
      <c r="V317" t="s">
        <v>215</v>
      </c>
    </row>
    <row r="318" spans="1:22" x14ac:dyDescent="0.25">
      <c r="E318" s="8"/>
    </row>
    <row r="319" spans="1:22" x14ac:dyDescent="0.25">
      <c r="E319" s="8"/>
    </row>
    <row r="320" spans="1:22" x14ac:dyDescent="0.25">
      <c r="E320" s="8"/>
    </row>
    <row r="321" spans="5:5" x14ac:dyDescent="0.25">
      <c r="E321" s="8"/>
    </row>
    <row r="322" spans="5:5" x14ac:dyDescent="0.25">
      <c r="E322" s="8"/>
    </row>
    <row r="323" spans="5:5" x14ac:dyDescent="0.25">
      <c r="E323" s="8"/>
    </row>
    <row r="324" spans="5:5" x14ac:dyDescent="0.25">
      <c r="E324" s="8"/>
    </row>
    <row r="325" spans="5:5" x14ac:dyDescent="0.25">
      <c r="E325" s="8"/>
    </row>
    <row r="326" spans="5:5" x14ac:dyDescent="0.25">
      <c r="E326" s="8"/>
    </row>
    <row r="327" spans="5:5" x14ac:dyDescent="0.25">
      <c r="E327" s="8"/>
    </row>
    <row r="328" spans="5:5" x14ac:dyDescent="0.25">
      <c r="E328" s="8"/>
    </row>
    <row r="329" spans="5:5" x14ac:dyDescent="0.25">
      <c r="E329" s="8"/>
    </row>
    <row r="330" spans="5:5" x14ac:dyDescent="0.25">
      <c r="E330" s="8"/>
    </row>
    <row r="331" spans="5:5" x14ac:dyDescent="0.25">
      <c r="E331" s="8"/>
    </row>
    <row r="332" spans="5:5" x14ac:dyDescent="0.25">
      <c r="E332" s="8"/>
    </row>
    <row r="333" spans="5:5" x14ac:dyDescent="0.25">
      <c r="E333" s="8"/>
    </row>
    <row r="334" spans="5:5" x14ac:dyDescent="0.25">
      <c r="E334" s="8"/>
    </row>
    <row r="335" spans="5:5" x14ac:dyDescent="0.25">
      <c r="E335" s="8"/>
    </row>
    <row r="336" spans="5:5" x14ac:dyDescent="0.25">
      <c r="E336" s="8"/>
    </row>
    <row r="337" spans="5:5" x14ac:dyDescent="0.25">
      <c r="E337" s="8"/>
    </row>
    <row r="338" spans="5:5" x14ac:dyDescent="0.25">
      <c r="E338" s="8"/>
    </row>
    <row r="339" spans="5:5" x14ac:dyDescent="0.25">
      <c r="E339" s="8"/>
    </row>
    <row r="340" spans="5:5" x14ac:dyDescent="0.25">
      <c r="E340" s="8"/>
    </row>
    <row r="341" spans="5:5" x14ac:dyDescent="0.25">
      <c r="E341" s="8"/>
    </row>
    <row r="342" spans="5:5" x14ac:dyDescent="0.25">
      <c r="E342" s="8"/>
    </row>
    <row r="343" spans="5:5" x14ac:dyDescent="0.25">
      <c r="E343" s="8"/>
    </row>
    <row r="344" spans="5:5" x14ac:dyDescent="0.25">
      <c r="E344" s="8"/>
    </row>
    <row r="345" spans="5:5" x14ac:dyDescent="0.25">
      <c r="E345" s="8"/>
    </row>
    <row r="346" spans="5:5" x14ac:dyDescent="0.25">
      <c r="E346" s="8"/>
    </row>
    <row r="347" spans="5:5" x14ac:dyDescent="0.25">
      <c r="E347" s="8"/>
    </row>
    <row r="348" spans="5:5" x14ac:dyDescent="0.25">
      <c r="E348" s="8"/>
    </row>
    <row r="349" spans="5:5" x14ac:dyDescent="0.25">
      <c r="E349" s="8"/>
    </row>
    <row r="350" spans="5:5" x14ac:dyDescent="0.25">
      <c r="E350" s="8"/>
    </row>
    <row r="351" spans="5:5" x14ac:dyDescent="0.25">
      <c r="E351" s="8"/>
    </row>
    <row r="352" spans="5:5" x14ac:dyDescent="0.25">
      <c r="E352" s="8"/>
    </row>
    <row r="353" spans="5:5" x14ac:dyDescent="0.25">
      <c r="E353" s="8"/>
    </row>
    <row r="354" spans="5:5" x14ac:dyDescent="0.25">
      <c r="E354" s="8"/>
    </row>
    <row r="355" spans="5:5" x14ac:dyDescent="0.25">
      <c r="E355" s="8"/>
    </row>
    <row r="356" spans="5:5" x14ac:dyDescent="0.25">
      <c r="E356" s="8"/>
    </row>
    <row r="357" spans="5:5" x14ac:dyDescent="0.25">
      <c r="E357" s="8"/>
    </row>
    <row r="358" spans="5:5" x14ac:dyDescent="0.25">
      <c r="E358" s="8"/>
    </row>
    <row r="359" spans="5:5" x14ac:dyDescent="0.25">
      <c r="E359" s="8"/>
    </row>
    <row r="360" spans="5:5" x14ac:dyDescent="0.25">
      <c r="E360" s="8"/>
    </row>
    <row r="361" spans="5:5" x14ac:dyDescent="0.25">
      <c r="E361" s="8"/>
    </row>
    <row r="362" spans="5:5" x14ac:dyDescent="0.25">
      <c r="E362" s="8"/>
    </row>
    <row r="363" spans="5:5" x14ac:dyDescent="0.25">
      <c r="E363" s="8"/>
    </row>
    <row r="364" spans="5:5" x14ac:dyDescent="0.25">
      <c r="E364" s="8"/>
    </row>
    <row r="365" spans="5:5" x14ac:dyDescent="0.25">
      <c r="E365" s="8"/>
    </row>
    <row r="366" spans="5:5" x14ac:dyDescent="0.25">
      <c r="E366" s="8"/>
    </row>
    <row r="367" spans="5:5" x14ac:dyDescent="0.25">
      <c r="E367" s="8"/>
    </row>
    <row r="368" spans="5:5" x14ac:dyDescent="0.25">
      <c r="E368" s="8"/>
    </row>
    <row r="369" spans="5:5" x14ac:dyDescent="0.25">
      <c r="E369" s="8"/>
    </row>
    <row r="370" spans="5:5" x14ac:dyDescent="0.25">
      <c r="E370" s="8"/>
    </row>
    <row r="371" spans="5:5" x14ac:dyDescent="0.25">
      <c r="E371" s="8"/>
    </row>
    <row r="372" spans="5:5" x14ac:dyDescent="0.25">
      <c r="E372" s="8"/>
    </row>
    <row r="373" spans="5:5" x14ac:dyDescent="0.25">
      <c r="E373" s="8"/>
    </row>
    <row r="374" spans="5:5" x14ac:dyDescent="0.25">
      <c r="E374" s="8"/>
    </row>
    <row r="375" spans="5:5" x14ac:dyDescent="0.25">
      <c r="E375" s="8"/>
    </row>
    <row r="376" spans="5:5" x14ac:dyDescent="0.25">
      <c r="E376" s="8"/>
    </row>
    <row r="377" spans="5:5" x14ac:dyDescent="0.25">
      <c r="E377" s="8"/>
    </row>
  </sheetData>
  <sortState xmlns:xlrd2="http://schemas.microsoft.com/office/spreadsheetml/2017/richdata2" ref="A2:V317">
    <sortCondition ref="E2:E317"/>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0"/>
  <sheetViews>
    <sheetView workbookViewId="0">
      <pane ySplit="3" topLeftCell="A69" activePane="bottomLeft" state="frozen"/>
      <selection activeCell="H1" sqref="H1"/>
      <selection pane="bottomLeft" activeCell="E94" sqref="E94"/>
    </sheetView>
  </sheetViews>
  <sheetFormatPr defaultRowHeight="15" x14ac:dyDescent="0.25"/>
  <cols>
    <col min="1" max="1" width="18" bestFit="1" customWidth="1"/>
    <col min="2" max="2" width="33.140625" bestFit="1" customWidth="1"/>
    <col min="3" max="3" width="15.28515625" bestFit="1" customWidth="1"/>
    <col min="4" max="4" width="26.5703125" bestFit="1" customWidth="1"/>
    <col min="5" max="5" width="23.85546875" bestFit="1" customWidth="1"/>
    <col min="6" max="6" width="21.85546875" bestFit="1" customWidth="1"/>
    <col min="7" max="7" width="32.5703125" bestFit="1" customWidth="1"/>
    <col min="8" max="8" width="13.28515625" bestFit="1" customWidth="1"/>
    <col min="9" max="9" width="11.140625" bestFit="1" customWidth="1"/>
    <col min="10" max="10" width="16" bestFit="1" customWidth="1"/>
    <col min="11" max="11" width="15.85546875" bestFit="1" customWidth="1"/>
    <col min="12" max="12" width="19.28515625" bestFit="1" customWidth="1"/>
    <col min="13" max="13" width="22.85546875" bestFit="1" customWidth="1"/>
    <col min="14" max="14" width="32.28515625" bestFit="1" customWidth="1"/>
    <col min="15" max="15" width="36.5703125" bestFit="1" customWidth="1"/>
    <col min="16" max="16" width="13.28515625" customWidth="1"/>
    <col min="17" max="17" width="13.7109375" customWidth="1"/>
  </cols>
  <sheetData>
    <row r="1" spans="1:17" x14ac:dyDescent="0.25">
      <c r="A1" s="6" t="s">
        <v>0</v>
      </c>
      <c r="B1" t="s">
        <v>673</v>
      </c>
    </row>
    <row r="2" spans="1:17" x14ac:dyDescent="0.25">
      <c r="P2" t="s">
        <v>81</v>
      </c>
    </row>
    <row r="3" spans="1:17" x14ac:dyDescent="0.25">
      <c r="A3" s="6" t="s">
        <v>94</v>
      </c>
      <c r="B3" t="s">
        <v>104</v>
      </c>
      <c r="C3" t="s">
        <v>105</v>
      </c>
      <c r="D3" t="s">
        <v>106</v>
      </c>
      <c r="E3" t="s">
        <v>107</v>
      </c>
      <c r="F3" t="s">
        <v>108</v>
      </c>
      <c r="G3" t="s">
        <v>109</v>
      </c>
      <c r="H3" t="s">
        <v>110</v>
      </c>
      <c r="I3" t="s">
        <v>111</v>
      </c>
      <c r="J3" t="s">
        <v>112</v>
      </c>
      <c r="K3" t="s">
        <v>113</v>
      </c>
      <c r="L3" t="s">
        <v>114</v>
      </c>
      <c r="M3" t="s">
        <v>115</v>
      </c>
      <c r="N3" t="s">
        <v>116</v>
      </c>
      <c r="O3" t="s">
        <v>117</v>
      </c>
      <c r="P3" t="s">
        <v>123</v>
      </c>
      <c r="Q3" t="s">
        <v>121</v>
      </c>
    </row>
    <row r="4" spans="1:17" x14ac:dyDescent="0.25">
      <c r="A4" s="1" t="s">
        <v>1</v>
      </c>
      <c r="B4" s="23">
        <v>14</v>
      </c>
      <c r="C4" s="23">
        <v>0</v>
      </c>
      <c r="D4" s="23">
        <v>0</v>
      </c>
      <c r="E4" s="23">
        <v>0</v>
      </c>
      <c r="F4" s="23">
        <v>0</v>
      </c>
      <c r="G4" s="23">
        <v>0</v>
      </c>
      <c r="H4" s="23">
        <v>0</v>
      </c>
      <c r="I4" s="23">
        <v>0</v>
      </c>
      <c r="J4" s="23">
        <v>0</v>
      </c>
      <c r="K4" s="23">
        <v>0</v>
      </c>
      <c r="L4" s="23">
        <v>0</v>
      </c>
      <c r="M4" s="23">
        <v>0</v>
      </c>
      <c r="N4" s="23">
        <v>14</v>
      </c>
      <c r="O4" s="23">
        <v>0</v>
      </c>
      <c r="P4">
        <f>IFERROR(VLOOKUP(A4,'Q Recon'!$A:$G,7,0),0)</f>
        <v>4.74</v>
      </c>
      <c r="Q4">
        <f>O4*P4</f>
        <v>0</v>
      </c>
    </row>
    <row r="5" spans="1:17" x14ac:dyDescent="0.25">
      <c r="A5" s="1" t="s">
        <v>2</v>
      </c>
      <c r="B5" s="23">
        <v>6</v>
      </c>
      <c r="C5" s="23">
        <v>0</v>
      </c>
      <c r="D5" s="23">
        <v>0</v>
      </c>
      <c r="E5" s="23">
        <v>0</v>
      </c>
      <c r="F5" s="23">
        <v>0</v>
      </c>
      <c r="G5" s="23">
        <v>0</v>
      </c>
      <c r="H5" s="23">
        <v>0</v>
      </c>
      <c r="I5" s="23">
        <v>0</v>
      </c>
      <c r="J5" s="23">
        <v>0</v>
      </c>
      <c r="K5" s="23">
        <v>0</v>
      </c>
      <c r="L5" s="23">
        <v>0</v>
      </c>
      <c r="M5" s="23">
        <v>0</v>
      </c>
      <c r="N5" s="23">
        <v>6</v>
      </c>
      <c r="O5" s="23">
        <v>0</v>
      </c>
      <c r="P5">
        <f>IFERROR(VLOOKUP(A5,'Q Recon'!$A:$G,7,0),0)</f>
        <v>9.17</v>
      </c>
      <c r="Q5">
        <f t="shared" ref="Q5:Q68" si="0">O5*P5</f>
        <v>0</v>
      </c>
    </row>
    <row r="6" spans="1:17" x14ac:dyDescent="0.25">
      <c r="A6" s="1" t="s">
        <v>3</v>
      </c>
      <c r="B6" s="23">
        <v>7</v>
      </c>
      <c r="C6" s="23">
        <v>0</v>
      </c>
      <c r="D6" s="23">
        <v>0</v>
      </c>
      <c r="E6" s="23">
        <v>0</v>
      </c>
      <c r="F6" s="23">
        <v>0</v>
      </c>
      <c r="G6" s="23">
        <v>0</v>
      </c>
      <c r="H6" s="23">
        <v>0</v>
      </c>
      <c r="I6" s="23">
        <v>0</v>
      </c>
      <c r="J6" s="23">
        <v>0</v>
      </c>
      <c r="K6" s="23">
        <v>0</v>
      </c>
      <c r="L6" s="23">
        <v>0</v>
      </c>
      <c r="M6" s="23">
        <v>0</v>
      </c>
      <c r="N6" s="23">
        <v>7</v>
      </c>
      <c r="O6" s="23">
        <v>0</v>
      </c>
      <c r="P6">
        <f>IFERROR(VLOOKUP(A6,'Q Recon'!$A:$G,7,0),0)</f>
        <v>5.71</v>
      </c>
      <c r="Q6">
        <f t="shared" si="0"/>
        <v>0</v>
      </c>
    </row>
    <row r="7" spans="1:17" x14ac:dyDescent="0.25">
      <c r="A7" s="1" t="s">
        <v>4</v>
      </c>
      <c r="B7" s="23">
        <v>61</v>
      </c>
      <c r="C7" s="23">
        <v>0</v>
      </c>
      <c r="D7" s="23">
        <v>0</v>
      </c>
      <c r="E7" s="23">
        <v>0</v>
      </c>
      <c r="F7" s="23">
        <v>0</v>
      </c>
      <c r="G7" s="23">
        <v>0</v>
      </c>
      <c r="H7" s="23">
        <v>0</v>
      </c>
      <c r="I7" s="23">
        <v>0</v>
      </c>
      <c r="J7" s="23">
        <v>0</v>
      </c>
      <c r="K7" s="23">
        <v>0</v>
      </c>
      <c r="L7" s="23">
        <v>0</v>
      </c>
      <c r="M7" s="23">
        <v>0</v>
      </c>
      <c r="N7" s="23">
        <v>61</v>
      </c>
      <c r="O7" s="23">
        <v>0</v>
      </c>
      <c r="P7">
        <f>IFERROR(VLOOKUP(A7,'Q Recon'!$A:$G,7,0),0)</f>
        <v>6.5</v>
      </c>
      <c r="Q7">
        <f t="shared" si="0"/>
        <v>0</v>
      </c>
    </row>
    <row r="8" spans="1:17" x14ac:dyDescent="0.25">
      <c r="A8" s="1" t="s">
        <v>5</v>
      </c>
      <c r="B8" s="23">
        <v>14</v>
      </c>
      <c r="C8" s="23">
        <v>0</v>
      </c>
      <c r="D8" s="23">
        <v>0</v>
      </c>
      <c r="E8" s="23">
        <v>0</v>
      </c>
      <c r="F8" s="23">
        <v>0</v>
      </c>
      <c r="G8" s="23">
        <v>0</v>
      </c>
      <c r="H8" s="23">
        <v>0</v>
      </c>
      <c r="I8" s="23">
        <v>0</v>
      </c>
      <c r="J8" s="23">
        <v>0</v>
      </c>
      <c r="K8" s="23">
        <v>0</v>
      </c>
      <c r="L8" s="23">
        <v>0</v>
      </c>
      <c r="M8" s="23">
        <v>0</v>
      </c>
      <c r="N8" s="23">
        <v>14</v>
      </c>
      <c r="O8" s="23">
        <v>0</v>
      </c>
      <c r="P8">
        <f>IFERROR(VLOOKUP(A8,'Q Recon'!$A:$G,7,0),0)</f>
        <v>7.06</v>
      </c>
      <c r="Q8">
        <f t="shared" si="0"/>
        <v>0</v>
      </c>
    </row>
    <row r="9" spans="1:17" x14ac:dyDescent="0.25">
      <c r="A9" s="1" t="s">
        <v>6</v>
      </c>
      <c r="B9" s="23">
        <v>18</v>
      </c>
      <c r="C9" s="23">
        <v>0</v>
      </c>
      <c r="D9" s="23">
        <v>0</v>
      </c>
      <c r="E9" s="23">
        <v>0</v>
      </c>
      <c r="F9" s="23">
        <v>0</v>
      </c>
      <c r="G9" s="23">
        <v>0</v>
      </c>
      <c r="H9" s="23">
        <v>0</v>
      </c>
      <c r="I9" s="23">
        <v>0</v>
      </c>
      <c r="J9" s="23">
        <v>0</v>
      </c>
      <c r="K9" s="23">
        <v>0</v>
      </c>
      <c r="L9" s="23">
        <v>0</v>
      </c>
      <c r="M9" s="23">
        <v>0</v>
      </c>
      <c r="N9" s="23">
        <v>18</v>
      </c>
      <c r="O9" s="23">
        <v>0</v>
      </c>
      <c r="P9">
        <f>IFERROR(VLOOKUP(A9,'Q Recon'!$A:$G,7,0),0)</f>
        <v>7.95</v>
      </c>
      <c r="Q9">
        <f t="shared" si="0"/>
        <v>0</v>
      </c>
    </row>
    <row r="10" spans="1:17" x14ac:dyDescent="0.25">
      <c r="A10" s="1" t="s">
        <v>7</v>
      </c>
      <c r="B10" s="23">
        <v>60</v>
      </c>
      <c r="C10" s="23">
        <v>0</v>
      </c>
      <c r="D10" s="23">
        <v>0</v>
      </c>
      <c r="E10" s="23">
        <v>0</v>
      </c>
      <c r="F10" s="23">
        <v>0</v>
      </c>
      <c r="G10" s="23">
        <v>0</v>
      </c>
      <c r="H10" s="23">
        <v>0</v>
      </c>
      <c r="I10" s="23">
        <v>0</v>
      </c>
      <c r="J10" s="23">
        <v>0</v>
      </c>
      <c r="K10" s="23">
        <v>0</v>
      </c>
      <c r="L10" s="23">
        <v>0</v>
      </c>
      <c r="M10" s="23">
        <v>0</v>
      </c>
      <c r="N10" s="23">
        <v>60</v>
      </c>
      <c r="O10" s="23">
        <v>0</v>
      </c>
      <c r="P10">
        <f>IFERROR(VLOOKUP(A10,'Q Recon'!$A:$G,7,0),0)</f>
        <v>5.71</v>
      </c>
      <c r="Q10">
        <f t="shared" si="0"/>
        <v>0</v>
      </c>
    </row>
    <row r="11" spans="1:17" x14ac:dyDescent="0.25">
      <c r="A11" s="1" t="s">
        <v>8</v>
      </c>
      <c r="B11" s="23">
        <v>12</v>
      </c>
      <c r="C11" s="23">
        <v>0</v>
      </c>
      <c r="D11" s="23">
        <v>0</v>
      </c>
      <c r="E11" s="23">
        <v>0</v>
      </c>
      <c r="F11" s="23">
        <v>0</v>
      </c>
      <c r="G11" s="23">
        <v>0</v>
      </c>
      <c r="H11" s="23">
        <v>0</v>
      </c>
      <c r="I11" s="23">
        <v>0</v>
      </c>
      <c r="J11" s="23">
        <v>0</v>
      </c>
      <c r="K11" s="23">
        <v>0</v>
      </c>
      <c r="L11" s="23">
        <v>0</v>
      </c>
      <c r="M11" s="23">
        <v>0</v>
      </c>
      <c r="N11" s="23">
        <v>12</v>
      </c>
      <c r="O11" s="23">
        <v>0</v>
      </c>
      <c r="P11">
        <f>IFERROR(VLOOKUP(A11,'Q Recon'!$A:$G,7,0),0)</f>
        <v>11.59</v>
      </c>
      <c r="Q11">
        <f t="shared" si="0"/>
        <v>0</v>
      </c>
    </row>
    <row r="12" spans="1:17" x14ac:dyDescent="0.25">
      <c r="A12" s="1" t="s">
        <v>9</v>
      </c>
      <c r="B12" s="23">
        <v>16</v>
      </c>
      <c r="C12" s="23">
        <v>0</v>
      </c>
      <c r="D12" s="23">
        <v>0</v>
      </c>
      <c r="E12" s="23">
        <v>0</v>
      </c>
      <c r="F12" s="23">
        <v>0</v>
      </c>
      <c r="G12" s="23">
        <v>0</v>
      </c>
      <c r="H12" s="23">
        <v>0</v>
      </c>
      <c r="I12" s="23">
        <v>0</v>
      </c>
      <c r="J12" s="23">
        <v>0</v>
      </c>
      <c r="K12" s="23">
        <v>0</v>
      </c>
      <c r="L12" s="23">
        <v>0</v>
      </c>
      <c r="M12" s="23">
        <v>0</v>
      </c>
      <c r="N12" s="23">
        <v>16</v>
      </c>
      <c r="O12" s="23">
        <v>0</v>
      </c>
      <c r="P12">
        <f>IFERROR(VLOOKUP(A12,'Q Recon'!$A:$G,7,0),0)</f>
        <v>6.73</v>
      </c>
      <c r="Q12">
        <f t="shared" si="0"/>
        <v>0</v>
      </c>
    </row>
    <row r="13" spans="1:17" x14ac:dyDescent="0.25">
      <c r="A13" s="1" t="s">
        <v>10</v>
      </c>
      <c r="B13" s="23">
        <v>29</v>
      </c>
      <c r="C13" s="23">
        <v>0</v>
      </c>
      <c r="D13" s="23">
        <v>-3</v>
      </c>
      <c r="E13" s="23">
        <v>0</v>
      </c>
      <c r="F13" s="23">
        <v>0</v>
      </c>
      <c r="G13" s="23">
        <v>0</v>
      </c>
      <c r="H13" s="23">
        <v>0</v>
      </c>
      <c r="I13" s="23">
        <v>0</v>
      </c>
      <c r="J13" s="23">
        <v>0</v>
      </c>
      <c r="K13" s="23">
        <v>0</v>
      </c>
      <c r="L13" s="23">
        <v>0</v>
      </c>
      <c r="M13" s="23">
        <v>0</v>
      </c>
      <c r="N13" s="23">
        <v>26</v>
      </c>
      <c r="O13" s="23">
        <v>0</v>
      </c>
      <c r="P13">
        <f>IFERROR(VLOOKUP(A13,'Q Recon'!$A:$G,7,0),0)</f>
        <v>7.81</v>
      </c>
      <c r="Q13">
        <f t="shared" si="0"/>
        <v>0</v>
      </c>
    </row>
    <row r="14" spans="1:17" x14ac:dyDescent="0.25">
      <c r="A14" s="1" t="s">
        <v>11</v>
      </c>
      <c r="B14" s="23">
        <v>6</v>
      </c>
      <c r="C14" s="23">
        <v>0</v>
      </c>
      <c r="D14" s="23">
        <v>0</v>
      </c>
      <c r="E14" s="23">
        <v>0</v>
      </c>
      <c r="F14" s="23">
        <v>0</v>
      </c>
      <c r="G14" s="23">
        <v>0</v>
      </c>
      <c r="H14" s="23">
        <v>0</v>
      </c>
      <c r="I14" s="23">
        <v>0</v>
      </c>
      <c r="J14" s="23">
        <v>0</v>
      </c>
      <c r="K14" s="23">
        <v>0</v>
      </c>
      <c r="L14" s="23">
        <v>0</v>
      </c>
      <c r="M14" s="23">
        <v>0</v>
      </c>
      <c r="N14" s="23">
        <v>6</v>
      </c>
      <c r="O14" s="23">
        <v>0</v>
      </c>
      <c r="P14">
        <f>IFERROR(VLOOKUP(A14,'Q Recon'!$A:$G,7,0),0)</f>
        <v>8.2899999999999991</v>
      </c>
      <c r="Q14">
        <f t="shared" si="0"/>
        <v>0</v>
      </c>
    </row>
    <row r="15" spans="1:17" x14ac:dyDescent="0.25">
      <c r="A15" s="1" t="s">
        <v>12</v>
      </c>
      <c r="B15" s="23">
        <v>11</v>
      </c>
      <c r="C15" s="23">
        <v>0</v>
      </c>
      <c r="D15" s="23">
        <v>0</v>
      </c>
      <c r="E15" s="23">
        <v>0</v>
      </c>
      <c r="F15" s="23">
        <v>0</v>
      </c>
      <c r="G15" s="23">
        <v>0</v>
      </c>
      <c r="H15" s="23">
        <v>0</v>
      </c>
      <c r="I15" s="23">
        <v>0</v>
      </c>
      <c r="J15" s="23">
        <v>0</v>
      </c>
      <c r="K15" s="23">
        <v>0</v>
      </c>
      <c r="L15" s="23">
        <v>0</v>
      </c>
      <c r="M15" s="23">
        <v>0</v>
      </c>
      <c r="N15" s="23">
        <v>11</v>
      </c>
      <c r="O15" s="23">
        <v>0</v>
      </c>
      <c r="P15">
        <f>IFERROR(VLOOKUP(A15,'Q Recon'!$A:$G,7,0),0)</f>
        <v>9.4700000000000006</v>
      </c>
      <c r="Q15">
        <f t="shared" si="0"/>
        <v>0</v>
      </c>
    </row>
    <row r="16" spans="1:17" x14ac:dyDescent="0.25">
      <c r="A16" s="1" t="s">
        <v>13</v>
      </c>
      <c r="B16" s="23">
        <v>4</v>
      </c>
      <c r="C16" s="23">
        <v>0</v>
      </c>
      <c r="D16" s="23">
        <v>0</v>
      </c>
      <c r="E16" s="23">
        <v>0</v>
      </c>
      <c r="F16" s="23">
        <v>0</v>
      </c>
      <c r="G16" s="23">
        <v>1</v>
      </c>
      <c r="H16" s="23">
        <v>0</v>
      </c>
      <c r="I16" s="23">
        <v>0</v>
      </c>
      <c r="J16" s="23">
        <v>0</v>
      </c>
      <c r="K16" s="23">
        <v>0</v>
      </c>
      <c r="L16" s="23">
        <v>0</v>
      </c>
      <c r="M16" s="23">
        <v>0</v>
      </c>
      <c r="N16" s="23">
        <v>5</v>
      </c>
      <c r="O16" s="23">
        <v>0</v>
      </c>
      <c r="P16">
        <f>IFERROR(VLOOKUP(A16,'Q Recon'!$A:$G,7,0),0)</f>
        <v>9.01</v>
      </c>
      <c r="Q16">
        <f t="shared" si="0"/>
        <v>0</v>
      </c>
    </row>
    <row r="17" spans="1:17" x14ac:dyDescent="0.25">
      <c r="A17" s="1" t="s">
        <v>14</v>
      </c>
      <c r="B17" s="23">
        <v>2</v>
      </c>
      <c r="C17" s="23">
        <v>0</v>
      </c>
      <c r="D17" s="23">
        <v>0</v>
      </c>
      <c r="E17" s="23">
        <v>0</v>
      </c>
      <c r="F17" s="23">
        <v>0</v>
      </c>
      <c r="G17" s="23">
        <v>0</v>
      </c>
      <c r="H17" s="23">
        <v>0</v>
      </c>
      <c r="I17" s="23">
        <v>0</v>
      </c>
      <c r="J17" s="23">
        <v>0</v>
      </c>
      <c r="K17" s="23">
        <v>0</v>
      </c>
      <c r="L17" s="23">
        <v>0</v>
      </c>
      <c r="M17" s="23">
        <v>0</v>
      </c>
      <c r="N17" s="23">
        <v>2</v>
      </c>
      <c r="O17" s="23">
        <v>0</v>
      </c>
      <c r="P17">
        <f>IFERROR(VLOOKUP(A17,'Q Recon'!$A:$G,7,0),0)</f>
        <v>18.46</v>
      </c>
      <c r="Q17">
        <f t="shared" si="0"/>
        <v>0</v>
      </c>
    </row>
    <row r="18" spans="1:17" x14ac:dyDescent="0.25">
      <c r="A18" s="1" t="s">
        <v>15</v>
      </c>
      <c r="B18" s="23">
        <v>10</v>
      </c>
      <c r="C18" s="23">
        <v>0</v>
      </c>
      <c r="D18" s="23">
        <v>0</v>
      </c>
      <c r="E18" s="23">
        <v>0</v>
      </c>
      <c r="F18" s="23">
        <v>0</v>
      </c>
      <c r="G18" s="23">
        <v>0</v>
      </c>
      <c r="H18" s="23">
        <v>0</v>
      </c>
      <c r="I18" s="23">
        <v>0</v>
      </c>
      <c r="J18" s="23">
        <v>0</v>
      </c>
      <c r="K18" s="23">
        <v>0</v>
      </c>
      <c r="L18" s="23">
        <v>0</v>
      </c>
      <c r="M18" s="23">
        <v>0</v>
      </c>
      <c r="N18" s="23">
        <v>10</v>
      </c>
      <c r="O18" s="23">
        <v>0</v>
      </c>
      <c r="P18">
        <f>IFERROR(VLOOKUP(A18,'Q Recon'!$A:$G,7,0),0)</f>
        <v>10.35</v>
      </c>
      <c r="Q18">
        <f t="shared" si="0"/>
        <v>0</v>
      </c>
    </row>
    <row r="19" spans="1:17" x14ac:dyDescent="0.25">
      <c r="A19" s="1" t="s">
        <v>16</v>
      </c>
      <c r="B19" s="23">
        <v>9</v>
      </c>
      <c r="C19" s="23">
        <v>0</v>
      </c>
      <c r="D19" s="23">
        <v>0</v>
      </c>
      <c r="E19" s="23">
        <v>0</v>
      </c>
      <c r="F19" s="23">
        <v>0</v>
      </c>
      <c r="G19" s="23">
        <v>0</v>
      </c>
      <c r="H19" s="23">
        <v>0</v>
      </c>
      <c r="I19" s="23">
        <v>0</v>
      </c>
      <c r="J19" s="23">
        <v>0</v>
      </c>
      <c r="K19" s="23">
        <v>0</v>
      </c>
      <c r="L19" s="23">
        <v>0</v>
      </c>
      <c r="M19" s="23">
        <v>0</v>
      </c>
      <c r="N19" s="23">
        <v>9</v>
      </c>
      <c r="O19" s="23">
        <v>0</v>
      </c>
      <c r="P19">
        <f>IFERROR(VLOOKUP(A19,'Q Recon'!$A:$G,7,0),0)</f>
        <v>12.06</v>
      </c>
      <c r="Q19">
        <f t="shared" si="0"/>
        <v>0</v>
      </c>
    </row>
    <row r="20" spans="1:17" x14ac:dyDescent="0.25">
      <c r="A20" s="1" t="s">
        <v>17</v>
      </c>
      <c r="B20" s="23">
        <v>16</v>
      </c>
      <c r="C20" s="23">
        <v>0</v>
      </c>
      <c r="D20" s="23">
        <v>-1</v>
      </c>
      <c r="E20" s="23">
        <v>0</v>
      </c>
      <c r="F20" s="23">
        <v>0</v>
      </c>
      <c r="G20" s="23">
        <v>0</v>
      </c>
      <c r="H20" s="23">
        <v>0</v>
      </c>
      <c r="I20" s="23">
        <v>0</v>
      </c>
      <c r="J20" s="23">
        <v>0</v>
      </c>
      <c r="K20" s="23">
        <v>0</v>
      </c>
      <c r="L20" s="23">
        <v>0</v>
      </c>
      <c r="M20" s="23">
        <v>0</v>
      </c>
      <c r="N20" s="23">
        <v>15</v>
      </c>
      <c r="O20" s="23">
        <v>0</v>
      </c>
      <c r="P20">
        <f>IFERROR(VLOOKUP(A20,'Q Recon'!$A:$G,7,0),0)</f>
        <v>12.41</v>
      </c>
      <c r="Q20">
        <f t="shared" si="0"/>
        <v>0</v>
      </c>
    </row>
    <row r="21" spans="1:17" x14ac:dyDescent="0.25">
      <c r="A21" s="1" t="s">
        <v>18</v>
      </c>
      <c r="B21" s="23">
        <v>16</v>
      </c>
      <c r="C21" s="23">
        <v>0</v>
      </c>
      <c r="D21" s="23">
        <v>0</v>
      </c>
      <c r="E21" s="23">
        <v>0</v>
      </c>
      <c r="F21" s="23">
        <v>0</v>
      </c>
      <c r="G21" s="23">
        <v>0</v>
      </c>
      <c r="H21" s="23">
        <v>0</v>
      </c>
      <c r="I21" s="23">
        <v>0</v>
      </c>
      <c r="J21" s="23">
        <v>0</v>
      </c>
      <c r="K21" s="23">
        <v>0</v>
      </c>
      <c r="L21" s="23">
        <v>0</v>
      </c>
      <c r="M21" s="23">
        <v>0</v>
      </c>
      <c r="N21" s="23">
        <v>16</v>
      </c>
      <c r="O21" s="23">
        <v>0</v>
      </c>
      <c r="P21">
        <f>IFERROR(VLOOKUP(A21,'Q Recon'!$A:$G,7,0),0)</f>
        <v>14.35</v>
      </c>
      <c r="Q21">
        <f t="shared" si="0"/>
        <v>0</v>
      </c>
    </row>
    <row r="22" spans="1:17" x14ac:dyDescent="0.25">
      <c r="A22" s="1" t="s">
        <v>20</v>
      </c>
      <c r="B22" s="23">
        <v>396</v>
      </c>
      <c r="C22" s="23">
        <v>5</v>
      </c>
      <c r="D22" s="23">
        <v>0</v>
      </c>
      <c r="E22" s="23">
        <v>0</v>
      </c>
      <c r="F22" s="23">
        <v>0</v>
      </c>
      <c r="G22" s="23">
        <v>0</v>
      </c>
      <c r="H22" s="23">
        <v>5</v>
      </c>
      <c r="I22" s="23">
        <v>-14</v>
      </c>
      <c r="J22" s="23">
        <v>0</v>
      </c>
      <c r="K22" s="23">
        <v>0</v>
      </c>
      <c r="L22" s="23">
        <v>0</v>
      </c>
      <c r="M22" s="23">
        <v>0</v>
      </c>
      <c r="N22" s="23">
        <v>392</v>
      </c>
      <c r="O22" s="23">
        <v>0</v>
      </c>
      <c r="P22">
        <f>IFERROR(VLOOKUP(A22,'Q Recon'!$A:$G,7,0),0)</f>
        <v>15.96</v>
      </c>
      <c r="Q22">
        <f t="shared" si="0"/>
        <v>0</v>
      </c>
    </row>
    <row r="23" spans="1:17" x14ac:dyDescent="0.25">
      <c r="A23" s="1" t="s">
        <v>24</v>
      </c>
      <c r="B23" s="23">
        <v>121</v>
      </c>
      <c r="C23" s="23">
        <v>1</v>
      </c>
      <c r="D23" s="23">
        <v>0</v>
      </c>
      <c r="E23" s="23">
        <v>0</v>
      </c>
      <c r="F23" s="23">
        <v>-1</v>
      </c>
      <c r="G23" s="23">
        <v>0</v>
      </c>
      <c r="H23" s="23">
        <v>2</v>
      </c>
      <c r="I23" s="23">
        <v>-2</v>
      </c>
      <c r="J23" s="23">
        <v>0</v>
      </c>
      <c r="K23" s="23">
        <v>0</v>
      </c>
      <c r="L23" s="23">
        <v>0</v>
      </c>
      <c r="M23" s="23">
        <v>0</v>
      </c>
      <c r="N23" s="23">
        <v>121</v>
      </c>
      <c r="O23" s="23">
        <v>0</v>
      </c>
      <c r="P23">
        <f>IFERROR(VLOOKUP(A23,'Q Recon'!$A:$G,7,0),0)</f>
        <v>18.399999999999999</v>
      </c>
      <c r="Q23">
        <f t="shared" si="0"/>
        <v>0</v>
      </c>
    </row>
    <row r="24" spans="1:17" x14ac:dyDescent="0.25">
      <c r="A24" s="1" t="s">
        <v>26</v>
      </c>
      <c r="B24" s="23">
        <v>2</v>
      </c>
      <c r="C24" s="23">
        <v>0</v>
      </c>
      <c r="D24" s="23">
        <v>0</v>
      </c>
      <c r="E24" s="23">
        <v>0</v>
      </c>
      <c r="F24" s="23">
        <v>0</v>
      </c>
      <c r="G24" s="23">
        <v>0</v>
      </c>
      <c r="H24" s="23">
        <v>0</v>
      </c>
      <c r="I24" s="23">
        <v>0</v>
      </c>
      <c r="J24" s="23">
        <v>0</v>
      </c>
      <c r="K24" s="23">
        <v>0</v>
      </c>
      <c r="L24" s="23">
        <v>0</v>
      </c>
      <c r="M24" s="23">
        <v>0</v>
      </c>
      <c r="N24" s="23">
        <v>2</v>
      </c>
      <c r="O24" s="23">
        <v>0</v>
      </c>
      <c r="P24">
        <f>IFERROR(VLOOKUP(A24,'Q Recon'!$A:$G,7,0),0)</f>
        <v>60.26</v>
      </c>
      <c r="Q24">
        <f t="shared" si="0"/>
        <v>0</v>
      </c>
    </row>
    <row r="25" spans="1:17" x14ac:dyDescent="0.25">
      <c r="A25" s="1" t="s">
        <v>30</v>
      </c>
      <c r="B25" s="23">
        <v>8</v>
      </c>
      <c r="C25" s="23">
        <v>0</v>
      </c>
      <c r="D25" s="23">
        <v>0</v>
      </c>
      <c r="E25" s="23">
        <v>0</v>
      </c>
      <c r="F25" s="23">
        <v>0</v>
      </c>
      <c r="G25" s="23">
        <v>0</v>
      </c>
      <c r="H25" s="23">
        <v>0</v>
      </c>
      <c r="I25" s="23">
        <v>0</v>
      </c>
      <c r="J25" s="23">
        <v>0</v>
      </c>
      <c r="K25" s="23">
        <v>0</v>
      </c>
      <c r="L25" s="23">
        <v>0</v>
      </c>
      <c r="M25" s="23">
        <v>0</v>
      </c>
      <c r="N25" s="23">
        <v>8</v>
      </c>
      <c r="O25" s="23">
        <v>0</v>
      </c>
      <c r="P25">
        <f>IFERROR(VLOOKUP(A25,'Q Recon'!$A:$G,7,0),0)</f>
        <v>40.770000000000003</v>
      </c>
      <c r="Q25">
        <f t="shared" si="0"/>
        <v>0</v>
      </c>
    </row>
    <row r="26" spans="1:17" x14ac:dyDescent="0.25">
      <c r="A26" s="1" t="s">
        <v>31</v>
      </c>
      <c r="B26" s="23">
        <v>5</v>
      </c>
      <c r="C26" s="23">
        <v>0</v>
      </c>
      <c r="D26" s="23">
        <v>0</v>
      </c>
      <c r="E26" s="23">
        <v>0</v>
      </c>
      <c r="F26" s="23">
        <v>0</v>
      </c>
      <c r="G26" s="23">
        <v>0</v>
      </c>
      <c r="H26" s="23">
        <v>0</v>
      </c>
      <c r="I26" s="23">
        <v>0</v>
      </c>
      <c r="J26" s="23">
        <v>0</v>
      </c>
      <c r="K26" s="23">
        <v>0</v>
      </c>
      <c r="L26" s="23">
        <v>0</v>
      </c>
      <c r="M26" s="23">
        <v>0</v>
      </c>
      <c r="N26" s="23">
        <v>5</v>
      </c>
      <c r="O26" s="23">
        <v>0</v>
      </c>
      <c r="P26">
        <f>IFERROR(VLOOKUP(A26,'Q Recon'!$A:$G,7,0),0)</f>
        <v>80.900000000000006</v>
      </c>
      <c r="Q26">
        <f t="shared" si="0"/>
        <v>0</v>
      </c>
    </row>
    <row r="27" spans="1:17" x14ac:dyDescent="0.25">
      <c r="A27" s="1" t="s">
        <v>32</v>
      </c>
      <c r="B27" s="23">
        <v>12</v>
      </c>
      <c r="C27" s="23">
        <v>0</v>
      </c>
      <c r="D27" s="23">
        <v>-3</v>
      </c>
      <c r="E27" s="23">
        <v>0</v>
      </c>
      <c r="F27" s="23">
        <v>0</v>
      </c>
      <c r="G27" s="23">
        <v>2</v>
      </c>
      <c r="H27" s="23">
        <v>0</v>
      </c>
      <c r="I27" s="23">
        <v>0</v>
      </c>
      <c r="J27" s="23">
        <v>0</v>
      </c>
      <c r="K27" s="23">
        <v>-1</v>
      </c>
      <c r="L27" s="23">
        <v>0</v>
      </c>
      <c r="M27" s="23">
        <v>0</v>
      </c>
      <c r="N27" s="23">
        <v>10</v>
      </c>
      <c r="O27" s="23">
        <v>0</v>
      </c>
      <c r="P27">
        <f>IFERROR(VLOOKUP(A27,'Q Recon'!$A:$G,7,0),0)</f>
        <v>51.28</v>
      </c>
      <c r="Q27">
        <f t="shared" si="0"/>
        <v>0</v>
      </c>
    </row>
    <row r="28" spans="1:17" x14ac:dyDescent="0.25">
      <c r="A28" s="1" t="s">
        <v>33</v>
      </c>
      <c r="B28" s="23">
        <v>11</v>
      </c>
      <c r="C28" s="23">
        <v>0</v>
      </c>
      <c r="D28" s="23">
        <v>-1</v>
      </c>
      <c r="E28" s="23">
        <v>0</v>
      </c>
      <c r="F28" s="23">
        <v>0</v>
      </c>
      <c r="G28" s="23">
        <v>0</v>
      </c>
      <c r="H28" s="23">
        <v>0</v>
      </c>
      <c r="I28" s="23">
        <v>0</v>
      </c>
      <c r="J28" s="23">
        <v>0</v>
      </c>
      <c r="K28" s="23">
        <v>0</v>
      </c>
      <c r="L28" s="23">
        <v>0</v>
      </c>
      <c r="M28" s="23">
        <v>0</v>
      </c>
      <c r="N28" s="23">
        <v>10</v>
      </c>
      <c r="O28" s="23">
        <v>0</v>
      </c>
      <c r="P28">
        <f>IFERROR(VLOOKUP(A28,'Q Recon'!$A:$G,7,0),0)</f>
        <v>60.13</v>
      </c>
      <c r="Q28">
        <f t="shared" si="0"/>
        <v>0</v>
      </c>
    </row>
    <row r="29" spans="1:17" x14ac:dyDescent="0.25">
      <c r="A29" s="1" t="s">
        <v>34</v>
      </c>
      <c r="B29" s="23">
        <v>26</v>
      </c>
      <c r="C29" s="23">
        <v>0</v>
      </c>
      <c r="D29" s="23">
        <v>-4</v>
      </c>
      <c r="E29" s="23">
        <v>0</v>
      </c>
      <c r="F29" s="23">
        <v>0</v>
      </c>
      <c r="G29" s="23">
        <v>2</v>
      </c>
      <c r="H29" s="23">
        <v>0</v>
      </c>
      <c r="I29" s="23">
        <v>0</v>
      </c>
      <c r="J29" s="23">
        <v>0</v>
      </c>
      <c r="K29" s="23">
        <v>0</v>
      </c>
      <c r="L29" s="23">
        <v>0</v>
      </c>
      <c r="M29" s="23">
        <v>0</v>
      </c>
      <c r="N29" s="23">
        <v>24</v>
      </c>
      <c r="O29" s="23">
        <v>0</v>
      </c>
      <c r="P29">
        <f>IFERROR(VLOOKUP(A29,'Q Recon'!$A:$G,7,0),0)</f>
        <v>77.95</v>
      </c>
      <c r="Q29">
        <f t="shared" si="0"/>
        <v>0</v>
      </c>
    </row>
    <row r="30" spans="1:17" x14ac:dyDescent="0.25">
      <c r="A30" s="1" t="s">
        <v>35</v>
      </c>
      <c r="B30" s="23">
        <v>7</v>
      </c>
      <c r="C30" s="23">
        <v>0</v>
      </c>
      <c r="D30" s="23">
        <v>0</v>
      </c>
      <c r="E30" s="23">
        <v>0</v>
      </c>
      <c r="F30" s="23">
        <v>0</v>
      </c>
      <c r="G30" s="23">
        <v>0</v>
      </c>
      <c r="H30" s="23">
        <v>0</v>
      </c>
      <c r="I30" s="23">
        <v>0</v>
      </c>
      <c r="J30" s="23">
        <v>0</v>
      </c>
      <c r="K30" s="23">
        <v>0</v>
      </c>
      <c r="L30" s="23">
        <v>0</v>
      </c>
      <c r="M30" s="23">
        <v>0</v>
      </c>
      <c r="N30" s="23">
        <v>7</v>
      </c>
      <c r="O30" s="23">
        <v>0</v>
      </c>
      <c r="P30">
        <f>IFERROR(VLOOKUP(A30,'Q Recon'!$A:$G,7,0),0)</f>
        <v>23.33</v>
      </c>
      <c r="Q30">
        <f t="shared" si="0"/>
        <v>0</v>
      </c>
    </row>
    <row r="31" spans="1:17" x14ac:dyDescent="0.25">
      <c r="A31" s="1" t="s">
        <v>36</v>
      </c>
      <c r="B31" s="23">
        <v>15</v>
      </c>
      <c r="C31" s="23">
        <v>0</v>
      </c>
      <c r="D31" s="23">
        <v>-5</v>
      </c>
      <c r="E31" s="23">
        <v>0</v>
      </c>
      <c r="F31" s="23">
        <v>0</v>
      </c>
      <c r="G31" s="23">
        <v>0</v>
      </c>
      <c r="H31" s="23">
        <v>0</v>
      </c>
      <c r="I31" s="23">
        <v>0</v>
      </c>
      <c r="J31" s="23">
        <v>0</v>
      </c>
      <c r="K31" s="23">
        <v>0</v>
      </c>
      <c r="L31" s="23">
        <v>0</v>
      </c>
      <c r="M31" s="23">
        <v>0</v>
      </c>
      <c r="N31" s="23">
        <v>10</v>
      </c>
      <c r="O31" s="23">
        <v>0</v>
      </c>
      <c r="P31">
        <f>IFERROR(VLOOKUP(A31,'Q Recon'!$A:$G,7,0),0)</f>
        <v>46.03</v>
      </c>
      <c r="Q31">
        <f t="shared" si="0"/>
        <v>0</v>
      </c>
    </row>
    <row r="32" spans="1:17" x14ac:dyDescent="0.25">
      <c r="A32" s="1" t="s">
        <v>37</v>
      </c>
      <c r="B32" s="23">
        <v>61</v>
      </c>
      <c r="C32" s="23">
        <v>0</v>
      </c>
      <c r="D32" s="23">
        <v>-5</v>
      </c>
      <c r="E32" s="23">
        <v>0</v>
      </c>
      <c r="F32" s="23">
        <v>0</v>
      </c>
      <c r="G32" s="23">
        <v>1</v>
      </c>
      <c r="H32" s="23">
        <v>0</v>
      </c>
      <c r="I32" s="23">
        <v>0</v>
      </c>
      <c r="J32" s="23">
        <v>0</v>
      </c>
      <c r="K32" s="23">
        <v>0</v>
      </c>
      <c r="L32" s="23">
        <v>0</v>
      </c>
      <c r="M32" s="23">
        <v>0</v>
      </c>
      <c r="N32" s="23">
        <v>57</v>
      </c>
      <c r="O32" s="23">
        <v>0</v>
      </c>
      <c r="P32">
        <f>IFERROR(VLOOKUP(A32,'Q Recon'!$A:$G,7,0),0)</f>
        <v>28.72</v>
      </c>
      <c r="Q32">
        <f t="shared" si="0"/>
        <v>0</v>
      </c>
    </row>
    <row r="33" spans="1:17" x14ac:dyDescent="0.25">
      <c r="A33" s="1" t="s">
        <v>38</v>
      </c>
      <c r="B33" s="23">
        <v>52</v>
      </c>
      <c r="C33" s="23">
        <v>0</v>
      </c>
      <c r="D33" s="23">
        <v>-4</v>
      </c>
      <c r="E33" s="23">
        <v>0</v>
      </c>
      <c r="F33" s="23">
        <v>0</v>
      </c>
      <c r="G33" s="23">
        <v>0</v>
      </c>
      <c r="H33" s="23">
        <v>0</v>
      </c>
      <c r="I33" s="23">
        <v>-2</v>
      </c>
      <c r="J33" s="23">
        <v>0</v>
      </c>
      <c r="K33" s="23">
        <v>0</v>
      </c>
      <c r="L33" s="23">
        <v>0</v>
      </c>
      <c r="M33" s="23">
        <v>0</v>
      </c>
      <c r="N33" s="23">
        <v>46</v>
      </c>
      <c r="O33" s="23">
        <v>0</v>
      </c>
      <c r="P33">
        <f>IFERROR(VLOOKUP(A33,'Q Recon'!$A:$G,7,0),0)</f>
        <v>33.590000000000003</v>
      </c>
      <c r="Q33">
        <f t="shared" si="0"/>
        <v>0</v>
      </c>
    </row>
    <row r="34" spans="1:17" x14ac:dyDescent="0.25">
      <c r="A34" s="1" t="s">
        <v>39</v>
      </c>
      <c r="B34" s="23">
        <v>17</v>
      </c>
      <c r="C34" s="23">
        <v>0</v>
      </c>
      <c r="D34" s="23">
        <v>-4</v>
      </c>
      <c r="E34" s="23">
        <v>0</v>
      </c>
      <c r="F34" s="23">
        <v>-1</v>
      </c>
      <c r="G34" s="23">
        <v>0</v>
      </c>
      <c r="H34" s="23">
        <v>0</v>
      </c>
      <c r="I34" s="23">
        <v>0</v>
      </c>
      <c r="J34" s="23">
        <v>0</v>
      </c>
      <c r="K34" s="23">
        <v>0</v>
      </c>
      <c r="L34" s="23">
        <v>-1</v>
      </c>
      <c r="M34" s="23">
        <v>0</v>
      </c>
      <c r="N34" s="23">
        <v>11</v>
      </c>
      <c r="O34" s="23">
        <v>0</v>
      </c>
      <c r="P34">
        <f>IFERROR(VLOOKUP(A34,'Q Recon'!$A:$G,7,0),0)</f>
        <v>29.49</v>
      </c>
      <c r="Q34">
        <f t="shared" si="0"/>
        <v>0</v>
      </c>
    </row>
    <row r="35" spans="1:17" x14ac:dyDescent="0.25">
      <c r="A35" s="1" t="s">
        <v>40</v>
      </c>
      <c r="B35" s="23">
        <v>10</v>
      </c>
      <c r="C35" s="23">
        <v>0</v>
      </c>
      <c r="D35" s="23">
        <v>0</v>
      </c>
      <c r="E35" s="23">
        <v>0</v>
      </c>
      <c r="F35" s="23">
        <v>0</v>
      </c>
      <c r="G35" s="23">
        <v>0</v>
      </c>
      <c r="H35" s="23">
        <v>0</v>
      </c>
      <c r="I35" s="23">
        <v>0</v>
      </c>
      <c r="J35" s="23">
        <v>0</v>
      </c>
      <c r="K35" s="23">
        <v>0</v>
      </c>
      <c r="L35" s="23">
        <v>0</v>
      </c>
      <c r="M35" s="23">
        <v>0</v>
      </c>
      <c r="N35" s="23">
        <v>10</v>
      </c>
      <c r="O35" s="23">
        <v>0</v>
      </c>
      <c r="P35">
        <f>IFERROR(VLOOKUP(A35,'Q Recon'!$A:$G,7,0),0)</f>
        <v>57.69</v>
      </c>
      <c r="Q35">
        <f t="shared" si="0"/>
        <v>0</v>
      </c>
    </row>
    <row r="36" spans="1:17" x14ac:dyDescent="0.25">
      <c r="A36" s="1" t="s">
        <v>41</v>
      </c>
      <c r="B36" s="23">
        <v>40</v>
      </c>
      <c r="C36" s="23">
        <v>0</v>
      </c>
      <c r="D36" s="23">
        <v>-1</v>
      </c>
      <c r="E36" s="23">
        <v>0</v>
      </c>
      <c r="F36" s="23">
        <v>0</v>
      </c>
      <c r="G36" s="23">
        <v>0</v>
      </c>
      <c r="H36" s="23">
        <v>0</v>
      </c>
      <c r="I36" s="23">
        <v>0</v>
      </c>
      <c r="J36" s="23">
        <v>0</v>
      </c>
      <c r="K36" s="23">
        <v>0</v>
      </c>
      <c r="L36" s="23">
        <v>0</v>
      </c>
      <c r="M36" s="23">
        <v>0</v>
      </c>
      <c r="N36" s="23">
        <v>39</v>
      </c>
      <c r="O36" s="23">
        <v>0</v>
      </c>
      <c r="P36">
        <f>IFERROR(VLOOKUP(A36,'Q Recon'!$A:$G,7,0),0)</f>
        <v>36.409999999999997</v>
      </c>
      <c r="Q36">
        <f t="shared" si="0"/>
        <v>0</v>
      </c>
    </row>
    <row r="37" spans="1:17" x14ac:dyDescent="0.25">
      <c r="A37" s="1" t="s">
        <v>42</v>
      </c>
      <c r="B37" s="23">
        <v>2</v>
      </c>
      <c r="C37" s="23">
        <v>0</v>
      </c>
      <c r="D37" s="23">
        <v>0</v>
      </c>
      <c r="E37" s="23">
        <v>0</v>
      </c>
      <c r="F37" s="23">
        <v>0</v>
      </c>
      <c r="G37" s="23">
        <v>0</v>
      </c>
      <c r="H37" s="23">
        <v>0</v>
      </c>
      <c r="I37" s="23">
        <v>0</v>
      </c>
      <c r="J37" s="23">
        <v>0</v>
      </c>
      <c r="K37" s="23">
        <v>0</v>
      </c>
      <c r="L37" s="23">
        <v>0</v>
      </c>
      <c r="M37" s="23">
        <v>0</v>
      </c>
      <c r="N37" s="23">
        <v>2</v>
      </c>
      <c r="O37" s="23">
        <v>0</v>
      </c>
      <c r="P37">
        <f>IFERROR(VLOOKUP(A37,'Q Recon'!$A:$G,7,0),0)</f>
        <v>42.82</v>
      </c>
      <c r="Q37">
        <f t="shared" si="0"/>
        <v>0</v>
      </c>
    </row>
    <row r="38" spans="1:17" x14ac:dyDescent="0.25">
      <c r="A38" s="1" t="s">
        <v>46</v>
      </c>
      <c r="B38" s="23">
        <v>1</v>
      </c>
      <c r="C38" s="23">
        <v>0</v>
      </c>
      <c r="D38" s="23">
        <v>0</v>
      </c>
      <c r="E38" s="23">
        <v>0</v>
      </c>
      <c r="F38" s="23">
        <v>0</v>
      </c>
      <c r="G38" s="23">
        <v>0</v>
      </c>
      <c r="H38" s="23">
        <v>0</v>
      </c>
      <c r="I38" s="23">
        <v>-1</v>
      </c>
      <c r="J38" s="23">
        <v>0</v>
      </c>
      <c r="K38" s="23">
        <v>0</v>
      </c>
      <c r="L38" s="23">
        <v>0</v>
      </c>
      <c r="M38" s="23">
        <v>0</v>
      </c>
      <c r="N38" s="23">
        <v>0</v>
      </c>
      <c r="O38" s="23">
        <v>0</v>
      </c>
      <c r="P38">
        <f>IFERROR(VLOOKUP(A38,'Q Recon'!$A:$G,7,0),0)</f>
        <v>5.21</v>
      </c>
      <c r="Q38">
        <f t="shared" si="0"/>
        <v>0</v>
      </c>
    </row>
    <row r="39" spans="1:17" x14ac:dyDescent="0.25">
      <c r="A39" s="1" t="s">
        <v>53</v>
      </c>
      <c r="B39" s="23">
        <v>2</v>
      </c>
      <c r="C39" s="23">
        <v>0</v>
      </c>
      <c r="D39" s="23">
        <v>0</v>
      </c>
      <c r="E39" s="23">
        <v>0</v>
      </c>
      <c r="F39" s="23">
        <v>0</v>
      </c>
      <c r="G39" s="23">
        <v>0</v>
      </c>
      <c r="H39" s="23">
        <v>0</v>
      </c>
      <c r="I39" s="23">
        <v>0</v>
      </c>
      <c r="J39" s="23">
        <v>0</v>
      </c>
      <c r="K39" s="23">
        <v>0</v>
      </c>
      <c r="L39" s="23">
        <v>0</v>
      </c>
      <c r="M39" s="23">
        <v>0</v>
      </c>
      <c r="N39" s="23">
        <v>2</v>
      </c>
      <c r="O39" s="23">
        <v>0</v>
      </c>
      <c r="P39">
        <f>IFERROR(VLOOKUP(A39,'Q Recon'!$A:$G,7,0),0)</f>
        <v>5.42</v>
      </c>
      <c r="Q39">
        <f t="shared" si="0"/>
        <v>0</v>
      </c>
    </row>
    <row r="40" spans="1:17" x14ac:dyDescent="0.25">
      <c r="A40" s="1" t="s">
        <v>87</v>
      </c>
      <c r="B40" s="23">
        <v>2</v>
      </c>
      <c r="C40" s="23">
        <v>0</v>
      </c>
      <c r="D40" s="23">
        <v>0</v>
      </c>
      <c r="E40" s="23">
        <v>0</v>
      </c>
      <c r="F40" s="23">
        <v>0</v>
      </c>
      <c r="G40" s="23">
        <v>0</v>
      </c>
      <c r="H40" s="23">
        <v>0</v>
      </c>
      <c r="I40" s="23">
        <v>0</v>
      </c>
      <c r="J40" s="23">
        <v>0</v>
      </c>
      <c r="K40" s="23">
        <v>0</v>
      </c>
      <c r="L40" s="23">
        <v>0</v>
      </c>
      <c r="M40" s="23">
        <v>0</v>
      </c>
      <c r="N40" s="23">
        <v>2</v>
      </c>
      <c r="O40" s="23">
        <v>0</v>
      </c>
      <c r="P40">
        <f>IFERROR(VLOOKUP(A40,'Q Recon'!$A:$G,7,0),0)</f>
        <v>13.55</v>
      </c>
      <c r="Q40">
        <f t="shared" si="0"/>
        <v>0</v>
      </c>
    </row>
    <row r="41" spans="1:17" x14ac:dyDescent="0.25">
      <c r="A41" s="1" t="s">
        <v>119</v>
      </c>
      <c r="B41" s="23">
        <v>309</v>
      </c>
      <c r="C41" s="23">
        <v>55</v>
      </c>
      <c r="D41" s="23">
        <v>-136</v>
      </c>
      <c r="E41" s="23">
        <v>2</v>
      </c>
      <c r="F41" s="23">
        <v>-3</v>
      </c>
      <c r="G41" s="23">
        <v>4</v>
      </c>
      <c r="H41" s="23">
        <v>0</v>
      </c>
      <c r="I41" s="23">
        <v>0</v>
      </c>
      <c r="J41" s="23">
        <v>-1</v>
      </c>
      <c r="K41" s="23">
        <v>0</v>
      </c>
      <c r="L41" s="23">
        <v>0</v>
      </c>
      <c r="M41" s="23">
        <v>0</v>
      </c>
      <c r="N41" s="23">
        <v>230</v>
      </c>
      <c r="O41" s="23">
        <v>0</v>
      </c>
      <c r="P41">
        <f>IFERROR(VLOOKUP(A41,'Q Recon'!$A:$G,7,0),0)</f>
        <v>50.18</v>
      </c>
      <c r="Q41">
        <f t="shared" si="0"/>
        <v>0</v>
      </c>
    </row>
    <row r="42" spans="1:17" x14ac:dyDescent="0.25">
      <c r="A42" s="1" t="s">
        <v>120</v>
      </c>
      <c r="B42" s="23">
        <v>1183</v>
      </c>
      <c r="C42" s="23">
        <v>577</v>
      </c>
      <c r="D42" s="23">
        <v>-363</v>
      </c>
      <c r="E42" s="23">
        <v>6</v>
      </c>
      <c r="F42" s="23">
        <v>-6</v>
      </c>
      <c r="G42" s="23">
        <v>3</v>
      </c>
      <c r="H42" s="23">
        <v>0</v>
      </c>
      <c r="I42" s="23">
        <v>0</v>
      </c>
      <c r="J42" s="23">
        <v>0</v>
      </c>
      <c r="K42" s="23">
        <v>0</v>
      </c>
      <c r="L42" s="23">
        <v>-2</v>
      </c>
      <c r="M42" s="23">
        <v>0</v>
      </c>
      <c r="N42" s="23">
        <v>1398</v>
      </c>
      <c r="O42" s="23">
        <v>0</v>
      </c>
      <c r="P42">
        <f>IFERROR(VLOOKUP(A42,'Q Recon'!$A:$G,7,0),0)</f>
        <v>43.36</v>
      </c>
      <c r="Q42">
        <f t="shared" si="0"/>
        <v>0</v>
      </c>
    </row>
    <row r="43" spans="1:17" x14ac:dyDescent="0.25">
      <c r="A43" s="1" t="s">
        <v>227</v>
      </c>
      <c r="B43" s="23">
        <v>2</v>
      </c>
      <c r="C43" s="23">
        <v>63</v>
      </c>
      <c r="D43" s="23">
        <v>0</v>
      </c>
      <c r="E43" s="23">
        <v>0</v>
      </c>
      <c r="F43" s="23">
        <v>0</v>
      </c>
      <c r="G43" s="23">
        <v>0</v>
      </c>
      <c r="H43" s="23">
        <v>0</v>
      </c>
      <c r="I43" s="23">
        <v>0</v>
      </c>
      <c r="J43" s="23">
        <v>0</v>
      </c>
      <c r="K43" s="23">
        <v>0</v>
      </c>
      <c r="L43" s="23">
        <v>0</v>
      </c>
      <c r="M43" s="23">
        <v>0</v>
      </c>
      <c r="N43" s="23">
        <v>65</v>
      </c>
      <c r="O43" s="23">
        <v>0</v>
      </c>
      <c r="P43">
        <f>IFERROR(VLOOKUP(A43,'Q Recon'!$A:$G,7,0),0)</f>
        <v>38</v>
      </c>
      <c r="Q43">
        <f t="shared" si="0"/>
        <v>0</v>
      </c>
    </row>
    <row r="44" spans="1:17" x14ac:dyDescent="0.25">
      <c r="A44" s="1" t="s">
        <v>231</v>
      </c>
      <c r="B44" s="23">
        <v>100</v>
      </c>
      <c r="C44" s="23">
        <v>13</v>
      </c>
      <c r="D44" s="23">
        <v>-110</v>
      </c>
      <c r="E44" s="23">
        <v>1</v>
      </c>
      <c r="F44" s="23">
        <v>-1</v>
      </c>
      <c r="G44" s="23">
        <v>1</v>
      </c>
      <c r="H44" s="23">
        <v>11</v>
      </c>
      <c r="I44" s="23">
        <v>-11</v>
      </c>
      <c r="J44" s="23">
        <v>0</v>
      </c>
      <c r="K44" s="23">
        <v>0</v>
      </c>
      <c r="L44" s="23">
        <v>0</v>
      </c>
      <c r="M44" s="23">
        <v>0</v>
      </c>
      <c r="N44" s="23">
        <v>4</v>
      </c>
      <c r="O44" s="23">
        <v>0</v>
      </c>
      <c r="P44">
        <f>IFERROR(VLOOKUP(A44,'Q Recon'!$A:$G,7,0),0)</f>
        <v>38.15</v>
      </c>
      <c r="Q44">
        <f t="shared" si="0"/>
        <v>0</v>
      </c>
    </row>
    <row r="45" spans="1:17" x14ac:dyDescent="0.25">
      <c r="A45" s="1" t="s">
        <v>234</v>
      </c>
      <c r="B45" s="23">
        <v>240</v>
      </c>
      <c r="C45" s="23">
        <v>-1</v>
      </c>
      <c r="D45" s="23">
        <v>-73</v>
      </c>
      <c r="E45" s="23">
        <v>2</v>
      </c>
      <c r="F45" s="23">
        <v>-2</v>
      </c>
      <c r="G45" s="23">
        <v>2</v>
      </c>
      <c r="H45" s="23">
        <v>0</v>
      </c>
      <c r="I45" s="23">
        <v>0</v>
      </c>
      <c r="J45" s="23">
        <v>0</v>
      </c>
      <c r="K45" s="23">
        <v>0</v>
      </c>
      <c r="L45" s="23">
        <v>0</v>
      </c>
      <c r="M45" s="23">
        <v>0</v>
      </c>
      <c r="N45" s="23">
        <v>168</v>
      </c>
      <c r="O45" s="23">
        <v>0</v>
      </c>
      <c r="P45">
        <f>IFERROR(VLOOKUP(A45,'Q Recon'!$A:$G,7,0),0)</f>
        <v>34.61</v>
      </c>
      <c r="Q45">
        <f t="shared" si="0"/>
        <v>0</v>
      </c>
    </row>
    <row r="46" spans="1:17" x14ac:dyDescent="0.25">
      <c r="A46" s="1" t="s">
        <v>237</v>
      </c>
      <c r="B46" s="23">
        <v>58</v>
      </c>
      <c r="C46" s="23">
        <v>16</v>
      </c>
      <c r="D46" s="23">
        <v>-20</v>
      </c>
      <c r="E46" s="23">
        <v>0</v>
      </c>
      <c r="F46" s="23">
        <v>0</v>
      </c>
      <c r="G46" s="23">
        <v>1</v>
      </c>
      <c r="H46" s="23">
        <v>0</v>
      </c>
      <c r="I46" s="23">
        <v>0</v>
      </c>
      <c r="J46" s="23">
        <v>0</v>
      </c>
      <c r="K46" s="23">
        <v>0</v>
      </c>
      <c r="L46" s="23">
        <v>0</v>
      </c>
      <c r="M46" s="23">
        <v>0</v>
      </c>
      <c r="N46" s="23">
        <v>55</v>
      </c>
      <c r="O46" s="23">
        <v>0</v>
      </c>
      <c r="P46">
        <f>IFERROR(VLOOKUP(A46,'Q Recon'!$A:$G,7,0),0)</f>
        <v>28.73</v>
      </c>
      <c r="Q46">
        <f t="shared" si="0"/>
        <v>0</v>
      </c>
    </row>
    <row r="47" spans="1:17" x14ac:dyDescent="0.25">
      <c r="A47" s="1" t="s">
        <v>240</v>
      </c>
      <c r="B47" s="23">
        <v>28</v>
      </c>
      <c r="C47" s="23">
        <v>17</v>
      </c>
      <c r="D47" s="23">
        <v>-20</v>
      </c>
      <c r="E47" s="23">
        <v>4</v>
      </c>
      <c r="F47" s="23">
        <v>-2</v>
      </c>
      <c r="G47" s="23">
        <v>1</v>
      </c>
      <c r="H47" s="23">
        <v>0</v>
      </c>
      <c r="I47" s="23">
        <v>0</v>
      </c>
      <c r="J47" s="23">
        <v>0</v>
      </c>
      <c r="K47" s="23">
        <v>0</v>
      </c>
      <c r="L47" s="23">
        <v>-1</v>
      </c>
      <c r="M47" s="23">
        <v>0</v>
      </c>
      <c r="N47" s="23">
        <v>27</v>
      </c>
      <c r="O47" s="23">
        <v>0</v>
      </c>
      <c r="P47">
        <f>IFERROR(VLOOKUP(A47,'Q Recon'!$A:$G,7,0),0)</f>
        <v>44.2</v>
      </c>
      <c r="Q47">
        <f t="shared" si="0"/>
        <v>0</v>
      </c>
    </row>
    <row r="48" spans="1:17" x14ac:dyDescent="0.25">
      <c r="A48" s="1" t="s">
        <v>257</v>
      </c>
      <c r="B48" s="23">
        <v>194</v>
      </c>
      <c r="C48" s="23">
        <v>144</v>
      </c>
      <c r="D48" s="23">
        <v>-36</v>
      </c>
      <c r="E48" s="23">
        <v>0</v>
      </c>
      <c r="F48" s="23">
        <v>0</v>
      </c>
      <c r="G48" s="23">
        <v>6</v>
      </c>
      <c r="H48" s="23">
        <v>0</v>
      </c>
      <c r="I48" s="23">
        <v>0</v>
      </c>
      <c r="J48" s="23">
        <v>0</v>
      </c>
      <c r="K48" s="23">
        <v>0</v>
      </c>
      <c r="L48" s="23">
        <v>0</v>
      </c>
      <c r="M48" s="23">
        <v>0</v>
      </c>
      <c r="N48" s="23">
        <v>308</v>
      </c>
      <c r="O48" s="23">
        <v>0</v>
      </c>
      <c r="P48">
        <f>IFERROR(VLOOKUP(A48,'Q Recon'!$A:$G,7,0),0)</f>
        <v>9.0500000000000007</v>
      </c>
      <c r="Q48">
        <f t="shared" si="0"/>
        <v>0</v>
      </c>
    </row>
    <row r="49" spans="1:17" x14ac:dyDescent="0.25">
      <c r="A49" s="1" t="s">
        <v>260</v>
      </c>
      <c r="B49" s="23">
        <v>59</v>
      </c>
      <c r="C49" s="23">
        <v>80</v>
      </c>
      <c r="D49" s="23">
        <v>-20</v>
      </c>
      <c r="E49" s="23">
        <v>0</v>
      </c>
      <c r="F49" s="23">
        <v>0</v>
      </c>
      <c r="G49" s="23">
        <v>4</v>
      </c>
      <c r="H49" s="23">
        <v>0</v>
      </c>
      <c r="I49" s="23">
        <v>0</v>
      </c>
      <c r="J49" s="23">
        <v>0</v>
      </c>
      <c r="K49" s="23">
        <v>0</v>
      </c>
      <c r="L49" s="23">
        <v>0</v>
      </c>
      <c r="M49" s="23">
        <v>0</v>
      </c>
      <c r="N49" s="23">
        <v>123</v>
      </c>
      <c r="O49" s="23">
        <v>0</v>
      </c>
      <c r="P49">
        <f>IFERROR(VLOOKUP(A49,'Q Recon'!$A:$G,7,0),0)</f>
        <v>8.8800000000000008</v>
      </c>
      <c r="Q49">
        <f t="shared" si="0"/>
        <v>0</v>
      </c>
    </row>
    <row r="50" spans="1:17" x14ac:dyDescent="0.25">
      <c r="A50" s="1" t="s">
        <v>263</v>
      </c>
      <c r="B50" s="23">
        <v>38</v>
      </c>
      <c r="C50" s="23">
        <v>71</v>
      </c>
      <c r="D50" s="23">
        <v>-35</v>
      </c>
      <c r="E50" s="23">
        <v>0</v>
      </c>
      <c r="F50" s="23">
        <v>0</v>
      </c>
      <c r="G50" s="23">
        <v>3</v>
      </c>
      <c r="H50" s="23">
        <v>0</v>
      </c>
      <c r="I50" s="23">
        <v>0</v>
      </c>
      <c r="J50" s="23">
        <v>0</v>
      </c>
      <c r="K50" s="23">
        <v>0</v>
      </c>
      <c r="L50" s="23">
        <v>0</v>
      </c>
      <c r="M50" s="23">
        <v>0</v>
      </c>
      <c r="N50" s="23">
        <v>77</v>
      </c>
      <c r="O50" s="23">
        <v>0</v>
      </c>
      <c r="P50">
        <f>IFERROR(VLOOKUP(A50,'Q Recon'!$A:$G,7,0),0)</f>
        <v>10.77</v>
      </c>
      <c r="Q50">
        <f t="shared" si="0"/>
        <v>0</v>
      </c>
    </row>
    <row r="51" spans="1:17" x14ac:dyDescent="0.25">
      <c r="A51" s="1" t="s">
        <v>266</v>
      </c>
      <c r="B51" s="23">
        <v>110</v>
      </c>
      <c r="C51" s="23">
        <v>120</v>
      </c>
      <c r="D51" s="23">
        <v>-36</v>
      </c>
      <c r="E51" s="23">
        <v>0</v>
      </c>
      <c r="F51" s="23">
        <v>0</v>
      </c>
      <c r="G51" s="23">
        <v>6</v>
      </c>
      <c r="H51" s="23">
        <v>0</v>
      </c>
      <c r="I51" s="23">
        <v>0</v>
      </c>
      <c r="J51" s="23">
        <v>0</v>
      </c>
      <c r="K51" s="23">
        <v>0</v>
      </c>
      <c r="L51" s="23">
        <v>0</v>
      </c>
      <c r="M51" s="23">
        <v>0</v>
      </c>
      <c r="N51" s="23">
        <v>200</v>
      </c>
      <c r="O51" s="23">
        <v>0</v>
      </c>
      <c r="P51">
        <f>IFERROR(VLOOKUP(A51,'Q Recon'!$A:$G,7,0),0)</f>
        <v>6.91</v>
      </c>
      <c r="Q51">
        <f t="shared" si="0"/>
        <v>0</v>
      </c>
    </row>
    <row r="52" spans="1:17" x14ac:dyDescent="0.25">
      <c r="A52" s="1" t="s">
        <v>269</v>
      </c>
      <c r="B52" s="23">
        <v>44</v>
      </c>
      <c r="C52" s="23">
        <v>48</v>
      </c>
      <c r="D52" s="23">
        <v>-10</v>
      </c>
      <c r="E52" s="23">
        <v>0</v>
      </c>
      <c r="F52" s="23">
        <v>0</v>
      </c>
      <c r="G52" s="23">
        <v>1</v>
      </c>
      <c r="H52" s="23">
        <v>0</v>
      </c>
      <c r="I52" s="23">
        <v>0</v>
      </c>
      <c r="J52" s="23">
        <v>0</v>
      </c>
      <c r="K52" s="23">
        <v>0</v>
      </c>
      <c r="L52" s="23">
        <v>0</v>
      </c>
      <c r="M52" s="23">
        <v>0</v>
      </c>
      <c r="N52" s="23">
        <v>83</v>
      </c>
      <c r="O52" s="23">
        <v>0</v>
      </c>
      <c r="P52">
        <f>IFERROR(VLOOKUP(A52,'Q Recon'!$A:$G,7,0),0)</f>
        <v>10.57</v>
      </c>
      <c r="Q52">
        <f t="shared" si="0"/>
        <v>0</v>
      </c>
    </row>
    <row r="53" spans="1:17" x14ac:dyDescent="0.25">
      <c r="A53" s="1" t="s">
        <v>272</v>
      </c>
      <c r="B53" s="23">
        <v>244</v>
      </c>
      <c r="C53" s="23">
        <v>180</v>
      </c>
      <c r="D53" s="23">
        <v>-98</v>
      </c>
      <c r="E53" s="23">
        <v>0</v>
      </c>
      <c r="F53" s="23">
        <v>0</v>
      </c>
      <c r="G53" s="23">
        <v>9</v>
      </c>
      <c r="H53" s="23">
        <v>0</v>
      </c>
      <c r="I53" s="23">
        <v>0</v>
      </c>
      <c r="J53" s="23">
        <v>0</v>
      </c>
      <c r="K53" s="23">
        <v>0</v>
      </c>
      <c r="L53" s="23">
        <v>0</v>
      </c>
      <c r="M53" s="23">
        <v>0</v>
      </c>
      <c r="N53" s="23">
        <v>335</v>
      </c>
      <c r="O53" s="23">
        <v>0</v>
      </c>
      <c r="P53">
        <f>IFERROR(VLOOKUP(A53,'Q Recon'!$A:$G,7,0),0)</f>
        <v>7.06</v>
      </c>
      <c r="Q53">
        <f t="shared" si="0"/>
        <v>0</v>
      </c>
    </row>
    <row r="54" spans="1:17" x14ac:dyDescent="0.25">
      <c r="A54" s="1" t="s">
        <v>481</v>
      </c>
      <c r="B54" s="23">
        <v>3</v>
      </c>
      <c r="C54" s="23">
        <v>0</v>
      </c>
      <c r="D54" s="23">
        <v>-3</v>
      </c>
      <c r="E54" s="23">
        <v>0</v>
      </c>
      <c r="F54" s="23">
        <v>0</v>
      </c>
      <c r="G54" s="23">
        <v>4</v>
      </c>
      <c r="H54" s="23">
        <v>0</v>
      </c>
      <c r="I54" s="23">
        <v>0</v>
      </c>
      <c r="J54" s="23">
        <v>0</v>
      </c>
      <c r="K54" s="23">
        <v>0</v>
      </c>
      <c r="L54" s="23">
        <v>0</v>
      </c>
      <c r="M54" s="23">
        <v>0</v>
      </c>
      <c r="N54" s="23">
        <v>4</v>
      </c>
      <c r="O54" s="23">
        <v>0</v>
      </c>
      <c r="P54">
        <f>IFERROR(VLOOKUP(A54,'Q Recon'!$A:$G,7,0),0)</f>
        <v>20.5</v>
      </c>
      <c r="Q54">
        <f t="shared" si="0"/>
        <v>0</v>
      </c>
    </row>
    <row r="55" spans="1:17" x14ac:dyDescent="0.25">
      <c r="A55" s="1" t="s">
        <v>483</v>
      </c>
      <c r="B55" s="23">
        <v>4</v>
      </c>
      <c r="C55" s="23">
        <v>0</v>
      </c>
      <c r="D55" s="23">
        <v>-4</v>
      </c>
      <c r="E55" s="23">
        <v>0</v>
      </c>
      <c r="F55" s="23">
        <v>0</v>
      </c>
      <c r="G55" s="23">
        <v>2</v>
      </c>
      <c r="H55" s="23">
        <v>0</v>
      </c>
      <c r="I55" s="23">
        <v>0</v>
      </c>
      <c r="J55" s="23">
        <v>0</v>
      </c>
      <c r="K55" s="23">
        <v>0</v>
      </c>
      <c r="L55" s="23">
        <v>0</v>
      </c>
      <c r="M55" s="23">
        <v>0</v>
      </c>
      <c r="N55" s="23">
        <v>2</v>
      </c>
      <c r="O55" s="23">
        <v>0</v>
      </c>
      <c r="P55">
        <f>IFERROR(VLOOKUP(A55,'Q Recon'!$A:$G,7,0),0)</f>
        <v>20.5</v>
      </c>
      <c r="Q55">
        <f t="shared" si="0"/>
        <v>0</v>
      </c>
    </row>
    <row r="56" spans="1:17" x14ac:dyDescent="0.25">
      <c r="A56" s="1" t="s">
        <v>503</v>
      </c>
      <c r="B56" s="23">
        <v>7</v>
      </c>
      <c r="C56" s="23">
        <v>0</v>
      </c>
      <c r="D56" s="23">
        <v>-2</v>
      </c>
      <c r="E56" s="23">
        <v>0</v>
      </c>
      <c r="F56" s="23">
        <v>0</v>
      </c>
      <c r="G56" s="23">
        <v>0</v>
      </c>
      <c r="H56" s="23">
        <v>0</v>
      </c>
      <c r="I56" s="23">
        <v>0</v>
      </c>
      <c r="J56" s="23">
        <v>0</v>
      </c>
      <c r="K56" s="23">
        <v>0</v>
      </c>
      <c r="L56" s="23">
        <v>0</v>
      </c>
      <c r="M56" s="23">
        <v>0</v>
      </c>
      <c r="N56" s="23">
        <v>5</v>
      </c>
      <c r="O56" s="23">
        <v>0</v>
      </c>
      <c r="P56">
        <f>IFERROR(VLOOKUP(A56,'Q Recon'!$A:$G,7,0),0)</f>
        <v>14.42</v>
      </c>
      <c r="Q56">
        <f t="shared" si="0"/>
        <v>0</v>
      </c>
    </row>
    <row r="57" spans="1:17" x14ac:dyDescent="0.25">
      <c r="A57" s="1" t="s">
        <v>506</v>
      </c>
      <c r="B57" s="23">
        <v>3</v>
      </c>
      <c r="C57" s="23">
        <v>0</v>
      </c>
      <c r="D57" s="23">
        <v>-1</v>
      </c>
      <c r="E57" s="23">
        <v>0</v>
      </c>
      <c r="F57" s="23">
        <v>0</v>
      </c>
      <c r="G57" s="23">
        <v>0</v>
      </c>
      <c r="H57" s="23">
        <v>0</v>
      </c>
      <c r="I57" s="23">
        <v>0</v>
      </c>
      <c r="J57" s="23">
        <v>0</v>
      </c>
      <c r="K57" s="23">
        <v>0</v>
      </c>
      <c r="L57" s="23">
        <v>0</v>
      </c>
      <c r="M57" s="23">
        <v>0</v>
      </c>
      <c r="N57" s="23">
        <v>2</v>
      </c>
      <c r="O57" s="23">
        <v>0</v>
      </c>
      <c r="P57">
        <f>IFERROR(VLOOKUP(A57,'Q Recon'!$A:$G,7,0),0)</f>
        <v>13.34</v>
      </c>
      <c r="Q57">
        <f t="shared" si="0"/>
        <v>0</v>
      </c>
    </row>
    <row r="58" spans="1:17" x14ac:dyDescent="0.25">
      <c r="A58" s="1" t="s">
        <v>509</v>
      </c>
      <c r="B58" s="23">
        <v>34</v>
      </c>
      <c r="C58" s="23">
        <v>0</v>
      </c>
      <c r="D58" s="23">
        <v>-9</v>
      </c>
      <c r="E58" s="23">
        <v>0</v>
      </c>
      <c r="F58" s="23">
        <v>0</v>
      </c>
      <c r="G58" s="23">
        <v>0</v>
      </c>
      <c r="H58" s="23">
        <v>0</v>
      </c>
      <c r="I58" s="23">
        <v>0</v>
      </c>
      <c r="J58" s="23">
        <v>0</v>
      </c>
      <c r="K58" s="23">
        <v>0</v>
      </c>
      <c r="L58" s="23">
        <v>0</v>
      </c>
      <c r="M58" s="23">
        <v>0</v>
      </c>
      <c r="N58" s="23">
        <v>25</v>
      </c>
      <c r="O58" s="23">
        <v>0</v>
      </c>
      <c r="P58">
        <f>IFERROR(VLOOKUP(A58,'Q Recon'!$A:$G,7,0),0)</f>
        <v>13.34</v>
      </c>
      <c r="Q58">
        <f t="shared" si="0"/>
        <v>0</v>
      </c>
    </row>
    <row r="59" spans="1:17" x14ac:dyDescent="0.25">
      <c r="A59" s="1" t="s">
        <v>512</v>
      </c>
      <c r="B59" s="23">
        <v>4</v>
      </c>
      <c r="C59" s="23">
        <v>0</v>
      </c>
      <c r="D59" s="23">
        <v>0</v>
      </c>
      <c r="E59" s="23">
        <v>0</v>
      </c>
      <c r="F59" s="23">
        <v>0</v>
      </c>
      <c r="G59" s="23">
        <v>1</v>
      </c>
      <c r="H59" s="23">
        <v>0</v>
      </c>
      <c r="I59" s="23">
        <v>0</v>
      </c>
      <c r="J59" s="23">
        <v>0</v>
      </c>
      <c r="K59" s="23">
        <v>0</v>
      </c>
      <c r="L59" s="23">
        <v>0</v>
      </c>
      <c r="M59" s="23">
        <v>0</v>
      </c>
      <c r="N59" s="23">
        <v>5</v>
      </c>
      <c r="O59" s="23">
        <v>0</v>
      </c>
      <c r="P59">
        <f>IFERROR(VLOOKUP(A59,'Q Recon'!$A:$G,7,0),0)</f>
        <v>14.42</v>
      </c>
      <c r="Q59">
        <f t="shared" si="0"/>
        <v>0</v>
      </c>
    </row>
    <row r="60" spans="1:17" x14ac:dyDescent="0.25">
      <c r="A60" s="1" t="s">
        <v>611</v>
      </c>
      <c r="B60" s="23">
        <v>76</v>
      </c>
      <c r="C60" s="23">
        <v>1</v>
      </c>
      <c r="D60" s="23">
        <v>-22</v>
      </c>
      <c r="E60" s="23">
        <v>0</v>
      </c>
      <c r="F60" s="23">
        <v>0</v>
      </c>
      <c r="G60" s="23">
        <v>3</v>
      </c>
      <c r="H60" s="23">
        <v>0</v>
      </c>
      <c r="I60" s="23">
        <v>0</v>
      </c>
      <c r="J60" s="23">
        <v>0</v>
      </c>
      <c r="K60" s="23">
        <v>0</v>
      </c>
      <c r="L60" s="23">
        <v>0</v>
      </c>
      <c r="M60" s="23">
        <v>0</v>
      </c>
      <c r="N60" s="23">
        <v>58</v>
      </c>
      <c r="O60" s="23">
        <v>0</v>
      </c>
      <c r="P60">
        <f>IFERROR(VLOOKUP(A60,'Q Recon'!$A:$G,7,0),0)</f>
        <v>8.42</v>
      </c>
      <c r="Q60">
        <f t="shared" si="0"/>
        <v>0</v>
      </c>
    </row>
    <row r="61" spans="1:17" x14ac:dyDescent="0.25">
      <c r="A61" s="1" t="s">
        <v>608</v>
      </c>
      <c r="B61" s="23">
        <v>1114</v>
      </c>
      <c r="C61" s="23">
        <v>0</v>
      </c>
      <c r="D61" s="23">
        <v>-106</v>
      </c>
      <c r="E61" s="23">
        <v>0</v>
      </c>
      <c r="F61" s="23">
        <v>0</v>
      </c>
      <c r="G61" s="23">
        <v>10</v>
      </c>
      <c r="H61" s="23">
        <v>34</v>
      </c>
      <c r="I61" s="23">
        <v>0</v>
      </c>
      <c r="J61" s="23">
        <v>0</v>
      </c>
      <c r="K61" s="23">
        <v>0</v>
      </c>
      <c r="L61" s="23">
        <v>0</v>
      </c>
      <c r="M61" s="23">
        <v>0</v>
      </c>
      <c r="N61" s="23">
        <v>1052</v>
      </c>
      <c r="O61" s="23">
        <v>0</v>
      </c>
      <c r="P61">
        <f>IFERROR(VLOOKUP(A61,'Q Recon'!$A:$G,7,0),0)</f>
        <v>6.96</v>
      </c>
      <c r="Q61">
        <f t="shared" si="0"/>
        <v>0</v>
      </c>
    </row>
    <row r="62" spans="1:17" x14ac:dyDescent="0.25">
      <c r="A62" s="1" t="s">
        <v>543</v>
      </c>
      <c r="B62" s="23">
        <v>50</v>
      </c>
      <c r="C62" s="23">
        <v>50</v>
      </c>
      <c r="D62" s="23">
        <v>-46</v>
      </c>
      <c r="E62" s="23">
        <v>0</v>
      </c>
      <c r="F62" s="23">
        <v>0</v>
      </c>
      <c r="G62" s="23">
        <v>3</v>
      </c>
      <c r="H62" s="23">
        <v>2</v>
      </c>
      <c r="I62" s="23">
        <v>0</v>
      </c>
      <c r="J62" s="23">
        <v>0</v>
      </c>
      <c r="K62" s="23">
        <v>0</v>
      </c>
      <c r="L62" s="23">
        <v>0</v>
      </c>
      <c r="M62" s="23">
        <v>0</v>
      </c>
      <c r="N62" s="23">
        <v>59</v>
      </c>
      <c r="O62" s="23">
        <v>0</v>
      </c>
      <c r="P62">
        <f>IFERROR(VLOOKUP(A62,'Q Recon'!$A:$G,7,0),0)</f>
        <v>8.51</v>
      </c>
      <c r="Q62">
        <f t="shared" si="0"/>
        <v>0</v>
      </c>
    </row>
    <row r="63" spans="1:17" x14ac:dyDescent="0.25">
      <c r="A63" s="1" t="s">
        <v>217</v>
      </c>
      <c r="B63" s="23">
        <v>813</v>
      </c>
      <c r="C63" s="23">
        <v>0</v>
      </c>
      <c r="D63" s="23">
        <v>-121</v>
      </c>
      <c r="E63" s="23">
        <v>0</v>
      </c>
      <c r="F63" s="23">
        <v>0</v>
      </c>
      <c r="G63" s="23">
        <v>9</v>
      </c>
      <c r="H63" s="23">
        <v>7</v>
      </c>
      <c r="I63" s="23">
        <v>0</v>
      </c>
      <c r="J63" s="23">
        <v>0</v>
      </c>
      <c r="K63" s="23">
        <v>0</v>
      </c>
      <c r="L63" s="23">
        <v>0</v>
      </c>
      <c r="M63" s="23">
        <v>0</v>
      </c>
      <c r="N63" s="23">
        <v>708</v>
      </c>
      <c r="O63" s="23">
        <v>0</v>
      </c>
      <c r="P63">
        <f>IFERROR(VLOOKUP(A63,'Q Recon'!$A:$G,7,0),0)</f>
        <v>6.91</v>
      </c>
      <c r="Q63">
        <f t="shared" si="0"/>
        <v>0</v>
      </c>
    </row>
    <row r="64" spans="1:17" x14ac:dyDescent="0.25">
      <c r="A64" s="1" t="s">
        <v>609</v>
      </c>
      <c r="B64" s="23">
        <v>191</v>
      </c>
      <c r="C64" s="23">
        <v>0</v>
      </c>
      <c r="D64" s="23">
        <v>-23</v>
      </c>
      <c r="E64" s="23">
        <v>0</v>
      </c>
      <c r="F64" s="23">
        <v>0</v>
      </c>
      <c r="G64" s="23">
        <v>4</v>
      </c>
      <c r="H64" s="23">
        <v>0</v>
      </c>
      <c r="I64" s="23">
        <v>0</v>
      </c>
      <c r="J64" s="23">
        <v>0</v>
      </c>
      <c r="K64" s="23">
        <v>0</v>
      </c>
      <c r="L64" s="23">
        <v>0</v>
      </c>
      <c r="M64" s="23">
        <v>0</v>
      </c>
      <c r="N64" s="23">
        <v>172</v>
      </c>
      <c r="O64" s="23">
        <v>0</v>
      </c>
      <c r="P64">
        <f>IFERROR(VLOOKUP(A64,'Q Recon'!$A:$G,7,0),0)</f>
        <v>4.2300000000000004</v>
      </c>
      <c r="Q64">
        <f t="shared" si="0"/>
        <v>0</v>
      </c>
    </row>
    <row r="65" spans="1:17" x14ac:dyDescent="0.25">
      <c r="A65" s="1" t="s">
        <v>610</v>
      </c>
      <c r="B65" s="23">
        <v>86</v>
      </c>
      <c r="C65" s="23">
        <v>20</v>
      </c>
      <c r="D65" s="23">
        <v>-15</v>
      </c>
      <c r="E65" s="23">
        <v>0</v>
      </c>
      <c r="F65" s="23">
        <v>0</v>
      </c>
      <c r="G65" s="23">
        <v>0</v>
      </c>
      <c r="H65" s="23">
        <v>0</v>
      </c>
      <c r="I65" s="23">
        <v>0</v>
      </c>
      <c r="J65" s="23">
        <v>0</v>
      </c>
      <c r="K65" s="23">
        <v>0</v>
      </c>
      <c r="L65" s="23">
        <v>0</v>
      </c>
      <c r="M65" s="23">
        <v>0</v>
      </c>
      <c r="N65" s="23">
        <v>91</v>
      </c>
      <c r="O65" s="23">
        <v>0</v>
      </c>
      <c r="P65">
        <f>IFERROR(VLOOKUP(A65,'Q Recon'!$A:$G,7,0),0)</f>
        <v>4.26</v>
      </c>
      <c r="Q65">
        <f t="shared" si="0"/>
        <v>0</v>
      </c>
    </row>
    <row r="66" spans="1:17" x14ac:dyDescent="0.25">
      <c r="A66" s="1" t="s">
        <v>613</v>
      </c>
      <c r="B66" s="23">
        <v>33</v>
      </c>
      <c r="C66" s="23">
        <v>0</v>
      </c>
      <c r="D66" s="23">
        <v>-23</v>
      </c>
      <c r="E66" s="23">
        <v>0</v>
      </c>
      <c r="F66" s="23">
        <v>0</v>
      </c>
      <c r="G66" s="23">
        <v>0</v>
      </c>
      <c r="H66" s="23">
        <v>4</v>
      </c>
      <c r="I66" s="23">
        <v>0</v>
      </c>
      <c r="J66" s="23">
        <v>0</v>
      </c>
      <c r="K66" s="23">
        <v>0</v>
      </c>
      <c r="L66" s="23">
        <v>0</v>
      </c>
      <c r="M66" s="23">
        <v>0</v>
      </c>
      <c r="N66" s="23">
        <v>14</v>
      </c>
      <c r="O66" s="23">
        <v>0</v>
      </c>
      <c r="P66">
        <f>IFERROR(VLOOKUP(A66,'Q Recon'!$A:$G,7,0),0)</f>
        <v>26.01</v>
      </c>
      <c r="Q66">
        <f t="shared" si="0"/>
        <v>0</v>
      </c>
    </row>
    <row r="67" spans="1:17" x14ac:dyDescent="0.25">
      <c r="A67" s="1" t="s">
        <v>616</v>
      </c>
      <c r="B67" s="23">
        <v>52</v>
      </c>
      <c r="C67" s="23">
        <v>0</v>
      </c>
      <c r="D67" s="23">
        <v>-13</v>
      </c>
      <c r="E67" s="23">
        <v>1</v>
      </c>
      <c r="F67" s="23">
        <v>0</v>
      </c>
      <c r="G67" s="23">
        <v>0</v>
      </c>
      <c r="H67" s="23">
        <v>0</v>
      </c>
      <c r="I67" s="23">
        <v>0</v>
      </c>
      <c r="J67" s="23">
        <v>0</v>
      </c>
      <c r="K67" s="23">
        <v>0</v>
      </c>
      <c r="L67" s="23">
        <v>0</v>
      </c>
      <c r="M67" s="23">
        <v>0</v>
      </c>
      <c r="N67" s="23">
        <v>40</v>
      </c>
      <c r="O67" s="23">
        <v>0</v>
      </c>
      <c r="P67">
        <f>IFERROR(VLOOKUP(A67,'Q Recon'!$A:$G,7,0),0)</f>
        <v>32.18</v>
      </c>
      <c r="Q67">
        <f t="shared" si="0"/>
        <v>0</v>
      </c>
    </row>
    <row r="68" spans="1:17" x14ac:dyDescent="0.25">
      <c r="A68" s="1" t="s">
        <v>601</v>
      </c>
      <c r="B68" s="23">
        <v>69</v>
      </c>
      <c r="C68" s="23">
        <v>0</v>
      </c>
      <c r="D68" s="23">
        <v>-29</v>
      </c>
      <c r="E68" s="23">
        <v>0</v>
      </c>
      <c r="F68" s="23">
        <v>0</v>
      </c>
      <c r="G68" s="23">
        <v>1</v>
      </c>
      <c r="H68" s="23">
        <v>1</v>
      </c>
      <c r="I68" s="23">
        <v>-1</v>
      </c>
      <c r="J68" s="23">
        <v>0</v>
      </c>
      <c r="K68" s="23">
        <v>0</v>
      </c>
      <c r="L68" s="23">
        <v>0</v>
      </c>
      <c r="M68" s="23">
        <v>0</v>
      </c>
      <c r="N68" s="23">
        <v>41</v>
      </c>
      <c r="O68" s="23">
        <v>0</v>
      </c>
      <c r="P68">
        <f>IFERROR(VLOOKUP(A68,'Q Recon'!$A:$G,7,0),0)</f>
        <v>68.05</v>
      </c>
      <c r="Q68">
        <f t="shared" si="0"/>
        <v>0</v>
      </c>
    </row>
    <row r="69" spans="1:17" x14ac:dyDescent="0.25">
      <c r="A69" s="1" t="s">
        <v>615</v>
      </c>
      <c r="B69" s="23">
        <v>112</v>
      </c>
      <c r="C69" s="23">
        <v>-1</v>
      </c>
      <c r="D69" s="23">
        <v>-76</v>
      </c>
      <c r="E69" s="23">
        <v>0</v>
      </c>
      <c r="F69" s="23">
        <v>0</v>
      </c>
      <c r="G69" s="23">
        <v>1</v>
      </c>
      <c r="H69" s="23">
        <v>0</v>
      </c>
      <c r="I69" s="23">
        <v>0</v>
      </c>
      <c r="J69" s="23">
        <v>0</v>
      </c>
      <c r="K69" s="23">
        <v>0</v>
      </c>
      <c r="L69" s="23">
        <v>0</v>
      </c>
      <c r="M69" s="23">
        <v>0</v>
      </c>
      <c r="N69" s="23">
        <v>36</v>
      </c>
      <c r="O69" s="23">
        <v>0</v>
      </c>
      <c r="P69">
        <f>IFERROR(VLOOKUP(A69,'Q Recon'!$A:$G,7,0),0)</f>
        <v>33.22</v>
      </c>
      <c r="Q69">
        <f t="shared" ref="Q69:Q89" si="1">O69*P69</f>
        <v>0</v>
      </c>
    </row>
    <row r="70" spans="1:17" x14ac:dyDescent="0.25">
      <c r="A70" s="1" t="s">
        <v>614</v>
      </c>
      <c r="B70" s="23">
        <v>72</v>
      </c>
      <c r="C70" s="23">
        <v>0</v>
      </c>
      <c r="D70" s="23">
        <v>-41</v>
      </c>
      <c r="E70" s="23">
        <v>0</v>
      </c>
      <c r="F70" s="23">
        <v>0</v>
      </c>
      <c r="G70" s="23">
        <v>3</v>
      </c>
      <c r="H70" s="23">
        <v>0</v>
      </c>
      <c r="I70" s="23">
        <v>-1</v>
      </c>
      <c r="J70" s="23">
        <v>0</v>
      </c>
      <c r="K70" s="23">
        <v>0</v>
      </c>
      <c r="L70" s="23">
        <v>0</v>
      </c>
      <c r="M70" s="23">
        <v>0</v>
      </c>
      <c r="N70" s="23">
        <v>33</v>
      </c>
      <c r="O70" s="23">
        <v>0</v>
      </c>
      <c r="P70">
        <f>IFERROR(VLOOKUP(A70,'Q Recon'!$A:$G,7,0),0)</f>
        <v>28.29</v>
      </c>
      <c r="Q70">
        <f t="shared" si="1"/>
        <v>0</v>
      </c>
    </row>
    <row r="71" spans="1:17" x14ac:dyDescent="0.25">
      <c r="A71" s="1" t="s">
        <v>618</v>
      </c>
      <c r="B71" s="23">
        <v>30</v>
      </c>
      <c r="C71" s="23">
        <v>0</v>
      </c>
      <c r="D71" s="23">
        <v>-12</v>
      </c>
      <c r="E71" s="23">
        <v>0</v>
      </c>
      <c r="F71" s="23">
        <v>0</v>
      </c>
      <c r="G71" s="23">
        <v>0</v>
      </c>
      <c r="H71" s="23">
        <v>0</v>
      </c>
      <c r="I71" s="23">
        <v>0</v>
      </c>
      <c r="J71" s="23">
        <v>0</v>
      </c>
      <c r="K71" s="23">
        <v>0</v>
      </c>
      <c r="L71" s="23">
        <v>0</v>
      </c>
      <c r="M71" s="23">
        <v>0</v>
      </c>
      <c r="N71" s="23">
        <v>18</v>
      </c>
      <c r="O71" s="23">
        <v>0</v>
      </c>
      <c r="P71">
        <f>IFERROR(VLOOKUP(A71,'Q Recon'!$A:$G,7,0),0)</f>
        <v>10.18</v>
      </c>
      <c r="Q71">
        <f t="shared" si="1"/>
        <v>0</v>
      </c>
    </row>
    <row r="72" spans="1:17" x14ac:dyDescent="0.25">
      <c r="A72" s="1" t="s">
        <v>602</v>
      </c>
      <c r="B72" s="23">
        <v>2</v>
      </c>
      <c r="C72" s="23">
        <v>0</v>
      </c>
      <c r="D72" s="23">
        <v>0</v>
      </c>
      <c r="E72" s="23">
        <v>0</v>
      </c>
      <c r="F72" s="23">
        <v>0</v>
      </c>
      <c r="G72" s="23">
        <v>0</v>
      </c>
      <c r="H72" s="23">
        <v>0</v>
      </c>
      <c r="I72" s="23">
        <v>0</v>
      </c>
      <c r="J72" s="23">
        <v>0</v>
      </c>
      <c r="K72" s="23">
        <v>0</v>
      </c>
      <c r="L72" s="23">
        <v>0</v>
      </c>
      <c r="M72" s="23">
        <v>0</v>
      </c>
      <c r="N72" s="23">
        <v>2</v>
      </c>
      <c r="O72" s="23">
        <v>0</v>
      </c>
      <c r="P72">
        <f>IFERROR(VLOOKUP(A72,'Q Recon'!$A:$G,7,0),0)</f>
        <v>12.76</v>
      </c>
      <c r="Q72">
        <f t="shared" si="1"/>
        <v>0</v>
      </c>
    </row>
    <row r="73" spans="1:17" x14ac:dyDescent="0.25">
      <c r="A73" s="1" t="s">
        <v>617</v>
      </c>
      <c r="B73" s="23">
        <v>24</v>
      </c>
      <c r="C73" s="23">
        <v>0</v>
      </c>
      <c r="D73" s="23">
        <v>-4</v>
      </c>
      <c r="E73" s="23">
        <v>0</v>
      </c>
      <c r="F73" s="23">
        <v>0</v>
      </c>
      <c r="G73" s="23">
        <v>0</v>
      </c>
      <c r="H73" s="23">
        <v>0</v>
      </c>
      <c r="I73" s="23">
        <v>0</v>
      </c>
      <c r="J73" s="23">
        <v>0</v>
      </c>
      <c r="K73" s="23">
        <v>0</v>
      </c>
      <c r="L73" s="23">
        <v>0</v>
      </c>
      <c r="M73" s="23">
        <v>0</v>
      </c>
      <c r="N73" s="23">
        <v>20</v>
      </c>
      <c r="O73" s="23">
        <v>0</v>
      </c>
      <c r="P73">
        <f>IFERROR(VLOOKUP(A73,'Q Recon'!$A:$G,7,0),0)</f>
        <v>7.96</v>
      </c>
      <c r="Q73">
        <f t="shared" si="1"/>
        <v>0</v>
      </c>
    </row>
    <row r="74" spans="1:17" x14ac:dyDescent="0.25">
      <c r="A74" s="1" t="s">
        <v>118</v>
      </c>
      <c r="B74" s="23">
        <v>786</v>
      </c>
      <c r="C74" s="23">
        <v>0</v>
      </c>
      <c r="D74" s="23">
        <v>-152</v>
      </c>
      <c r="E74" s="23">
        <v>0</v>
      </c>
      <c r="F74" s="23">
        <v>0</v>
      </c>
      <c r="G74" s="23">
        <v>25</v>
      </c>
      <c r="H74" s="23">
        <v>1</v>
      </c>
      <c r="I74" s="23">
        <v>0</v>
      </c>
      <c r="J74" s="23">
        <v>0</v>
      </c>
      <c r="K74" s="23">
        <v>0</v>
      </c>
      <c r="L74" s="23">
        <v>0</v>
      </c>
      <c r="M74" s="23">
        <v>0</v>
      </c>
      <c r="N74" s="23">
        <v>660</v>
      </c>
      <c r="O74" s="23">
        <v>0</v>
      </c>
      <c r="P74">
        <f>IFERROR(VLOOKUP(A74,'Q Recon'!$A:$G,7,0),0)</f>
        <v>38.46</v>
      </c>
      <c r="Q74">
        <f t="shared" si="1"/>
        <v>0</v>
      </c>
    </row>
    <row r="75" spans="1:17" x14ac:dyDescent="0.25">
      <c r="A75" s="1" t="s">
        <v>470</v>
      </c>
      <c r="B75" s="23">
        <v>141</v>
      </c>
      <c r="C75" s="23">
        <v>0</v>
      </c>
      <c r="D75" s="23">
        <v>-16</v>
      </c>
      <c r="E75" s="23">
        <v>0</v>
      </c>
      <c r="F75" s="23">
        <v>0</v>
      </c>
      <c r="G75" s="23">
        <v>5</v>
      </c>
      <c r="H75" s="23">
        <v>0</v>
      </c>
      <c r="I75" s="23">
        <v>-1</v>
      </c>
      <c r="J75" s="23">
        <v>0</v>
      </c>
      <c r="K75" s="23">
        <v>0</v>
      </c>
      <c r="L75" s="23">
        <v>0</v>
      </c>
      <c r="M75" s="23">
        <v>0</v>
      </c>
      <c r="N75" s="23">
        <v>129</v>
      </c>
      <c r="O75" s="23">
        <v>0</v>
      </c>
      <c r="P75">
        <f>IFERROR(VLOOKUP(A75,'Q Recon'!$A:$G,7,0),0)</f>
        <v>51.28</v>
      </c>
      <c r="Q75">
        <f t="shared" si="1"/>
        <v>0</v>
      </c>
    </row>
    <row r="76" spans="1:17" x14ac:dyDescent="0.25">
      <c r="A76" s="1" t="s">
        <v>570</v>
      </c>
      <c r="B76" s="23">
        <v>2</v>
      </c>
      <c r="C76" s="23">
        <v>0</v>
      </c>
      <c r="D76" s="23">
        <v>0</v>
      </c>
      <c r="E76" s="23">
        <v>0</v>
      </c>
      <c r="F76" s="23">
        <v>0</v>
      </c>
      <c r="G76" s="23">
        <v>0</v>
      </c>
      <c r="H76" s="23">
        <v>0</v>
      </c>
      <c r="I76" s="23">
        <v>0</v>
      </c>
      <c r="J76" s="23">
        <v>0</v>
      </c>
      <c r="K76" s="23">
        <v>0</v>
      </c>
      <c r="L76" s="23">
        <v>0</v>
      </c>
      <c r="M76" s="23">
        <v>0</v>
      </c>
      <c r="N76" s="23">
        <v>2</v>
      </c>
      <c r="O76" s="23">
        <v>0</v>
      </c>
      <c r="P76">
        <f>IFERROR(VLOOKUP(A76,'Q Recon'!$A:$G,7,0),0)</f>
        <v>13.66</v>
      </c>
      <c r="Q76">
        <f t="shared" si="1"/>
        <v>0</v>
      </c>
    </row>
    <row r="77" spans="1:17" x14ac:dyDescent="0.25">
      <c r="A77" s="1" t="s">
        <v>738</v>
      </c>
      <c r="B77" s="23">
        <v>191</v>
      </c>
      <c r="C77" s="23">
        <v>108</v>
      </c>
      <c r="D77" s="23">
        <v>-70</v>
      </c>
      <c r="E77" s="23">
        <v>0</v>
      </c>
      <c r="F77" s="23">
        <v>0</v>
      </c>
      <c r="G77" s="23">
        <v>2</v>
      </c>
      <c r="H77" s="23">
        <v>0</v>
      </c>
      <c r="I77" s="23">
        <v>0</v>
      </c>
      <c r="J77" s="23">
        <v>0</v>
      </c>
      <c r="K77" s="23">
        <v>0</v>
      </c>
      <c r="L77" s="23">
        <v>0</v>
      </c>
      <c r="M77" s="23">
        <v>0</v>
      </c>
      <c r="N77" s="23">
        <v>231</v>
      </c>
      <c r="O77" s="23">
        <v>0</v>
      </c>
      <c r="P77">
        <f>IFERROR(VLOOKUP(A77,'Q Recon'!$A:$G,7,0),0)</f>
        <v>7.06</v>
      </c>
      <c r="Q77">
        <f t="shared" si="1"/>
        <v>0</v>
      </c>
    </row>
    <row r="78" spans="1:17" x14ac:dyDescent="0.25">
      <c r="A78" s="1" t="s">
        <v>739</v>
      </c>
      <c r="B78" s="23">
        <v>45</v>
      </c>
      <c r="C78" s="23">
        <v>24</v>
      </c>
      <c r="D78" s="23">
        <v>-16</v>
      </c>
      <c r="E78" s="23">
        <v>0</v>
      </c>
      <c r="F78" s="23">
        <v>0</v>
      </c>
      <c r="G78" s="23">
        <v>2</v>
      </c>
      <c r="H78" s="23">
        <v>0</v>
      </c>
      <c r="I78" s="23">
        <v>0</v>
      </c>
      <c r="J78" s="23">
        <v>0</v>
      </c>
      <c r="K78" s="23">
        <v>0</v>
      </c>
      <c r="L78" s="23">
        <v>0</v>
      </c>
      <c r="M78" s="23">
        <v>0</v>
      </c>
      <c r="N78" s="23">
        <v>55</v>
      </c>
      <c r="O78" s="23">
        <v>0</v>
      </c>
      <c r="P78">
        <f>IFERROR(VLOOKUP(A78,'Q Recon'!$A:$G,7,0),0)</f>
        <v>8.51</v>
      </c>
      <c r="Q78">
        <f t="shared" si="1"/>
        <v>0</v>
      </c>
    </row>
    <row r="79" spans="1:17" x14ac:dyDescent="0.25">
      <c r="A79" s="1" t="s">
        <v>740</v>
      </c>
      <c r="B79" s="23">
        <v>40</v>
      </c>
      <c r="C79" s="23">
        <v>0</v>
      </c>
      <c r="D79" s="23">
        <v>-8</v>
      </c>
      <c r="E79" s="23">
        <v>0</v>
      </c>
      <c r="F79" s="23">
        <v>0</v>
      </c>
      <c r="G79" s="23">
        <v>0</v>
      </c>
      <c r="H79" s="23">
        <v>0</v>
      </c>
      <c r="I79" s="23">
        <v>0</v>
      </c>
      <c r="J79" s="23">
        <v>0</v>
      </c>
      <c r="K79" s="23">
        <v>0</v>
      </c>
      <c r="L79" s="23">
        <v>0</v>
      </c>
      <c r="M79" s="23">
        <v>0</v>
      </c>
      <c r="N79" s="23">
        <v>32</v>
      </c>
      <c r="O79" s="23">
        <v>0</v>
      </c>
      <c r="P79">
        <f>IFERROR(VLOOKUP(A79,'Q Recon'!$A:$G,7,0),0)</f>
        <v>4.37</v>
      </c>
      <c r="Q79">
        <f t="shared" si="1"/>
        <v>0</v>
      </c>
    </row>
    <row r="80" spans="1:17" x14ac:dyDescent="0.25">
      <c r="A80" s="1" t="s">
        <v>476</v>
      </c>
      <c r="B80" s="23">
        <v>84</v>
      </c>
      <c r="C80" s="23">
        <v>30</v>
      </c>
      <c r="D80" s="23">
        <v>-44</v>
      </c>
      <c r="E80" s="23">
        <v>1</v>
      </c>
      <c r="F80" s="23">
        <v>0</v>
      </c>
      <c r="G80" s="23">
        <v>0</v>
      </c>
      <c r="H80" s="23">
        <v>0</v>
      </c>
      <c r="I80" s="23">
        <v>0</v>
      </c>
      <c r="J80" s="23">
        <v>0</v>
      </c>
      <c r="K80" s="23">
        <v>0</v>
      </c>
      <c r="L80" s="23">
        <v>0</v>
      </c>
      <c r="M80" s="23">
        <v>0</v>
      </c>
      <c r="N80" s="23">
        <v>71</v>
      </c>
      <c r="O80" s="23">
        <v>0</v>
      </c>
      <c r="P80">
        <f>IFERROR(VLOOKUP(A80,'Q Recon'!$A:$G,7,0),0)</f>
        <v>40.32</v>
      </c>
      <c r="Q80">
        <f t="shared" si="1"/>
        <v>0</v>
      </c>
    </row>
    <row r="81" spans="1:17" x14ac:dyDescent="0.25">
      <c r="A81" s="1" t="s">
        <v>474</v>
      </c>
      <c r="B81" s="23">
        <v>120</v>
      </c>
      <c r="C81" s="23">
        <v>0</v>
      </c>
      <c r="D81" s="23">
        <v>-22</v>
      </c>
      <c r="E81" s="23">
        <v>0</v>
      </c>
      <c r="F81" s="23">
        <v>0</v>
      </c>
      <c r="G81" s="23">
        <v>4</v>
      </c>
      <c r="H81" s="23">
        <v>0</v>
      </c>
      <c r="I81" s="23">
        <v>0</v>
      </c>
      <c r="J81" s="23">
        <v>0</v>
      </c>
      <c r="K81" s="23">
        <v>0</v>
      </c>
      <c r="L81" s="23">
        <v>0</v>
      </c>
      <c r="M81" s="23">
        <v>0</v>
      </c>
      <c r="N81" s="23">
        <v>102</v>
      </c>
      <c r="O81" s="23">
        <v>0</v>
      </c>
      <c r="P81">
        <f>IFERROR(VLOOKUP(A81,'Q Recon'!$A:$G,7,0),0)</f>
        <v>60.13</v>
      </c>
      <c r="Q81">
        <f t="shared" si="1"/>
        <v>0</v>
      </c>
    </row>
    <row r="82" spans="1:17" x14ac:dyDescent="0.25">
      <c r="A82" s="1" t="s">
        <v>182</v>
      </c>
      <c r="B82" s="23">
        <v>0</v>
      </c>
      <c r="C82" s="23">
        <v>0</v>
      </c>
      <c r="D82" s="23">
        <v>0</v>
      </c>
      <c r="E82" s="23">
        <v>0</v>
      </c>
      <c r="F82" s="23">
        <v>0</v>
      </c>
      <c r="G82" s="23">
        <v>1</v>
      </c>
      <c r="H82" s="23">
        <v>0</v>
      </c>
      <c r="I82" s="23">
        <v>0</v>
      </c>
      <c r="J82" s="23">
        <v>0</v>
      </c>
      <c r="K82" s="23">
        <v>0</v>
      </c>
      <c r="L82" s="23">
        <v>0</v>
      </c>
      <c r="M82" s="23">
        <v>0</v>
      </c>
      <c r="N82" s="23">
        <v>1</v>
      </c>
      <c r="O82" s="23">
        <v>0</v>
      </c>
      <c r="P82">
        <f>IFERROR(VLOOKUP(A82,'Q Recon'!$A:$G,7,0),0)</f>
        <v>0</v>
      </c>
      <c r="Q82">
        <f t="shared" si="1"/>
        <v>0</v>
      </c>
    </row>
    <row r="83" spans="1:17" x14ac:dyDescent="0.25">
      <c r="A83" s="1" t="s">
        <v>200</v>
      </c>
      <c r="B83" s="23">
        <v>0</v>
      </c>
      <c r="C83" s="23">
        <v>0</v>
      </c>
      <c r="D83" s="23">
        <v>0</v>
      </c>
      <c r="E83" s="23">
        <v>0</v>
      </c>
      <c r="F83" s="23">
        <v>0</v>
      </c>
      <c r="G83" s="23">
        <v>1</v>
      </c>
      <c r="H83" s="23">
        <v>0</v>
      </c>
      <c r="I83" s="23">
        <v>0</v>
      </c>
      <c r="J83" s="23">
        <v>0</v>
      </c>
      <c r="K83" s="23">
        <v>0</v>
      </c>
      <c r="L83" s="23">
        <v>0</v>
      </c>
      <c r="M83" s="23">
        <v>0</v>
      </c>
      <c r="N83" s="23">
        <v>1</v>
      </c>
      <c r="O83" s="23">
        <v>0</v>
      </c>
      <c r="P83">
        <f>IFERROR(VLOOKUP(A83,'Q Recon'!$A:$G,7,0),0)</f>
        <v>0</v>
      </c>
      <c r="Q83">
        <f t="shared" si="1"/>
        <v>0</v>
      </c>
    </row>
    <row r="84" spans="1:17" x14ac:dyDescent="0.25">
      <c r="A84" s="1" t="s">
        <v>58</v>
      </c>
      <c r="B84" s="23">
        <v>0</v>
      </c>
      <c r="C84" s="23">
        <v>0</v>
      </c>
      <c r="D84" s="23">
        <v>-1</v>
      </c>
      <c r="E84" s="23">
        <v>0</v>
      </c>
      <c r="F84" s="23">
        <v>0</v>
      </c>
      <c r="G84" s="23">
        <v>0</v>
      </c>
      <c r="H84" s="23">
        <v>1</v>
      </c>
      <c r="I84" s="23">
        <v>0</v>
      </c>
      <c r="J84" s="23">
        <v>0</v>
      </c>
      <c r="K84" s="23">
        <v>0</v>
      </c>
      <c r="L84" s="23">
        <v>0</v>
      </c>
      <c r="M84" s="23">
        <v>0</v>
      </c>
      <c r="N84" s="23">
        <v>0</v>
      </c>
      <c r="O84" s="23">
        <v>0</v>
      </c>
      <c r="P84">
        <f>IFERROR(VLOOKUP(A84,'Q Recon'!$A:$G,7,0),0)</f>
        <v>5.21</v>
      </c>
      <c r="Q84">
        <f t="shared" si="1"/>
        <v>0</v>
      </c>
    </row>
    <row r="85" spans="1:17" x14ac:dyDescent="0.25">
      <c r="A85" s="1" t="s">
        <v>647</v>
      </c>
      <c r="B85" s="23">
        <v>420</v>
      </c>
      <c r="C85" s="23">
        <v>500</v>
      </c>
      <c r="D85" s="23">
        <v>-191</v>
      </c>
      <c r="E85" s="23">
        <v>0</v>
      </c>
      <c r="F85" s="23">
        <v>0</v>
      </c>
      <c r="G85" s="23">
        <v>33</v>
      </c>
      <c r="H85" s="23">
        <v>1</v>
      </c>
      <c r="I85" s="23">
        <v>-3</v>
      </c>
      <c r="J85" s="23">
        <v>0</v>
      </c>
      <c r="K85" s="23">
        <v>0</v>
      </c>
      <c r="L85" s="23">
        <v>-1</v>
      </c>
      <c r="M85" s="23">
        <v>0</v>
      </c>
      <c r="N85" s="23">
        <v>759</v>
      </c>
      <c r="O85" s="23">
        <v>0</v>
      </c>
      <c r="P85">
        <f>IFERROR(VLOOKUP(A85,'Q Recon'!$A:$G,7,0),0)</f>
        <v>14.37</v>
      </c>
      <c r="Q85">
        <f t="shared" si="1"/>
        <v>0</v>
      </c>
    </row>
    <row r="86" spans="1:17" x14ac:dyDescent="0.25">
      <c r="A86" s="1" t="s">
        <v>612</v>
      </c>
      <c r="B86" s="23">
        <v>298</v>
      </c>
      <c r="C86" s="23">
        <v>196</v>
      </c>
      <c r="D86" s="23">
        <v>-128</v>
      </c>
      <c r="E86" s="23">
        <v>0</v>
      </c>
      <c r="F86" s="23">
        <v>0</v>
      </c>
      <c r="G86" s="23">
        <v>21</v>
      </c>
      <c r="H86" s="23">
        <v>0</v>
      </c>
      <c r="I86" s="23">
        <v>-1</v>
      </c>
      <c r="J86" s="23">
        <v>0</v>
      </c>
      <c r="K86" s="23">
        <v>0</v>
      </c>
      <c r="L86" s="23">
        <v>0</v>
      </c>
      <c r="M86" s="23">
        <v>0</v>
      </c>
      <c r="N86" s="23">
        <v>386</v>
      </c>
      <c r="O86" s="23">
        <v>0</v>
      </c>
      <c r="P86">
        <f>IFERROR(VLOOKUP(A86,'Q Recon'!$A:$G,7,0),0)</f>
        <v>15.63</v>
      </c>
      <c r="Q86">
        <f t="shared" si="1"/>
        <v>0</v>
      </c>
    </row>
    <row r="87" spans="1:17" x14ac:dyDescent="0.25">
      <c r="A87" s="1" t="s">
        <v>761</v>
      </c>
      <c r="B87" s="23">
        <v>163</v>
      </c>
      <c r="C87" s="23">
        <v>87</v>
      </c>
      <c r="D87" s="23">
        <v>0</v>
      </c>
      <c r="E87" s="23">
        <v>0</v>
      </c>
      <c r="F87" s="23">
        <v>0</v>
      </c>
      <c r="G87" s="23">
        <v>2</v>
      </c>
      <c r="H87" s="23">
        <v>6</v>
      </c>
      <c r="I87" s="23">
        <v>-4</v>
      </c>
      <c r="J87" s="23">
        <v>0</v>
      </c>
      <c r="K87" s="23">
        <v>0</v>
      </c>
      <c r="L87" s="23">
        <v>0</v>
      </c>
      <c r="M87" s="23">
        <v>0</v>
      </c>
      <c r="N87" s="23">
        <v>254</v>
      </c>
      <c r="O87" s="23">
        <v>0</v>
      </c>
      <c r="P87">
        <f>IFERROR(VLOOKUP(A87,'Q Recon'!$A:$G,7,0),0)</f>
        <v>17.149999999999999</v>
      </c>
      <c r="Q87">
        <f t="shared" si="1"/>
        <v>0</v>
      </c>
    </row>
    <row r="88" spans="1:17" x14ac:dyDescent="0.25">
      <c r="A88" s="1" t="s">
        <v>655</v>
      </c>
      <c r="B88" s="23">
        <v>71</v>
      </c>
      <c r="C88" s="23">
        <v>260</v>
      </c>
      <c r="D88" s="23">
        <v>-75</v>
      </c>
      <c r="E88" s="23">
        <v>0</v>
      </c>
      <c r="F88" s="23">
        <v>0</v>
      </c>
      <c r="G88" s="23">
        <v>18</v>
      </c>
      <c r="H88" s="23">
        <v>0</v>
      </c>
      <c r="I88" s="23">
        <v>0</v>
      </c>
      <c r="J88" s="23">
        <v>0</v>
      </c>
      <c r="K88" s="23">
        <v>0</v>
      </c>
      <c r="L88" s="23">
        <v>0</v>
      </c>
      <c r="M88" s="23">
        <v>0</v>
      </c>
      <c r="N88" s="23">
        <v>274</v>
      </c>
      <c r="O88" s="23">
        <v>0</v>
      </c>
      <c r="P88">
        <f>IFERROR(VLOOKUP(A88,'Q Recon'!$A:$G,7,0),0)</f>
        <v>16.649999999999999</v>
      </c>
      <c r="Q88">
        <f t="shared" si="1"/>
        <v>0</v>
      </c>
    </row>
    <row r="89" spans="1:17" x14ac:dyDescent="0.25">
      <c r="A89" s="1" t="s">
        <v>67</v>
      </c>
      <c r="B89" s="23">
        <v>8850</v>
      </c>
      <c r="C89" s="23">
        <v>2664</v>
      </c>
      <c r="D89" s="23">
        <v>-2261</v>
      </c>
      <c r="E89" s="23">
        <v>17</v>
      </c>
      <c r="F89" s="23">
        <v>-16</v>
      </c>
      <c r="G89" s="23">
        <v>202</v>
      </c>
      <c r="H89" s="23">
        <v>75</v>
      </c>
      <c r="I89" s="23">
        <v>-41</v>
      </c>
      <c r="J89" s="23">
        <v>-1</v>
      </c>
      <c r="K89" s="23">
        <v>-1</v>
      </c>
      <c r="L89" s="23">
        <v>-5</v>
      </c>
      <c r="M89" s="23">
        <v>0</v>
      </c>
      <c r="N89" s="23">
        <v>9483</v>
      </c>
      <c r="O89" s="23">
        <v>0</v>
      </c>
      <c r="P89">
        <f>IFERROR(VLOOKUP(A89,'Q Recon'!$A:$G,7,0),0)</f>
        <v>0</v>
      </c>
      <c r="Q89">
        <f t="shared" si="1"/>
        <v>0</v>
      </c>
    </row>
    <row r="90" spans="1:17" x14ac:dyDescent="0.25">
      <c r="Q90">
        <f>SUM(Q4:Q89)</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2D376-8043-4A74-AAC2-EF1C433C27C4}">
  <sheetPr filterMode="1">
    <tabColor rgb="FF00B050"/>
  </sheetPr>
  <dimension ref="A1:N48"/>
  <sheetViews>
    <sheetView workbookViewId="0">
      <selection activeCell="P43" sqref="P43"/>
    </sheetView>
  </sheetViews>
  <sheetFormatPr defaultRowHeight="12.75" x14ac:dyDescent="0.25"/>
  <cols>
    <col min="1" max="1" width="19.28515625" style="25" bestFit="1" customWidth="1"/>
    <col min="2" max="2" width="19.140625" style="25" bestFit="1" customWidth="1"/>
    <col min="3" max="11" width="9.140625" style="25"/>
    <col min="12" max="12" width="9.140625" style="31"/>
    <col min="13" max="13" width="13.42578125" style="31" customWidth="1"/>
    <col min="14" max="16384" width="9.140625" style="25"/>
  </cols>
  <sheetData>
    <row r="1" spans="1:13" x14ac:dyDescent="0.25">
      <c r="A1" s="24" t="s">
        <v>68</v>
      </c>
      <c r="B1" s="24" t="s">
        <v>782</v>
      </c>
      <c r="C1" s="24" t="s">
        <v>69</v>
      </c>
      <c r="D1" s="24" t="s">
        <v>70</v>
      </c>
      <c r="E1" s="24" t="s">
        <v>71</v>
      </c>
      <c r="F1" s="24" t="s">
        <v>72</v>
      </c>
      <c r="G1" s="24" t="s">
        <v>73</v>
      </c>
      <c r="H1" s="24" t="s">
        <v>74</v>
      </c>
      <c r="I1" s="24" t="s">
        <v>75</v>
      </c>
      <c r="J1" s="24" t="s">
        <v>76</v>
      </c>
      <c r="K1" s="24" t="s">
        <v>77</v>
      </c>
      <c r="L1" s="28" t="s">
        <v>742</v>
      </c>
      <c r="M1" s="28" t="s">
        <v>744</v>
      </c>
    </row>
    <row r="2" spans="1:13" s="31" customFormat="1" ht="15" x14ac:dyDescent="0.25">
      <c r="A2" s="40" t="s">
        <v>647</v>
      </c>
      <c r="B2" s="40" t="str">
        <f>VLOOKUP(A2,'Ref Item#'!$A:$B,2,0)</f>
        <v>DC10-0602-1DE</v>
      </c>
      <c r="C2" s="40" t="s">
        <v>82</v>
      </c>
      <c r="D2" s="40"/>
      <c r="E2" s="40" t="s">
        <v>81</v>
      </c>
      <c r="F2" s="40" t="s">
        <v>674</v>
      </c>
      <c r="G2" s="40">
        <v>10</v>
      </c>
      <c r="H2" s="42">
        <v>14.37</v>
      </c>
      <c r="I2" s="42">
        <v>500</v>
      </c>
      <c r="J2" s="42">
        <v>7183</v>
      </c>
      <c r="K2" s="43">
        <v>45716</v>
      </c>
      <c r="L2" s="29">
        <f>VLOOKUP(A2,'Data Summary-FBG.'!$A:$O,14,0)</f>
        <v>759</v>
      </c>
      <c r="M2" s="30">
        <f>-M3</f>
        <v>259</v>
      </c>
    </row>
    <row r="3" spans="1:13" s="36" customFormat="1" ht="15" hidden="1" x14ac:dyDescent="0.25">
      <c r="A3" s="32" t="s">
        <v>19</v>
      </c>
      <c r="B3" s="32" t="str">
        <f>VLOOKUP(A3,'Ref Item#'!$A:$B,2,0)</f>
        <v>DC10-0602-1DE</v>
      </c>
      <c r="C3" s="32" t="s">
        <v>82</v>
      </c>
      <c r="D3" s="32"/>
      <c r="E3" s="32" t="s">
        <v>81</v>
      </c>
      <c r="F3" s="32" t="s">
        <v>674</v>
      </c>
      <c r="G3" s="32">
        <v>10</v>
      </c>
      <c r="H3" s="33">
        <v>14.55</v>
      </c>
      <c r="I3" s="33">
        <v>259</v>
      </c>
      <c r="J3" s="33">
        <v>3768.45</v>
      </c>
      <c r="K3" s="34">
        <v>45716</v>
      </c>
      <c r="L3" s="12" t="e">
        <f>VLOOKUP(A3,'Data Summary-FBG.'!$A:$O,14,0)</f>
        <v>#N/A</v>
      </c>
      <c r="M3" s="35">
        <f>-I3</f>
        <v>-259</v>
      </c>
    </row>
    <row r="4" spans="1:13" s="31" customFormat="1" ht="15" x14ac:dyDescent="0.25">
      <c r="A4" s="40" t="s">
        <v>612</v>
      </c>
      <c r="B4" s="40" t="str">
        <f>VLOOKUP(A4,'Ref Item#'!$A:$B,2,0)</f>
        <v>DC10-0604-1DE</v>
      </c>
      <c r="C4" s="40" t="s">
        <v>82</v>
      </c>
      <c r="D4" s="40"/>
      <c r="E4" s="40" t="s">
        <v>81</v>
      </c>
      <c r="F4" s="40" t="s">
        <v>674</v>
      </c>
      <c r="G4" s="40">
        <v>10</v>
      </c>
      <c r="H4" s="42">
        <v>15.63</v>
      </c>
      <c r="I4" s="42">
        <v>196</v>
      </c>
      <c r="J4" s="42">
        <v>3063.28</v>
      </c>
      <c r="K4" s="43">
        <v>45716</v>
      </c>
      <c r="L4" s="29">
        <f>VLOOKUP(A4,'Data Summary-FBG.'!$A:$O,14,0)</f>
        <v>386</v>
      </c>
      <c r="M4" s="30">
        <f>-M5</f>
        <v>190</v>
      </c>
    </row>
    <row r="5" spans="1:13" s="36" customFormat="1" ht="15" hidden="1" x14ac:dyDescent="0.25">
      <c r="A5" s="32" t="s">
        <v>21</v>
      </c>
      <c r="B5" s="32" t="str">
        <f>VLOOKUP(A5,'Ref Item#'!$A:$B,2,0)</f>
        <v>DC10-0604-1DE</v>
      </c>
      <c r="C5" s="32" t="s">
        <v>82</v>
      </c>
      <c r="D5" s="32"/>
      <c r="E5" s="32" t="s">
        <v>81</v>
      </c>
      <c r="F5" s="32" t="s">
        <v>674</v>
      </c>
      <c r="G5" s="32">
        <v>10</v>
      </c>
      <c r="H5" s="33">
        <v>15.83</v>
      </c>
      <c r="I5" s="33">
        <v>190</v>
      </c>
      <c r="J5" s="33">
        <v>3007.51</v>
      </c>
      <c r="K5" s="34">
        <v>45716</v>
      </c>
      <c r="L5" s="12" t="e">
        <f>VLOOKUP(A5,'Data Summary-FBG.'!$A:$O,14,0)</f>
        <v>#N/A</v>
      </c>
      <c r="M5" s="35">
        <f>-I5</f>
        <v>-190</v>
      </c>
    </row>
    <row r="6" spans="1:13" s="31" customFormat="1" ht="15" x14ac:dyDescent="0.25">
      <c r="A6" s="40" t="s">
        <v>761</v>
      </c>
      <c r="B6" s="40" t="str">
        <f>VLOOKUP(A6,'Ref Item#'!$A:$B,2,0)</f>
        <v>DC10-0605-1DE</v>
      </c>
      <c r="C6" s="40" t="s">
        <v>82</v>
      </c>
      <c r="D6" s="40"/>
      <c r="E6" s="40" t="s">
        <v>81</v>
      </c>
      <c r="F6" s="40" t="s">
        <v>674</v>
      </c>
      <c r="G6" s="40">
        <v>10</v>
      </c>
      <c r="H6" s="42">
        <v>17.149999999999999</v>
      </c>
      <c r="I6" s="42">
        <v>90</v>
      </c>
      <c r="J6" s="42">
        <v>1543.59</v>
      </c>
      <c r="K6" s="43">
        <v>45716</v>
      </c>
      <c r="L6" s="29">
        <f>VLOOKUP(A6,'Data Summary-FBG.'!$A:$O,14,0)</f>
        <v>254</v>
      </c>
      <c r="M6" s="30">
        <f>-M7</f>
        <v>164</v>
      </c>
    </row>
    <row r="7" spans="1:13" s="36" customFormat="1" ht="15" hidden="1" x14ac:dyDescent="0.25">
      <c r="A7" s="32" t="s">
        <v>22</v>
      </c>
      <c r="B7" s="32" t="str">
        <f>VLOOKUP(A7,'Ref Item#'!$A:$B,2,0)</f>
        <v>DC10-0605-1DE</v>
      </c>
      <c r="C7" s="32" t="s">
        <v>82</v>
      </c>
      <c r="D7" s="32"/>
      <c r="E7" s="32" t="s">
        <v>81</v>
      </c>
      <c r="F7" s="32" t="s">
        <v>674</v>
      </c>
      <c r="G7" s="32">
        <v>10</v>
      </c>
      <c r="H7" s="33">
        <v>17.37</v>
      </c>
      <c r="I7" s="33">
        <v>164</v>
      </c>
      <c r="J7" s="33">
        <v>2848.84</v>
      </c>
      <c r="K7" s="34">
        <v>45716</v>
      </c>
      <c r="L7" s="12" t="e">
        <f>VLOOKUP(A7,'Data Summary-FBG.'!$A:$O,14,0)</f>
        <v>#N/A</v>
      </c>
      <c r="M7" s="35">
        <f>-I7</f>
        <v>-164</v>
      </c>
    </row>
    <row r="8" spans="1:13" s="31" customFormat="1" ht="15" x14ac:dyDescent="0.25">
      <c r="A8" s="40" t="s">
        <v>655</v>
      </c>
      <c r="B8" s="40" t="str">
        <f>VLOOKUP(A8,'Ref Item#'!$A:$B,2,0)</f>
        <v>DC10-0606-1DE</v>
      </c>
      <c r="C8" s="40" t="s">
        <v>82</v>
      </c>
      <c r="D8" s="40"/>
      <c r="E8" s="40" t="s">
        <v>81</v>
      </c>
      <c r="F8" s="40" t="s">
        <v>674</v>
      </c>
      <c r="G8" s="40">
        <v>10</v>
      </c>
      <c r="H8" s="42">
        <v>16.649999999999999</v>
      </c>
      <c r="I8" s="42">
        <v>241</v>
      </c>
      <c r="J8" s="42">
        <v>4011.93</v>
      </c>
      <c r="K8" s="43">
        <v>45716</v>
      </c>
      <c r="L8" s="29">
        <f>VLOOKUP(A8,'Data Summary-FBG.'!$A:$O,14,0)</f>
        <v>274</v>
      </c>
      <c r="M8" s="30">
        <f>-M9</f>
        <v>34</v>
      </c>
    </row>
    <row r="9" spans="1:13" s="36" customFormat="1" ht="15" hidden="1" x14ac:dyDescent="0.25">
      <c r="A9" s="32" t="s">
        <v>23</v>
      </c>
      <c r="B9" s="32" t="str">
        <f>VLOOKUP(A9,'Ref Item#'!$A:$B,2,0)</f>
        <v>DC10-0606-1DE</v>
      </c>
      <c r="C9" s="32" t="s">
        <v>82</v>
      </c>
      <c r="D9" s="32"/>
      <c r="E9" s="32" t="s">
        <v>81</v>
      </c>
      <c r="F9" s="32" t="s">
        <v>674</v>
      </c>
      <c r="G9" s="32">
        <v>10</v>
      </c>
      <c r="H9" s="33">
        <v>16.86</v>
      </c>
      <c r="I9" s="33">
        <v>34</v>
      </c>
      <c r="J9" s="33">
        <v>573.24</v>
      </c>
      <c r="K9" s="34">
        <v>45716</v>
      </c>
      <c r="L9" s="12" t="e">
        <f>VLOOKUP(A9,'Data Summary-FBG.'!$A:$O,14,0)</f>
        <v>#N/A</v>
      </c>
      <c r="M9" s="35">
        <f>-I9</f>
        <v>-34</v>
      </c>
    </row>
    <row r="10" spans="1:13" ht="15" hidden="1" x14ac:dyDescent="0.25">
      <c r="A10" s="24" t="s">
        <v>118</v>
      </c>
      <c r="B10" s="24" t="str">
        <f>VLOOKUP(A10,'Ref Item#'!$A:$B,2,0)</f>
        <v>DC10-0612-1DE</v>
      </c>
      <c r="C10" s="24" t="s">
        <v>83</v>
      </c>
      <c r="D10" s="24"/>
      <c r="E10" s="24" t="s">
        <v>81</v>
      </c>
      <c r="F10" s="24" t="s">
        <v>674</v>
      </c>
      <c r="G10" s="24">
        <v>10</v>
      </c>
      <c r="H10" s="26">
        <v>38.46</v>
      </c>
      <c r="I10" s="26">
        <v>707</v>
      </c>
      <c r="J10" s="26">
        <v>27194.5</v>
      </c>
      <c r="K10" s="27">
        <v>45716</v>
      </c>
      <c r="L10" s="29">
        <f>VLOOKUP(A10,'Data Summary-FBG.'!$A:$O,14,0)</f>
        <v>660</v>
      </c>
      <c r="M10" s="30">
        <v>-48</v>
      </c>
    </row>
    <row r="11" spans="1:13" s="36" customFormat="1" ht="15" hidden="1" x14ac:dyDescent="0.25">
      <c r="A11" s="32" t="s">
        <v>122</v>
      </c>
      <c r="B11" s="32" t="str">
        <f>VLOOKUP(A11,'Ref Item#'!$A:$B,2,0)</f>
        <v>DC10-0612-1DE</v>
      </c>
      <c r="C11" s="32" t="s">
        <v>83</v>
      </c>
      <c r="D11" s="32"/>
      <c r="E11" s="32" t="s">
        <v>81</v>
      </c>
      <c r="F11" s="32" t="s">
        <v>674</v>
      </c>
      <c r="G11" s="32">
        <v>10</v>
      </c>
      <c r="H11" s="33">
        <v>31.07</v>
      </c>
      <c r="I11" s="33">
        <v>1</v>
      </c>
      <c r="J11" s="33">
        <v>31.07</v>
      </c>
      <c r="K11" s="34">
        <v>45716</v>
      </c>
      <c r="L11" s="12" t="e">
        <f>VLOOKUP(A11,'Data Summary-FBG.'!$A:$O,14,0)</f>
        <v>#N/A</v>
      </c>
      <c r="M11" s="35">
        <f t="shared" ref="M11:M12" si="0">-I11</f>
        <v>-1</v>
      </c>
    </row>
    <row r="12" spans="1:13" s="36" customFormat="1" ht="15" x14ac:dyDescent="0.25">
      <c r="A12" s="32" t="s">
        <v>25</v>
      </c>
      <c r="B12" s="32" t="str">
        <f>VLOOKUP(A12,'Ref Item#'!$A:$B,2,0)</f>
        <v>DC10-0612-1DE</v>
      </c>
      <c r="C12" s="32" t="s">
        <v>83</v>
      </c>
      <c r="D12" s="32"/>
      <c r="E12" s="32" t="s">
        <v>81</v>
      </c>
      <c r="F12" s="32" t="s">
        <v>674</v>
      </c>
      <c r="G12" s="32">
        <v>10</v>
      </c>
      <c r="H12" s="33">
        <v>30.45</v>
      </c>
      <c r="I12" s="33">
        <v>-49</v>
      </c>
      <c r="J12" s="33">
        <v>-1492.05</v>
      </c>
      <c r="K12" s="34">
        <v>45716</v>
      </c>
      <c r="L12" s="12" t="e">
        <f>VLOOKUP(A12,'Data Summary-FBG.'!$A:$O,14,0)</f>
        <v>#N/A</v>
      </c>
      <c r="M12" s="35">
        <f t="shared" si="0"/>
        <v>49</v>
      </c>
    </row>
    <row r="13" spans="1:13" ht="15" hidden="1" x14ac:dyDescent="0.25">
      <c r="A13" s="24" t="s">
        <v>474</v>
      </c>
      <c r="B13" s="24" t="str">
        <f>VLOOKUP(A13,'Ref Item#'!$A:$B,2,0)</f>
        <v>DC10-0615-1DE</v>
      </c>
      <c r="C13" s="24" t="s">
        <v>83</v>
      </c>
      <c r="D13" s="24"/>
      <c r="E13" s="24" t="s">
        <v>81</v>
      </c>
      <c r="F13" s="24" t="s">
        <v>674</v>
      </c>
      <c r="G13" s="24">
        <v>10</v>
      </c>
      <c r="H13" s="26">
        <v>60.13</v>
      </c>
      <c r="I13" s="26">
        <v>116</v>
      </c>
      <c r="J13" s="26">
        <v>6975.08</v>
      </c>
      <c r="K13" s="27">
        <v>45716</v>
      </c>
      <c r="L13" s="29">
        <f>VLOOKUP(A13,'Data Summary-FBG.'!$A:$O,14,0)</f>
        <v>102</v>
      </c>
      <c r="M13" s="30">
        <v>-14</v>
      </c>
    </row>
    <row r="14" spans="1:13" s="36" customFormat="1" ht="15" x14ac:dyDescent="0.25">
      <c r="A14" s="32" t="s">
        <v>28</v>
      </c>
      <c r="B14" s="32" t="str">
        <f>VLOOKUP(A14,'Ref Item#'!$A:$B,2,0)</f>
        <v>DC10-0615-1DE</v>
      </c>
      <c r="C14" s="32" t="s">
        <v>83</v>
      </c>
      <c r="D14" s="32"/>
      <c r="E14" s="32" t="s">
        <v>81</v>
      </c>
      <c r="F14" s="32" t="s">
        <v>674</v>
      </c>
      <c r="G14" s="32">
        <v>10</v>
      </c>
      <c r="H14" s="33">
        <v>44.23</v>
      </c>
      <c r="I14" s="33">
        <v>-14</v>
      </c>
      <c r="J14" s="33">
        <v>-619.22</v>
      </c>
      <c r="K14" s="34">
        <v>45716</v>
      </c>
      <c r="L14" s="12" t="e">
        <f>VLOOKUP(A14,'Data Summary-FBG.'!$A:$O,14,0)</f>
        <v>#N/A</v>
      </c>
      <c r="M14" s="35">
        <v>14</v>
      </c>
    </row>
    <row r="15" spans="1:13" ht="15" x14ac:dyDescent="0.25">
      <c r="A15" s="24" t="s">
        <v>601</v>
      </c>
      <c r="B15" s="24" t="str">
        <f>VLOOKUP(A15,'Ref Item#'!$A:$B,2,0)</f>
        <v>DC10-0616-1DE</v>
      </c>
      <c r="C15" s="24" t="s">
        <v>83</v>
      </c>
      <c r="D15" s="24"/>
      <c r="E15" s="24" t="s">
        <v>81</v>
      </c>
      <c r="F15" s="24" t="s">
        <v>674</v>
      </c>
      <c r="G15" s="24">
        <v>10</v>
      </c>
      <c r="H15" s="26">
        <v>68.05</v>
      </c>
      <c r="I15" s="26">
        <v>37</v>
      </c>
      <c r="J15" s="26">
        <v>2517.85</v>
      </c>
      <c r="K15" s="27">
        <v>45716</v>
      </c>
      <c r="L15" s="29">
        <f>VLOOKUP(A15,'Data Summary-FBG.'!$A:$O,14,0)</f>
        <v>41</v>
      </c>
      <c r="M15" s="30">
        <v>5</v>
      </c>
    </row>
    <row r="16" spans="1:13" s="36" customFormat="1" ht="15" hidden="1" x14ac:dyDescent="0.25">
      <c r="A16" s="32" t="s">
        <v>29</v>
      </c>
      <c r="B16" s="32" t="str">
        <f>VLOOKUP(A16,'Ref Item#'!$A:$B,2,0)</f>
        <v>DC10-0616-1DE</v>
      </c>
      <c r="C16" s="32" t="s">
        <v>83</v>
      </c>
      <c r="D16" s="32"/>
      <c r="E16" s="32" t="s">
        <v>81</v>
      </c>
      <c r="F16" s="32" t="s">
        <v>674</v>
      </c>
      <c r="G16" s="32">
        <v>10</v>
      </c>
      <c r="H16" s="33">
        <v>57.05</v>
      </c>
      <c r="I16" s="33">
        <v>5</v>
      </c>
      <c r="J16" s="33">
        <v>285.25</v>
      </c>
      <c r="K16" s="34">
        <v>45716</v>
      </c>
      <c r="L16" s="12" t="e">
        <f>VLOOKUP(A16,'Data Summary-FBG.'!$A:$O,14,0)</f>
        <v>#N/A</v>
      </c>
      <c r="M16" s="35">
        <f t="shared" ref="M16:M17" si="1">-I16</f>
        <v>-5</v>
      </c>
    </row>
    <row r="17" spans="1:14" s="36" customFormat="1" ht="15" x14ac:dyDescent="0.25">
      <c r="A17" s="32" t="s">
        <v>471</v>
      </c>
      <c r="B17" s="32" t="str">
        <f>VLOOKUP(A17,'Ref Item#'!$A:$B,2,0)</f>
        <v>DC10-0619DE</v>
      </c>
      <c r="C17" s="32" t="s">
        <v>83</v>
      </c>
      <c r="D17" s="32" t="s">
        <v>675</v>
      </c>
      <c r="E17" s="32" t="s">
        <v>81</v>
      </c>
      <c r="F17" s="32" t="s">
        <v>674</v>
      </c>
      <c r="G17" s="32">
        <v>10</v>
      </c>
      <c r="H17" s="33">
        <v>51.28</v>
      </c>
      <c r="I17" s="33">
        <v>-1</v>
      </c>
      <c r="J17" s="33">
        <v>-51.28</v>
      </c>
      <c r="K17" s="34">
        <v>45716</v>
      </c>
      <c r="L17" s="12" t="e">
        <f>VLOOKUP(A17,'Data Summary-FBG.'!$A:$O,14,0)</f>
        <v>#N/A</v>
      </c>
      <c r="M17" s="35">
        <f t="shared" si="1"/>
        <v>1</v>
      </c>
    </row>
    <row r="18" spans="1:14" ht="15" hidden="1" x14ac:dyDescent="0.25">
      <c r="A18" s="24" t="s">
        <v>32</v>
      </c>
      <c r="B18" s="24" t="str">
        <f>VLOOKUP(A18,'Ref Item#'!$A:$B,2,0)</f>
        <v>DC10-0619DE</v>
      </c>
      <c r="C18" s="24" t="s">
        <v>83</v>
      </c>
      <c r="D18" s="24"/>
      <c r="E18" s="24" t="s">
        <v>81</v>
      </c>
      <c r="F18" s="24" t="s">
        <v>674</v>
      </c>
      <c r="G18" s="24">
        <v>10</v>
      </c>
      <c r="H18" s="26">
        <v>51.28</v>
      </c>
      <c r="I18" s="26">
        <v>11</v>
      </c>
      <c r="J18" s="26">
        <v>564.08000000000004</v>
      </c>
      <c r="K18" s="27">
        <v>45716</v>
      </c>
      <c r="L18" s="29">
        <f>VLOOKUP(A18,'Data Summary-FBG.'!$A:$O,14,0)</f>
        <v>10</v>
      </c>
      <c r="M18" s="30">
        <v>-1</v>
      </c>
    </row>
    <row r="19" spans="1:14" s="36" customFormat="1" ht="15" x14ac:dyDescent="0.25">
      <c r="A19" s="32" t="s">
        <v>467</v>
      </c>
      <c r="B19" s="32" t="str">
        <f>VLOOKUP(A19,'Ref Item#'!$A:$B,2,0)</f>
        <v>DC10-0623DE</v>
      </c>
      <c r="C19" s="32" t="s">
        <v>83</v>
      </c>
      <c r="D19" s="32" t="s">
        <v>675</v>
      </c>
      <c r="E19" s="32" t="s">
        <v>81</v>
      </c>
      <c r="F19" s="32" t="s">
        <v>674</v>
      </c>
      <c r="G19" s="32">
        <v>10</v>
      </c>
      <c r="H19" s="33">
        <v>46.03</v>
      </c>
      <c r="I19" s="33">
        <v>-1</v>
      </c>
      <c r="J19" s="33">
        <v>-46.03</v>
      </c>
      <c r="K19" s="34">
        <v>45716</v>
      </c>
      <c r="L19" s="12" t="e">
        <f>VLOOKUP(A19,'Data Summary-FBG.'!$A:$O,14,0)</f>
        <v>#N/A</v>
      </c>
      <c r="M19" s="35">
        <f>-I19</f>
        <v>1</v>
      </c>
    </row>
    <row r="20" spans="1:14" ht="15" hidden="1" x14ac:dyDescent="0.25">
      <c r="A20" s="24" t="s">
        <v>36</v>
      </c>
      <c r="B20" s="24" t="str">
        <f>VLOOKUP(A20,'Ref Item#'!$A:$B,2,0)</f>
        <v>DC10-0623DE</v>
      </c>
      <c r="C20" s="24" t="s">
        <v>83</v>
      </c>
      <c r="D20" s="24"/>
      <c r="E20" s="24" t="s">
        <v>81</v>
      </c>
      <c r="F20" s="24" t="s">
        <v>674</v>
      </c>
      <c r="G20" s="24">
        <v>10</v>
      </c>
      <c r="H20" s="26">
        <v>46.03</v>
      </c>
      <c r="I20" s="26">
        <v>11</v>
      </c>
      <c r="J20" s="26">
        <v>506.33</v>
      </c>
      <c r="K20" s="27">
        <v>45716</v>
      </c>
      <c r="L20" s="29">
        <f>VLOOKUP(A20,'Data Summary-FBG.'!$A:$O,14,0)</f>
        <v>10</v>
      </c>
      <c r="M20" s="30">
        <v>-1</v>
      </c>
    </row>
    <row r="21" spans="1:14" s="36" customFormat="1" ht="15" x14ac:dyDescent="0.25">
      <c r="A21" s="32" t="s">
        <v>43</v>
      </c>
      <c r="B21" s="32" t="str">
        <f>VLOOKUP(A21,'Ref Item#'!$A:$B,2,0)</f>
        <v>DC12-0563DEA</v>
      </c>
      <c r="C21" s="32" t="s">
        <v>84</v>
      </c>
      <c r="D21" s="32"/>
      <c r="E21" s="32" t="s">
        <v>81</v>
      </c>
      <c r="F21" s="32" t="s">
        <v>674</v>
      </c>
      <c r="G21" s="32">
        <v>12</v>
      </c>
      <c r="H21" s="33">
        <v>6.84</v>
      </c>
      <c r="I21" s="33">
        <v>-41</v>
      </c>
      <c r="J21" s="33">
        <v>-280.56</v>
      </c>
      <c r="K21" s="34">
        <v>45716</v>
      </c>
      <c r="L21" s="12" t="e">
        <f>VLOOKUP(A21,'Data Summary-FBG.'!$A:$O,14,0)</f>
        <v>#N/A</v>
      </c>
      <c r="M21" s="35">
        <f>-I21</f>
        <v>41</v>
      </c>
    </row>
    <row r="22" spans="1:14" ht="15" hidden="1" x14ac:dyDescent="0.25">
      <c r="A22" s="24" t="s">
        <v>608</v>
      </c>
      <c r="B22" s="24" t="str">
        <f>VLOOKUP(A22,'Ref Item#'!$A:$B,2,0)</f>
        <v>DC12-0563DEA</v>
      </c>
      <c r="C22" s="24" t="s">
        <v>84</v>
      </c>
      <c r="D22" s="24"/>
      <c r="E22" s="24" t="s">
        <v>81</v>
      </c>
      <c r="F22" s="24" t="s">
        <v>674</v>
      </c>
      <c r="G22" s="24">
        <v>12</v>
      </c>
      <c r="H22" s="26">
        <v>6.96</v>
      </c>
      <c r="I22" s="26">
        <v>1094</v>
      </c>
      <c r="J22" s="26">
        <v>7609.06</v>
      </c>
      <c r="K22" s="27">
        <v>45716</v>
      </c>
      <c r="L22" s="29">
        <f>VLOOKUP(A22,'Data Summary-FBG.'!$A:$O,14,0)</f>
        <v>1052</v>
      </c>
      <c r="M22" s="30">
        <f>-M21</f>
        <v>-41</v>
      </c>
    </row>
    <row r="23" spans="1:14" s="36" customFormat="1" ht="15" x14ac:dyDescent="0.25">
      <c r="A23" s="32" t="s">
        <v>45</v>
      </c>
      <c r="B23" s="32" t="str">
        <f>VLOOKUP(A23,'Ref Item#'!$A:$B,2,0)</f>
        <v>DC12-0565DEA</v>
      </c>
      <c r="C23" s="32" t="s">
        <v>84</v>
      </c>
      <c r="D23" s="32"/>
      <c r="E23" s="32" t="s">
        <v>81</v>
      </c>
      <c r="F23" s="32" t="s">
        <v>674</v>
      </c>
      <c r="G23" s="32">
        <v>12</v>
      </c>
      <c r="H23" s="33">
        <v>8.6199999999999992</v>
      </c>
      <c r="I23" s="33">
        <v>-12</v>
      </c>
      <c r="J23" s="33">
        <v>-103.44</v>
      </c>
      <c r="K23" s="34">
        <v>45716</v>
      </c>
      <c r="L23" s="12" t="e">
        <f>VLOOKUP(A23,'Data Summary-FBG.'!$A:$O,14,0)</f>
        <v>#N/A</v>
      </c>
      <c r="M23" s="35">
        <f>-I23</f>
        <v>12</v>
      </c>
    </row>
    <row r="24" spans="1:14" ht="15" hidden="1" x14ac:dyDescent="0.25">
      <c r="A24" s="24" t="s">
        <v>543</v>
      </c>
      <c r="B24" s="24" t="str">
        <f>VLOOKUP(A24,'Ref Item#'!$A:$B,2,0)</f>
        <v>DC12-0565DEA</v>
      </c>
      <c r="C24" s="24" t="s">
        <v>84</v>
      </c>
      <c r="D24" s="24"/>
      <c r="E24" s="24" t="s">
        <v>81</v>
      </c>
      <c r="F24" s="24" t="s">
        <v>674</v>
      </c>
      <c r="G24" s="24">
        <v>12</v>
      </c>
      <c r="H24" s="26">
        <v>8.51</v>
      </c>
      <c r="I24" s="26">
        <v>70</v>
      </c>
      <c r="J24" s="26">
        <v>595.77</v>
      </c>
      <c r="K24" s="27">
        <v>45716</v>
      </c>
      <c r="L24" s="29">
        <f>VLOOKUP(A24,'Data Summary-FBG.'!$A:$O,14,0)</f>
        <v>59</v>
      </c>
      <c r="M24" s="30">
        <f>-M23</f>
        <v>-12</v>
      </c>
    </row>
    <row r="25" spans="1:14" s="36" customFormat="1" ht="15" x14ac:dyDescent="0.25">
      <c r="A25" s="32" t="s">
        <v>49</v>
      </c>
      <c r="B25" s="32" t="str">
        <f>VLOOKUP(A25,'Ref Item#'!$A:$B,2,0)</f>
        <v>DC12-0569DEA</v>
      </c>
      <c r="C25" s="32" t="s">
        <v>84</v>
      </c>
      <c r="D25" s="32"/>
      <c r="E25" s="32" t="s">
        <v>81</v>
      </c>
      <c r="F25" s="32" t="s">
        <v>674</v>
      </c>
      <c r="G25" s="32">
        <v>12</v>
      </c>
      <c r="H25" s="33">
        <v>7.09</v>
      </c>
      <c r="I25" s="33">
        <v>-10</v>
      </c>
      <c r="J25" s="33">
        <v>-70.94</v>
      </c>
      <c r="K25" s="34">
        <v>45716</v>
      </c>
      <c r="L25" s="12" t="e">
        <f>VLOOKUP(A25,'Data Summary-FBG.'!$A:$O,14,0)</f>
        <v>#N/A</v>
      </c>
      <c r="M25" s="35">
        <f>-I25</f>
        <v>10</v>
      </c>
    </row>
    <row r="26" spans="1:14" ht="15" hidden="1" x14ac:dyDescent="0.25">
      <c r="A26" s="24" t="s">
        <v>217</v>
      </c>
      <c r="B26" s="24" t="str">
        <f>VLOOKUP(A26,'Ref Item#'!$A:$B,2,0)</f>
        <v>DC12-0569DEA</v>
      </c>
      <c r="C26" s="24" t="s">
        <v>84</v>
      </c>
      <c r="D26" s="24"/>
      <c r="E26" s="24" t="s">
        <v>81</v>
      </c>
      <c r="F26" s="24" t="s">
        <v>674</v>
      </c>
      <c r="G26" s="24">
        <v>12</v>
      </c>
      <c r="H26" s="26">
        <v>6.91</v>
      </c>
      <c r="I26" s="26">
        <v>718</v>
      </c>
      <c r="J26" s="26">
        <v>4960.76</v>
      </c>
      <c r="K26" s="27">
        <v>45716</v>
      </c>
      <c r="L26" s="29">
        <f>VLOOKUP(A26,'Data Summary-FBG.'!$A:$O,14,0)</f>
        <v>708</v>
      </c>
      <c r="M26" s="30">
        <f>-M25</f>
        <v>-10</v>
      </c>
    </row>
    <row r="27" spans="1:14" s="36" customFormat="1" ht="15" x14ac:dyDescent="0.25">
      <c r="A27" s="32" t="s">
        <v>51</v>
      </c>
      <c r="B27" s="32" t="str">
        <f>VLOOKUP(A27,'Ref Item#'!$A:$B,2,0)</f>
        <v>DC12-0571DEA</v>
      </c>
      <c r="C27" s="32" t="s">
        <v>84</v>
      </c>
      <c r="D27" s="32"/>
      <c r="E27" s="32" t="s">
        <v>81</v>
      </c>
      <c r="F27" s="32" t="s">
        <v>674</v>
      </c>
      <c r="G27" s="32">
        <v>12</v>
      </c>
      <c r="H27" s="33">
        <v>8.6199999999999992</v>
      </c>
      <c r="I27" s="33">
        <v>-4</v>
      </c>
      <c r="J27" s="33">
        <v>-34.479999999999997</v>
      </c>
      <c r="K27" s="34">
        <v>45716</v>
      </c>
      <c r="L27" s="12" t="e">
        <f>VLOOKUP(A27,'Data Summary-FBG.'!$A:$O,14,0)</f>
        <v>#N/A</v>
      </c>
      <c r="M27" s="35">
        <f>-I27</f>
        <v>4</v>
      </c>
    </row>
    <row r="28" spans="1:14" ht="15" hidden="1" x14ac:dyDescent="0.25">
      <c r="A28" s="24" t="s">
        <v>611</v>
      </c>
      <c r="B28" s="24" t="str">
        <f>VLOOKUP(A28,'Ref Item#'!$A:$B,2,0)</f>
        <v>DC12-0571DEA</v>
      </c>
      <c r="C28" s="24" t="s">
        <v>84</v>
      </c>
      <c r="D28" s="24"/>
      <c r="E28" s="24" t="s">
        <v>81</v>
      </c>
      <c r="F28" s="24" t="s">
        <v>674</v>
      </c>
      <c r="G28" s="24">
        <v>12</v>
      </c>
      <c r="H28" s="26">
        <v>8.42</v>
      </c>
      <c r="I28" s="26">
        <v>61</v>
      </c>
      <c r="J28" s="26">
        <v>513.33000000000004</v>
      </c>
      <c r="K28" s="27">
        <v>45716</v>
      </c>
      <c r="L28" s="29">
        <f>VLOOKUP(A28,'Data Summary-FBG.'!$A:$O,14,0)</f>
        <v>58</v>
      </c>
      <c r="M28" s="30">
        <f>-M27</f>
        <v>-4</v>
      </c>
    </row>
    <row r="29" spans="1:14" s="36" customFormat="1" ht="15" x14ac:dyDescent="0.25">
      <c r="A29" s="32" t="s">
        <v>55</v>
      </c>
      <c r="B29" s="32" t="str">
        <f>VLOOKUP(A29,'Ref Item#'!$A:$B,2,0)</f>
        <v>DC12-0575DEA</v>
      </c>
      <c r="C29" s="32" t="s">
        <v>84</v>
      </c>
      <c r="D29" s="32"/>
      <c r="E29" s="32" t="s">
        <v>81</v>
      </c>
      <c r="F29" s="32" t="s">
        <v>674</v>
      </c>
      <c r="G29" s="32">
        <v>12</v>
      </c>
      <c r="H29" s="33">
        <v>7.15</v>
      </c>
      <c r="I29" s="33">
        <v>-73</v>
      </c>
      <c r="J29" s="33">
        <v>-521.95000000000005</v>
      </c>
      <c r="K29" s="34">
        <v>45716</v>
      </c>
      <c r="L29" s="12" t="e">
        <f>VLOOKUP(A29,'Data Summary-FBG.'!$A:$O,14,0)</f>
        <v>#N/A</v>
      </c>
      <c r="M29" s="35">
        <f>-I29</f>
        <v>73</v>
      </c>
    </row>
    <row r="30" spans="1:14" ht="15" hidden="1" x14ac:dyDescent="0.25">
      <c r="A30" s="24" t="s">
        <v>738</v>
      </c>
      <c r="B30" s="24" t="str">
        <f>VLOOKUP(A30,'Ref Item#'!$A:$B,2,0)</f>
        <v>DC12-0575DEA</v>
      </c>
      <c r="C30" s="24" t="s">
        <v>84</v>
      </c>
      <c r="D30" s="24"/>
      <c r="E30" s="24" t="s">
        <v>81</v>
      </c>
      <c r="F30" s="24" t="s">
        <v>674</v>
      </c>
      <c r="G30" s="24">
        <v>12</v>
      </c>
      <c r="H30" s="26">
        <v>7.06</v>
      </c>
      <c r="I30" s="26">
        <v>304</v>
      </c>
      <c r="J30" s="26">
        <v>2145.94</v>
      </c>
      <c r="K30" s="27">
        <v>45716</v>
      </c>
      <c r="L30" s="29">
        <f>VLOOKUP(A30,'Data Summary-FBG.'!$A:$O,14,0)</f>
        <v>231</v>
      </c>
      <c r="M30" s="30">
        <f>-M29</f>
        <v>-73</v>
      </c>
    </row>
    <row r="31" spans="1:14" s="36" customFormat="1" ht="15" x14ac:dyDescent="0.25">
      <c r="A31" s="32" t="s">
        <v>56</v>
      </c>
      <c r="B31" s="24" t="str">
        <f>VLOOKUP(A31,'Ref Item#'!$A:$B,2,0)</f>
        <v>DC12-0576DEA</v>
      </c>
      <c r="C31" s="32" t="s">
        <v>84</v>
      </c>
      <c r="D31" s="32"/>
      <c r="E31" s="32" t="s">
        <v>81</v>
      </c>
      <c r="F31" s="32" t="s">
        <v>674</v>
      </c>
      <c r="G31" s="32">
        <v>12</v>
      </c>
      <c r="H31" s="33">
        <v>4.3</v>
      </c>
      <c r="I31" s="33">
        <v>-8</v>
      </c>
      <c r="J31" s="33">
        <v>-34.42</v>
      </c>
      <c r="K31" s="34">
        <v>45716</v>
      </c>
      <c r="L31" s="12" t="e">
        <f>VLOOKUP(A31,'Data Summary-FBG.'!$A:$O,14,0)</f>
        <v>#N/A</v>
      </c>
      <c r="M31" s="35">
        <f>-I31</f>
        <v>8</v>
      </c>
    </row>
    <row r="32" spans="1:14" s="31" customFormat="1" ht="15" hidden="1" x14ac:dyDescent="0.25">
      <c r="A32" s="37" t="s">
        <v>740</v>
      </c>
      <c r="B32" s="40" t="str">
        <f>VLOOKUP(A32,'Ref Item#'!$A:$B,2,0)</f>
        <v>DC12-0576DEA</v>
      </c>
      <c r="C32" s="37" t="s">
        <v>84</v>
      </c>
      <c r="D32" s="37" t="s">
        <v>746</v>
      </c>
      <c r="E32" s="37" t="s">
        <v>81</v>
      </c>
      <c r="F32" s="37" t="s">
        <v>674</v>
      </c>
      <c r="G32" s="37" t="s">
        <v>749</v>
      </c>
      <c r="H32" s="38">
        <v>4.3650000000000002</v>
      </c>
      <c r="I32" s="38">
        <v>40</v>
      </c>
      <c r="J32" s="38">
        <v>174.6</v>
      </c>
      <c r="K32" s="39">
        <v>45716</v>
      </c>
      <c r="L32" s="29">
        <f>VLOOKUP(A32,'Data Summary-FBG.'!$A:$O,14,0)</f>
        <v>32</v>
      </c>
      <c r="M32" s="30">
        <f>-M31</f>
        <v>-8</v>
      </c>
      <c r="N32" s="30"/>
    </row>
    <row r="33" spans="1:13" ht="15" x14ac:dyDescent="0.25">
      <c r="A33" s="32" t="s">
        <v>57</v>
      </c>
      <c r="B33" s="32" t="str">
        <f>VLOOKUP(A33,'Ref Item#'!$A:$B,2,0)</f>
        <v>DC12-0577DEA</v>
      </c>
      <c r="C33" s="32" t="s">
        <v>84</v>
      </c>
      <c r="D33" s="32"/>
      <c r="E33" s="32" t="s">
        <v>81</v>
      </c>
      <c r="F33" s="32" t="s">
        <v>674</v>
      </c>
      <c r="G33" s="32">
        <v>12</v>
      </c>
      <c r="H33" s="33">
        <v>8.6199999999999992</v>
      </c>
      <c r="I33" s="33">
        <v>-18</v>
      </c>
      <c r="J33" s="33">
        <v>-155.16</v>
      </c>
      <c r="K33" s="34">
        <v>45716</v>
      </c>
      <c r="L33" s="12" t="e">
        <f>VLOOKUP(A33,'Data Summary-FBG.'!$A:$O,14,0)</f>
        <v>#N/A</v>
      </c>
      <c r="M33" s="35">
        <f>-I33</f>
        <v>18</v>
      </c>
    </row>
    <row r="34" spans="1:13" s="36" customFormat="1" ht="15" hidden="1" x14ac:dyDescent="0.25">
      <c r="A34" s="24" t="s">
        <v>739</v>
      </c>
      <c r="B34" s="24" t="str">
        <f>VLOOKUP(A34,'Ref Item#'!$A:$B,2,0)</f>
        <v>DC12-0577DEA</v>
      </c>
      <c r="C34" s="24" t="s">
        <v>84</v>
      </c>
      <c r="D34" s="24"/>
      <c r="E34" s="24" t="s">
        <v>81</v>
      </c>
      <c r="F34" s="24" t="s">
        <v>674</v>
      </c>
      <c r="G34" s="24">
        <v>12</v>
      </c>
      <c r="H34" s="26">
        <v>8.51</v>
      </c>
      <c r="I34" s="26">
        <v>73</v>
      </c>
      <c r="J34" s="26">
        <v>621.29999999999995</v>
      </c>
      <c r="K34" s="27">
        <v>45716</v>
      </c>
      <c r="L34" s="29">
        <f>VLOOKUP(A34,'Data Summary-FBG.'!$A:$O,14,0)</f>
        <v>55</v>
      </c>
      <c r="M34" s="30">
        <f>-M33</f>
        <v>-18</v>
      </c>
    </row>
    <row r="35" spans="1:13" ht="15" hidden="1" x14ac:dyDescent="0.25">
      <c r="A35" s="24" t="s">
        <v>613</v>
      </c>
      <c r="B35" s="24" t="str">
        <f>VLOOKUP(A35,'Ref Item#'!$A:$B,2,0)</f>
        <v>DC16-0634-1DE</v>
      </c>
      <c r="C35" s="24" t="s">
        <v>85</v>
      </c>
      <c r="D35" s="24"/>
      <c r="E35" s="24" t="s">
        <v>81</v>
      </c>
      <c r="F35" s="24" t="s">
        <v>674</v>
      </c>
      <c r="G35" s="24">
        <v>16</v>
      </c>
      <c r="H35" s="26">
        <v>26.01</v>
      </c>
      <c r="I35" s="26">
        <v>18</v>
      </c>
      <c r="J35" s="26">
        <v>468.23</v>
      </c>
      <c r="K35" s="27">
        <v>45716</v>
      </c>
      <c r="L35" s="29">
        <f>VLOOKUP(A35,'Data Summary-FBG.'!$A:$O,14,0)</f>
        <v>14</v>
      </c>
      <c r="M35" s="30">
        <v>-3</v>
      </c>
    </row>
    <row r="36" spans="1:13" ht="15" x14ac:dyDescent="0.25">
      <c r="A36" s="32" t="s">
        <v>89</v>
      </c>
      <c r="B36" s="32" t="str">
        <f>VLOOKUP(A36,'Ref Item#'!$A:$B,2,0)</f>
        <v>DC16-0634-1DE</v>
      </c>
      <c r="C36" s="32" t="s">
        <v>85</v>
      </c>
      <c r="D36" s="32"/>
      <c r="E36" s="32" t="s">
        <v>81</v>
      </c>
      <c r="F36" s="32" t="s">
        <v>674</v>
      </c>
      <c r="G36" s="32">
        <v>16</v>
      </c>
      <c r="H36" s="33">
        <v>26.01</v>
      </c>
      <c r="I36" s="33">
        <v>-3</v>
      </c>
      <c r="J36" s="33">
        <v>-78.040000000000006</v>
      </c>
      <c r="K36" s="34">
        <v>45716</v>
      </c>
      <c r="L36" s="12" t="e">
        <f>VLOOKUP(A36,'Data Summary-FBG.'!$A:$O,14,0)</f>
        <v>#N/A</v>
      </c>
      <c r="M36" s="35">
        <f>-I36</f>
        <v>3</v>
      </c>
    </row>
    <row r="37" spans="1:13" s="36" customFormat="1" ht="15" hidden="1" x14ac:dyDescent="0.25">
      <c r="A37" s="24" t="s">
        <v>614</v>
      </c>
      <c r="B37" s="24" t="str">
        <f>VLOOKUP(A37,'Ref Item#'!$A:$B,2,0)</f>
        <v>DC16-0635-1DE</v>
      </c>
      <c r="C37" s="24" t="s">
        <v>85</v>
      </c>
      <c r="D37" s="24"/>
      <c r="E37" s="24" t="s">
        <v>81</v>
      </c>
      <c r="F37" s="24" t="s">
        <v>674</v>
      </c>
      <c r="G37" s="24">
        <v>16</v>
      </c>
      <c r="H37" s="26">
        <v>28.29</v>
      </c>
      <c r="I37" s="26">
        <v>77</v>
      </c>
      <c r="J37" s="26">
        <v>2178.41</v>
      </c>
      <c r="K37" s="27">
        <v>45716</v>
      </c>
      <c r="L37" s="29">
        <f>VLOOKUP(A37,'Data Summary-FBG.'!$A:$O,14,0)</f>
        <v>33</v>
      </c>
      <c r="M37" s="30">
        <v>-43</v>
      </c>
    </row>
    <row r="38" spans="1:13" ht="15" x14ac:dyDescent="0.25">
      <c r="A38" s="32" t="s">
        <v>90</v>
      </c>
      <c r="B38" s="32" t="str">
        <f>VLOOKUP(A38,'Ref Item#'!$A:$B,2,0)</f>
        <v>DC16-0635-1DE</v>
      </c>
      <c r="C38" s="32" t="s">
        <v>85</v>
      </c>
      <c r="D38" s="32"/>
      <c r="E38" s="32" t="s">
        <v>81</v>
      </c>
      <c r="F38" s="32" t="s">
        <v>674</v>
      </c>
      <c r="G38" s="32">
        <v>16</v>
      </c>
      <c r="H38" s="33">
        <v>28.29</v>
      </c>
      <c r="I38" s="33">
        <v>-43</v>
      </c>
      <c r="J38" s="33">
        <v>-1216.51</v>
      </c>
      <c r="K38" s="34">
        <v>45716</v>
      </c>
      <c r="L38" s="12" t="e">
        <f>VLOOKUP(A38,'Data Summary-FBG.'!$A:$O,14,0)</f>
        <v>#N/A</v>
      </c>
      <c r="M38" s="35">
        <f>-I38</f>
        <v>43</v>
      </c>
    </row>
    <row r="39" spans="1:13" s="36" customFormat="1" ht="15" x14ac:dyDescent="0.25">
      <c r="A39" s="24" t="s">
        <v>615</v>
      </c>
      <c r="B39" s="24" t="str">
        <f>VLOOKUP(A39,'Ref Item#'!$A:$B,2,0)</f>
        <v>DC16-0636-1DE</v>
      </c>
      <c r="C39" s="24" t="s">
        <v>85</v>
      </c>
      <c r="D39" s="24"/>
      <c r="E39" s="24" t="s">
        <v>81</v>
      </c>
      <c r="F39" s="24" t="s">
        <v>674</v>
      </c>
      <c r="G39" s="24">
        <v>16</v>
      </c>
      <c r="H39" s="26">
        <v>33.22</v>
      </c>
      <c r="I39" s="26">
        <v>31</v>
      </c>
      <c r="J39" s="26">
        <v>1029.8</v>
      </c>
      <c r="K39" s="27">
        <v>45716</v>
      </c>
      <c r="L39" s="29">
        <f>VLOOKUP(A39,'Data Summary-FBG.'!$A:$O,14,0)</f>
        <v>36</v>
      </c>
      <c r="M39" s="30">
        <v>5</v>
      </c>
    </row>
    <row r="40" spans="1:13" ht="15" hidden="1" x14ac:dyDescent="0.25">
      <c r="A40" s="32" t="s">
        <v>93</v>
      </c>
      <c r="B40" s="32" t="str">
        <f>VLOOKUP(A40,'Ref Item#'!$A:$B,2,0)</f>
        <v>DC16-0636-1DE</v>
      </c>
      <c r="C40" s="32" t="s">
        <v>85</v>
      </c>
      <c r="D40" s="32"/>
      <c r="E40" s="32" t="s">
        <v>81</v>
      </c>
      <c r="F40" s="32" t="s">
        <v>674</v>
      </c>
      <c r="G40" s="32">
        <v>16</v>
      </c>
      <c r="H40" s="33">
        <v>35.32</v>
      </c>
      <c r="I40" s="33">
        <v>5</v>
      </c>
      <c r="J40" s="33">
        <v>176.58</v>
      </c>
      <c r="K40" s="34">
        <v>45716</v>
      </c>
      <c r="L40" s="12" t="e">
        <f>VLOOKUP(A40,'Data Summary-FBG.'!$A:$O,14,0)</f>
        <v>#N/A</v>
      </c>
      <c r="M40" s="35">
        <f>-I40</f>
        <v>-5</v>
      </c>
    </row>
    <row r="41" spans="1:13" s="36" customFormat="1" ht="15" hidden="1" x14ac:dyDescent="0.25">
      <c r="A41" s="24" t="s">
        <v>234</v>
      </c>
      <c r="B41" s="24" t="str">
        <f>VLOOKUP(A41,'Ref Item#'!$A:$B,2,0)</f>
        <v>DC16-0637-1DE</v>
      </c>
      <c r="C41" s="24" t="s">
        <v>85</v>
      </c>
      <c r="D41" s="24"/>
      <c r="E41" s="24" t="s">
        <v>81</v>
      </c>
      <c r="F41" s="24" t="s">
        <v>674</v>
      </c>
      <c r="G41" s="24">
        <v>16</v>
      </c>
      <c r="H41" s="26">
        <v>34.61</v>
      </c>
      <c r="I41" s="26">
        <v>173</v>
      </c>
      <c r="J41" s="26">
        <v>5986.79</v>
      </c>
      <c r="K41" s="27">
        <v>45716</v>
      </c>
      <c r="L41" s="29">
        <f>VLOOKUP(A41,'Data Summary-FBG.'!$A:$O,14,0)</f>
        <v>168</v>
      </c>
      <c r="M41" s="30">
        <v>-5</v>
      </c>
    </row>
    <row r="42" spans="1:13" ht="15" x14ac:dyDescent="0.25">
      <c r="A42" s="32" t="s">
        <v>92</v>
      </c>
      <c r="B42" s="32" t="str">
        <f>VLOOKUP(A42,'Ref Item#'!$A:$B,2,0)</f>
        <v>DC16-0637-1DE</v>
      </c>
      <c r="C42" s="32" t="s">
        <v>85</v>
      </c>
      <c r="D42" s="32"/>
      <c r="E42" s="32" t="s">
        <v>81</v>
      </c>
      <c r="F42" s="32" t="s">
        <v>674</v>
      </c>
      <c r="G42" s="32">
        <v>16</v>
      </c>
      <c r="H42" s="33">
        <v>36.58</v>
      </c>
      <c r="I42" s="33">
        <v>-5</v>
      </c>
      <c r="J42" s="33">
        <v>-182.91</v>
      </c>
      <c r="K42" s="34">
        <v>45716</v>
      </c>
      <c r="L42" s="12" t="e">
        <f>VLOOKUP(A42,'Data Summary-FBG.'!$A:$O,14,0)</f>
        <v>#N/A</v>
      </c>
      <c r="M42" s="35">
        <f>-I42</f>
        <v>5</v>
      </c>
    </row>
    <row r="43" spans="1:13" ht="15" x14ac:dyDescent="0.25">
      <c r="A43" s="24" t="s">
        <v>237</v>
      </c>
      <c r="B43" s="24" t="str">
        <f>VLOOKUP(A43,'Ref Item#'!$A:$B,2,0)</f>
        <v>DC16-0640-1DE</v>
      </c>
      <c r="C43" s="24" t="s">
        <v>85</v>
      </c>
      <c r="D43" s="24"/>
      <c r="E43" s="24" t="s">
        <v>81</v>
      </c>
      <c r="F43" s="24" t="s">
        <v>674</v>
      </c>
      <c r="G43" s="24">
        <v>16</v>
      </c>
      <c r="H43" s="26">
        <v>28.73</v>
      </c>
      <c r="I43" s="26">
        <v>54</v>
      </c>
      <c r="J43" s="26">
        <v>1551.36</v>
      </c>
      <c r="K43" s="27">
        <v>45716</v>
      </c>
      <c r="L43" s="29">
        <f>VLOOKUP(A43,'Data Summary-FBG.'!$A:$O,14,0)</f>
        <v>55</v>
      </c>
      <c r="M43" s="30">
        <v>1</v>
      </c>
    </row>
    <row r="44" spans="1:13" ht="15" hidden="1" x14ac:dyDescent="0.25">
      <c r="A44" s="32" t="s">
        <v>63</v>
      </c>
      <c r="B44" s="32" t="str">
        <f>VLOOKUP(A44,'Ref Item#'!$A:$B,2,0)</f>
        <v>DC16-0640-1DE</v>
      </c>
      <c r="C44" s="32" t="s">
        <v>85</v>
      </c>
      <c r="D44" s="32"/>
      <c r="E44" s="32" t="s">
        <v>81</v>
      </c>
      <c r="F44" s="32" t="s">
        <v>674</v>
      </c>
      <c r="G44" s="32">
        <v>16</v>
      </c>
      <c r="H44" s="33">
        <v>29.94</v>
      </c>
      <c r="I44" s="33">
        <v>1</v>
      </c>
      <c r="J44" s="33">
        <v>29.94</v>
      </c>
      <c r="K44" s="34">
        <v>45716</v>
      </c>
      <c r="L44" s="12" t="e">
        <f>VLOOKUP(A44,'Data Summary-FBG.'!$A:$O,14,0)</f>
        <v>#N/A</v>
      </c>
      <c r="M44" s="35">
        <f>-I44</f>
        <v>-1</v>
      </c>
    </row>
    <row r="45" spans="1:13" s="36" customFormat="1" ht="15" hidden="1" x14ac:dyDescent="0.25">
      <c r="A45" s="24" t="s">
        <v>616</v>
      </c>
      <c r="B45" s="24" t="str">
        <f>VLOOKUP(A45,'Ref Item#'!$A:$B,2,0)</f>
        <v>DC16-0641-1DE</v>
      </c>
      <c r="C45" s="24" t="s">
        <v>85</v>
      </c>
      <c r="D45" s="24"/>
      <c r="E45" s="24" t="s">
        <v>81</v>
      </c>
      <c r="F45" s="24" t="s">
        <v>674</v>
      </c>
      <c r="G45" s="24">
        <v>16</v>
      </c>
      <c r="H45" s="26">
        <v>32.18</v>
      </c>
      <c r="I45" s="26">
        <v>41</v>
      </c>
      <c r="J45" s="26">
        <v>1319.32</v>
      </c>
      <c r="K45" s="27">
        <v>45716</v>
      </c>
      <c r="L45" s="29">
        <f>VLOOKUP(A45,'Data Summary-FBG.'!$A:$O,14,0)</f>
        <v>40</v>
      </c>
      <c r="M45" s="30">
        <v>-1</v>
      </c>
    </row>
    <row r="46" spans="1:13" ht="15" x14ac:dyDescent="0.25">
      <c r="A46" s="32" t="s">
        <v>64</v>
      </c>
      <c r="B46" s="32" t="str">
        <f>VLOOKUP(A46,'Ref Item#'!$A:$B,2,0)</f>
        <v>DC16-0641-1DE</v>
      </c>
      <c r="C46" s="32" t="s">
        <v>85</v>
      </c>
      <c r="D46" s="32"/>
      <c r="E46" s="32" t="s">
        <v>81</v>
      </c>
      <c r="F46" s="32" t="s">
        <v>674</v>
      </c>
      <c r="G46" s="32">
        <v>16</v>
      </c>
      <c r="H46" s="33">
        <v>32.53</v>
      </c>
      <c r="I46" s="33">
        <v>-1</v>
      </c>
      <c r="J46" s="33">
        <v>-32.53</v>
      </c>
      <c r="K46" s="34">
        <v>45716</v>
      </c>
      <c r="L46" s="12" t="e">
        <f>VLOOKUP(A46,'Data Summary-FBG.'!$A:$O,14,0)</f>
        <v>#N/A</v>
      </c>
      <c r="M46" s="35">
        <f>-I46</f>
        <v>1</v>
      </c>
    </row>
    <row r="47" spans="1:13" ht="15" hidden="1" x14ac:dyDescent="0.25">
      <c r="A47" s="24" t="s">
        <v>476</v>
      </c>
      <c r="B47" s="24" t="str">
        <f>VLOOKUP(A47,'Ref Item#'!$A:$B,2,0)</f>
        <v>DC16-0643-1DE</v>
      </c>
      <c r="C47" s="24" t="s">
        <v>85</v>
      </c>
      <c r="D47" s="24"/>
      <c r="E47" s="24" t="s">
        <v>81</v>
      </c>
      <c r="F47" s="24" t="s">
        <v>674</v>
      </c>
      <c r="G47" s="24">
        <v>16</v>
      </c>
      <c r="H47" s="26">
        <v>40.32</v>
      </c>
      <c r="I47" s="26">
        <v>72</v>
      </c>
      <c r="J47" s="26">
        <v>2902.95</v>
      </c>
      <c r="K47" s="27">
        <v>45716</v>
      </c>
      <c r="L47" s="29">
        <f>VLOOKUP(A47,'Data Summary-FBG.'!$A:$O,14,0)</f>
        <v>71</v>
      </c>
      <c r="M47" s="30">
        <f>-M46</f>
        <v>-1</v>
      </c>
    </row>
    <row r="48" spans="1:13" ht="15" x14ac:dyDescent="0.25">
      <c r="A48" s="32" t="s">
        <v>65</v>
      </c>
      <c r="B48" s="32" t="str">
        <f>VLOOKUP(A48,'Ref Item#'!$A:$B,2,0)</f>
        <v>DC16-0643-1DE</v>
      </c>
      <c r="C48" s="32" t="s">
        <v>85</v>
      </c>
      <c r="D48" s="32"/>
      <c r="E48" s="32" t="s">
        <v>81</v>
      </c>
      <c r="F48" s="32" t="s">
        <v>674</v>
      </c>
      <c r="G48" s="32">
        <v>16</v>
      </c>
      <c r="H48" s="33">
        <v>42.22</v>
      </c>
      <c r="I48" s="33">
        <v>-1</v>
      </c>
      <c r="J48" s="33">
        <v>-42.22</v>
      </c>
      <c r="K48" s="34">
        <v>45716</v>
      </c>
      <c r="L48" s="12" t="e">
        <f>VLOOKUP(A48,'Data Summary-FBG.'!$A:$O,14,0)</f>
        <v>#N/A</v>
      </c>
      <c r="M48" s="35">
        <f>-I48</f>
        <v>1</v>
      </c>
    </row>
  </sheetData>
  <autoFilter ref="A1:S48" xr:uid="{9082D376-8043-4A74-AAC2-EF1C433C27C4}">
    <filterColumn colId="12">
      <customFilters>
        <customFilter operator="greaterThan" val="0"/>
      </customFilters>
    </filterColumn>
  </autoFilter>
  <sortState xmlns:xlrd2="http://schemas.microsoft.com/office/spreadsheetml/2017/richdata2" ref="A2:M48">
    <sortCondition ref="B2:B48"/>
  </sortState>
  <conditionalFormatting sqref="B1:B1048576">
    <cfRule type="duplicateValues" dxfId="15"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rgb="FFFFFF00"/>
  </sheetPr>
  <dimension ref="A1:M91"/>
  <sheetViews>
    <sheetView tabSelected="1" workbookViewId="0">
      <selection activeCell="L21" sqref="L21:L77"/>
    </sheetView>
  </sheetViews>
  <sheetFormatPr defaultRowHeight="15" x14ac:dyDescent="0.25"/>
  <cols>
    <col min="1" max="1" width="19" bestFit="1" customWidth="1"/>
    <col min="10" max="10" width="10.140625" bestFit="1" customWidth="1"/>
    <col min="11" max="11" width="15.28515625" customWidth="1"/>
    <col min="12" max="12" width="12.7109375" customWidth="1"/>
    <col min="13" max="17" width="8.85546875"/>
  </cols>
  <sheetData>
    <row r="1" spans="1:13" x14ac:dyDescent="0.25">
      <c r="A1" s="14" t="s">
        <v>68</v>
      </c>
      <c r="B1" s="14" t="s">
        <v>69</v>
      </c>
      <c r="C1" s="14" t="s">
        <v>70</v>
      </c>
      <c r="D1" s="14" t="s">
        <v>71</v>
      </c>
      <c r="E1" s="14" t="s">
        <v>72</v>
      </c>
      <c r="F1" s="14" t="s">
        <v>73</v>
      </c>
      <c r="G1" s="14" t="s">
        <v>74</v>
      </c>
      <c r="H1" s="14" t="s">
        <v>75</v>
      </c>
      <c r="I1" s="14" t="s">
        <v>76</v>
      </c>
      <c r="J1" s="14" t="s">
        <v>77</v>
      </c>
      <c r="K1" s="2" t="s">
        <v>78</v>
      </c>
      <c r="L1" s="3" t="s">
        <v>79</v>
      </c>
      <c r="M1" s="13" t="s">
        <v>677</v>
      </c>
    </row>
    <row r="2" spans="1:13" hidden="1" x14ac:dyDescent="0.25">
      <c r="A2" s="14" t="s">
        <v>1</v>
      </c>
      <c r="B2" s="14" t="s">
        <v>80</v>
      </c>
      <c r="C2" s="14"/>
      <c r="D2" s="14" t="s">
        <v>81</v>
      </c>
      <c r="E2" s="14" t="s">
        <v>674</v>
      </c>
      <c r="F2" s="14">
        <v>10</v>
      </c>
      <c r="G2" s="15">
        <v>4.74</v>
      </c>
      <c r="H2" s="15">
        <v>14</v>
      </c>
      <c r="I2" s="15">
        <v>66.36</v>
      </c>
      <c r="J2" s="16">
        <v>45716</v>
      </c>
      <c r="K2" s="4">
        <f>VLOOKUP($A2,'Data Summary-FBG.'!$A:$O,14,0)</f>
        <v>14</v>
      </c>
      <c r="L2" s="5">
        <f t="shared" ref="L2:L27" si="0">K2-H2</f>
        <v>0</v>
      </c>
    </row>
    <row r="3" spans="1:13" hidden="1" x14ac:dyDescent="0.25">
      <c r="A3" s="14" t="s">
        <v>2</v>
      </c>
      <c r="B3" s="14" t="s">
        <v>80</v>
      </c>
      <c r="C3" s="14"/>
      <c r="D3" s="14" t="s">
        <v>81</v>
      </c>
      <c r="E3" s="14" t="s">
        <v>674</v>
      </c>
      <c r="F3" s="14">
        <v>10</v>
      </c>
      <c r="G3" s="15">
        <v>9.17</v>
      </c>
      <c r="H3" s="15">
        <v>6</v>
      </c>
      <c r="I3" s="15">
        <v>55.02</v>
      </c>
      <c r="J3" s="16">
        <v>45716</v>
      </c>
      <c r="K3" s="4">
        <f>VLOOKUP($A3,'Data Summary-FBG.'!$A:$O,14,0)</f>
        <v>6</v>
      </c>
      <c r="L3" s="5">
        <f t="shared" si="0"/>
        <v>0</v>
      </c>
    </row>
    <row r="4" spans="1:13" hidden="1" x14ac:dyDescent="0.25">
      <c r="A4" s="14" t="s">
        <v>3</v>
      </c>
      <c r="B4" s="14" t="s">
        <v>80</v>
      </c>
      <c r="C4" s="14"/>
      <c r="D4" s="14" t="s">
        <v>81</v>
      </c>
      <c r="E4" s="14" t="s">
        <v>674</v>
      </c>
      <c r="F4" s="14">
        <v>10</v>
      </c>
      <c r="G4" s="15">
        <v>5.71</v>
      </c>
      <c r="H4" s="15">
        <v>7</v>
      </c>
      <c r="I4" s="15">
        <v>39.97</v>
      </c>
      <c r="J4" s="16">
        <v>45716</v>
      </c>
      <c r="K4" s="4">
        <f>VLOOKUP($A4,'Data Summary-FBG.'!$A:$O,14,0)</f>
        <v>7</v>
      </c>
      <c r="L4" s="5">
        <f t="shared" si="0"/>
        <v>0</v>
      </c>
    </row>
    <row r="5" spans="1:13" hidden="1" x14ac:dyDescent="0.25">
      <c r="A5" s="14" t="s">
        <v>4</v>
      </c>
      <c r="B5" s="14" t="s">
        <v>80</v>
      </c>
      <c r="C5" s="14"/>
      <c r="D5" s="14" t="s">
        <v>81</v>
      </c>
      <c r="E5" s="14" t="s">
        <v>674</v>
      </c>
      <c r="F5" s="14">
        <v>10</v>
      </c>
      <c r="G5" s="15">
        <v>6.5</v>
      </c>
      <c r="H5" s="15">
        <v>61</v>
      </c>
      <c r="I5" s="15">
        <v>396.5</v>
      </c>
      <c r="J5" s="16">
        <v>45716</v>
      </c>
      <c r="K5" s="4">
        <f>VLOOKUP($A5,'Data Summary-FBG.'!$A:$O,14,0)</f>
        <v>61</v>
      </c>
      <c r="L5" s="5">
        <f t="shared" si="0"/>
        <v>0</v>
      </c>
    </row>
    <row r="6" spans="1:13" hidden="1" x14ac:dyDescent="0.25">
      <c r="A6" s="14" t="s">
        <v>5</v>
      </c>
      <c r="B6" s="14" t="s">
        <v>80</v>
      </c>
      <c r="C6" s="14"/>
      <c r="D6" s="14" t="s">
        <v>81</v>
      </c>
      <c r="E6" s="14" t="s">
        <v>674</v>
      </c>
      <c r="F6" s="14">
        <v>10</v>
      </c>
      <c r="G6" s="15">
        <v>7.06</v>
      </c>
      <c r="H6" s="15">
        <v>14</v>
      </c>
      <c r="I6" s="15">
        <v>98.84</v>
      </c>
      <c r="J6" s="16">
        <v>45716</v>
      </c>
      <c r="K6" s="4">
        <f>VLOOKUP($A6,'Data Summary-FBG.'!$A:$O,14,0)</f>
        <v>14</v>
      </c>
      <c r="L6" s="5">
        <f t="shared" si="0"/>
        <v>0</v>
      </c>
    </row>
    <row r="7" spans="1:13" hidden="1" x14ac:dyDescent="0.25">
      <c r="A7" s="14" t="s">
        <v>6</v>
      </c>
      <c r="B7" s="14" t="s">
        <v>80</v>
      </c>
      <c r="C7" s="14"/>
      <c r="D7" s="14" t="s">
        <v>81</v>
      </c>
      <c r="E7" s="14" t="s">
        <v>674</v>
      </c>
      <c r="F7" s="14">
        <v>10</v>
      </c>
      <c r="G7" s="15">
        <v>7.95</v>
      </c>
      <c r="H7" s="15">
        <v>18</v>
      </c>
      <c r="I7" s="15">
        <v>143.1</v>
      </c>
      <c r="J7" s="16">
        <v>45716</v>
      </c>
      <c r="K7" s="4">
        <f>VLOOKUP($A7,'Data Summary-FBG.'!$A:$O,14,0)</f>
        <v>18</v>
      </c>
      <c r="L7" s="5">
        <f t="shared" si="0"/>
        <v>0</v>
      </c>
    </row>
    <row r="8" spans="1:13" hidden="1" x14ac:dyDescent="0.25">
      <c r="A8" s="14" t="s">
        <v>7</v>
      </c>
      <c r="B8" s="14" t="s">
        <v>80</v>
      </c>
      <c r="C8" s="14"/>
      <c r="D8" s="14" t="s">
        <v>81</v>
      </c>
      <c r="E8" s="14" t="s">
        <v>674</v>
      </c>
      <c r="F8" s="14">
        <v>10</v>
      </c>
      <c r="G8" s="15">
        <v>5.71</v>
      </c>
      <c r="H8" s="15">
        <v>60</v>
      </c>
      <c r="I8" s="15">
        <v>342.6</v>
      </c>
      <c r="J8" s="16">
        <v>45716</v>
      </c>
      <c r="K8" s="4">
        <f>VLOOKUP($A8,'Data Summary-FBG.'!$A:$O,14,0)</f>
        <v>60</v>
      </c>
      <c r="L8" s="5">
        <f t="shared" si="0"/>
        <v>0</v>
      </c>
    </row>
    <row r="9" spans="1:13" hidden="1" x14ac:dyDescent="0.25">
      <c r="A9" s="14" t="s">
        <v>8</v>
      </c>
      <c r="B9" s="14" t="s">
        <v>80</v>
      </c>
      <c r="C9" s="14"/>
      <c r="D9" s="14" t="s">
        <v>81</v>
      </c>
      <c r="E9" s="14" t="s">
        <v>674</v>
      </c>
      <c r="F9" s="14">
        <v>10</v>
      </c>
      <c r="G9" s="15">
        <v>11.59</v>
      </c>
      <c r="H9" s="15">
        <v>12</v>
      </c>
      <c r="I9" s="15">
        <v>139.08000000000001</v>
      </c>
      <c r="J9" s="16">
        <v>45716</v>
      </c>
      <c r="K9" s="4">
        <f>VLOOKUP($A9,'Data Summary-FBG.'!$A:$O,14,0)</f>
        <v>12</v>
      </c>
      <c r="L9" s="5">
        <f t="shared" si="0"/>
        <v>0</v>
      </c>
    </row>
    <row r="10" spans="1:13" hidden="1" x14ac:dyDescent="0.25">
      <c r="A10" s="14" t="s">
        <v>9</v>
      </c>
      <c r="B10" s="14" t="s">
        <v>80</v>
      </c>
      <c r="C10" s="14"/>
      <c r="D10" s="14" t="s">
        <v>81</v>
      </c>
      <c r="E10" s="14" t="s">
        <v>674</v>
      </c>
      <c r="F10" s="14">
        <v>10</v>
      </c>
      <c r="G10" s="15">
        <v>6.73</v>
      </c>
      <c r="H10" s="15">
        <v>16</v>
      </c>
      <c r="I10" s="15">
        <v>107.68</v>
      </c>
      <c r="J10" s="16">
        <v>45716</v>
      </c>
      <c r="K10" s="4">
        <f>VLOOKUP($A10,'Data Summary-FBG.'!$A:$O,14,0)</f>
        <v>16</v>
      </c>
      <c r="L10" s="5">
        <f t="shared" si="0"/>
        <v>0</v>
      </c>
    </row>
    <row r="11" spans="1:13" hidden="1" x14ac:dyDescent="0.25">
      <c r="A11" s="14" t="s">
        <v>10</v>
      </c>
      <c r="B11" s="14" t="s">
        <v>80</v>
      </c>
      <c r="C11" s="14"/>
      <c r="D11" s="14" t="s">
        <v>81</v>
      </c>
      <c r="E11" s="14" t="s">
        <v>674</v>
      </c>
      <c r="F11" s="14">
        <v>10</v>
      </c>
      <c r="G11" s="15">
        <v>7.81</v>
      </c>
      <c r="H11" s="15">
        <v>26</v>
      </c>
      <c r="I11" s="15">
        <v>203.06</v>
      </c>
      <c r="J11" s="16">
        <v>45716</v>
      </c>
      <c r="K11" s="4">
        <f>VLOOKUP($A11,'Data Summary-FBG.'!$A:$O,14,0)</f>
        <v>26</v>
      </c>
      <c r="L11" s="5">
        <f t="shared" si="0"/>
        <v>0</v>
      </c>
    </row>
    <row r="12" spans="1:13" hidden="1" x14ac:dyDescent="0.25">
      <c r="A12" s="14" t="s">
        <v>11</v>
      </c>
      <c r="B12" s="14" t="s">
        <v>80</v>
      </c>
      <c r="C12" s="14"/>
      <c r="D12" s="14" t="s">
        <v>81</v>
      </c>
      <c r="E12" s="14" t="s">
        <v>674</v>
      </c>
      <c r="F12" s="14">
        <v>10</v>
      </c>
      <c r="G12" s="15">
        <v>8.2899999999999991</v>
      </c>
      <c r="H12" s="15">
        <v>6</v>
      </c>
      <c r="I12" s="15">
        <v>49.74</v>
      </c>
      <c r="J12" s="16">
        <v>45716</v>
      </c>
      <c r="K12" s="4">
        <f>VLOOKUP($A12,'Data Summary-FBG.'!$A:$O,14,0)</f>
        <v>6</v>
      </c>
      <c r="L12" s="5">
        <f t="shared" si="0"/>
        <v>0</v>
      </c>
    </row>
    <row r="13" spans="1:13" hidden="1" x14ac:dyDescent="0.25">
      <c r="A13" s="14" t="s">
        <v>12</v>
      </c>
      <c r="B13" s="14" t="s">
        <v>80</v>
      </c>
      <c r="C13" s="14"/>
      <c r="D13" s="14" t="s">
        <v>81</v>
      </c>
      <c r="E13" s="14" t="s">
        <v>674</v>
      </c>
      <c r="F13" s="14">
        <v>10</v>
      </c>
      <c r="G13" s="15">
        <v>9.4700000000000006</v>
      </c>
      <c r="H13" s="15">
        <v>11</v>
      </c>
      <c r="I13" s="15">
        <v>104.17</v>
      </c>
      <c r="J13" s="16">
        <v>45716</v>
      </c>
      <c r="K13" s="4">
        <f>VLOOKUP($A13,'Data Summary-FBG.'!$A:$O,14,0)</f>
        <v>11</v>
      </c>
      <c r="L13" s="5">
        <f t="shared" si="0"/>
        <v>0</v>
      </c>
    </row>
    <row r="14" spans="1:13" hidden="1" x14ac:dyDescent="0.25">
      <c r="A14" s="14" t="s">
        <v>13</v>
      </c>
      <c r="B14" s="14" t="s">
        <v>80</v>
      </c>
      <c r="C14" s="14"/>
      <c r="D14" s="14" t="s">
        <v>81</v>
      </c>
      <c r="E14" s="14" t="s">
        <v>674</v>
      </c>
      <c r="F14" s="14">
        <v>10</v>
      </c>
      <c r="G14" s="15">
        <v>9.01</v>
      </c>
      <c r="H14" s="15">
        <v>5</v>
      </c>
      <c r="I14" s="15">
        <v>45.05</v>
      </c>
      <c r="J14" s="16">
        <v>45716</v>
      </c>
      <c r="K14" s="4">
        <f>VLOOKUP($A14,'Data Summary-FBG.'!$A:$O,14,0)</f>
        <v>5</v>
      </c>
      <c r="L14" s="5">
        <f t="shared" si="0"/>
        <v>0</v>
      </c>
    </row>
    <row r="15" spans="1:13" hidden="1" x14ac:dyDescent="0.25">
      <c r="A15" s="14" t="s">
        <v>14</v>
      </c>
      <c r="B15" s="14" t="s">
        <v>80</v>
      </c>
      <c r="C15" s="14"/>
      <c r="D15" s="14" t="s">
        <v>81</v>
      </c>
      <c r="E15" s="14" t="s">
        <v>674</v>
      </c>
      <c r="F15" s="14">
        <v>10</v>
      </c>
      <c r="G15" s="15">
        <v>18.46</v>
      </c>
      <c r="H15" s="15">
        <v>2</v>
      </c>
      <c r="I15" s="15">
        <v>36.92</v>
      </c>
      <c r="J15" s="16">
        <v>45716</v>
      </c>
      <c r="K15" s="4">
        <f>VLOOKUP($A15,'Data Summary-FBG.'!$A:$O,14,0)</f>
        <v>2</v>
      </c>
      <c r="L15" s="5">
        <f t="shared" si="0"/>
        <v>0</v>
      </c>
    </row>
    <row r="16" spans="1:13" hidden="1" x14ac:dyDescent="0.25">
      <c r="A16" s="14" t="s">
        <v>15</v>
      </c>
      <c r="B16" s="14" t="s">
        <v>80</v>
      </c>
      <c r="C16" s="14"/>
      <c r="D16" s="14" t="s">
        <v>81</v>
      </c>
      <c r="E16" s="14" t="s">
        <v>674</v>
      </c>
      <c r="F16" s="14">
        <v>10</v>
      </c>
      <c r="G16" s="15">
        <v>10.35</v>
      </c>
      <c r="H16" s="15">
        <v>10</v>
      </c>
      <c r="I16" s="15">
        <v>103.5</v>
      </c>
      <c r="J16" s="16">
        <v>45716</v>
      </c>
      <c r="K16" s="4">
        <f>VLOOKUP($A16,'Data Summary-FBG.'!$A:$O,14,0)</f>
        <v>10</v>
      </c>
      <c r="L16" s="5">
        <f t="shared" si="0"/>
        <v>0</v>
      </c>
    </row>
    <row r="17" spans="1:12" hidden="1" x14ac:dyDescent="0.25">
      <c r="A17" s="14" t="s">
        <v>16</v>
      </c>
      <c r="B17" s="14" t="s">
        <v>80</v>
      </c>
      <c r="C17" s="14"/>
      <c r="D17" s="14" t="s">
        <v>81</v>
      </c>
      <c r="E17" s="14" t="s">
        <v>674</v>
      </c>
      <c r="F17" s="14">
        <v>10</v>
      </c>
      <c r="G17" s="15">
        <v>12.06</v>
      </c>
      <c r="H17" s="15">
        <v>9</v>
      </c>
      <c r="I17" s="15">
        <v>108.54</v>
      </c>
      <c r="J17" s="16">
        <v>45716</v>
      </c>
      <c r="K17" s="4">
        <f>VLOOKUP($A17,'Data Summary-FBG.'!$A:$O,14,0)</f>
        <v>9</v>
      </c>
      <c r="L17" s="5">
        <f t="shared" si="0"/>
        <v>0</v>
      </c>
    </row>
    <row r="18" spans="1:12" hidden="1" x14ac:dyDescent="0.25">
      <c r="A18" s="14" t="s">
        <v>17</v>
      </c>
      <c r="B18" s="14" t="s">
        <v>80</v>
      </c>
      <c r="C18" s="14"/>
      <c r="D18" s="14" t="s">
        <v>81</v>
      </c>
      <c r="E18" s="14" t="s">
        <v>674</v>
      </c>
      <c r="F18" s="14">
        <v>10</v>
      </c>
      <c r="G18" s="15">
        <v>12.41</v>
      </c>
      <c r="H18" s="15">
        <v>15</v>
      </c>
      <c r="I18" s="15">
        <v>186.15</v>
      </c>
      <c r="J18" s="16">
        <v>45716</v>
      </c>
      <c r="K18" s="4">
        <f>VLOOKUP($A18,'Data Summary-FBG.'!$A:$O,14,0)</f>
        <v>15</v>
      </c>
      <c r="L18" s="5">
        <f t="shared" si="0"/>
        <v>0</v>
      </c>
    </row>
    <row r="19" spans="1:12" hidden="1" x14ac:dyDescent="0.25">
      <c r="A19" s="14" t="s">
        <v>18</v>
      </c>
      <c r="B19" s="14" t="s">
        <v>80</v>
      </c>
      <c r="C19" s="14"/>
      <c r="D19" s="14" t="s">
        <v>81</v>
      </c>
      <c r="E19" s="14" t="s">
        <v>674</v>
      </c>
      <c r="F19" s="14">
        <v>10</v>
      </c>
      <c r="G19" s="15">
        <v>14.35</v>
      </c>
      <c r="H19" s="15">
        <v>16</v>
      </c>
      <c r="I19" s="15">
        <v>229.6</v>
      </c>
      <c r="J19" s="16">
        <v>45716</v>
      </c>
      <c r="K19" s="4">
        <f>VLOOKUP($A19,'Data Summary-FBG.'!$A:$O,14,0)</f>
        <v>16</v>
      </c>
      <c r="L19" s="5">
        <f t="shared" si="0"/>
        <v>0</v>
      </c>
    </row>
    <row r="20" spans="1:12" hidden="1" x14ac:dyDescent="0.25">
      <c r="A20" s="14" t="s">
        <v>647</v>
      </c>
      <c r="B20" s="14" t="s">
        <v>82</v>
      </c>
      <c r="C20" s="14"/>
      <c r="D20" s="14" t="s">
        <v>81</v>
      </c>
      <c r="E20" s="14" t="s">
        <v>674</v>
      </c>
      <c r="F20" s="14">
        <v>10</v>
      </c>
      <c r="G20" s="15">
        <v>14.37</v>
      </c>
      <c r="H20" s="15">
        <v>759</v>
      </c>
      <c r="I20" s="15">
        <v>10903.79</v>
      </c>
      <c r="J20" s="16">
        <v>45716</v>
      </c>
      <c r="K20" s="4">
        <f>VLOOKUP($A20,'Data Summary-FBG.'!$A:$O,14,0)</f>
        <v>759</v>
      </c>
      <c r="L20" s="5">
        <f t="shared" si="0"/>
        <v>0</v>
      </c>
    </row>
    <row r="21" spans="1:12" x14ac:dyDescent="0.25">
      <c r="A21" s="14" t="s">
        <v>20</v>
      </c>
      <c r="B21" s="14" t="s">
        <v>82</v>
      </c>
      <c r="C21" s="14"/>
      <c r="D21" s="14" t="s">
        <v>81</v>
      </c>
      <c r="E21" s="14" t="s">
        <v>674</v>
      </c>
      <c r="F21" s="14">
        <v>10</v>
      </c>
      <c r="G21" s="15">
        <v>15.96</v>
      </c>
      <c r="H21" s="15">
        <v>391</v>
      </c>
      <c r="I21" s="15">
        <v>6240.36</v>
      </c>
      <c r="J21" s="16">
        <v>45716</v>
      </c>
      <c r="K21" s="4">
        <f>VLOOKUP($A21,'Data Summary-FBG.'!$A:$O,14,0)</f>
        <v>392</v>
      </c>
      <c r="L21" s="5">
        <f t="shared" si="0"/>
        <v>1</v>
      </c>
    </row>
    <row r="22" spans="1:12" hidden="1" x14ac:dyDescent="0.25">
      <c r="A22" s="14" t="s">
        <v>612</v>
      </c>
      <c r="B22" s="14" t="s">
        <v>82</v>
      </c>
      <c r="C22" s="14"/>
      <c r="D22" s="14" t="s">
        <v>81</v>
      </c>
      <c r="E22" s="14" t="s">
        <v>674</v>
      </c>
      <c r="F22" s="14">
        <v>10</v>
      </c>
      <c r="G22" s="15">
        <v>15.63</v>
      </c>
      <c r="H22" s="15">
        <v>386</v>
      </c>
      <c r="I22" s="15">
        <v>6032.79</v>
      </c>
      <c r="J22" s="16">
        <v>45716</v>
      </c>
      <c r="K22" s="4">
        <f>VLOOKUP($A22,'Data Summary-FBG.'!$A:$O,14,0)</f>
        <v>386</v>
      </c>
      <c r="L22" s="5">
        <f t="shared" si="0"/>
        <v>0</v>
      </c>
    </row>
    <row r="23" spans="1:12" hidden="1" x14ac:dyDescent="0.25">
      <c r="A23" s="14" t="s">
        <v>761</v>
      </c>
      <c r="B23" s="14" t="s">
        <v>82</v>
      </c>
      <c r="C23" s="14"/>
      <c r="D23" s="14" t="s">
        <v>81</v>
      </c>
      <c r="E23" s="14" t="s">
        <v>674</v>
      </c>
      <c r="F23" s="14">
        <v>10</v>
      </c>
      <c r="G23" s="15">
        <v>17.149999999999999</v>
      </c>
      <c r="H23" s="15">
        <v>254</v>
      </c>
      <c r="I23" s="15">
        <v>4356.3500000000004</v>
      </c>
      <c r="J23" s="16">
        <v>45716</v>
      </c>
      <c r="K23" s="4">
        <f>VLOOKUP($A23,'Data Summary-FBG.'!$A:$O,14,0)</f>
        <v>254</v>
      </c>
      <c r="L23" s="5">
        <f t="shared" si="0"/>
        <v>0</v>
      </c>
    </row>
    <row r="24" spans="1:12" hidden="1" x14ac:dyDescent="0.25">
      <c r="A24" s="14" t="s">
        <v>655</v>
      </c>
      <c r="B24" s="14" t="s">
        <v>82</v>
      </c>
      <c r="C24" s="14"/>
      <c r="D24" s="14" t="s">
        <v>81</v>
      </c>
      <c r="E24" s="14" t="s">
        <v>674</v>
      </c>
      <c r="F24" s="14">
        <v>10</v>
      </c>
      <c r="G24" s="15">
        <v>16.649999999999999</v>
      </c>
      <c r="H24" s="15">
        <v>275</v>
      </c>
      <c r="I24" s="15">
        <v>4577.93</v>
      </c>
      <c r="J24" s="16">
        <v>45716</v>
      </c>
      <c r="K24" s="4">
        <f>VLOOKUP($A24,'Data Summary-FBG.'!$A:$O,14,0)</f>
        <v>274</v>
      </c>
      <c r="L24" s="5">
        <f t="shared" si="0"/>
        <v>-1</v>
      </c>
    </row>
    <row r="25" spans="1:12" hidden="1" x14ac:dyDescent="0.25">
      <c r="A25" s="14" t="s">
        <v>24</v>
      </c>
      <c r="B25" s="14" t="s">
        <v>82</v>
      </c>
      <c r="C25" s="14"/>
      <c r="D25" s="14" t="s">
        <v>81</v>
      </c>
      <c r="E25" s="14" t="s">
        <v>674</v>
      </c>
      <c r="F25" s="14">
        <v>10</v>
      </c>
      <c r="G25" s="15">
        <v>18.399999999999999</v>
      </c>
      <c r="H25" s="15">
        <v>121</v>
      </c>
      <c r="I25" s="15">
        <v>2226.4</v>
      </c>
      <c r="J25" s="16">
        <v>45716</v>
      </c>
      <c r="K25" s="4">
        <f>VLOOKUP($A25,'Data Summary-FBG.'!$A:$O,14,0)</f>
        <v>121</v>
      </c>
      <c r="L25" s="5">
        <f t="shared" si="0"/>
        <v>0</v>
      </c>
    </row>
    <row r="26" spans="1:12" x14ac:dyDescent="0.25">
      <c r="A26" s="14" t="s">
        <v>118</v>
      </c>
      <c r="B26" s="14" t="s">
        <v>83</v>
      </c>
      <c r="C26" s="14"/>
      <c r="D26" s="14" t="s">
        <v>81</v>
      </c>
      <c r="E26" s="14" t="s">
        <v>674</v>
      </c>
      <c r="F26" s="14">
        <v>10</v>
      </c>
      <c r="G26" s="15">
        <v>38.46</v>
      </c>
      <c r="H26" s="15">
        <v>659</v>
      </c>
      <c r="I26" s="15">
        <v>25348.19</v>
      </c>
      <c r="J26" s="16">
        <v>45716</v>
      </c>
      <c r="K26" s="4">
        <f>VLOOKUP($A26,'Data Summary-FBG.'!$A:$O,14,0)</f>
        <v>660</v>
      </c>
      <c r="L26" s="5">
        <f t="shared" si="0"/>
        <v>1</v>
      </c>
    </row>
    <row r="27" spans="1:12" hidden="1" x14ac:dyDescent="0.25">
      <c r="A27" s="14" t="s">
        <v>26</v>
      </c>
      <c r="B27" s="14" t="s">
        <v>83</v>
      </c>
      <c r="C27" s="14"/>
      <c r="D27" s="14" t="s">
        <v>81</v>
      </c>
      <c r="E27" s="14" t="s">
        <v>674</v>
      </c>
      <c r="F27" s="14">
        <v>10</v>
      </c>
      <c r="G27" s="15">
        <v>60.26</v>
      </c>
      <c r="H27" s="15">
        <v>2</v>
      </c>
      <c r="I27" s="15">
        <v>120.52</v>
      </c>
      <c r="J27" s="16">
        <v>45716</v>
      </c>
      <c r="K27" s="4">
        <f>VLOOKUP($A27,'Data Summary-FBG.'!$A:$O,14,0)</f>
        <v>2</v>
      </c>
      <c r="L27" s="5">
        <f t="shared" si="0"/>
        <v>0</v>
      </c>
    </row>
    <row r="28" spans="1:12" hidden="1" x14ac:dyDescent="0.25">
      <c r="A28" s="14" t="s">
        <v>470</v>
      </c>
      <c r="B28" s="14" t="s">
        <v>83</v>
      </c>
      <c r="C28" s="14"/>
      <c r="D28" s="14" t="s">
        <v>81</v>
      </c>
      <c r="E28" s="14" t="s">
        <v>674</v>
      </c>
      <c r="F28" s="14">
        <v>10</v>
      </c>
      <c r="G28" s="15">
        <v>51.28</v>
      </c>
      <c r="H28" s="15">
        <v>129</v>
      </c>
      <c r="I28" s="15">
        <v>6615.12</v>
      </c>
      <c r="J28" s="16">
        <v>45716</v>
      </c>
      <c r="K28" s="4">
        <f>VLOOKUP($A28,'Data Summary-FBG.'!$A:$O,14,0)</f>
        <v>129</v>
      </c>
      <c r="L28" s="5">
        <f t="shared" ref="L28:L51" si="1">K28-H28</f>
        <v>0</v>
      </c>
    </row>
    <row r="29" spans="1:12" hidden="1" x14ac:dyDescent="0.25">
      <c r="A29" s="14" t="s">
        <v>474</v>
      </c>
      <c r="B29" s="14" t="s">
        <v>83</v>
      </c>
      <c r="C29" s="14"/>
      <c r="D29" s="14" t="s">
        <v>81</v>
      </c>
      <c r="E29" s="14" t="s">
        <v>674</v>
      </c>
      <c r="F29" s="14">
        <v>10</v>
      </c>
      <c r="G29" s="15">
        <v>60.13</v>
      </c>
      <c r="H29" s="15">
        <v>102</v>
      </c>
      <c r="I29" s="15">
        <v>6133.26</v>
      </c>
      <c r="J29" s="16">
        <v>45716</v>
      </c>
      <c r="K29" s="4">
        <f>VLOOKUP($A29,'Data Summary-FBG.'!$A:$O,14,0)</f>
        <v>102</v>
      </c>
      <c r="L29" s="5">
        <f t="shared" si="1"/>
        <v>0</v>
      </c>
    </row>
    <row r="30" spans="1:12" hidden="1" x14ac:dyDescent="0.25">
      <c r="A30" s="14" t="s">
        <v>601</v>
      </c>
      <c r="B30" s="14" t="s">
        <v>83</v>
      </c>
      <c r="C30" s="14"/>
      <c r="D30" s="14" t="s">
        <v>81</v>
      </c>
      <c r="E30" s="14" t="s">
        <v>674</v>
      </c>
      <c r="F30" s="14">
        <v>10</v>
      </c>
      <c r="G30" s="15">
        <v>68.05</v>
      </c>
      <c r="H30" s="15">
        <v>42</v>
      </c>
      <c r="I30" s="15">
        <v>2858.1</v>
      </c>
      <c r="J30" s="16">
        <v>45716</v>
      </c>
      <c r="K30" s="4">
        <f>VLOOKUP($A30,'Data Summary-FBG.'!$A:$O,14,0)</f>
        <v>41</v>
      </c>
      <c r="L30" s="5">
        <f t="shared" si="1"/>
        <v>-1</v>
      </c>
    </row>
    <row r="31" spans="1:12" hidden="1" x14ac:dyDescent="0.25">
      <c r="A31" s="14" t="s">
        <v>30</v>
      </c>
      <c r="B31" s="14" t="s">
        <v>83</v>
      </c>
      <c r="C31" s="14"/>
      <c r="D31" s="14" t="s">
        <v>81</v>
      </c>
      <c r="E31" s="14" t="s">
        <v>674</v>
      </c>
      <c r="F31" s="14">
        <v>10</v>
      </c>
      <c r="G31" s="15">
        <v>40.770000000000003</v>
      </c>
      <c r="H31" s="15">
        <v>8</v>
      </c>
      <c r="I31" s="15">
        <v>326.16000000000003</v>
      </c>
      <c r="J31" s="16">
        <v>45716</v>
      </c>
      <c r="K31" s="4">
        <f>VLOOKUP($A31,'Data Summary-FBG.'!$A:$O,14,0)</f>
        <v>8</v>
      </c>
      <c r="L31" s="5">
        <f t="shared" si="1"/>
        <v>0</v>
      </c>
    </row>
    <row r="32" spans="1:12" hidden="1" x14ac:dyDescent="0.25">
      <c r="A32" s="14" t="s">
        <v>31</v>
      </c>
      <c r="B32" s="14" t="s">
        <v>83</v>
      </c>
      <c r="C32" s="14"/>
      <c r="D32" s="14" t="s">
        <v>81</v>
      </c>
      <c r="E32" s="14" t="s">
        <v>674</v>
      </c>
      <c r="F32" s="14">
        <v>10</v>
      </c>
      <c r="G32" s="15">
        <v>80.900000000000006</v>
      </c>
      <c r="H32" s="15">
        <v>5</v>
      </c>
      <c r="I32" s="15">
        <v>404.5</v>
      </c>
      <c r="J32" s="16">
        <v>45716</v>
      </c>
      <c r="K32" s="4">
        <f>VLOOKUP($A32,'Data Summary-FBG.'!$A:$O,14,0)</f>
        <v>5</v>
      </c>
      <c r="L32" s="5">
        <f t="shared" si="1"/>
        <v>0</v>
      </c>
    </row>
    <row r="33" spans="1:12" hidden="1" x14ac:dyDescent="0.25">
      <c r="A33" s="14" t="s">
        <v>32</v>
      </c>
      <c r="B33" s="14" t="s">
        <v>83</v>
      </c>
      <c r="C33" s="14"/>
      <c r="D33" s="14" t="s">
        <v>81</v>
      </c>
      <c r="E33" s="14" t="s">
        <v>674</v>
      </c>
      <c r="F33" s="14">
        <v>10</v>
      </c>
      <c r="G33" s="15">
        <v>51.28</v>
      </c>
      <c r="H33" s="15">
        <v>10</v>
      </c>
      <c r="I33" s="15">
        <v>512.79999999999995</v>
      </c>
      <c r="J33" s="16">
        <v>45716</v>
      </c>
      <c r="K33" s="4">
        <f>VLOOKUP($A33,'Data Summary-FBG.'!$A:$O,14,0)</f>
        <v>10</v>
      </c>
      <c r="L33" s="5">
        <f t="shared" si="1"/>
        <v>0</v>
      </c>
    </row>
    <row r="34" spans="1:12" x14ac:dyDescent="0.25">
      <c r="A34" s="14" t="s">
        <v>33</v>
      </c>
      <c r="B34" s="14" t="s">
        <v>83</v>
      </c>
      <c r="C34" s="14"/>
      <c r="D34" s="14" t="s">
        <v>81</v>
      </c>
      <c r="E34" s="14" t="s">
        <v>674</v>
      </c>
      <c r="F34" s="14">
        <v>10</v>
      </c>
      <c r="G34" s="15">
        <v>60.13</v>
      </c>
      <c r="H34" s="15">
        <v>8</v>
      </c>
      <c r="I34" s="15">
        <v>481.04</v>
      </c>
      <c r="J34" s="16">
        <v>45716</v>
      </c>
      <c r="K34" s="4">
        <f>VLOOKUP($A34,'Data Summary-FBG.'!$A:$O,14,0)</f>
        <v>10</v>
      </c>
      <c r="L34" s="5">
        <f t="shared" si="1"/>
        <v>2</v>
      </c>
    </row>
    <row r="35" spans="1:12" hidden="1" x14ac:dyDescent="0.25">
      <c r="A35" s="14" t="s">
        <v>34</v>
      </c>
      <c r="B35" s="14" t="s">
        <v>83</v>
      </c>
      <c r="C35" s="14"/>
      <c r="D35" s="14" t="s">
        <v>81</v>
      </c>
      <c r="E35" s="14" t="s">
        <v>674</v>
      </c>
      <c r="F35" s="14">
        <v>10</v>
      </c>
      <c r="G35" s="15">
        <v>77.95</v>
      </c>
      <c r="H35" s="15">
        <v>24</v>
      </c>
      <c r="I35" s="15">
        <v>1870.8</v>
      </c>
      <c r="J35" s="16">
        <v>45716</v>
      </c>
      <c r="K35" s="4">
        <f>VLOOKUP($A35,'Data Summary-FBG.'!$A:$O,14,0)</f>
        <v>24</v>
      </c>
      <c r="L35" s="5">
        <f t="shared" si="1"/>
        <v>0</v>
      </c>
    </row>
    <row r="36" spans="1:12" hidden="1" x14ac:dyDescent="0.25">
      <c r="A36" s="14" t="s">
        <v>35</v>
      </c>
      <c r="B36" s="14" t="s">
        <v>83</v>
      </c>
      <c r="C36" s="14"/>
      <c r="D36" s="14" t="s">
        <v>81</v>
      </c>
      <c r="E36" s="14" t="s">
        <v>674</v>
      </c>
      <c r="F36" s="14">
        <v>10</v>
      </c>
      <c r="G36" s="15">
        <v>23.33</v>
      </c>
      <c r="H36" s="15">
        <v>7</v>
      </c>
      <c r="I36" s="15">
        <v>163.31</v>
      </c>
      <c r="J36" s="16">
        <v>45716</v>
      </c>
      <c r="K36" s="4">
        <f>VLOOKUP($A36,'Data Summary-FBG.'!$A:$O,14,0)</f>
        <v>7</v>
      </c>
      <c r="L36" s="5">
        <f t="shared" si="1"/>
        <v>0</v>
      </c>
    </row>
    <row r="37" spans="1:12" hidden="1" x14ac:dyDescent="0.25">
      <c r="A37" s="14" t="s">
        <v>36</v>
      </c>
      <c r="B37" s="14" t="s">
        <v>83</v>
      </c>
      <c r="C37" s="14"/>
      <c r="D37" s="14" t="s">
        <v>81</v>
      </c>
      <c r="E37" s="14" t="s">
        <v>674</v>
      </c>
      <c r="F37" s="14">
        <v>10</v>
      </c>
      <c r="G37" s="15">
        <v>46.03</v>
      </c>
      <c r="H37" s="15">
        <v>10</v>
      </c>
      <c r="I37" s="15">
        <v>460.3</v>
      </c>
      <c r="J37" s="16">
        <v>45716</v>
      </c>
      <c r="K37" s="4">
        <f>VLOOKUP($A37,'Data Summary-FBG.'!$A:$O,14,0)</f>
        <v>10</v>
      </c>
      <c r="L37" s="5">
        <f t="shared" si="1"/>
        <v>0</v>
      </c>
    </row>
    <row r="38" spans="1:12" hidden="1" x14ac:dyDescent="0.25">
      <c r="A38" s="14" t="s">
        <v>37</v>
      </c>
      <c r="B38" s="14" t="s">
        <v>83</v>
      </c>
      <c r="C38" s="14"/>
      <c r="D38" s="14" t="s">
        <v>81</v>
      </c>
      <c r="E38" s="14" t="s">
        <v>674</v>
      </c>
      <c r="F38" s="14">
        <v>10</v>
      </c>
      <c r="G38" s="15">
        <v>28.72</v>
      </c>
      <c r="H38" s="15">
        <v>57</v>
      </c>
      <c r="I38" s="15">
        <v>1637.04</v>
      </c>
      <c r="J38" s="16">
        <v>45716</v>
      </c>
      <c r="K38" s="4">
        <f>VLOOKUP($A38,'Data Summary-FBG.'!$A:$O,14,0)</f>
        <v>57</v>
      </c>
      <c r="L38" s="5">
        <f t="shared" si="1"/>
        <v>0</v>
      </c>
    </row>
    <row r="39" spans="1:12" hidden="1" x14ac:dyDescent="0.25">
      <c r="A39" s="14" t="s">
        <v>38</v>
      </c>
      <c r="B39" s="14" t="s">
        <v>83</v>
      </c>
      <c r="C39" s="14"/>
      <c r="D39" s="14" t="s">
        <v>81</v>
      </c>
      <c r="E39" s="14" t="s">
        <v>674</v>
      </c>
      <c r="F39" s="14">
        <v>10</v>
      </c>
      <c r="G39" s="15">
        <v>33.590000000000003</v>
      </c>
      <c r="H39" s="15">
        <v>46</v>
      </c>
      <c r="I39" s="15">
        <v>1545.14</v>
      </c>
      <c r="J39" s="16">
        <v>45716</v>
      </c>
      <c r="K39" s="4">
        <f>VLOOKUP($A39,'Data Summary-FBG.'!$A:$O,14,0)</f>
        <v>46</v>
      </c>
      <c r="L39" s="5">
        <f t="shared" si="1"/>
        <v>0</v>
      </c>
    </row>
    <row r="40" spans="1:12" hidden="1" x14ac:dyDescent="0.25">
      <c r="A40" s="14" t="s">
        <v>39</v>
      </c>
      <c r="B40" s="14" t="s">
        <v>83</v>
      </c>
      <c r="C40" s="14"/>
      <c r="D40" s="14" t="s">
        <v>81</v>
      </c>
      <c r="E40" s="14" t="s">
        <v>674</v>
      </c>
      <c r="F40" s="14">
        <v>10</v>
      </c>
      <c r="G40" s="15">
        <v>29.49</v>
      </c>
      <c r="H40" s="15">
        <v>11</v>
      </c>
      <c r="I40" s="15">
        <v>324.39</v>
      </c>
      <c r="J40" s="16">
        <v>45716</v>
      </c>
      <c r="K40" s="4">
        <f>VLOOKUP($A40,'Data Summary-FBG.'!$A:$O,14,0)</f>
        <v>11</v>
      </c>
      <c r="L40" s="5">
        <f t="shared" si="1"/>
        <v>0</v>
      </c>
    </row>
    <row r="41" spans="1:12" hidden="1" x14ac:dyDescent="0.25">
      <c r="A41" s="14" t="s">
        <v>40</v>
      </c>
      <c r="B41" s="14" t="s">
        <v>83</v>
      </c>
      <c r="C41" s="14"/>
      <c r="D41" s="14" t="s">
        <v>81</v>
      </c>
      <c r="E41" s="14" t="s">
        <v>674</v>
      </c>
      <c r="F41" s="14">
        <v>10</v>
      </c>
      <c r="G41" s="15">
        <v>57.69</v>
      </c>
      <c r="H41" s="15">
        <v>10</v>
      </c>
      <c r="I41" s="15">
        <v>576.9</v>
      </c>
      <c r="J41" s="16">
        <v>45716</v>
      </c>
      <c r="K41" s="4">
        <f>VLOOKUP($A41,'Data Summary-FBG.'!$A:$O,14,0)</f>
        <v>10</v>
      </c>
      <c r="L41" s="5">
        <f t="shared" si="1"/>
        <v>0</v>
      </c>
    </row>
    <row r="42" spans="1:12" hidden="1" x14ac:dyDescent="0.25">
      <c r="A42" s="14" t="s">
        <v>41</v>
      </c>
      <c r="B42" s="14" t="s">
        <v>83</v>
      </c>
      <c r="C42" s="14"/>
      <c r="D42" s="14" t="s">
        <v>81</v>
      </c>
      <c r="E42" s="14" t="s">
        <v>674</v>
      </c>
      <c r="F42" s="14">
        <v>10</v>
      </c>
      <c r="G42" s="15">
        <v>36.409999999999997</v>
      </c>
      <c r="H42" s="15">
        <v>39</v>
      </c>
      <c r="I42" s="15">
        <v>1419.99</v>
      </c>
      <c r="J42" s="16">
        <v>45716</v>
      </c>
      <c r="K42" s="4">
        <f>VLOOKUP($A42,'Data Summary-FBG.'!$A:$O,14,0)</f>
        <v>39</v>
      </c>
      <c r="L42" s="5">
        <f t="shared" si="1"/>
        <v>0</v>
      </c>
    </row>
    <row r="43" spans="1:12" hidden="1" x14ac:dyDescent="0.25">
      <c r="A43" s="14" t="s">
        <v>42</v>
      </c>
      <c r="B43" s="14" t="s">
        <v>83</v>
      </c>
      <c r="C43" s="14"/>
      <c r="D43" s="14" t="s">
        <v>81</v>
      </c>
      <c r="E43" s="14" t="s">
        <v>674</v>
      </c>
      <c r="F43" s="14">
        <v>10</v>
      </c>
      <c r="G43" s="15">
        <v>42.82</v>
      </c>
      <c r="H43" s="15">
        <v>2</v>
      </c>
      <c r="I43" s="15">
        <v>85.64</v>
      </c>
      <c r="J43" s="16">
        <v>45716</v>
      </c>
      <c r="K43" s="4">
        <f>VLOOKUP($A43,'Data Summary-FBG.'!$A:$O,14,0)</f>
        <v>2</v>
      </c>
      <c r="L43" s="5">
        <f t="shared" si="1"/>
        <v>0</v>
      </c>
    </row>
    <row r="44" spans="1:12" hidden="1" x14ac:dyDescent="0.25">
      <c r="A44" s="14" t="s">
        <v>608</v>
      </c>
      <c r="B44" s="14" t="s">
        <v>84</v>
      </c>
      <c r="C44" s="14"/>
      <c r="D44" s="14" t="s">
        <v>81</v>
      </c>
      <c r="E44" s="14" t="s">
        <v>674</v>
      </c>
      <c r="F44" s="14">
        <v>12</v>
      </c>
      <c r="G44" s="15">
        <v>6.96</v>
      </c>
      <c r="H44" s="15">
        <v>1053</v>
      </c>
      <c r="I44" s="15">
        <v>7323.89</v>
      </c>
      <c r="J44" s="16">
        <v>45716</v>
      </c>
      <c r="K44" s="4">
        <f>VLOOKUP($A44,'Data Summary-FBG.'!$A:$O,14,0)</f>
        <v>1052</v>
      </c>
      <c r="L44" s="5">
        <f t="shared" si="1"/>
        <v>-1</v>
      </c>
    </row>
    <row r="45" spans="1:12" x14ac:dyDescent="0.25">
      <c r="A45" s="14" t="s">
        <v>609</v>
      </c>
      <c r="B45" s="14" t="s">
        <v>84</v>
      </c>
      <c r="C45" s="14"/>
      <c r="D45" s="14" t="s">
        <v>81</v>
      </c>
      <c r="E45" s="14" t="s">
        <v>674</v>
      </c>
      <c r="F45" s="14">
        <v>12</v>
      </c>
      <c r="G45" s="15">
        <v>4.2300000000000004</v>
      </c>
      <c r="H45" s="15">
        <v>171</v>
      </c>
      <c r="I45" s="15">
        <v>723.5</v>
      </c>
      <c r="J45" s="16">
        <v>45716</v>
      </c>
      <c r="K45" s="4">
        <f>VLOOKUP($A45,'Data Summary-FBG.'!$A:$O,14,0)</f>
        <v>172</v>
      </c>
      <c r="L45" s="5">
        <f t="shared" si="1"/>
        <v>1</v>
      </c>
    </row>
    <row r="46" spans="1:12" x14ac:dyDescent="0.25">
      <c r="A46" s="14" t="s">
        <v>543</v>
      </c>
      <c r="B46" s="14" t="s">
        <v>84</v>
      </c>
      <c r="C46" s="14"/>
      <c r="D46" s="14" t="s">
        <v>81</v>
      </c>
      <c r="E46" s="14" t="s">
        <v>674</v>
      </c>
      <c r="F46" s="14">
        <v>12</v>
      </c>
      <c r="G46" s="15">
        <v>8.51</v>
      </c>
      <c r="H46" s="15">
        <v>58</v>
      </c>
      <c r="I46" s="15">
        <v>493.64</v>
      </c>
      <c r="J46" s="16">
        <v>45716</v>
      </c>
      <c r="K46" s="4">
        <f>VLOOKUP($A46,'Data Summary-FBG.'!$A:$O,14,0)</f>
        <v>59</v>
      </c>
      <c r="L46" s="5">
        <f t="shared" si="1"/>
        <v>1</v>
      </c>
    </row>
    <row r="47" spans="1:12" hidden="1" x14ac:dyDescent="0.25">
      <c r="A47" s="14" t="s">
        <v>46</v>
      </c>
      <c r="B47" s="14" t="s">
        <v>84</v>
      </c>
      <c r="C47" s="14"/>
      <c r="D47" s="14" t="s">
        <v>81</v>
      </c>
      <c r="E47" s="14" t="s">
        <v>674</v>
      </c>
      <c r="F47" s="14">
        <v>12</v>
      </c>
      <c r="G47" s="15">
        <v>5.21</v>
      </c>
      <c r="H47" s="15">
        <v>0</v>
      </c>
      <c r="I47" s="15">
        <v>0</v>
      </c>
      <c r="J47" s="16">
        <v>45716</v>
      </c>
      <c r="K47" s="4">
        <f>VLOOKUP($A47,'Data Summary-FBG.'!$A:$O,14,0)</f>
        <v>0</v>
      </c>
      <c r="L47" s="5">
        <f t="shared" si="1"/>
        <v>0</v>
      </c>
    </row>
    <row r="48" spans="1:12" hidden="1" x14ac:dyDescent="0.25">
      <c r="A48" s="14" t="s">
        <v>217</v>
      </c>
      <c r="B48" s="14" t="s">
        <v>84</v>
      </c>
      <c r="C48" s="14"/>
      <c r="D48" s="14" t="s">
        <v>81</v>
      </c>
      <c r="E48" s="14" t="s">
        <v>674</v>
      </c>
      <c r="F48" s="14">
        <v>12</v>
      </c>
      <c r="G48" s="15">
        <v>6.91</v>
      </c>
      <c r="H48" s="15">
        <v>708</v>
      </c>
      <c r="I48" s="15">
        <v>4891.67</v>
      </c>
      <c r="J48" s="16">
        <v>45716</v>
      </c>
      <c r="K48" s="4">
        <f>VLOOKUP($A48,'Data Summary-FBG.'!$A:$O,14,0)</f>
        <v>708</v>
      </c>
      <c r="L48" s="5">
        <f t="shared" si="1"/>
        <v>0</v>
      </c>
    </row>
    <row r="49" spans="1:12" hidden="1" x14ac:dyDescent="0.25">
      <c r="A49" s="14" t="s">
        <v>610</v>
      </c>
      <c r="B49" s="14" t="s">
        <v>84</v>
      </c>
      <c r="C49" s="14"/>
      <c r="D49" s="14" t="s">
        <v>81</v>
      </c>
      <c r="E49" s="14" t="s">
        <v>674</v>
      </c>
      <c r="F49" s="14">
        <v>12</v>
      </c>
      <c r="G49" s="15">
        <v>4.26</v>
      </c>
      <c r="H49" s="15">
        <v>91</v>
      </c>
      <c r="I49" s="15">
        <v>387.64</v>
      </c>
      <c r="J49" s="16">
        <v>45716</v>
      </c>
      <c r="K49" s="4">
        <f>VLOOKUP($A49,'Data Summary-FBG.'!$A:$O,14,0)</f>
        <v>91</v>
      </c>
      <c r="L49" s="5">
        <f t="shared" si="1"/>
        <v>0</v>
      </c>
    </row>
    <row r="50" spans="1:12" x14ac:dyDescent="0.25">
      <c r="A50" s="14" t="s">
        <v>611</v>
      </c>
      <c r="B50" s="14" t="s">
        <v>84</v>
      </c>
      <c r="C50" s="14"/>
      <c r="D50" s="14" t="s">
        <v>81</v>
      </c>
      <c r="E50" s="14" t="s">
        <v>674</v>
      </c>
      <c r="F50" s="14">
        <v>12</v>
      </c>
      <c r="G50" s="15">
        <v>8.42</v>
      </c>
      <c r="H50" s="15">
        <v>57</v>
      </c>
      <c r="I50" s="15">
        <v>479.67</v>
      </c>
      <c r="J50" s="16">
        <v>45716</v>
      </c>
      <c r="K50" s="4">
        <f>VLOOKUP($A50,'Data Summary-FBG.'!$A:$O,14,0)</f>
        <v>58</v>
      </c>
      <c r="L50" s="5">
        <f t="shared" si="1"/>
        <v>1</v>
      </c>
    </row>
    <row r="51" spans="1:12" hidden="1" x14ac:dyDescent="0.25">
      <c r="A51" s="14" t="s">
        <v>53</v>
      </c>
      <c r="B51" s="14" t="s">
        <v>84</v>
      </c>
      <c r="C51" s="14"/>
      <c r="D51" s="14" t="s">
        <v>81</v>
      </c>
      <c r="E51" s="14" t="s">
        <v>674</v>
      </c>
      <c r="F51" s="14">
        <v>12</v>
      </c>
      <c r="G51" s="15">
        <v>5.42</v>
      </c>
      <c r="H51" s="15">
        <v>2</v>
      </c>
      <c r="I51" s="15">
        <v>10.84</v>
      </c>
      <c r="J51" s="16">
        <v>45716</v>
      </c>
      <c r="K51" s="4">
        <f>VLOOKUP($A51,'Data Summary-FBG.'!$A:$O,14,0)</f>
        <v>2</v>
      </c>
      <c r="L51" s="5">
        <f t="shared" si="1"/>
        <v>0</v>
      </c>
    </row>
    <row r="52" spans="1:12" hidden="1" x14ac:dyDescent="0.25">
      <c r="A52" s="14" t="s">
        <v>738</v>
      </c>
      <c r="B52" s="14" t="s">
        <v>84</v>
      </c>
      <c r="C52" s="14"/>
      <c r="D52" s="14" t="s">
        <v>81</v>
      </c>
      <c r="E52" s="14" t="s">
        <v>674</v>
      </c>
      <c r="F52" s="14">
        <v>12</v>
      </c>
      <c r="G52" s="15">
        <v>7.06</v>
      </c>
      <c r="H52" s="15">
        <v>231</v>
      </c>
      <c r="I52" s="15">
        <v>1630.63</v>
      </c>
      <c r="J52" s="16">
        <v>45716</v>
      </c>
      <c r="K52" s="4">
        <f>VLOOKUP($A52,'Data Summary-FBG.'!$A:$O,14,0)</f>
        <v>231</v>
      </c>
      <c r="L52" s="5">
        <f t="shared" ref="L52:L72" si="2">K52-H52</f>
        <v>0</v>
      </c>
    </row>
    <row r="53" spans="1:12" hidden="1" x14ac:dyDescent="0.25">
      <c r="A53" s="14" t="s">
        <v>740</v>
      </c>
      <c r="B53" s="14" t="s">
        <v>84</v>
      </c>
      <c r="C53" s="14"/>
      <c r="D53" s="14" t="s">
        <v>81</v>
      </c>
      <c r="E53" s="14" t="s">
        <v>674</v>
      </c>
      <c r="F53" s="14">
        <v>12</v>
      </c>
      <c r="G53" s="15">
        <v>4.37</v>
      </c>
      <c r="H53" s="15">
        <v>32</v>
      </c>
      <c r="I53" s="15">
        <v>139.68</v>
      </c>
      <c r="J53" s="16">
        <v>45716</v>
      </c>
      <c r="K53" s="4">
        <f>VLOOKUP($A53,'Data Summary-FBG.'!$A:$O,14,0)</f>
        <v>32</v>
      </c>
      <c r="L53" s="5">
        <f t="shared" si="2"/>
        <v>0</v>
      </c>
    </row>
    <row r="54" spans="1:12" hidden="1" x14ac:dyDescent="0.25">
      <c r="A54" s="14" t="s">
        <v>739</v>
      </c>
      <c r="B54" s="14" t="s">
        <v>84</v>
      </c>
      <c r="C54" s="14"/>
      <c r="D54" s="14" t="s">
        <v>81</v>
      </c>
      <c r="E54" s="14" t="s">
        <v>674</v>
      </c>
      <c r="F54" s="14">
        <v>12</v>
      </c>
      <c r="G54" s="15">
        <v>8.51</v>
      </c>
      <c r="H54" s="15">
        <v>55</v>
      </c>
      <c r="I54" s="15">
        <v>468.11</v>
      </c>
      <c r="J54" s="16">
        <v>45716</v>
      </c>
      <c r="K54" s="4">
        <f>VLOOKUP($A54,'Data Summary-FBG.'!$A:$O,14,0)</f>
        <v>55</v>
      </c>
      <c r="L54" s="5">
        <f t="shared" si="2"/>
        <v>0</v>
      </c>
    </row>
    <row r="55" spans="1:12" hidden="1" x14ac:dyDescent="0.25">
      <c r="A55" s="14" t="s">
        <v>58</v>
      </c>
      <c r="B55" s="14" t="s">
        <v>84</v>
      </c>
      <c r="C55" s="14"/>
      <c r="D55" s="14" t="s">
        <v>81</v>
      </c>
      <c r="E55" s="14" t="s">
        <v>674</v>
      </c>
      <c r="F55" s="14">
        <v>12</v>
      </c>
      <c r="G55" s="15">
        <v>5.21</v>
      </c>
      <c r="H55" s="15">
        <v>0</v>
      </c>
      <c r="I55" s="15">
        <v>0</v>
      </c>
      <c r="J55" s="16">
        <v>45716</v>
      </c>
      <c r="K55" s="4">
        <f>VLOOKUP($A55,'Data Summary-FBG.'!$A:$O,14,0)</f>
        <v>0</v>
      </c>
      <c r="L55" s="5">
        <f t="shared" si="2"/>
        <v>0</v>
      </c>
    </row>
    <row r="56" spans="1:12" hidden="1" x14ac:dyDescent="0.25">
      <c r="A56" s="14" t="s">
        <v>613</v>
      </c>
      <c r="B56" s="14" t="s">
        <v>85</v>
      </c>
      <c r="C56" s="14"/>
      <c r="D56" s="14" t="s">
        <v>81</v>
      </c>
      <c r="E56" s="14" t="s">
        <v>674</v>
      </c>
      <c r="F56" s="14">
        <v>16</v>
      </c>
      <c r="G56" s="15">
        <v>26.01</v>
      </c>
      <c r="H56" s="15">
        <v>15</v>
      </c>
      <c r="I56" s="15">
        <v>390.2</v>
      </c>
      <c r="J56" s="16">
        <v>45716</v>
      </c>
      <c r="K56" s="4">
        <f>VLOOKUP($A56,'Data Summary-FBG.'!$A:$O,14,0)</f>
        <v>14</v>
      </c>
      <c r="L56" s="5">
        <f t="shared" si="2"/>
        <v>-1</v>
      </c>
    </row>
    <row r="57" spans="1:12" hidden="1" x14ac:dyDescent="0.25">
      <c r="A57" s="14" t="s">
        <v>614</v>
      </c>
      <c r="B57" s="14" t="s">
        <v>85</v>
      </c>
      <c r="C57" s="14"/>
      <c r="D57" s="14" t="s">
        <v>81</v>
      </c>
      <c r="E57" s="14" t="s">
        <v>674</v>
      </c>
      <c r="F57" s="14">
        <v>16</v>
      </c>
      <c r="G57" s="15">
        <v>28.29</v>
      </c>
      <c r="H57" s="15">
        <v>34</v>
      </c>
      <c r="I57" s="15">
        <v>961.89</v>
      </c>
      <c r="J57" s="16">
        <v>45716</v>
      </c>
      <c r="K57" s="4">
        <f>VLOOKUP($A57,'Data Summary-FBG.'!$A:$O,14,0)</f>
        <v>33</v>
      </c>
      <c r="L57" s="5">
        <f t="shared" si="2"/>
        <v>-1</v>
      </c>
    </row>
    <row r="58" spans="1:12" hidden="1" x14ac:dyDescent="0.25">
      <c r="A58" s="14" t="s">
        <v>615</v>
      </c>
      <c r="B58" s="14" t="s">
        <v>85</v>
      </c>
      <c r="C58" s="14"/>
      <c r="D58" s="14" t="s">
        <v>81</v>
      </c>
      <c r="E58" s="14" t="s">
        <v>674</v>
      </c>
      <c r="F58" s="14">
        <v>16</v>
      </c>
      <c r="G58" s="15">
        <v>33.22</v>
      </c>
      <c r="H58" s="15">
        <v>36</v>
      </c>
      <c r="I58" s="15">
        <v>1195.9000000000001</v>
      </c>
      <c r="J58" s="16">
        <v>45716</v>
      </c>
      <c r="K58" s="4">
        <f>VLOOKUP($A58,'Data Summary-FBG.'!$A:$O,14,0)</f>
        <v>36</v>
      </c>
      <c r="L58" s="5">
        <f t="shared" si="2"/>
        <v>0</v>
      </c>
    </row>
    <row r="59" spans="1:12" hidden="1" x14ac:dyDescent="0.25">
      <c r="A59" s="14" t="s">
        <v>234</v>
      </c>
      <c r="B59" s="14" t="s">
        <v>85</v>
      </c>
      <c r="C59" s="14"/>
      <c r="D59" s="14" t="s">
        <v>81</v>
      </c>
      <c r="E59" s="14" t="s">
        <v>674</v>
      </c>
      <c r="F59" s="14">
        <v>16</v>
      </c>
      <c r="G59" s="15">
        <v>34.61</v>
      </c>
      <c r="H59" s="15">
        <v>168</v>
      </c>
      <c r="I59" s="15">
        <v>5813.77</v>
      </c>
      <c r="J59" s="16">
        <v>45716</v>
      </c>
      <c r="K59" s="4">
        <f>VLOOKUP($A59,'Data Summary-FBG.'!$A:$O,14,0)</f>
        <v>168</v>
      </c>
      <c r="L59" s="5">
        <f t="shared" si="2"/>
        <v>0</v>
      </c>
    </row>
    <row r="60" spans="1:12" hidden="1" x14ac:dyDescent="0.25">
      <c r="A60" s="14" t="s">
        <v>231</v>
      </c>
      <c r="B60" s="14" t="s">
        <v>85</v>
      </c>
      <c r="C60" s="14"/>
      <c r="D60" s="14" t="s">
        <v>81</v>
      </c>
      <c r="E60" s="14" t="s">
        <v>674</v>
      </c>
      <c r="F60" s="14">
        <v>16</v>
      </c>
      <c r="G60" s="15">
        <v>38.15</v>
      </c>
      <c r="H60" s="15">
        <v>4</v>
      </c>
      <c r="I60" s="15">
        <v>152.61000000000001</v>
      </c>
      <c r="J60" s="16">
        <v>45716</v>
      </c>
      <c r="K60" s="4">
        <f>VLOOKUP($A60,'Data Summary-FBG.'!$A:$O,14,0)</f>
        <v>4</v>
      </c>
      <c r="L60" s="5">
        <f t="shared" si="2"/>
        <v>0</v>
      </c>
    </row>
    <row r="61" spans="1:12" x14ac:dyDescent="0.25">
      <c r="A61" s="14" t="s">
        <v>120</v>
      </c>
      <c r="B61" s="14" t="s">
        <v>85</v>
      </c>
      <c r="C61" s="14"/>
      <c r="D61" s="14" t="s">
        <v>81</v>
      </c>
      <c r="E61" s="14" t="s">
        <v>674</v>
      </c>
      <c r="F61" s="14">
        <v>16</v>
      </c>
      <c r="G61" s="15">
        <v>43.36</v>
      </c>
      <c r="H61" s="15">
        <v>1395</v>
      </c>
      <c r="I61" s="15">
        <v>60480.6</v>
      </c>
      <c r="J61" s="16">
        <v>45716</v>
      </c>
      <c r="K61" s="4">
        <f>VLOOKUP($A61,'Data Summary-FBG.'!$A:$O,14,0)</f>
        <v>1398</v>
      </c>
      <c r="L61" s="5">
        <f t="shared" si="2"/>
        <v>3</v>
      </c>
    </row>
    <row r="62" spans="1:12" hidden="1" x14ac:dyDescent="0.25">
      <c r="A62" s="14" t="s">
        <v>237</v>
      </c>
      <c r="B62" s="14" t="s">
        <v>85</v>
      </c>
      <c r="C62" s="14"/>
      <c r="D62" s="14" t="s">
        <v>81</v>
      </c>
      <c r="E62" s="14" t="s">
        <v>674</v>
      </c>
      <c r="F62" s="14">
        <v>16</v>
      </c>
      <c r="G62" s="15">
        <v>28.73</v>
      </c>
      <c r="H62" s="15">
        <v>55</v>
      </c>
      <c r="I62" s="15">
        <v>1580.09</v>
      </c>
      <c r="J62" s="16">
        <v>45716</v>
      </c>
      <c r="K62" s="4">
        <f>VLOOKUP($A62,'Data Summary-FBG.'!$A:$O,14,0)</f>
        <v>55</v>
      </c>
      <c r="L62" s="5">
        <f t="shared" si="2"/>
        <v>0</v>
      </c>
    </row>
    <row r="63" spans="1:12" hidden="1" x14ac:dyDescent="0.25">
      <c r="A63" s="14" t="s">
        <v>616</v>
      </c>
      <c r="B63" s="14" t="s">
        <v>85</v>
      </c>
      <c r="C63" s="14"/>
      <c r="D63" s="14" t="s">
        <v>81</v>
      </c>
      <c r="E63" s="14" t="s">
        <v>674</v>
      </c>
      <c r="F63" s="14">
        <v>16</v>
      </c>
      <c r="G63" s="15">
        <v>32.18</v>
      </c>
      <c r="H63" s="15">
        <v>40</v>
      </c>
      <c r="I63" s="15">
        <v>1287.1400000000001</v>
      </c>
      <c r="J63" s="16">
        <v>45716</v>
      </c>
      <c r="K63" s="4">
        <f>VLOOKUP($A63,'Data Summary-FBG.'!$A:$O,14,0)</f>
        <v>40</v>
      </c>
      <c r="L63" s="5">
        <f t="shared" si="2"/>
        <v>0</v>
      </c>
    </row>
    <row r="64" spans="1:12" hidden="1" x14ac:dyDescent="0.25">
      <c r="A64" s="14" t="s">
        <v>227</v>
      </c>
      <c r="B64" s="14" t="s">
        <v>85</v>
      </c>
      <c r="C64" s="14"/>
      <c r="D64" s="14" t="s">
        <v>81</v>
      </c>
      <c r="E64" s="14" t="s">
        <v>674</v>
      </c>
      <c r="F64" s="14">
        <v>16</v>
      </c>
      <c r="G64" s="15">
        <v>38</v>
      </c>
      <c r="H64" s="15">
        <v>65</v>
      </c>
      <c r="I64" s="15">
        <v>2469.98</v>
      </c>
      <c r="J64" s="16">
        <v>45716</v>
      </c>
      <c r="K64" s="4">
        <f>VLOOKUP($A64,'Data Summary-FBG.'!$A:$O,14,0)</f>
        <v>65</v>
      </c>
      <c r="L64" s="5">
        <f t="shared" si="2"/>
        <v>0</v>
      </c>
    </row>
    <row r="65" spans="1:12" hidden="1" x14ac:dyDescent="0.25">
      <c r="A65" s="14" t="s">
        <v>476</v>
      </c>
      <c r="B65" s="14" t="s">
        <v>85</v>
      </c>
      <c r="C65" s="14"/>
      <c r="D65" s="14" t="s">
        <v>81</v>
      </c>
      <c r="E65" s="14" t="s">
        <v>674</v>
      </c>
      <c r="F65" s="14">
        <v>16</v>
      </c>
      <c r="G65" s="15">
        <v>40.32</v>
      </c>
      <c r="H65" s="15">
        <v>71</v>
      </c>
      <c r="I65" s="15">
        <v>2862.63</v>
      </c>
      <c r="J65" s="16">
        <v>45716</v>
      </c>
      <c r="K65" s="4">
        <f>VLOOKUP($A65,'Data Summary-FBG.'!$A:$O,14,0)</f>
        <v>71</v>
      </c>
      <c r="L65" s="5">
        <f t="shared" si="2"/>
        <v>0</v>
      </c>
    </row>
    <row r="66" spans="1:12" hidden="1" x14ac:dyDescent="0.25">
      <c r="A66" s="14" t="s">
        <v>240</v>
      </c>
      <c r="B66" s="14" t="s">
        <v>85</v>
      </c>
      <c r="C66" s="14"/>
      <c r="D66" s="14" t="s">
        <v>81</v>
      </c>
      <c r="E66" s="14" t="s">
        <v>674</v>
      </c>
      <c r="F66" s="14">
        <v>16</v>
      </c>
      <c r="G66" s="15">
        <v>44.2</v>
      </c>
      <c r="H66" s="15">
        <v>29</v>
      </c>
      <c r="I66" s="15">
        <v>1281.8</v>
      </c>
      <c r="J66" s="16">
        <v>45716</v>
      </c>
      <c r="K66" s="4">
        <f>VLOOKUP($A66,'Data Summary-FBG.'!$A:$O,14,0)</f>
        <v>27</v>
      </c>
      <c r="L66" s="5">
        <f t="shared" si="2"/>
        <v>-2</v>
      </c>
    </row>
    <row r="67" spans="1:12" hidden="1" x14ac:dyDescent="0.25">
      <c r="A67" s="14" t="s">
        <v>119</v>
      </c>
      <c r="B67" s="14" t="s">
        <v>85</v>
      </c>
      <c r="C67" s="14"/>
      <c r="D67" s="14" t="s">
        <v>81</v>
      </c>
      <c r="E67" s="14" t="s">
        <v>674</v>
      </c>
      <c r="F67" s="14">
        <v>16</v>
      </c>
      <c r="G67" s="15">
        <v>50.18</v>
      </c>
      <c r="H67" s="15">
        <v>230</v>
      </c>
      <c r="I67" s="15">
        <v>11540.75</v>
      </c>
      <c r="J67" s="16">
        <v>45716</v>
      </c>
      <c r="K67" s="4">
        <f>VLOOKUP($A67,'Data Summary-FBG.'!$A:$O,14,0)</f>
        <v>230</v>
      </c>
      <c r="L67" s="5">
        <f t="shared" si="2"/>
        <v>0</v>
      </c>
    </row>
    <row r="68" spans="1:12" hidden="1" x14ac:dyDescent="0.25">
      <c r="A68" s="14" t="s">
        <v>87</v>
      </c>
      <c r="B68" s="14" t="s">
        <v>96</v>
      </c>
      <c r="C68" s="14"/>
      <c r="D68" s="14" t="s">
        <v>81</v>
      </c>
      <c r="E68" s="14" t="s">
        <v>95</v>
      </c>
      <c r="F68" s="14">
        <v>63</v>
      </c>
      <c r="G68" s="15">
        <v>13.55</v>
      </c>
      <c r="H68" s="15">
        <v>2</v>
      </c>
      <c r="I68" s="15">
        <v>27.11</v>
      </c>
      <c r="J68" s="16">
        <v>45716</v>
      </c>
      <c r="K68" s="4">
        <f>VLOOKUP($A68,'Data Summary-FBG.'!$A:$O,14,0)</f>
        <v>2</v>
      </c>
      <c r="L68" s="5">
        <f t="shared" si="2"/>
        <v>0</v>
      </c>
    </row>
    <row r="69" spans="1:12" x14ac:dyDescent="0.25">
      <c r="A69" s="14" t="s">
        <v>98</v>
      </c>
      <c r="B69" s="14" t="s">
        <v>96</v>
      </c>
      <c r="C69" s="14"/>
      <c r="D69" s="14" t="s">
        <v>81</v>
      </c>
      <c r="E69" s="14" t="s">
        <v>95</v>
      </c>
      <c r="F69" s="14">
        <v>63</v>
      </c>
      <c r="G69" s="15">
        <v>11.44</v>
      </c>
      <c r="H69" s="15">
        <v>-2</v>
      </c>
      <c r="I69" s="15">
        <v>-22.88</v>
      </c>
      <c r="J69" s="16">
        <v>45716</v>
      </c>
      <c r="K69" s="4">
        <v>0</v>
      </c>
      <c r="L69" s="5">
        <f t="shared" si="2"/>
        <v>2</v>
      </c>
    </row>
    <row r="70" spans="1:12" hidden="1" x14ac:dyDescent="0.25">
      <c r="A70" s="14" t="s">
        <v>570</v>
      </c>
      <c r="B70" s="14" t="s">
        <v>96</v>
      </c>
      <c r="C70" s="14"/>
      <c r="D70" s="14" t="s">
        <v>81</v>
      </c>
      <c r="E70" s="14" t="s">
        <v>95</v>
      </c>
      <c r="F70" s="14">
        <v>63</v>
      </c>
      <c r="G70" s="15">
        <v>13.66</v>
      </c>
      <c r="H70" s="15">
        <v>2</v>
      </c>
      <c r="I70" s="15">
        <v>27.32</v>
      </c>
      <c r="J70" s="16">
        <v>45716</v>
      </c>
      <c r="K70" s="4">
        <f>VLOOKUP($A70,'Data Summary-FBG.'!$A:$O,14,0)</f>
        <v>2</v>
      </c>
      <c r="L70" s="5">
        <f t="shared" si="2"/>
        <v>0</v>
      </c>
    </row>
    <row r="71" spans="1:12" hidden="1" x14ac:dyDescent="0.25">
      <c r="A71" s="14" t="s">
        <v>99</v>
      </c>
      <c r="B71" s="14" t="s">
        <v>96</v>
      </c>
      <c r="C71" s="14"/>
      <c r="D71" s="14" t="s">
        <v>81</v>
      </c>
      <c r="E71" s="14" t="s">
        <v>95</v>
      </c>
      <c r="F71" s="14">
        <v>63</v>
      </c>
      <c r="G71" s="15">
        <v>13.63</v>
      </c>
      <c r="H71" s="15">
        <v>2</v>
      </c>
      <c r="I71" s="15">
        <v>27.27</v>
      </c>
      <c r="J71" s="16">
        <v>45716</v>
      </c>
      <c r="K71" s="4">
        <v>0</v>
      </c>
      <c r="L71" s="5">
        <f t="shared" si="2"/>
        <v>-2</v>
      </c>
    </row>
    <row r="72" spans="1:12" hidden="1" x14ac:dyDescent="0.25">
      <c r="A72" s="14" t="s">
        <v>100</v>
      </c>
      <c r="B72" s="14" t="s">
        <v>96</v>
      </c>
      <c r="C72" s="14"/>
      <c r="D72" s="14" t="s">
        <v>81</v>
      </c>
      <c r="E72" s="14" t="s">
        <v>95</v>
      </c>
      <c r="F72" s="14">
        <v>63</v>
      </c>
      <c r="G72" s="15">
        <v>11.44</v>
      </c>
      <c r="H72" s="15">
        <v>6</v>
      </c>
      <c r="I72" s="15">
        <v>68.63</v>
      </c>
      <c r="J72" s="16">
        <v>45716</v>
      </c>
      <c r="K72" s="4">
        <v>0</v>
      </c>
      <c r="L72" s="5">
        <f t="shared" si="2"/>
        <v>-6</v>
      </c>
    </row>
    <row r="73" spans="1:12" x14ac:dyDescent="0.25">
      <c r="A73" s="14" t="s">
        <v>103</v>
      </c>
      <c r="B73" s="14" t="s">
        <v>96</v>
      </c>
      <c r="C73" s="14"/>
      <c r="D73" s="14" t="s">
        <v>81</v>
      </c>
      <c r="E73" s="14" t="s">
        <v>95</v>
      </c>
      <c r="F73" s="14">
        <v>63</v>
      </c>
      <c r="G73" s="15">
        <v>11.44</v>
      </c>
      <c r="H73" s="15">
        <v>-6</v>
      </c>
      <c r="I73" s="15">
        <v>-68.63</v>
      </c>
      <c r="J73" s="16">
        <v>45716</v>
      </c>
      <c r="K73" s="4">
        <v>0</v>
      </c>
      <c r="L73" s="5">
        <f t="shared" ref="L73:L88" si="3">K73-H73</f>
        <v>6</v>
      </c>
    </row>
    <row r="74" spans="1:12" x14ac:dyDescent="0.25">
      <c r="A74" s="14" t="s">
        <v>266</v>
      </c>
      <c r="B74" s="14" t="s">
        <v>465</v>
      </c>
      <c r="C74" s="14"/>
      <c r="D74" s="14" t="s">
        <v>81</v>
      </c>
      <c r="E74" s="14" t="s">
        <v>674</v>
      </c>
      <c r="F74" s="14">
        <v>16</v>
      </c>
      <c r="G74" s="15">
        <v>6.91</v>
      </c>
      <c r="H74" s="15">
        <v>198</v>
      </c>
      <c r="I74" s="15">
        <v>1367.59</v>
      </c>
      <c r="J74" s="16">
        <v>45716</v>
      </c>
      <c r="K74" s="4">
        <f>VLOOKUP($A74,'Data Summary-FBG.'!$A:$O,14,0)</f>
        <v>200</v>
      </c>
      <c r="L74" s="5">
        <f t="shared" si="3"/>
        <v>2</v>
      </c>
    </row>
    <row r="75" spans="1:12" hidden="1" x14ac:dyDescent="0.25">
      <c r="A75" s="14" t="s">
        <v>260</v>
      </c>
      <c r="B75" s="14" t="s">
        <v>465</v>
      </c>
      <c r="C75" s="14"/>
      <c r="D75" s="14" t="s">
        <v>81</v>
      </c>
      <c r="E75" s="14" t="s">
        <v>674</v>
      </c>
      <c r="F75" s="14">
        <v>16</v>
      </c>
      <c r="G75" s="15">
        <v>8.8800000000000008</v>
      </c>
      <c r="H75" s="15">
        <v>123</v>
      </c>
      <c r="I75" s="15">
        <v>1092.24</v>
      </c>
      <c r="J75" s="16">
        <v>45716</v>
      </c>
      <c r="K75" s="4">
        <f>VLOOKUP($A75,'Data Summary-FBG.'!$A:$O,14,0)</f>
        <v>123</v>
      </c>
      <c r="L75" s="5">
        <f t="shared" si="3"/>
        <v>0</v>
      </c>
    </row>
    <row r="76" spans="1:12" x14ac:dyDescent="0.25">
      <c r="A76" s="14" t="s">
        <v>269</v>
      </c>
      <c r="B76" s="14" t="s">
        <v>465</v>
      </c>
      <c r="C76" s="14"/>
      <c r="D76" s="14" t="s">
        <v>81</v>
      </c>
      <c r="E76" s="14" t="s">
        <v>674</v>
      </c>
      <c r="F76" s="14">
        <v>16</v>
      </c>
      <c r="G76" s="15">
        <v>10.57</v>
      </c>
      <c r="H76" s="15">
        <v>82</v>
      </c>
      <c r="I76" s="15">
        <v>866.9</v>
      </c>
      <c r="J76" s="16">
        <v>45716</v>
      </c>
      <c r="K76" s="4">
        <f>VLOOKUP($A76,'Data Summary-FBG.'!$A:$O,14,0)</f>
        <v>83</v>
      </c>
      <c r="L76" s="5">
        <f t="shared" si="3"/>
        <v>1</v>
      </c>
    </row>
    <row r="77" spans="1:12" x14ac:dyDescent="0.25">
      <c r="A77" s="14" t="s">
        <v>272</v>
      </c>
      <c r="B77" s="14" t="s">
        <v>465</v>
      </c>
      <c r="C77" s="14"/>
      <c r="D77" s="14" t="s">
        <v>81</v>
      </c>
      <c r="E77" s="14" t="s">
        <v>674</v>
      </c>
      <c r="F77" s="14">
        <v>16</v>
      </c>
      <c r="G77" s="15">
        <v>7.06</v>
      </c>
      <c r="H77" s="15">
        <v>334</v>
      </c>
      <c r="I77" s="15">
        <v>2356.6999999999998</v>
      </c>
      <c r="J77" s="16">
        <v>45716</v>
      </c>
      <c r="K77" s="4">
        <f>VLOOKUP($A77,'Data Summary-FBG.'!$A:$O,14,0)</f>
        <v>335</v>
      </c>
      <c r="L77" s="5">
        <f t="shared" si="3"/>
        <v>1</v>
      </c>
    </row>
    <row r="78" spans="1:12" hidden="1" x14ac:dyDescent="0.25">
      <c r="A78" s="14" t="s">
        <v>257</v>
      </c>
      <c r="B78" s="14" t="s">
        <v>465</v>
      </c>
      <c r="C78" s="14"/>
      <c r="D78" s="14" t="s">
        <v>81</v>
      </c>
      <c r="E78" s="14" t="s">
        <v>674</v>
      </c>
      <c r="F78" s="14">
        <v>16</v>
      </c>
      <c r="G78" s="15">
        <v>9.0500000000000007</v>
      </c>
      <c r="H78" s="15">
        <v>308</v>
      </c>
      <c r="I78" s="15">
        <v>2788.63</v>
      </c>
      <c r="J78" s="16">
        <v>45716</v>
      </c>
      <c r="K78" s="4">
        <f>VLOOKUP($A78,'Data Summary-FBG.'!$A:$O,14,0)</f>
        <v>308</v>
      </c>
      <c r="L78" s="5">
        <f t="shared" si="3"/>
        <v>0</v>
      </c>
    </row>
    <row r="79" spans="1:12" hidden="1" x14ac:dyDescent="0.25">
      <c r="A79" s="14" t="s">
        <v>263</v>
      </c>
      <c r="B79" s="14" t="s">
        <v>465</v>
      </c>
      <c r="C79" s="14"/>
      <c r="D79" s="14" t="s">
        <v>81</v>
      </c>
      <c r="E79" s="14" t="s">
        <v>674</v>
      </c>
      <c r="F79" s="14">
        <v>16</v>
      </c>
      <c r="G79" s="15">
        <v>10.77</v>
      </c>
      <c r="H79" s="15">
        <v>77</v>
      </c>
      <c r="I79" s="15">
        <v>828.98</v>
      </c>
      <c r="J79" s="16">
        <v>45716</v>
      </c>
      <c r="K79" s="4">
        <f>VLOOKUP($A79,'Data Summary-FBG.'!$A:$O,14,0)</f>
        <v>77</v>
      </c>
      <c r="L79" s="5">
        <f t="shared" si="3"/>
        <v>0</v>
      </c>
    </row>
    <row r="80" spans="1:12" hidden="1" x14ac:dyDescent="0.25">
      <c r="A80" s="14" t="s">
        <v>506</v>
      </c>
      <c r="B80" s="14" t="s">
        <v>591</v>
      </c>
      <c r="C80" s="14"/>
      <c r="D80" s="14" t="s">
        <v>81</v>
      </c>
      <c r="E80" s="14" t="s">
        <v>674</v>
      </c>
      <c r="F80" s="14">
        <v>50</v>
      </c>
      <c r="G80" s="15">
        <v>13.34</v>
      </c>
      <c r="H80" s="15">
        <v>2</v>
      </c>
      <c r="I80" s="15">
        <v>26.67</v>
      </c>
      <c r="J80" s="16">
        <v>45716</v>
      </c>
      <c r="K80" s="4">
        <f>VLOOKUP($A80,'Data Summary-FBG.'!$A:$O,14,0)</f>
        <v>2</v>
      </c>
      <c r="L80" s="5">
        <f t="shared" si="3"/>
        <v>0</v>
      </c>
    </row>
    <row r="81" spans="1:12" hidden="1" x14ac:dyDescent="0.25">
      <c r="A81" s="14" t="s">
        <v>512</v>
      </c>
      <c r="B81" s="14" t="s">
        <v>591</v>
      </c>
      <c r="C81" s="14"/>
      <c r="D81" s="14" t="s">
        <v>81</v>
      </c>
      <c r="E81" s="14" t="s">
        <v>674</v>
      </c>
      <c r="F81" s="14">
        <v>50</v>
      </c>
      <c r="G81" s="15">
        <v>14.42</v>
      </c>
      <c r="H81" s="15">
        <v>5</v>
      </c>
      <c r="I81" s="15">
        <v>72.09</v>
      </c>
      <c r="J81" s="16">
        <v>45716</v>
      </c>
      <c r="K81" s="4">
        <f>VLOOKUP($A81,'Data Summary-FBG.'!$A:$O,14,0)</f>
        <v>5</v>
      </c>
      <c r="L81" s="5">
        <f t="shared" si="3"/>
        <v>0</v>
      </c>
    </row>
    <row r="82" spans="1:12" hidden="1" x14ac:dyDescent="0.25">
      <c r="A82" s="14" t="s">
        <v>509</v>
      </c>
      <c r="B82" s="14" t="s">
        <v>591</v>
      </c>
      <c r="C82" s="14"/>
      <c r="D82" s="14" t="s">
        <v>81</v>
      </c>
      <c r="E82" s="14" t="s">
        <v>674</v>
      </c>
      <c r="F82" s="14">
        <v>50</v>
      </c>
      <c r="G82" s="15">
        <v>13.34</v>
      </c>
      <c r="H82" s="15">
        <v>25</v>
      </c>
      <c r="I82" s="15">
        <v>333.43</v>
      </c>
      <c r="J82" s="16">
        <v>45716</v>
      </c>
      <c r="K82" s="4">
        <f>VLOOKUP($A82,'Data Summary-FBG.'!$A:$O,14,0)</f>
        <v>25</v>
      </c>
      <c r="L82" s="5">
        <f t="shared" si="3"/>
        <v>0</v>
      </c>
    </row>
    <row r="83" spans="1:12" hidden="1" x14ac:dyDescent="0.25">
      <c r="A83" s="14" t="s">
        <v>503</v>
      </c>
      <c r="B83" s="14" t="s">
        <v>591</v>
      </c>
      <c r="C83" s="14"/>
      <c r="D83" s="14" t="s">
        <v>81</v>
      </c>
      <c r="E83" s="14" t="s">
        <v>674</v>
      </c>
      <c r="F83" s="14">
        <v>50</v>
      </c>
      <c r="G83" s="15">
        <v>14.42</v>
      </c>
      <c r="H83" s="15">
        <v>5</v>
      </c>
      <c r="I83" s="15">
        <v>72.09</v>
      </c>
      <c r="J83" s="16">
        <v>45716</v>
      </c>
      <c r="K83" s="4">
        <f>VLOOKUP($A83,'Data Summary-FBG.'!$A:$O,14,0)</f>
        <v>5</v>
      </c>
      <c r="L83" s="5">
        <f t="shared" si="3"/>
        <v>0</v>
      </c>
    </row>
    <row r="84" spans="1:12" hidden="1" x14ac:dyDescent="0.25">
      <c r="A84" s="14" t="s">
        <v>617</v>
      </c>
      <c r="B84" s="14" t="s">
        <v>645</v>
      </c>
      <c r="C84" s="14" t="s">
        <v>741</v>
      </c>
      <c r="D84" s="14" t="s">
        <v>81</v>
      </c>
      <c r="E84" s="14" t="s">
        <v>674</v>
      </c>
      <c r="F84" s="14">
        <v>50</v>
      </c>
      <c r="G84" s="15">
        <v>7.96</v>
      </c>
      <c r="H84" s="15">
        <v>20</v>
      </c>
      <c r="I84" s="15">
        <v>159.13999999999999</v>
      </c>
      <c r="J84" s="16">
        <v>45716</v>
      </c>
      <c r="K84" s="4">
        <f>VLOOKUP($A84,'Data Summary-FBG.'!$A:$O,14,0)</f>
        <v>20</v>
      </c>
      <c r="L84" s="5">
        <f t="shared" si="3"/>
        <v>0</v>
      </c>
    </row>
    <row r="85" spans="1:12" hidden="1" x14ac:dyDescent="0.25">
      <c r="A85" s="14" t="s">
        <v>618</v>
      </c>
      <c r="B85" s="14" t="s">
        <v>645</v>
      </c>
      <c r="C85" s="14" t="s">
        <v>741</v>
      </c>
      <c r="D85" s="14" t="s">
        <v>81</v>
      </c>
      <c r="E85" s="14" t="s">
        <v>674</v>
      </c>
      <c r="F85" s="14">
        <v>50</v>
      </c>
      <c r="G85" s="15">
        <v>10.18</v>
      </c>
      <c r="H85" s="15">
        <v>18</v>
      </c>
      <c r="I85" s="15">
        <v>183.31</v>
      </c>
      <c r="J85" s="16">
        <v>45716</v>
      </c>
      <c r="K85" s="4">
        <f>VLOOKUP($A85,'Data Summary-FBG.'!$A:$O,14,0)</f>
        <v>18</v>
      </c>
      <c r="L85" s="5">
        <f t="shared" si="3"/>
        <v>0</v>
      </c>
    </row>
    <row r="86" spans="1:12" hidden="1" x14ac:dyDescent="0.25">
      <c r="A86" s="14" t="s">
        <v>602</v>
      </c>
      <c r="B86" s="14" t="s">
        <v>645</v>
      </c>
      <c r="C86" s="14" t="s">
        <v>741</v>
      </c>
      <c r="D86" s="14" t="s">
        <v>81</v>
      </c>
      <c r="E86" s="14" t="s">
        <v>674</v>
      </c>
      <c r="F86" s="14">
        <v>50</v>
      </c>
      <c r="G86" s="15">
        <v>12.76</v>
      </c>
      <c r="H86" s="15">
        <v>2</v>
      </c>
      <c r="I86" s="15">
        <v>25.52</v>
      </c>
      <c r="J86" s="16">
        <v>45716</v>
      </c>
      <c r="K86" s="4">
        <f>VLOOKUP($A86,'Data Summary-FBG.'!$A:$O,14,0)</f>
        <v>2</v>
      </c>
      <c r="L86" s="5">
        <f t="shared" si="3"/>
        <v>0</v>
      </c>
    </row>
    <row r="87" spans="1:12" hidden="1" x14ac:dyDescent="0.25">
      <c r="A87" s="14" t="s">
        <v>483</v>
      </c>
      <c r="B87" s="14" t="s">
        <v>592</v>
      </c>
      <c r="C87" s="14" t="s">
        <v>741</v>
      </c>
      <c r="D87" s="14" t="s">
        <v>81</v>
      </c>
      <c r="E87" s="14" t="s">
        <v>674</v>
      </c>
      <c r="F87" s="14">
        <v>50</v>
      </c>
      <c r="G87" s="15">
        <v>20.5</v>
      </c>
      <c r="H87" s="15">
        <v>2</v>
      </c>
      <c r="I87" s="15">
        <v>41</v>
      </c>
      <c r="J87" s="16">
        <v>45716</v>
      </c>
      <c r="K87" s="4">
        <f>VLOOKUP($A87,'Data Summary-FBG.'!$A:$O,14,0)</f>
        <v>2</v>
      </c>
      <c r="L87" s="5">
        <f t="shared" si="3"/>
        <v>0</v>
      </c>
    </row>
    <row r="88" spans="1:12" hidden="1" x14ac:dyDescent="0.25">
      <c r="A88" s="14" t="s">
        <v>481</v>
      </c>
      <c r="B88" s="14" t="s">
        <v>592</v>
      </c>
      <c r="C88" s="14" t="s">
        <v>741</v>
      </c>
      <c r="D88" s="14" t="s">
        <v>81</v>
      </c>
      <c r="E88" s="14" t="s">
        <v>674</v>
      </c>
      <c r="F88" s="14">
        <v>50</v>
      </c>
      <c r="G88" s="15">
        <v>20.5</v>
      </c>
      <c r="H88" s="15">
        <v>4</v>
      </c>
      <c r="I88" s="15">
        <v>82</v>
      </c>
      <c r="J88" s="16">
        <v>45716</v>
      </c>
      <c r="K88" s="4">
        <f>VLOOKUP($A88,'Data Summary-FBG.'!$A:$O,14,0)</f>
        <v>4</v>
      </c>
      <c r="L88" s="5">
        <f t="shared" si="3"/>
        <v>0</v>
      </c>
    </row>
    <row r="89" spans="1:12" x14ac:dyDescent="0.25">
      <c r="H89" s="7">
        <f>SUM(H2:H88)</f>
        <v>9474</v>
      </c>
      <c r="K89">
        <f>SUM(K2:K88)</f>
        <v>9481</v>
      </c>
      <c r="L89" s="7">
        <f>SUM(L2:L88)</f>
        <v>7</v>
      </c>
    </row>
    <row r="90" spans="1:12" hidden="1" x14ac:dyDescent="0.25">
      <c r="G90" t="s">
        <v>783</v>
      </c>
      <c r="H90" s="7">
        <f>L89</f>
        <v>7</v>
      </c>
    </row>
    <row r="91" spans="1:12" hidden="1" x14ac:dyDescent="0.25">
      <c r="H91" s="7">
        <f>H89+H90</f>
        <v>9481</v>
      </c>
    </row>
  </sheetData>
  <autoFilter ref="A1:L91" xr:uid="{00000000-0009-0000-0000-000004000000}">
    <filterColumn colId="11">
      <customFilters>
        <customFilter operator="greaterThan" val="0"/>
      </customFilters>
    </filterColumn>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E315"/>
  <sheetViews>
    <sheetView workbookViewId="0">
      <selection activeCell="C324" sqref="C324"/>
    </sheetView>
  </sheetViews>
  <sheetFormatPr defaultRowHeight="15" x14ac:dyDescent="0.25"/>
  <cols>
    <col min="1" max="1" width="44.42578125" style="10" bestFit="1" customWidth="1"/>
    <col min="2" max="2" width="24.28515625" style="10" customWidth="1"/>
    <col min="3" max="3" width="20.5703125" style="10" customWidth="1"/>
    <col min="4" max="4" width="16.28515625" style="10" customWidth="1"/>
    <col min="5" max="5" width="8.85546875" style="10"/>
  </cols>
  <sheetData>
    <row r="1" spans="1:3" x14ac:dyDescent="0.25">
      <c r="A1" s="10" t="s">
        <v>1</v>
      </c>
      <c r="B1" s="10" t="s">
        <v>1</v>
      </c>
      <c r="C1" s="10" t="s">
        <v>1</v>
      </c>
    </row>
    <row r="2" spans="1:3" hidden="1" x14ac:dyDescent="0.25">
      <c r="A2" s="10" t="s">
        <v>2</v>
      </c>
      <c r="B2" s="10" t="s">
        <v>2</v>
      </c>
      <c r="C2" s="10" t="s">
        <v>2</v>
      </c>
    </row>
    <row r="3" spans="1:3" hidden="1" x14ac:dyDescent="0.25">
      <c r="A3" s="10" t="s">
        <v>3</v>
      </c>
      <c r="B3" s="10" t="s">
        <v>3</v>
      </c>
      <c r="C3" s="10" t="s">
        <v>3</v>
      </c>
    </row>
    <row r="4" spans="1:3" hidden="1" x14ac:dyDescent="0.25">
      <c r="A4" s="10" t="s">
        <v>4</v>
      </c>
      <c r="B4" s="10" t="s">
        <v>4</v>
      </c>
      <c r="C4" s="10" t="s">
        <v>4</v>
      </c>
    </row>
    <row r="5" spans="1:3" hidden="1" x14ac:dyDescent="0.25">
      <c r="A5" s="10" t="s">
        <v>5</v>
      </c>
      <c r="B5" s="10" t="s">
        <v>5</v>
      </c>
      <c r="C5" s="10" t="s">
        <v>5</v>
      </c>
    </row>
    <row r="6" spans="1:3" hidden="1" x14ac:dyDescent="0.25">
      <c r="A6" s="10" t="s">
        <v>6</v>
      </c>
      <c r="B6" s="10" t="s">
        <v>6</v>
      </c>
      <c r="C6" s="10" t="s">
        <v>6</v>
      </c>
    </row>
    <row r="7" spans="1:3" hidden="1" x14ac:dyDescent="0.25">
      <c r="A7" s="10" t="s">
        <v>7</v>
      </c>
      <c r="B7" s="10" t="s">
        <v>7</v>
      </c>
      <c r="C7" s="10" t="s">
        <v>7</v>
      </c>
    </row>
    <row r="8" spans="1:3" hidden="1" x14ac:dyDescent="0.25">
      <c r="A8" s="10" t="s">
        <v>8</v>
      </c>
      <c r="B8" s="10" t="s">
        <v>8</v>
      </c>
      <c r="C8" s="10" t="s">
        <v>8</v>
      </c>
    </row>
    <row r="9" spans="1:3" hidden="1" x14ac:dyDescent="0.25">
      <c r="A9" s="10" t="s">
        <v>9</v>
      </c>
      <c r="B9" s="10" t="s">
        <v>9</v>
      </c>
      <c r="C9" s="10" t="s">
        <v>9</v>
      </c>
    </row>
    <row r="10" spans="1:3" hidden="1" x14ac:dyDescent="0.25">
      <c r="A10" s="10" t="s">
        <v>10</v>
      </c>
      <c r="B10" s="10" t="s">
        <v>10</v>
      </c>
      <c r="C10" s="10" t="s">
        <v>10</v>
      </c>
    </row>
    <row r="11" spans="1:3" hidden="1" x14ac:dyDescent="0.25">
      <c r="A11" s="10" t="s">
        <v>11</v>
      </c>
      <c r="B11" s="10" t="s">
        <v>11</v>
      </c>
      <c r="C11" s="10" t="s">
        <v>11</v>
      </c>
    </row>
    <row r="12" spans="1:3" hidden="1" x14ac:dyDescent="0.25">
      <c r="A12" s="10" t="s">
        <v>12</v>
      </c>
      <c r="B12" s="10" t="s">
        <v>12</v>
      </c>
      <c r="C12" s="10" t="s">
        <v>12</v>
      </c>
    </row>
    <row r="13" spans="1:3" hidden="1" x14ac:dyDescent="0.25">
      <c r="A13" s="10" t="s">
        <v>13</v>
      </c>
      <c r="B13" s="10" t="s">
        <v>13</v>
      </c>
      <c r="C13" s="10" t="s">
        <v>13</v>
      </c>
    </row>
    <row r="14" spans="1:3" hidden="1" x14ac:dyDescent="0.25">
      <c r="A14" s="10" t="s">
        <v>593</v>
      </c>
      <c r="B14" s="10" t="s">
        <v>13</v>
      </c>
    </row>
    <row r="15" spans="1:3" hidden="1" x14ac:dyDescent="0.25">
      <c r="A15" s="10" t="s">
        <v>594</v>
      </c>
      <c r="B15" s="10" t="s">
        <v>13</v>
      </c>
    </row>
    <row r="16" spans="1:3" hidden="1" x14ac:dyDescent="0.25">
      <c r="A16" s="10" t="s">
        <v>14</v>
      </c>
      <c r="B16" s="10" t="s">
        <v>14</v>
      </c>
      <c r="C16" s="10" t="s">
        <v>14</v>
      </c>
    </row>
    <row r="17" spans="1:5" hidden="1" x14ac:dyDescent="0.25">
      <c r="A17" s="10" t="s">
        <v>15</v>
      </c>
      <c r="B17" s="10" t="s">
        <v>15</v>
      </c>
      <c r="C17" s="10" t="s">
        <v>15</v>
      </c>
    </row>
    <row r="18" spans="1:5" hidden="1" x14ac:dyDescent="0.25">
      <c r="A18" s="10" t="s">
        <v>16</v>
      </c>
      <c r="B18" s="10" t="s">
        <v>16</v>
      </c>
      <c r="C18" s="10" t="s">
        <v>16</v>
      </c>
    </row>
    <row r="19" spans="1:5" hidden="1" x14ac:dyDescent="0.25">
      <c r="A19" s="10" t="s">
        <v>17</v>
      </c>
      <c r="B19" s="10" t="s">
        <v>17</v>
      </c>
      <c r="C19" s="10" t="s">
        <v>17</v>
      </c>
    </row>
    <row r="20" spans="1:5" hidden="1" x14ac:dyDescent="0.25">
      <c r="A20" s="10" t="s">
        <v>18</v>
      </c>
      <c r="B20" s="10" t="s">
        <v>18</v>
      </c>
      <c r="C20" s="10" t="s">
        <v>18</v>
      </c>
    </row>
    <row r="21" spans="1:5" hidden="1" x14ac:dyDescent="0.25">
      <c r="A21" t="s">
        <v>459</v>
      </c>
      <c r="B21" s="10" t="s">
        <v>647</v>
      </c>
      <c r="C21" s="10" t="s">
        <v>459</v>
      </c>
    </row>
    <row r="22" spans="1:5" hidden="1" x14ac:dyDescent="0.25">
      <c r="A22" t="s">
        <v>459</v>
      </c>
      <c r="B22" s="10" t="s">
        <v>647</v>
      </c>
      <c r="C22" s="10" t="s">
        <v>459</v>
      </c>
    </row>
    <row r="23" spans="1:5" hidden="1" x14ac:dyDescent="0.25">
      <c r="A23" t="s">
        <v>461</v>
      </c>
      <c r="B23" s="10" t="s">
        <v>647</v>
      </c>
      <c r="C23" s="10" t="s">
        <v>461</v>
      </c>
    </row>
    <row r="24" spans="1:5" hidden="1" x14ac:dyDescent="0.25">
      <c r="A24" t="s">
        <v>455</v>
      </c>
      <c r="B24" s="10" t="s">
        <v>647</v>
      </c>
      <c r="C24" s="10" t="s">
        <v>455</v>
      </c>
    </row>
    <row r="25" spans="1:5" hidden="1" x14ac:dyDescent="0.25">
      <c r="A25" s="10" t="s">
        <v>445</v>
      </c>
      <c r="B25" s="10" t="s">
        <v>647</v>
      </c>
      <c r="C25" s="10" t="s">
        <v>445</v>
      </c>
    </row>
    <row r="26" spans="1:5" hidden="1" x14ac:dyDescent="0.25">
      <c r="A26" s="10" t="s">
        <v>19</v>
      </c>
      <c r="B26" s="10" t="s">
        <v>647</v>
      </c>
    </row>
    <row r="27" spans="1:5" hidden="1" x14ac:dyDescent="0.25">
      <c r="A27" s="10" t="s">
        <v>647</v>
      </c>
      <c r="B27" s="10" t="s">
        <v>647</v>
      </c>
    </row>
    <row r="28" spans="1:5" hidden="1" x14ac:dyDescent="0.25">
      <c r="A28" t="s">
        <v>533</v>
      </c>
      <c r="B28" s="10" t="s">
        <v>647</v>
      </c>
      <c r="C28"/>
      <c r="E28"/>
    </row>
    <row r="29" spans="1:5" hidden="1" x14ac:dyDescent="0.25">
      <c r="A29" s="10" t="s">
        <v>595</v>
      </c>
      <c r="B29" s="10" t="s">
        <v>647</v>
      </c>
    </row>
    <row r="30" spans="1:5" hidden="1" x14ac:dyDescent="0.25">
      <c r="A30" s="10" t="s">
        <v>596</v>
      </c>
      <c r="B30" s="10" t="s">
        <v>647</v>
      </c>
    </row>
    <row r="31" spans="1:5" hidden="1" x14ac:dyDescent="0.25">
      <c r="A31" s="10" t="s">
        <v>449</v>
      </c>
      <c r="B31" s="10" t="s">
        <v>20</v>
      </c>
      <c r="C31" s="10" t="s">
        <v>449</v>
      </c>
    </row>
    <row r="32" spans="1:5" hidden="1" x14ac:dyDescent="0.25">
      <c r="A32" s="10" t="s">
        <v>20</v>
      </c>
      <c r="B32" s="10" t="s">
        <v>20</v>
      </c>
      <c r="C32" s="10" t="s">
        <v>20</v>
      </c>
    </row>
    <row r="33" spans="1:5" hidden="1" x14ac:dyDescent="0.25">
      <c r="A33" t="s">
        <v>454</v>
      </c>
      <c r="B33" s="41" t="s">
        <v>612</v>
      </c>
      <c r="C33" s="10" t="s">
        <v>454</v>
      </c>
    </row>
    <row r="34" spans="1:5" hidden="1" x14ac:dyDescent="0.25">
      <c r="A34" s="10" t="s">
        <v>441</v>
      </c>
      <c r="B34" s="41" t="s">
        <v>612</v>
      </c>
      <c r="C34" s="10" t="s">
        <v>441</v>
      </c>
    </row>
    <row r="35" spans="1:5" hidden="1" x14ac:dyDescent="0.25">
      <c r="A35" s="10" t="s">
        <v>21</v>
      </c>
      <c r="B35" s="10" t="s">
        <v>612</v>
      </c>
    </row>
    <row r="36" spans="1:5" hidden="1" x14ac:dyDescent="0.25">
      <c r="A36" t="s">
        <v>523</v>
      </c>
      <c r="B36" s="10" t="s">
        <v>612</v>
      </c>
      <c r="C36"/>
      <c r="E36"/>
    </row>
    <row r="37" spans="1:5" hidden="1" x14ac:dyDescent="0.25">
      <c r="A37" t="s">
        <v>523</v>
      </c>
      <c r="B37" s="10" t="s">
        <v>612</v>
      </c>
      <c r="C37"/>
      <c r="E37"/>
    </row>
    <row r="38" spans="1:5" hidden="1" x14ac:dyDescent="0.25">
      <c r="A38" t="s">
        <v>527</v>
      </c>
      <c r="B38" s="10" t="s">
        <v>612</v>
      </c>
      <c r="C38"/>
      <c r="E38"/>
    </row>
    <row r="39" spans="1:5" hidden="1" x14ac:dyDescent="0.25">
      <c r="A39" s="10" t="s">
        <v>605</v>
      </c>
      <c r="B39" s="10" t="s">
        <v>612</v>
      </c>
    </row>
    <row r="40" spans="1:5" hidden="1" x14ac:dyDescent="0.25">
      <c r="A40" s="10" t="s">
        <v>612</v>
      </c>
      <c r="B40" s="10" t="s">
        <v>612</v>
      </c>
      <c r="C40" s="10" t="s">
        <v>621</v>
      </c>
    </row>
    <row r="41" spans="1:5" hidden="1" x14ac:dyDescent="0.25">
      <c r="A41" t="s">
        <v>457</v>
      </c>
      <c r="B41" t="s">
        <v>761</v>
      </c>
      <c r="C41" s="10" t="s">
        <v>457</v>
      </c>
    </row>
    <row r="42" spans="1:5" hidden="1" x14ac:dyDescent="0.25">
      <c r="A42" s="10" t="s">
        <v>446</v>
      </c>
      <c r="B42" t="s">
        <v>761</v>
      </c>
      <c r="C42" s="10" t="s">
        <v>446</v>
      </c>
    </row>
    <row r="43" spans="1:5" hidden="1" x14ac:dyDescent="0.25">
      <c r="A43" s="10" t="s">
        <v>22</v>
      </c>
      <c r="B43" t="s">
        <v>761</v>
      </c>
      <c r="C43" s="10" t="s">
        <v>22</v>
      </c>
    </row>
    <row r="44" spans="1:5" hidden="1" x14ac:dyDescent="0.25">
      <c r="A44" s="10" t="s">
        <v>448</v>
      </c>
      <c r="B44" s="10" t="s">
        <v>655</v>
      </c>
      <c r="C44" s="10" t="s">
        <v>448</v>
      </c>
    </row>
    <row r="45" spans="1:5" hidden="1" x14ac:dyDescent="0.25">
      <c r="A45" s="10" t="s">
        <v>23</v>
      </c>
      <c r="B45" s="10" t="s">
        <v>655</v>
      </c>
      <c r="C45" s="10" t="s">
        <v>23</v>
      </c>
    </row>
    <row r="46" spans="1:5" hidden="1" x14ac:dyDescent="0.25">
      <c r="A46" s="10" t="s">
        <v>597</v>
      </c>
      <c r="B46" s="10" t="s">
        <v>655</v>
      </c>
    </row>
    <row r="47" spans="1:5" hidden="1" x14ac:dyDescent="0.25">
      <c r="A47" s="10" t="s">
        <v>598</v>
      </c>
      <c r="B47" s="10" t="s">
        <v>655</v>
      </c>
    </row>
    <row r="48" spans="1:5" hidden="1" x14ac:dyDescent="0.25">
      <c r="A48" s="10" t="s">
        <v>452</v>
      </c>
      <c r="B48" s="10" t="s">
        <v>24</v>
      </c>
      <c r="C48" s="10" t="s">
        <v>452</v>
      </c>
    </row>
    <row r="49" spans="1:5" hidden="1" x14ac:dyDescent="0.25">
      <c r="A49" s="10" t="s">
        <v>24</v>
      </c>
      <c r="B49" s="10" t="s">
        <v>24</v>
      </c>
      <c r="C49" s="10" t="s">
        <v>24</v>
      </c>
    </row>
    <row r="50" spans="1:5" hidden="1" x14ac:dyDescent="0.25">
      <c r="A50" t="s">
        <v>525</v>
      </c>
      <c r="B50" t="s">
        <v>24</v>
      </c>
      <c r="C50"/>
      <c r="E50"/>
    </row>
    <row r="51" spans="1:5" hidden="1" x14ac:dyDescent="0.25">
      <c r="A51" t="s">
        <v>525</v>
      </c>
      <c r="B51" t="s">
        <v>24</v>
      </c>
      <c r="C51"/>
      <c r="E51"/>
    </row>
    <row r="52" spans="1:5" hidden="1" x14ac:dyDescent="0.25">
      <c r="A52" s="10" t="s">
        <v>118</v>
      </c>
      <c r="B52" t="s">
        <v>118</v>
      </c>
      <c r="C52" s="10" t="e">
        <v>#N/A</v>
      </c>
      <c r="E52" t="s">
        <v>544</v>
      </c>
    </row>
    <row r="53" spans="1:5" hidden="1" x14ac:dyDescent="0.25">
      <c r="A53" t="s">
        <v>122</v>
      </c>
      <c r="B53" t="s">
        <v>118</v>
      </c>
      <c r="C53" s="10" t="s">
        <v>122</v>
      </c>
    </row>
    <row r="54" spans="1:5" hidden="1" x14ac:dyDescent="0.25">
      <c r="A54" s="10" t="s">
        <v>545</v>
      </c>
      <c r="B54" t="s">
        <v>118</v>
      </c>
      <c r="C54" s="10" t="e">
        <v>#N/A</v>
      </c>
    </row>
    <row r="55" spans="1:5" hidden="1" x14ac:dyDescent="0.25">
      <c r="A55" s="10" t="s">
        <v>25</v>
      </c>
      <c r="B55" t="s">
        <v>118</v>
      </c>
      <c r="C55" s="10" t="s">
        <v>25</v>
      </c>
    </row>
    <row r="56" spans="1:5" hidden="1" x14ac:dyDescent="0.25">
      <c r="A56" t="s">
        <v>531</v>
      </c>
      <c r="B56" t="s">
        <v>118</v>
      </c>
      <c r="C56"/>
      <c r="E56"/>
    </row>
    <row r="57" spans="1:5" hidden="1" x14ac:dyDescent="0.25">
      <c r="A57" t="s">
        <v>534</v>
      </c>
      <c r="B57" t="s">
        <v>118</v>
      </c>
      <c r="C57"/>
      <c r="E57"/>
    </row>
    <row r="58" spans="1:5" hidden="1" x14ac:dyDescent="0.25">
      <c r="A58" s="10" t="s">
        <v>124</v>
      </c>
      <c r="B58" s="10" t="s">
        <v>26</v>
      </c>
      <c r="C58" s="10" t="e">
        <v>#N/A</v>
      </c>
    </row>
    <row r="59" spans="1:5" hidden="1" x14ac:dyDescent="0.25">
      <c r="A59" s="10" t="s">
        <v>440</v>
      </c>
      <c r="B59" s="10" t="s">
        <v>26</v>
      </c>
      <c r="C59" s="10" t="s">
        <v>440</v>
      </c>
    </row>
    <row r="60" spans="1:5" hidden="1" x14ac:dyDescent="0.25">
      <c r="A60" s="10" t="s">
        <v>26</v>
      </c>
      <c r="B60" s="10" t="s">
        <v>26</v>
      </c>
      <c r="C60" s="10" t="s">
        <v>26</v>
      </c>
    </row>
    <row r="61" spans="1:5" hidden="1" x14ac:dyDescent="0.25">
      <c r="A61" t="s">
        <v>224</v>
      </c>
      <c r="B61" s="10" t="s">
        <v>26</v>
      </c>
      <c r="C61" s="10" t="s">
        <v>224</v>
      </c>
    </row>
    <row r="62" spans="1:5" hidden="1" x14ac:dyDescent="0.25">
      <c r="A62" t="s">
        <v>470</v>
      </c>
      <c r="B62" t="s">
        <v>470</v>
      </c>
      <c r="C62"/>
      <c r="E62" t="s">
        <v>646</v>
      </c>
    </row>
    <row r="63" spans="1:5" hidden="1" x14ac:dyDescent="0.25">
      <c r="A63" s="10" t="s">
        <v>27</v>
      </c>
      <c r="B63" t="s">
        <v>470</v>
      </c>
    </row>
    <row r="64" spans="1:5" hidden="1" x14ac:dyDescent="0.25">
      <c r="A64" s="10" t="s">
        <v>28</v>
      </c>
      <c r="B64" s="10" t="s">
        <v>474</v>
      </c>
      <c r="C64" s="10" t="s">
        <v>28</v>
      </c>
    </row>
    <row r="65" spans="1:5" hidden="1" x14ac:dyDescent="0.25">
      <c r="A65" s="10" t="s">
        <v>474</v>
      </c>
      <c r="B65" s="10" t="s">
        <v>474</v>
      </c>
      <c r="E65" s="10" t="s">
        <v>590</v>
      </c>
    </row>
    <row r="66" spans="1:5" hidden="1" x14ac:dyDescent="0.25">
      <c r="A66" s="10" t="s">
        <v>599</v>
      </c>
      <c r="B66" s="10" t="s">
        <v>474</v>
      </c>
    </row>
    <row r="67" spans="1:5" hidden="1" x14ac:dyDescent="0.25">
      <c r="A67" s="10" t="s">
        <v>29</v>
      </c>
      <c r="B67" s="10" t="s">
        <v>601</v>
      </c>
      <c r="C67" s="10" t="s">
        <v>29</v>
      </c>
      <c r="D67" s="10" t="s">
        <v>604</v>
      </c>
    </row>
    <row r="68" spans="1:5" hidden="1" x14ac:dyDescent="0.25">
      <c r="A68" s="10" t="s">
        <v>601</v>
      </c>
      <c r="B68" s="10" t="s">
        <v>601</v>
      </c>
      <c r="E68" s="10" t="s">
        <v>603</v>
      </c>
    </row>
    <row r="69" spans="1:5" hidden="1" x14ac:dyDescent="0.25">
      <c r="A69" s="10" t="s">
        <v>30</v>
      </c>
      <c r="B69" s="10" t="s">
        <v>30</v>
      </c>
      <c r="C69" s="10" t="s">
        <v>30</v>
      </c>
    </row>
    <row r="70" spans="1:5" hidden="1" x14ac:dyDescent="0.25">
      <c r="A70" t="s">
        <v>475</v>
      </c>
      <c r="B70" t="s">
        <v>30</v>
      </c>
      <c r="C70"/>
      <c r="E70"/>
    </row>
    <row r="71" spans="1:5" hidden="1" x14ac:dyDescent="0.25">
      <c r="A71" t="s">
        <v>536</v>
      </c>
      <c r="B71" t="s">
        <v>30</v>
      </c>
      <c r="C71"/>
      <c r="E71"/>
    </row>
    <row r="72" spans="1:5" hidden="1" x14ac:dyDescent="0.25">
      <c r="A72" s="10" t="s">
        <v>541</v>
      </c>
      <c r="B72" s="10" t="s">
        <v>30</v>
      </c>
      <c r="E72" s="10" t="s">
        <v>590</v>
      </c>
    </row>
    <row r="73" spans="1:5" hidden="1" x14ac:dyDescent="0.25">
      <c r="A73" s="10" t="s">
        <v>600</v>
      </c>
      <c r="B73" s="10" t="s">
        <v>30</v>
      </c>
    </row>
    <row r="74" spans="1:5" hidden="1" x14ac:dyDescent="0.25">
      <c r="A74" s="10" t="s">
        <v>31</v>
      </c>
      <c r="B74" s="10" t="s">
        <v>31</v>
      </c>
      <c r="C74" s="10" t="s">
        <v>743</v>
      </c>
    </row>
    <row r="75" spans="1:5" hidden="1" x14ac:dyDescent="0.25">
      <c r="A75" t="s">
        <v>473</v>
      </c>
      <c r="B75" t="s">
        <v>31</v>
      </c>
      <c r="C75" s="10" t="s">
        <v>743</v>
      </c>
      <c r="E75" t="s">
        <v>546</v>
      </c>
    </row>
    <row r="76" spans="1:5" hidden="1" x14ac:dyDescent="0.25">
      <c r="A76" s="10" t="s">
        <v>542</v>
      </c>
      <c r="B76" s="10" t="s">
        <v>31</v>
      </c>
      <c r="C76" s="10" t="s">
        <v>743</v>
      </c>
      <c r="E76" s="10" t="s">
        <v>590</v>
      </c>
    </row>
    <row r="77" spans="1:5" hidden="1" x14ac:dyDescent="0.25">
      <c r="A77" s="10" t="s">
        <v>606</v>
      </c>
      <c r="B77" s="10" t="s">
        <v>31</v>
      </c>
      <c r="C77" s="10" t="s">
        <v>743</v>
      </c>
    </row>
    <row r="78" spans="1:5" hidden="1" x14ac:dyDescent="0.25">
      <c r="A78" t="s">
        <v>471</v>
      </c>
      <c r="B78" t="s">
        <v>32</v>
      </c>
      <c r="C78" t="s">
        <v>546</v>
      </c>
      <c r="E78" t="s">
        <v>546</v>
      </c>
    </row>
    <row r="79" spans="1:5" hidden="1" x14ac:dyDescent="0.25">
      <c r="A79" s="10" t="s">
        <v>32</v>
      </c>
      <c r="B79" s="10" t="s">
        <v>32</v>
      </c>
      <c r="C79" s="10" t="s">
        <v>32</v>
      </c>
    </row>
    <row r="80" spans="1:5" hidden="1" x14ac:dyDescent="0.25">
      <c r="A80" t="s">
        <v>538</v>
      </c>
      <c r="B80" t="s">
        <v>32</v>
      </c>
      <c r="C80"/>
      <c r="E80"/>
    </row>
    <row r="81" spans="1:5" hidden="1" x14ac:dyDescent="0.25">
      <c r="A81" s="10" t="s">
        <v>33</v>
      </c>
      <c r="B81" s="10" t="s">
        <v>33</v>
      </c>
      <c r="C81" s="10" t="s">
        <v>33</v>
      </c>
    </row>
    <row r="82" spans="1:5" hidden="1" x14ac:dyDescent="0.25">
      <c r="A82" s="10" t="s">
        <v>97</v>
      </c>
      <c r="B82" s="10" t="s">
        <v>33</v>
      </c>
      <c r="E82" s="10" t="s">
        <v>590</v>
      </c>
    </row>
    <row r="83" spans="1:5" hidden="1" x14ac:dyDescent="0.25">
      <c r="A83" s="10" t="s">
        <v>34</v>
      </c>
      <c r="B83" s="10" t="s">
        <v>34</v>
      </c>
      <c r="C83" s="10" t="s">
        <v>34</v>
      </c>
    </row>
    <row r="84" spans="1:5" hidden="1" x14ac:dyDescent="0.25">
      <c r="A84" s="10" t="s">
        <v>35</v>
      </c>
      <c r="B84" s="10" t="s">
        <v>35</v>
      </c>
      <c r="C84" s="10" t="s">
        <v>35</v>
      </c>
    </row>
    <row r="85" spans="1:5" hidden="1" x14ac:dyDescent="0.25">
      <c r="A85" t="s">
        <v>467</v>
      </c>
      <c r="B85" t="s">
        <v>36</v>
      </c>
      <c r="C85" t="s">
        <v>546</v>
      </c>
      <c r="E85" t="s">
        <v>546</v>
      </c>
    </row>
    <row r="86" spans="1:5" hidden="1" x14ac:dyDescent="0.25">
      <c r="A86" s="10" t="s">
        <v>36</v>
      </c>
      <c r="B86" s="10" t="s">
        <v>36</v>
      </c>
      <c r="C86" s="10" t="s">
        <v>36</v>
      </c>
    </row>
    <row r="87" spans="1:5" hidden="1" x14ac:dyDescent="0.25">
      <c r="A87" t="s">
        <v>469</v>
      </c>
      <c r="B87" t="s">
        <v>37</v>
      </c>
      <c r="C87" t="s">
        <v>546</v>
      </c>
      <c r="E87" t="s">
        <v>546</v>
      </c>
    </row>
    <row r="88" spans="1:5" hidden="1" x14ac:dyDescent="0.25">
      <c r="A88" s="10" t="s">
        <v>37</v>
      </c>
      <c r="B88" s="10" t="s">
        <v>37</v>
      </c>
      <c r="C88" s="10" t="s">
        <v>37</v>
      </c>
    </row>
    <row r="89" spans="1:5" hidden="1" x14ac:dyDescent="0.25">
      <c r="A89" t="s">
        <v>478</v>
      </c>
      <c r="B89" t="s">
        <v>38</v>
      </c>
      <c r="C89" t="s">
        <v>546</v>
      </c>
      <c r="E89" t="s">
        <v>546</v>
      </c>
    </row>
    <row r="90" spans="1:5" hidden="1" x14ac:dyDescent="0.25">
      <c r="A90" s="10" t="s">
        <v>38</v>
      </c>
      <c r="B90" s="10" t="s">
        <v>38</v>
      </c>
      <c r="C90" s="10" t="s">
        <v>38</v>
      </c>
    </row>
    <row r="91" spans="1:5" hidden="1" x14ac:dyDescent="0.25">
      <c r="A91" t="s">
        <v>477</v>
      </c>
      <c r="B91" t="s">
        <v>39</v>
      </c>
      <c r="C91" t="s">
        <v>546</v>
      </c>
      <c r="E91" t="s">
        <v>546</v>
      </c>
    </row>
    <row r="92" spans="1:5" hidden="1" x14ac:dyDescent="0.25">
      <c r="A92" s="10" t="s">
        <v>39</v>
      </c>
      <c r="B92" s="10" t="s">
        <v>39</v>
      </c>
      <c r="C92" s="10" t="s">
        <v>39</v>
      </c>
    </row>
    <row r="93" spans="1:5" hidden="1" x14ac:dyDescent="0.25">
      <c r="A93" t="s">
        <v>540</v>
      </c>
      <c r="B93" t="s">
        <v>39</v>
      </c>
      <c r="C93"/>
      <c r="E93"/>
    </row>
    <row r="94" spans="1:5" hidden="1" x14ac:dyDescent="0.25">
      <c r="A94" t="s">
        <v>479</v>
      </c>
      <c r="B94" t="s">
        <v>40</v>
      </c>
      <c r="C94" t="s">
        <v>546</v>
      </c>
      <c r="E94" t="s">
        <v>546</v>
      </c>
    </row>
    <row r="95" spans="1:5" hidden="1" x14ac:dyDescent="0.25">
      <c r="A95" s="10" t="s">
        <v>40</v>
      </c>
      <c r="B95" s="10" t="s">
        <v>40</v>
      </c>
      <c r="C95" s="10" t="s">
        <v>40</v>
      </c>
    </row>
    <row r="96" spans="1:5" hidden="1" x14ac:dyDescent="0.25">
      <c r="A96" t="s">
        <v>472</v>
      </c>
      <c r="B96" t="s">
        <v>41</v>
      </c>
      <c r="C96" t="s">
        <v>546</v>
      </c>
      <c r="E96" t="s">
        <v>546</v>
      </c>
    </row>
    <row r="97" spans="1:5" hidden="1" x14ac:dyDescent="0.25">
      <c r="A97" s="10" t="s">
        <v>41</v>
      </c>
      <c r="B97" s="10" t="s">
        <v>41</v>
      </c>
      <c r="C97" s="10" t="s">
        <v>41</v>
      </c>
    </row>
    <row r="98" spans="1:5" hidden="1" x14ac:dyDescent="0.25">
      <c r="A98" t="s">
        <v>468</v>
      </c>
      <c r="B98" t="s">
        <v>42</v>
      </c>
      <c r="C98" t="s">
        <v>546</v>
      </c>
      <c r="E98" t="s">
        <v>546</v>
      </c>
    </row>
    <row r="99" spans="1:5" hidden="1" x14ac:dyDescent="0.25">
      <c r="A99" s="10" t="s">
        <v>42</v>
      </c>
      <c r="B99" s="10" t="s">
        <v>42</v>
      </c>
      <c r="C99" s="10" t="s">
        <v>42</v>
      </c>
    </row>
    <row r="100" spans="1:5" hidden="1" x14ac:dyDescent="0.25">
      <c r="A100" t="s">
        <v>529</v>
      </c>
      <c r="B100" t="s">
        <v>42</v>
      </c>
      <c r="C100"/>
      <c r="E100"/>
    </row>
    <row r="101" spans="1:5" hidden="1" x14ac:dyDescent="0.25">
      <c r="A101" s="10" t="s">
        <v>438</v>
      </c>
      <c r="B101" s="10" t="s">
        <v>608</v>
      </c>
      <c r="C101" s="10" t="s">
        <v>438</v>
      </c>
    </row>
    <row r="102" spans="1:5" hidden="1" x14ac:dyDescent="0.25">
      <c r="A102" s="10" t="s">
        <v>451</v>
      </c>
      <c r="B102" s="10" t="s">
        <v>608</v>
      </c>
      <c r="C102" s="10" t="s">
        <v>451</v>
      </c>
    </row>
    <row r="103" spans="1:5" hidden="1" x14ac:dyDescent="0.25">
      <c r="A103" s="10" t="s">
        <v>43</v>
      </c>
      <c r="B103" s="10" t="s">
        <v>608</v>
      </c>
      <c r="C103" s="10" t="s">
        <v>43</v>
      </c>
      <c r="E103" s="10" t="s">
        <v>622</v>
      </c>
    </row>
    <row r="104" spans="1:5" hidden="1" x14ac:dyDescent="0.25">
      <c r="A104" s="10" t="s">
        <v>608</v>
      </c>
      <c r="B104" s="11" t="s">
        <v>608</v>
      </c>
      <c r="E104" s="10" t="s">
        <v>622</v>
      </c>
    </row>
    <row r="105" spans="1:5" hidden="1" x14ac:dyDescent="0.25">
      <c r="A105" s="10" t="s">
        <v>44</v>
      </c>
      <c r="B105" s="10" t="s">
        <v>609</v>
      </c>
      <c r="C105" s="10" t="s">
        <v>44</v>
      </c>
      <c r="E105" s="10" t="s">
        <v>622</v>
      </c>
    </row>
    <row r="106" spans="1:5" hidden="1" x14ac:dyDescent="0.25">
      <c r="A106" s="10" t="s">
        <v>609</v>
      </c>
      <c r="B106" s="11" t="s">
        <v>609</v>
      </c>
      <c r="E106" s="10" t="s">
        <v>622</v>
      </c>
    </row>
    <row r="107" spans="1:5" hidden="1" x14ac:dyDescent="0.25">
      <c r="A107" t="s">
        <v>463</v>
      </c>
      <c r="B107" t="s">
        <v>543</v>
      </c>
      <c r="C107" s="10" t="s">
        <v>463</v>
      </c>
      <c r="E107" s="10" t="s">
        <v>622</v>
      </c>
    </row>
    <row r="108" spans="1:5" hidden="1" x14ac:dyDescent="0.25">
      <c r="A108" s="10" t="s">
        <v>45</v>
      </c>
      <c r="B108" t="s">
        <v>543</v>
      </c>
      <c r="C108" s="10" t="s">
        <v>45</v>
      </c>
      <c r="E108" s="10" t="s">
        <v>623</v>
      </c>
    </row>
    <row r="109" spans="1:5" hidden="1" x14ac:dyDescent="0.25">
      <c r="A109" t="s">
        <v>528</v>
      </c>
      <c r="B109" t="s">
        <v>543</v>
      </c>
      <c r="C109"/>
      <c r="E109" s="10" t="s">
        <v>624</v>
      </c>
    </row>
    <row r="110" spans="1:5" hidden="1" x14ac:dyDescent="0.25">
      <c r="A110" s="10" t="s">
        <v>543</v>
      </c>
      <c r="B110" t="s">
        <v>543</v>
      </c>
      <c r="E110" s="10" t="s">
        <v>625</v>
      </c>
    </row>
    <row r="111" spans="1:5" hidden="1" x14ac:dyDescent="0.25">
      <c r="A111" s="10" t="s">
        <v>46</v>
      </c>
      <c r="B111" s="10" t="s">
        <v>46</v>
      </c>
      <c r="C111" s="10" t="s">
        <v>46</v>
      </c>
    </row>
    <row r="112" spans="1:5" hidden="1" x14ac:dyDescent="0.25">
      <c r="A112" s="10" t="s">
        <v>47</v>
      </c>
      <c r="B112" s="10" t="s">
        <v>47</v>
      </c>
      <c r="C112" s="10" t="s">
        <v>47</v>
      </c>
    </row>
    <row r="113" spans="1:5" hidden="1" x14ac:dyDescent="0.25">
      <c r="A113" t="s">
        <v>462</v>
      </c>
      <c r="B113" t="s">
        <v>48</v>
      </c>
      <c r="C113" s="10" t="s">
        <v>462</v>
      </c>
    </row>
    <row r="114" spans="1:5" hidden="1" x14ac:dyDescent="0.25">
      <c r="A114" s="10" t="s">
        <v>48</v>
      </c>
      <c r="B114" s="10" t="s">
        <v>48</v>
      </c>
      <c r="C114" s="10" t="s">
        <v>48</v>
      </c>
    </row>
    <row r="115" spans="1:5" hidden="1" x14ac:dyDescent="0.25">
      <c r="A115" s="10" t="s">
        <v>49</v>
      </c>
      <c r="B115" s="10" t="s">
        <v>217</v>
      </c>
      <c r="C115" s="10" t="s">
        <v>49</v>
      </c>
      <c r="E115" s="10" t="s">
        <v>625</v>
      </c>
    </row>
    <row r="116" spans="1:5" hidden="1" x14ac:dyDescent="0.25">
      <c r="A116" t="s">
        <v>217</v>
      </c>
      <c r="B116" s="10" t="s">
        <v>217</v>
      </c>
      <c r="C116" s="10" t="s">
        <v>217</v>
      </c>
      <c r="E116" s="10" t="s">
        <v>625</v>
      </c>
    </row>
    <row r="117" spans="1:5" hidden="1" x14ac:dyDescent="0.25">
      <c r="A117" s="10" t="s">
        <v>50</v>
      </c>
      <c r="B117" s="10" t="s">
        <v>610</v>
      </c>
      <c r="C117" s="10" t="s">
        <v>50</v>
      </c>
      <c r="E117" s="10" t="s">
        <v>625</v>
      </c>
    </row>
    <row r="118" spans="1:5" hidden="1" x14ac:dyDescent="0.25">
      <c r="A118" s="10" t="s">
        <v>610</v>
      </c>
      <c r="B118" s="11" t="s">
        <v>610</v>
      </c>
      <c r="E118" s="10" t="s">
        <v>626</v>
      </c>
    </row>
    <row r="119" spans="1:5" hidden="1" x14ac:dyDescent="0.25">
      <c r="A119" s="10" t="s">
        <v>51</v>
      </c>
      <c r="B119" s="10" t="s">
        <v>611</v>
      </c>
      <c r="C119" s="10" t="s">
        <v>51</v>
      </c>
      <c r="E119" s="10" t="s">
        <v>627</v>
      </c>
    </row>
    <row r="120" spans="1:5" hidden="1" x14ac:dyDescent="0.25">
      <c r="A120" s="10" t="s">
        <v>611</v>
      </c>
      <c r="B120" s="11" t="s">
        <v>611</v>
      </c>
      <c r="E120" s="10" t="s">
        <v>628</v>
      </c>
    </row>
    <row r="121" spans="1:5" hidden="1" x14ac:dyDescent="0.25">
      <c r="A121" s="10" t="s">
        <v>52</v>
      </c>
      <c r="B121" s="10" t="s">
        <v>52</v>
      </c>
      <c r="C121" s="10" t="s">
        <v>52</v>
      </c>
    </row>
    <row r="122" spans="1:5" hidden="1" x14ac:dyDescent="0.25">
      <c r="A122" s="10" t="s">
        <v>53</v>
      </c>
      <c r="B122" s="10" t="s">
        <v>53</v>
      </c>
      <c r="C122" s="10" t="s">
        <v>53</v>
      </c>
    </row>
    <row r="123" spans="1:5" hidden="1" x14ac:dyDescent="0.25">
      <c r="A123" s="10" t="s">
        <v>450</v>
      </c>
      <c r="B123" s="10" t="s">
        <v>54</v>
      </c>
      <c r="C123" s="10" t="s">
        <v>450</v>
      </c>
    </row>
    <row r="124" spans="1:5" hidden="1" x14ac:dyDescent="0.25">
      <c r="A124" t="s">
        <v>464</v>
      </c>
      <c r="B124" t="s">
        <v>54</v>
      </c>
      <c r="C124" s="10" t="s">
        <v>464</v>
      </c>
    </row>
    <row r="125" spans="1:5" hidden="1" x14ac:dyDescent="0.25">
      <c r="A125" s="10" t="s">
        <v>54</v>
      </c>
      <c r="B125" s="10" t="s">
        <v>54</v>
      </c>
      <c r="C125" s="10" t="s">
        <v>54</v>
      </c>
    </row>
    <row r="126" spans="1:5" hidden="1" x14ac:dyDescent="0.25">
      <c r="A126" s="10" t="s">
        <v>55</v>
      </c>
      <c r="B126" s="10" t="s">
        <v>738</v>
      </c>
      <c r="C126" s="10" t="s">
        <v>55</v>
      </c>
    </row>
    <row r="127" spans="1:5" hidden="1" x14ac:dyDescent="0.25">
      <c r="A127" s="10" t="s">
        <v>738</v>
      </c>
      <c r="B127" s="10" t="s">
        <v>738</v>
      </c>
    </row>
    <row r="128" spans="1:5" hidden="1" x14ac:dyDescent="0.25">
      <c r="A128" s="10" t="s">
        <v>213</v>
      </c>
      <c r="B128" s="10" t="s">
        <v>738</v>
      </c>
      <c r="C128" s="10" t="s">
        <v>213</v>
      </c>
    </row>
    <row r="129" spans="1:4" hidden="1" x14ac:dyDescent="0.25">
      <c r="A129" s="10" t="s">
        <v>56</v>
      </c>
      <c r="B129" s="10" t="s">
        <v>740</v>
      </c>
      <c r="C129" s="10" t="s">
        <v>56</v>
      </c>
    </row>
    <row r="130" spans="1:4" hidden="1" x14ac:dyDescent="0.25">
      <c r="A130" s="37" t="s">
        <v>740</v>
      </c>
      <c r="B130" s="10" t="s">
        <v>740</v>
      </c>
    </row>
    <row r="131" spans="1:4" hidden="1" x14ac:dyDescent="0.25">
      <c r="A131" s="10" t="s">
        <v>57</v>
      </c>
      <c r="B131" s="10" t="s">
        <v>739</v>
      </c>
      <c r="C131" s="10" t="s">
        <v>57</v>
      </c>
    </row>
    <row r="132" spans="1:4" hidden="1" x14ac:dyDescent="0.25">
      <c r="A132" s="10" t="s">
        <v>739</v>
      </c>
      <c r="B132" s="10" t="s">
        <v>739</v>
      </c>
    </row>
    <row r="133" spans="1:4" hidden="1" x14ac:dyDescent="0.25">
      <c r="A133" s="10" t="s">
        <v>439</v>
      </c>
      <c r="B133" s="10" t="s">
        <v>58</v>
      </c>
      <c r="C133" s="10" t="s">
        <v>439</v>
      </c>
    </row>
    <row r="134" spans="1:4" hidden="1" x14ac:dyDescent="0.25">
      <c r="A134" t="s">
        <v>458</v>
      </c>
      <c r="B134" t="s">
        <v>58</v>
      </c>
      <c r="C134" s="10" t="s">
        <v>458</v>
      </c>
    </row>
    <row r="135" spans="1:4" hidden="1" x14ac:dyDescent="0.25">
      <c r="A135" s="10" t="s">
        <v>58</v>
      </c>
      <c r="B135" s="10" t="s">
        <v>58</v>
      </c>
      <c r="C135" s="10" t="s">
        <v>58</v>
      </c>
    </row>
    <row r="136" spans="1:4" hidden="1" x14ac:dyDescent="0.25">
      <c r="A136" s="10" t="s">
        <v>59</v>
      </c>
      <c r="B136" s="10" t="s">
        <v>59</v>
      </c>
      <c r="C136" s="10" t="s">
        <v>59</v>
      </c>
    </row>
    <row r="137" spans="1:4" hidden="1" x14ac:dyDescent="0.25">
      <c r="A137" s="10" t="s">
        <v>607</v>
      </c>
      <c r="B137" s="10" t="s">
        <v>59</v>
      </c>
    </row>
    <row r="138" spans="1:4" hidden="1" x14ac:dyDescent="0.25">
      <c r="A138" s="10" t="s">
        <v>60</v>
      </c>
      <c r="B138" s="10" t="s">
        <v>60</v>
      </c>
      <c r="C138" s="10" t="s">
        <v>60</v>
      </c>
    </row>
    <row r="139" spans="1:4" hidden="1" x14ac:dyDescent="0.25">
      <c r="A139" s="10" t="s">
        <v>206</v>
      </c>
      <c r="B139" s="10" t="s">
        <v>206</v>
      </c>
      <c r="C139" s="10" t="s">
        <v>206</v>
      </c>
    </row>
    <row r="140" spans="1:4" hidden="1" x14ac:dyDescent="0.25">
      <c r="A140" s="10" t="s">
        <v>297</v>
      </c>
      <c r="B140" s="10" t="s">
        <v>206</v>
      </c>
      <c r="C140" s="10" t="s">
        <v>297</v>
      </c>
    </row>
    <row r="141" spans="1:4" hidden="1" x14ac:dyDescent="0.25">
      <c r="A141" s="10" t="s">
        <v>200</v>
      </c>
      <c r="B141" s="10" t="s">
        <v>200</v>
      </c>
      <c r="C141" s="10" t="s">
        <v>200</v>
      </c>
    </row>
    <row r="142" spans="1:4" hidden="1" x14ac:dyDescent="0.25">
      <c r="A142" s="10" t="s">
        <v>294</v>
      </c>
      <c r="B142" s="10" t="s">
        <v>200</v>
      </c>
      <c r="C142" s="10" t="s">
        <v>294</v>
      </c>
    </row>
    <row r="143" spans="1:4" hidden="1" x14ac:dyDescent="0.25">
      <c r="A143" s="10" t="s">
        <v>209</v>
      </c>
      <c r="B143" s="10" t="s">
        <v>293</v>
      </c>
      <c r="C143" s="10" t="s">
        <v>209</v>
      </c>
      <c r="D143" s="10" t="s">
        <v>547</v>
      </c>
    </row>
    <row r="144" spans="1:4" hidden="1" x14ac:dyDescent="0.25">
      <c r="A144" s="10" t="s">
        <v>293</v>
      </c>
      <c r="B144" s="10" t="s">
        <v>293</v>
      </c>
      <c r="C144" s="10" t="s">
        <v>293</v>
      </c>
    </row>
    <row r="145" spans="1:5" hidden="1" x14ac:dyDescent="0.25">
      <c r="A145" t="s">
        <v>500</v>
      </c>
      <c r="B145" t="s">
        <v>293</v>
      </c>
      <c r="C145" t="s">
        <v>544</v>
      </c>
      <c r="E145" t="s">
        <v>544</v>
      </c>
    </row>
    <row r="146" spans="1:5" hidden="1" x14ac:dyDescent="0.25">
      <c r="A146" s="11" t="s">
        <v>203</v>
      </c>
      <c r="B146" s="10" t="s">
        <v>203</v>
      </c>
      <c r="C146" s="10" t="s">
        <v>203</v>
      </c>
    </row>
    <row r="147" spans="1:5" hidden="1" x14ac:dyDescent="0.25">
      <c r="A147" t="s">
        <v>501</v>
      </c>
      <c r="B147" t="s">
        <v>203</v>
      </c>
      <c r="C147" t="s">
        <v>544</v>
      </c>
      <c r="E147" t="s">
        <v>544</v>
      </c>
    </row>
    <row r="148" spans="1:5" hidden="1" x14ac:dyDescent="0.25">
      <c r="A148" s="10" t="s">
        <v>295</v>
      </c>
      <c r="B148" t="s">
        <v>203</v>
      </c>
      <c r="C148" s="10" t="s">
        <v>295</v>
      </c>
    </row>
    <row r="149" spans="1:5" hidden="1" x14ac:dyDescent="0.25">
      <c r="A149" s="10" t="s">
        <v>194</v>
      </c>
      <c r="B149" s="10" t="s">
        <v>194</v>
      </c>
      <c r="C149" s="10" t="s">
        <v>194</v>
      </c>
    </row>
    <row r="150" spans="1:5" hidden="1" x14ac:dyDescent="0.25">
      <c r="A150" s="10" t="s">
        <v>286</v>
      </c>
      <c r="B150" s="10" t="s">
        <v>194</v>
      </c>
      <c r="C150" s="10" t="s">
        <v>286</v>
      </c>
    </row>
    <row r="151" spans="1:5" hidden="1" x14ac:dyDescent="0.25">
      <c r="A151" s="11" t="s">
        <v>188</v>
      </c>
      <c r="B151" s="10" t="s">
        <v>188</v>
      </c>
      <c r="C151" s="10" t="s">
        <v>188</v>
      </c>
    </row>
    <row r="152" spans="1:5" hidden="1" x14ac:dyDescent="0.25">
      <c r="A152" s="10" t="s">
        <v>296</v>
      </c>
      <c r="B152" s="10" t="s">
        <v>188</v>
      </c>
      <c r="C152" s="10" t="s">
        <v>296</v>
      </c>
    </row>
    <row r="153" spans="1:5" hidden="1" x14ac:dyDescent="0.25">
      <c r="A153" s="10" t="s">
        <v>548</v>
      </c>
      <c r="B153" s="10" t="s">
        <v>188</v>
      </c>
      <c r="C153" s="10" t="e">
        <v>#N/A</v>
      </c>
    </row>
    <row r="154" spans="1:5" hidden="1" x14ac:dyDescent="0.25">
      <c r="A154" s="10" t="s">
        <v>191</v>
      </c>
      <c r="B154" s="10" t="s">
        <v>191</v>
      </c>
      <c r="C154" s="10" t="s">
        <v>191</v>
      </c>
    </row>
    <row r="155" spans="1:5" hidden="1" x14ac:dyDescent="0.25">
      <c r="A155" s="10" t="s">
        <v>289</v>
      </c>
      <c r="B155" s="10" t="s">
        <v>191</v>
      </c>
      <c r="C155" s="10" t="s">
        <v>289</v>
      </c>
    </row>
    <row r="156" spans="1:5" hidden="1" x14ac:dyDescent="0.25">
      <c r="A156" s="10" t="s">
        <v>284</v>
      </c>
      <c r="B156" s="10" t="s">
        <v>284</v>
      </c>
      <c r="C156" s="10" t="s">
        <v>284</v>
      </c>
    </row>
    <row r="157" spans="1:5" hidden="1" x14ac:dyDescent="0.25">
      <c r="A157" s="10" t="s">
        <v>613</v>
      </c>
      <c r="B157" s="11" t="s">
        <v>613</v>
      </c>
      <c r="E157"/>
    </row>
    <row r="158" spans="1:5" hidden="1" x14ac:dyDescent="0.25">
      <c r="A158" s="10" t="s">
        <v>89</v>
      </c>
      <c r="B158" s="10" t="s">
        <v>613</v>
      </c>
      <c r="C158" s="10" t="s">
        <v>89</v>
      </c>
    </row>
    <row r="159" spans="1:5" hidden="1" x14ac:dyDescent="0.25">
      <c r="A159" s="10" t="s">
        <v>614</v>
      </c>
      <c r="B159" s="11" t="s">
        <v>614</v>
      </c>
      <c r="E159"/>
    </row>
    <row r="160" spans="1:5" hidden="1" x14ac:dyDescent="0.25">
      <c r="A160" s="10" t="s">
        <v>90</v>
      </c>
      <c r="B160" s="10" t="s">
        <v>614</v>
      </c>
      <c r="C160" s="10" t="s">
        <v>90</v>
      </c>
    </row>
    <row r="161" spans="1:5" hidden="1" x14ac:dyDescent="0.25">
      <c r="A161" s="10" t="s">
        <v>615</v>
      </c>
      <c r="B161" s="11" t="s">
        <v>615</v>
      </c>
      <c r="E161"/>
    </row>
    <row r="162" spans="1:5" hidden="1" x14ac:dyDescent="0.25">
      <c r="A162" s="10" t="s">
        <v>93</v>
      </c>
      <c r="B162" s="10" t="s">
        <v>615</v>
      </c>
      <c r="C162" s="10" t="s">
        <v>93</v>
      </c>
    </row>
    <row r="163" spans="1:5" hidden="1" x14ac:dyDescent="0.25">
      <c r="A163" t="s">
        <v>234</v>
      </c>
      <c r="B163" t="s">
        <v>234</v>
      </c>
      <c r="C163" s="10" t="s">
        <v>234</v>
      </c>
    </row>
    <row r="164" spans="1:5" hidden="1" x14ac:dyDescent="0.25">
      <c r="A164" s="10" t="s">
        <v>92</v>
      </c>
      <c r="B164" t="s">
        <v>234</v>
      </c>
      <c r="C164" s="10" t="s">
        <v>92</v>
      </c>
    </row>
    <row r="165" spans="1:5" hidden="1" x14ac:dyDescent="0.25">
      <c r="A165" t="s">
        <v>231</v>
      </c>
      <c r="B165" t="s">
        <v>231</v>
      </c>
      <c r="C165" s="10" t="s">
        <v>231</v>
      </c>
    </row>
    <row r="166" spans="1:5" hidden="1" x14ac:dyDescent="0.25">
      <c r="A166" s="10" t="s">
        <v>61</v>
      </c>
      <c r="B166" t="s">
        <v>231</v>
      </c>
      <c r="C166" s="10" t="s">
        <v>61</v>
      </c>
    </row>
    <row r="167" spans="1:5" hidden="1" x14ac:dyDescent="0.25">
      <c r="A167" s="10" t="s">
        <v>120</v>
      </c>
      <c r="B167" s="10" t="s">
        <v>120</v>
      </c>
      <c r="C167" s="10" t="s">
        <v>120</v>
      </c>
    </row>
    <row r="168" spans="1:5" hidden="1" x14ac:dyDescent="0.25">
      <c r="A168" s="10" t="s">
        <v>62</v>
      </c>
      <c r="B168" s="10" t="s">
        <v>120</v>
      </c>
      <c r="C168" s="10" t="e">
        <v>#N/A</v>
      </c>
    </row>
    <row r="169" spans="1:5" hidden="1" x14ac:dyDescent="0.25">
      <c r="A169" t="s">
        <v>237</v>
      </c>
      <c r="B169" t="s">
        <v>237</v>
      </c>
      <c r="C169" s="10" t="s">
        <v>237</v>
      </c>
    </row>
    <row r="170" spans="1:5" hidden="1" x14ac:dyDescent="0.25">
      <c r="A170" s="10" t="s">
        <v>63</v>
      </c>
      <c r="B170" t="s">
        <v>237</v>
      </c>
      <c r="C170" s="10" t="s">
        <v>63</v>
      </c>
    </row>
    <row r="171" spans="1:5" hidden="1" x14ac:dyDescent="0.25">
      <c r="A171" s="10" t="s">
        <v>616</v>
      </c>
      <c r="B171" s="11" t="s">
        <v>616</v>
      </c>
    </row>
    <row r="172" spans="1:5" hidden="1" x14ac:dyDescent="0.25">
      <c r="A172" s="10" t="s">
        <v>64</v>
      </c>
      <c r="B172" s="10" t="s">
        <v>616</v>
      </c>
      <c r="C172" s="10" t="s">
        <v>64</v>
      </c>
    </row>
    <row r="173" spans="1:5" hidden="1" x14ac:dyDescent="0.25">
      <c r="A173" t="s">
        <v>227</v>
      </c>
      <c r="B173" t="s">
        <v>227</v>
      </c>
      <c r="C173" s="10" t="s">
        <v>227</v>
      </c>
    </row>
    <row r="174" spans="1:5" hidden="1" x14ac:dyDescent="0.25">
      <c r="A174" s="10" t="s">
        <v>88</v>
      </c>
      <c r="B174" t="s">
        <v>227</v>
      </c>
      <c r="C174" s="10" t="s">
        <v>88</v>
      </c>
    </row>
    <row r="175" spans="1:5" hidden="1" x14ac:dyDescent="0.25">
      <c r="A175" t="s">
        <v>476</v>
      </c>
      <c r="B175" s="10" t="s">
        <v>476</v>
      </c>
      <c r="C175"/>
      <c r="E175"/>
    </row>
    <row r="176" spans="1:5" hidden="1" x14ac:dyDescent="0.25">
      <c r="A176" s="10" t="s">
        <v>65</v>
      </c>
      <c r="B176" s="10" t="s">
        <v>476</v>
      </c>
      <c r="C176" s="10" t="s">
        <v>65</v>
      </c>
    </row>
    <row r="177" spans="1:4" hidden="1" x14ac:dyDescent="0.25">
      <c r="A177" t="s">
        <v>240</v>
      </c>
      <c r="B177" t="s">
        <v>240</v>
      </c>
      <c r="C177" s="10" t="s">
        <v>240</v>
      </c>
    </row>
    <row r="178" spans="1:4" hidden="1" x14ac:dyDescent="0.25">
      <c r="A178" s="10" t="s">
        <v>91</v>
      </c>
      <c r="B178" t="s">
        <v>240</v>
      </c>
      <c r="C178" s="10" t="e">
        <v>#N/A</v>
      </c>
    </row>
    <row r="179" spans="1:4" hidden="1" x14ac:dyDescent="0.25">
      <c r="A179" s="10" t="s">
        <v>119</v>
      </c>
      <c r="B179" s="10" t="s">
        <v>119</v>
      </c>
      <c r="C179" s="10" t="s">
        <v>119</v>
      </c>
    </row>
    <row r="180" spans="1:4" hidden="1" x14ac:dyDescent="0.25">
      <c r="A180" s="10" t="s">
        <v>66</v>
      </c>
      <c r="B180" s="10" t="s">
        <v>119</v>
      </c>
      <c r="C180" s="10" t="e">
        <v>#N/A</v>
      </c>
    </row>
    <row r="181" spans="1:4" hidden="1" x14ac:dyDescent="0.25">
      <c r="A181" s="10" t="s">
        <v>197</v>
      </c>
      <c r="B181" s="10" t="s">
        <v>197</v>
      </c>
      <c r="C181" s="10" t="s">
        <v>197</v>
      </c>
    </row>
    <row r="182" spans="1:4" hidden="1" x14ac:dyDescent="0.25">
      <c r="A182" s="10" t="s">
        <v>287</v>
      </c>
      <c r="B182" s="10" t="s">
        <v>197</v>
      </c>
      <c r="C182" s="10" t="s">
        <v>287</v>
      </c>
    </row>
    <row r="183" spans="1:4" hidden="1" x14ac:dyDescent="0.25">
      <c r="A183" s="10" t="s">
        <v>185</v>
      </c>
      <c r="B183" s="10" t="s">
        <v>185</v>
      </c>
      <c r="C183" s="10" t="s">
        <v>185</v>
      </c>
    </row>
    <row r="184" spans="1:4" hidden="1" x14ac:dyDescent="0.25">
      <c r="A184" s="10" t="s">
        <v>290</v>
      </c>
      <c r="B184" s="10" t="s">
        <v>185</v>
      </c>
      <c r="C184" s="10" t="s">
        <v>290</v>
      </c>
    </row>
    <row r="185" spans="1:4" hidden="1" x14ac:dyDescent="0.25">
      <c r="A185" s="10" t="s">
        <v>182</v>
      </c>
      <c r="B185" s="10" t="s">
        <v>182</v>
      </c>
      <c r="C185" s="10" t="s">
        <v>182</v>
      </c>
    </row>
    <row r="186" spans="1:4" hidden="1" x14ac:dyDescent="0.25">
      <c r="A186" s="10" t="s">
        <v>291</v>
      </c>
      <c r="B186" s="10" t="s">
        <v>182</v>
      </c>
      <c r="C186" s="10" t="s">
        <v>291</v>
      </c>
    </row>
    <row r="187" spans="1:4" hidden="1" x14ac:dyDescent="0.25">
      <c r="A187" s="10" t="s">
        <v>179</v>
      </c>
      <c r="B187" s="10" t="s">
        <v>179</v>
      </c>
      <c r="C187" s="10" t="s">
        <v>179</v>
      </c>
    </row>
    <row r="188" spans="1:4" hidden="1" x14ac:dyDescent="0.25">
      <c r="A188" s="10" t="s">
        <v>549</v>
      </c>
      <c r="B188" s="10" t="s">
        <v>179</v>
      </c>
      <c r="C188" s="10" t="e">
        <v>#N/A</v>
      </c>
    </row>
    <row r="189" spans="1:4" hidden="1" x14ac:dyDescent="0.25">
      <c r="A189" s="10" t="s">
        <v>550</v>
      </c>
      <c r="B189" s="10" t="s">
        <v>276</v>
      </c>
      <c r="C189" s="10" t="e">
        <v>#N/A</v>
      </c>
      <c r="D189" s="10" t="s">
        <v>551</v>
      </c>
    </row>
    <row r="190" spans="1:4" hidden="1" x14ac:dyDescent="0.25">
      <c r="A190" s="10" t="s">
        <v>276</v>
      </c>
      <c r="B190" s="10" t="s">
        <v>276</v>
      </c>
      <c r="C190" s="10" t="s">
        <v>276</v>
      </c>
    </row>
    <row r="191" spans="1:4" hidden="1" x14ac:dyDescent="0.25">
      <c r="A191" s="10" t="s">
        <v>244</v>
      </c>
      <c r="B191" s="10" t="s">
        <v>276</v>
      </c>
      <c r="C191" s="10" t="s">
        <v>244</v>
      </c>
    </row>
    <row r="192" spans="1:4" hidden="1" x14ac:dyDescent="0.25">
      <c r="A192" s="10" t="s">
        <v>552</v>
      </c>
      <c r="B192" s="10" t="s">
        <v>553</v>
      </c>
      <c r="C192" s="10" t="e">
        <v>#N/A</v>
      </c>
      <c r="D192" s="10" t="s">
        <v>551</v>
      </c>
    </row>
    <row r="193" spans="1:4" hidden="1" x14ac:dyDescent="0.25">
      <c r="A193" s="10" t="s">
        <v>553</v>
      </c>
      <c r="B193" s="10" t="s">
        <v>553</v>
      </c>
      <c r="C193" s="10" t="e">
        <v>#N/A</v>
      </c>
    </row>
    <row r="194" spans="1:4" hidden="1" x14ac:dyDescent="0.25">
      <c r="A194" s="10" t="s">
        <v>554</v>
      </c>
      <c r="B194" s="10" t="s">
        <v>555</v>
      </c>
      <c r="C194" s="10" t="e">
        <v>#N/A</v>
      </c>
      <c r="D194" s="10" t="s">
        <v>551</v>
      </c>
    </row>
    <row r="195" spans="1:4" hidden="1" x14ac:dyDescent="0.25">
      <c r="A195" s="10" t="s">
        <v>555</v>
      </c>
      <c r="B195" s="10" t="s">
        <v>555</v>
      </c>
      <c r="C195" s="10" t="e">
        <v>#N/A</v>
      </c>
    </row>
    <row r="196" spans="1:4" hidden="1" x14ac:dyDescent="0.25">
      <c r="A196" s="10" t="s">
        <v>254</v>
      </c>
      <c r="B196" s="10" t="s">
        <v>555</v>
      </c>
      <c r="C196" s="10" t="s">
        <v>254</v>
      </c>
    </row>
    <row r="197" spans="1:4" hidden="1" x14ac:dyDescent="0.25">
      <c r="A197" s="10" t="s">
        <v>556</v>
      </c>
      <c r="B197" s="10" t="s">
        <v>555</v>
      </c>
      <c r="C197" s="10" t="e">
        <v>#N/A</v>
      </c>
    </row>
    <row r="198" spans="1:4" hidden="1" x14ac:dyDescent="0.25">
      <c r="A198" s="10" t="s">
        <v>557</v>
      </c>
      <c r="B198" s="10" t="s">
        <v>558</v>
      </c>
      <c r="C198" s="10" t="e">
        <v>#N/A</v>
      </c>
      <c r="D198" s="10" t="s">
        <v>551</v>
      </c>
    </row>
    <row r="199" spans="1:4" hidden="1" x14ac:dyDescent="0.25">
      <c r="A199" s="10" t="s">
        <v>558</v>
      </c>
      <c r="B199" s="10" t="s">
        <v>558</v>
      </c>
      <c r="C199" s="10" t="e">
        <v>#N/A</v>
      </c>
    </row>
    <row r="200" spans="1:4" hidden="1" x14ac:dyDescent="0.25">
      <c r="A200" s="10" t="s">
        <v>559</v>
      </c>
      <c r="B200" s="10" t="s">
        <v>560</v>
      </c>
      <c r="C200" s="10" t="e">
        <v>#N/A</v>
      </c>
      <c r="D200" s="10" t="s">
        <v>551</v>
      </c>
    </row>
    <row r="201" spans="1:4" hidden="1" x14ac:dyDescent="0.25">
      <c r="A201" s="10" t="s">
        <v>560</v>
      </c>
      <c r="B201" s="10" t="s">
        <v>560</v>
      </c>
      <c r="C201" s="10" t="e">
        <v>#N/A</v>
      </c>
    </row>
    <row r="202" spans="1:4" hidden="1" x14ac:dyDescent="0.25">
      <c r="A202" s="10" t="s">
        <v>561</v>
      </c>
      <c r="B202" s="10" t="s">
        <v>562</v>
      </c>
      <c r="C202" s="10" t="e">
        <v>#N/A</v>
      </c>
      <c r="D202" s="10" t="s">
        <v>551</v>
      </c>
    </row>
    <row r="203" spans="1:4" hidden="1" x14ac:dyDescent="0.25">
      <c r="A203" s="10" t="s">
        <v>562</v>
      </c>
      <c r="B203" s="10" t="s">
        <v>562</v>
      </c>
      <c r="C203" s="10" t="e">
        <v>#N/A</v>
      </c>
    </row>
    <row r="204" spans="1:4" hidden="1" x14ac:dyDescent="0.25">
      <c r="A204" s="10" t="s">
        <v>563</v>
      </c>
      <c r="B204" s="10" t="s">
        <v>564</v>
      </c>
      <c r="C204" s="10" t="e">
        <v>#N/A</v>
      </c>
      <c r="D204" s="10" t="s">
        <v>551</v>
      </c>
    </row>
    <row r="205" spans="1:4" hidden="1" x14ac:dyDescent="0.25">
      <c r="A205" s="10" t="s">
        <v>564</v>
      </c>
      <c r="B205" s="10" t="s">
        <v>564</v>
      </c>
      <c r="C205" s="10" t="e">
        <v>#N/A</v>
      </c>
    </row>
    <row r="206" spans="1:4" hidden="1" x14ac:dyDescent="0.25">
      <c r="A206" s="10" t="s">
        <v>565</v>
      </c>
      <c r="B206" s="10" t="s">
        <v>566</v>
      </c>
      <c r="C206" s="10" t="e">
        <v>#N/A</v>
      </c>
      <c r="D206" s="10" t="s">
        <v>551</v>
      </c>
    </row>
    <row r="207" spans="1:4" hidden="1" x14ac:dyDescent="0.25">
      <c r="A207" s="10" t="s">
        <v>566</v>
      </c>
      <c r="B207" s="10" t="s">
        <v>566</v>
      </c>
      <c r="C207" s="10" t="e">
        <v>#N/A</v>
      </c>
    </row>
    <row r="208" spans="1:4" hidden="1" x14ac:dyDescent="0.25">
      <c r="A208" s="10" t="s">
        <v>567</v>
      </c>
      <c r="B208" s="10" t="s">
        <v>568</v>
      </c>
      <c r="C208" s="10" t="e">
        <v>#N/A</v>
      </c>
      <c r="D208" s="10" t="s">
        <v>551</v>
      </c>
    </row>
    <row r="209" spans="1:4" hidden="1" x14ac:dyDescent="0.25">
      <c r="A209" s="10" t="s">
        <v>568</v>
      </c>
      <c r="B209" s="10" t="s">
        <v>568</v>
      </c>
      <c r="C209" s="10" t="e">
        <v>#N/A</v>
      </c>
    </row>
    <row r="210" spans="1:4" hidden="1" x14ac:dyDescent="0.25">
      <c r="A210" s="10" t="s">
        <v>87</v>
      </c>
      <c r="B210" s="10" t="s">
        <v>87</v>
      </c>
      <c r="C210" s="10" t="s">
        <v>87</v>
      </c>
    </row>
    <row r="211" spans="1:4" hidden="1" x14ac:dyDescent="0.25">
      <c r="A211" s="10" t="s">
        <v>676</v>
      </c>
      <c r="B211" s="10" t="s">
        <v>87</v>
      </c>
    </row>
    <row r="212" spans="1:4" hidden="1" x14ac:dyDescent="0.25">
      <c r="A212" t="s">
        <v>456</v>
      </c>
      <c r="B212" s="10" t="s">
        <v>87</v>
      </c>
      <c r="C212" s="10" t="s">
        <v>456</v>
      </c>
    </row>
    <row r="213" spans="1:4" hidden="1" x14ac:dyDescent="0.25">
      <c r="A213" s="10" t="s">
        <v>442</v>
      </c>
      <c r="B213" s="10" t="s">
        <v>98</v>
      </c>
      <c r="C213" s="10" t="s">
        <v>442</v>
      </c>
    </row>
    <row r="214" spans="1:4" hidden="1" x14ac:dyDescent="0.25">
      <c r="A214" s="10" t="s">
        <v>98</v>
      </c>
      <c r="B214" s="10" t="s">
        <v>98</v>
      </c>
      <c r="C214" s="10" t="s">
        <v>98</v>
      </c>
    </row>
    <row r="215" spans="1:4" hidden="1" x14ac:dyDescent="0.25">
      <c r="A215" s="10" t="s">
        <v>443</v>
      </c>
      <c r="B215" s="10" t="s">
        <v>86</v>
      </c>
      <c r="C215" s="10" t="s">
        <v>443</v>
      </c>
    </row>
    <row r="216" spans="1:4" hidden="1" x14ac:dyDescent="0.25">
      <c r="A216" s="10" t="s">
        <v>86</v>
      </c>
      <c r="B216" s="10" t="s">
        <v>86</v>
      </c>
      <c r="C216" s="10" t="s">
        <v>86</v>
      </c>
    </row>
    <row r="217" spans="1:4" hidden="1" x14ac:dyDescent="0.25">
      <c r="A217" s="10" t="s">
        <v>569</v>
      </c>
      <c r="B217" s="10" t="s">
        <v>570</v>
      </c>
      <c r="C217" s="10" t="e">
        <v>#N/A</v>
      </c>
      <c r="D217" s="10" t="s">
        <v>569</v>
      </c>
    </row>
    <row r="218" spans="1:4" hidden="1" x14ac:dyDescent="0.25">
      <c r="A218" s="11" t="s">
        <v>570</v>
      </c>
      <c r="B218" s="10" t="s">
        <v>570</v>
      </c>
      <c r="C218" s="10" t="e">
        <v>#N/A</v>
      </c>
      <c r="D218" s="10" t="s">
        <v>569</v>
      </c>
    </row>
    <row r="219" spans="1:4" hidden="1" x14ac:dyDescent="0.25">
      <c r="A219" s="11" t="s">
        <v>571</v>
      </c>
      <c r="B219" s="10" t="s">
        <v>570</v>
      </c>
      <c r="C219" s="10" t="e">
        <v>#N/A</v>
      </c>
      <c r="D219" s="10" t="s">
        <v>569</v>
      </c>
    </row>
    <row r="220" spans="1:4" hidden="1" x14ac:dyDescent="0.25">
      <c r="A220" s="11" t="s">
        <v>155</v>
      </c>
      <c r="B220" s="10" t="s">
        <v>570</v>
      </c>
      <c r="C220" s="10" t="s">
        <v>155</v>
      </c>
      <c r="D220" s="10" t="s">
        <v>569</v>
      </c>
    </row>
    <row r="221" spans="1:4" hidden="1" x14ac:dyDescent="0.25">
      <c r="A221" s="10" t="s">
        <v>572</v>
      </c>
      <c r="B221" s="10" t="s">
        <v>147</v>
      </c>
      <c r="C221" s="10" t="e">
        <v>#N/A</v>
      </c>
      <c r="D221" s="10" t="s">
        <v>572</v>
      </c>
    </row>
    <row r="222" spans="1:4" hidden="1" x14ac:dyDescent="0.25">
      <c r="A222" s="11" t="s">
        <v>147</v>
      </c>
      <c r="B222" s="10" t="s">
        <v>147</v>
      </c>
      <c r="C222" s="10" t="s">
        <v>147</v>
      </c>
      <c r="D222" s="10" t="s">
        <v>572</v>
      </c>
    </row>
    <row r="223" spans="1:4" hidden="1" x14ac:dyDescent="0.25">
      <c r="A223" s="11" t="s">
        <v>573</v>
      </c>
      <c r="B223" s="10" t="s">
        <v>147</v>
      </c>
      <c r="C223" s="10" t="e">
        <v>#N/A</v>
      </c>
      <c r="D223" s="10" t="s">
        <v>572</v>
      </c>
    </row>
    <row r="224" spans="1:4" hidden="1" x14ac:dyDescent="0.25">
      <c r="A224" s="11" t="s">
        <v>248</v>
      </c>
      <c r="B224" s="10" t="s">
        <v>147</v>
      </c>
      <c r="C224" s="10" t="s">
        <v>248</v>
      </c>
      <c r="D224" s="10" t="s">
        <v>572</v>
      </c>
    </row>
    <row r="225" spans="1:5" hidden="1" x14ac:dyDescent="0.25">
      <c r="A225" s="10" t="s">
        <v>574</v>
      </c>
      <c r="B225" s="10" t="s">
        <v>167</v>
      </c>
      <c r="C225" s="10" t="e">
        <v>#N/A</v>
      </c>
      <c r="D225" s="10" t="s">
        <v>574</v>
      </c>
    </row>
    <row r="226" spans="1:5" hidden="1" x14ac:dyDescent="0.25">
      <c r="A226" s="11" t="s">
        <v>167</v>
      </c>
      <c r="B226" s="10" t="s">
        <v>167</v>
      </c>
      <c r="C226" s="10" t="s">
        <v>167</v>
      </c>
      <c r="D226" s="10" t="s">
        <v>574</v>
      </c>
    </row>
    <row r="227" spans="1:5" hidden="1" x14ac:dyDescent="0.25">
      <c r="A227" s="11" t="s">
        <v>575</v>
      </c>
      <c r="B227" s="10" t="s">
        <v>167</v>
      </c>
      <c r="C227" s="10" t="e">
        <v>#N/A</v>
      </c>
      <c r="D227" s="10" t="s">
        <v>574</v>
      </c>
    </row>
    <row r="228" spans="1:5" hidden="1" x14ac:dyDescent="0.25">
      <c r="A228" s="11" t="s">
        <v>250</v>
      </c>
      <c r="B228" s="10" t="s">
        <v>167</v>
      </c>
      <c r="C228" s="10" t="s">
        <v>250</v>
      </c>
      <c r="D228" s="10" t="s">
        <v>574</v>
      </c>
    </row>
    <row r="229" spans="1:5" hidden="1" x14ac:dyDescent="0.25">
      <c r="A229" s="10" t="s">
        <v>99</v>
      </c>
      <c r="B229" s="10" t="s">
        <v>99</v>
      </c>
      <c r="C229" s="10" t="e">
        <v>#N/A</v>
      </c>
    </row>
    <row r="230" spans="1:5" hidden="1" x14ac:dyDescent="0.25">
      <c r="A230" s="10" t="s">
        <v>100</v>
      </c>
      <c r="B230" s="10" t="s">
        <v>100</v>
      </c>
      <c r="C230" s="10" t="e">
        <v>#N/A</v>
      </c>
    </row>
    <row r="231" spans="1:5" hidden="1" x14ac:dyDescent="0.25">
      <c r="A231" s="10" t="s">
        <v>101</v>
      </c>
      <c r="B231" s="10" t="s">
        <v>101</v>
      </c>
      <c r="C231" s="10" t="s">
        <v>101</v>
      </c>
    </row>
    <row r="232" spans="1:5" hidden="1" x14ac:dyDescent="0.25">
      <c r="A232" t="s">
        <v>170</v>
      </c>
      <c r="B232" s="11" t="s">
        <v>576</v>
      </c>
      <c r="C232" s="11" t="s">
        <v>170</v>
      </c>
      <c r="D232" s="10" t="s">
        <v>170</v>
      </c>
      <c r="E232" s="10" t="s">
        <v>546</v>
      </c>
    </row>
    <row r="233" spans="1:5" hidden="1" x14ac:dyDescent="0.25">
      <c r="A233" s="11" t="s">
        <v>576</v>
      </c>
      <c r="B233" s="11" t="s">
        <v>576</v>
      </c>
      <c r="C233" s="10" t="e">
        <v>#N/A</v>
      </c>
      <c r="D233" s="10" t="s">
        <v>170</v>
      </c>
    </row>
    <row r="234" spans="1:5" hidden="1" x14ac:dyDescent="0.25">
      <c r="A234" s="11" t="s">
        <v>577</v>
      </c>
      <c r="B234" s="11" t="s">
        <v>576</v>
      </c>
      <c r="C234" s="10" t="e">
        <v>#N/A</v>
      </c>
      <c r="D234" s="10" t="s">
        <v>170</v>
      </c>
    </row>
    <row r="235" spans="1:5" hidden="1" x14ac:dyDescent="0.25">
      <c r="A235" s="11" t="s">
        <v>578</v>
      </c>
      <c r="B235" s="11" t="s">
        <v>576</v>
      </c>
      <c r="C235" s="10" t="e">
        <v>#N/A</v>
      </c>
      <c r="D235" s="10" t="s">
        <v>170</v>
      </c>
    </row>
    <row r="236" spans="1:5" hidden="1" x14ac:dyDescent="0.25">
      <c r="A236" s="10" t="s">
        <v>579</v>
      </c>
      <c r="B236" s="10" t="s">
        <v>580</v>
      </c>
      <c r="C236" s="10" t="e">
        <v>#N/A</v>
      </c>
      <c r="D236" s="10" t="s">
        <v>579</v>
      </c>
    </row>
    <row r="237" spans="1:5" hidden="1" x14ac:dyDescent="0.25">
      <c r="A237" s="11" t="s">
        <v>580</v>
      </c>
      <c r="B237" s="10" t="s">
        <v>580</v>
      </c>
      <c r="C237" s="10" t="e">
        <v>#N/A</v>
      </c>
      <c r="D237" s="10" t="s">
        <v>579</v>
      </c>
    </row>
    <row r="238" spans="1:5" hidden="1" x14ac:dyDescent="0.25">
      <c r="A238" s="11" t="s">
        <v>581</v>
      </c>
      <c r="B238" s="10" t="s">
        <v>580</v>
      </c>
      <c r="C238" s="10" t="e">
        <v>#N/A</v>
      </c>
      <c r="D238" s="10" t="s">
        <v>579</v>
      </c>
    </row>
    <row r="239" spans="1:5" hidden="1" x14ac:dyDescent="0.25">
      <c r="A239" s="11" t="s">
        <v>164</v>
      </c>
      <c r="B239" s="10" t="s">
        <v>580</v>
      </c>
      <c r="C239" s="10" t="s">
        <v>164</v>
      </c>
      <c r="D239" s="10" t="s">
        <v>579</v>
      </c>
    </row>
    <row r="240" spans="1:5" hidden="1" x14ac:dyDescent="0.25">
      <c r="A240" t="s">
        <v>582</v>
      </c>
      <c r="B240" s="10" t="s">
        <v>161</v>
      </c>
      <c r="C240" s="10" t="e">
        <v>#N/A</v>
      </c>
      <c r="D240" s="10" t="s">
        <v>582</v>
      </c>
    </row>
    <row r="241" spans="1:5" hidden="1" x14ac:dyDescent="0.25">
      <c r="A241" s="11" t="s">
        <v>161</v>
      </c>
      <c r="B241" s="10" t="s">
        <v>161</v>
      </c>
      <c r="C241" s="10" t="s">
        <v>161</v>
      </c>
      <c r="D241" s="10" t="s">
        <v>582</v>
      </c>
    </row>
    <row r="242" spans="1:5" hidden="1" x14ac:dyDescent="0.25">
      <c r="A242" s="11" t="s">
        <v>583</v>
      </c>
      <c r="B242" s="10" t="s">
        <v>161</v>
      </c>
      <c r="C242" s="10" t="e">
        <v>#N/A</v>
      </c>
      <c r="D242" s="10" t="s">
        <v>582</v>
      </c>
    </row>
    <row r="243" spans="1:5" hidden="1" x14ac:dyDescent="0.25">
      <c r="A243" s="10" t="s">
        <v>102</v>
      </c>
      <c r="B243" s="10" t="s">
        <v>102</v>
      </c>
      <c r="C243" s="10" t="s">
        <v>102</v>
      </c>
    </row>
    <row r="244" spans="1:5" hidden="1" x14ac:dyDescent="0.25">
      <c r="A244" s="10" t="s">
        <v>103</v>
      </c>
      <c r="B244" s="10" t="s">
        <v>103</v>
      </c>
      <c r="C244" s="10" t="e">
        <v>#N/A</v>
      </c>
    </row>
    <row r="245" spans="1:5" hidden="1" x14ac:dyDescent="0.25">
      <c r="A245" s="10" t="s">
        <v>584</v>
      </c>
      <c r="B245" s="10" t="s">
        <v>173</v>
      </c>
      <c r="C245" s="10" t="e">
        <v>#N/A</v>
      </c>
      <c r="D245" s="10" t="s">
        <v>584</v>
      </c>
    </row>
    <row r="246" spans="1:5" hidden="1" x14ac:dyDescent="0.25">
      <c r="A246" s="11" t="s">
        <v>173</v>
      </c>
      <c r="B246" s="10" t="s">
        <v>173</v>
      </c>
      <c r="C246" s="10" t="s">
        <v>173</v>
      </c>
      <c r="D246" s="10" t="s">
        <v>584</v>
      </c>
    </row>
    <row r="247" spans="1:5" hidden="1" x14ac:dyDescent="0.25">
      <c r="A247" s="11" t="s">
        <v>585</v>
      </c>
      <c r="B247" s="10" t="s">
        <v>173</v>
      </c>
      <c r="C247" s="10" t="e">
        <v>#N/A</v>
      </c>
      <c r="D247" s="10" t="s">
        <v>584</v>
      </c>
    </row>
    <row r="248" spans="1:5" hidden="1" x14ac:dyDescent="0.25">
      <c r="A248" t="s">
        <v>176</v>
      </c>
      <c r="B248" s="11" t="s">
        <v>586</v>
      </c>
      <c r="C248" s="10" t="s">
        <v>176</v>
      </c>
      <c r="D248" s="10" t="s">
        <v>176</v>
      </c>
      <c r="E248" s="10" t="s">
        <v>546</v>
      </c>
    </row>
    <row r="249" spans="1:5" hidden="1" x14ac:dyDescent="0.25">
      <c r="A249" s="11" t="s">
        <v>586</v>
      </c>
      <c r="B249" s="11" t="s">
        <v>586</v>
      </c>
      <c r="C249" s="10" t="e">
        <v>#N/A</v>
      </c>
      <c r="D249" s="10" t="s">
        <v>176</v>
      </c>
    </row>
    <row r="250" spans="1:5" hidden="1" x14ac:dyDescent="0.25">
      <c r="A250" s="11" t="s">
        <v>281</v>
      </c>
      <c r="B250" s="11" t="s">
        <v>586</v>
      </c>
      <c r="C250" s="10" t="s">
        <v>281</v>
      </c>
      <c r="D250" s="10" t="s">
        <v>176</v>
      </c>
      <c r="E250" s="10" t="s">
        <v>587</v>
      </c>
    </row>
    <row r="251" spans="1:5" hidden="1" x14ac:dyDescent="0.25">
      <c r="A251" s="11" t="s">
        <v>588</v>
      </c>
      <c r="B251" s="11" t="s">
        <v>586</v>
      </c>
      <c r="C251" s="10" t="e">
        <v>#N/A</v>
      </c>
      <c r="D251" s="10" t="s">
        <v>176</v>
      </c>
    </row>
    <row r="252" spans="1:5" hidden="1" x14ac:dyDescent="0.25">
      <c r="A252" s="10" t="s">
        <v>589</v>
      </c>
      <c r="B252" s="10" t="s">
        <v>158</v>
      </c>
      <c r="C252" s="10" t="e">
        <v>#N/A</v>
      </c>
      <c r="D252" s="10" t="s">
        <v>589</v>
      </c>
    </row>
    <row r="253" spans="1:5" hidden="1" x14ac:dyDescent="0.25">
      <c r="A253" s="11" t="s">
        <v>158</v>
      </c>
      <c r="B253" s="10" t="s">
        <v>158</v>
      </c>
      <c r="C253" s="10" t="s">
        <v>158</v>
      </c>
      <c r="D253" s="10" t="s">
        <v>589</v>
      </c>
    </row>
    <row r="254" spans="1:5" hidden="1" x14ac:dyDescent="0.25">
      <c r="A254" s="11" t="s">
        <v>280</v>
      </c>
      <c r="B254" s="10" t="s">
        <v>158</v>
      </c>
      <c r="C254" s="10" t="s">
        <v>280</v>
      </c>
      <c r="D254" s="10" t="s">
        <v>589</v>
      </c>
    </row>
    <row r="255" spans="1:5" hidden="1" x14ac:dyDescent="0.25">
      <c r="A255" t="s">
        <v>266</v>
      </c>
      <c r="B255" t="s">
        <v>266</v>
      </c>
    </row>
    <row r="256" spans="1:5" hidden="1" x14ac:dyDescent="0.25">
      <c r="A256" t="s">
        <v>260</v>
      </c>
      <c r="B256" t="s">
        <v>260</v>
      </c>
    </row>
    <row r="257" spans="1:5" hidden="1" x14ac:dyDescent="0.25">
      <c r="A257" t="s">
        <v>269</v>
      </c>
      <c r="B257" t="s">
        <v>269</v>
      </c>
    </row>
    <row r="258" spans="1:5" hidden="1" x14ac:dyDescent="0.25">
      <c r="A258" t="s">
        <v>272</v>
      </c>
      <c r="B258" t="s">
        <v>272</v>
      </c>
    </row>
    <row r="259" spans="1:5" hidden="1" x14ac:dyDescent="0.25">
      <c r="A259" t="s">
        <v>257</v>
      </c>
      <c r="B259" t="s">
        <v>257</v>
      </c>
    </row>
    <row r="260" spans="1:5" hidden="1" x14ac:dyDescent="0.25">
      <c r="A260" t="s">
        <v>263</v>
      </c>
      <c r="B260" t="s">
        <v>263</v>
      </c>
    </row>
    <row r="261" spans="1:5" hidden="1" x14ac:dyDescent="0.25">
      <c r="A261" t="s">
        <v>506</v>
      </c>
      <c r="B261" t="s">
        <v>506</v>
      </c>
      <c r="C261"/>
      <c r="E261"/>
    </row>
    <row r="262" spans="1:5" hidden="1" x14ac:dyDescent="0.25">
      <c r="A262" t="s">
        <v>512</v>
      </c>
      <c r="B262" t="s">
        <v>512</v>
      </c>
      <c r="C262"/>
      <c r="E262"/>
    </row>
    <row r="263" spans="1:5" hidden="1" x14ac:dyDescent="0.25">
      <c r="A263" t="s">
        <v>509</v>
      </c>
      <c r="B263" t="s">
        <v>509</v>
      </c>
      <c r="C263"/>
      <c r="E263"/>
    </row>
    <row r="264" spans="1:5" hidden="1" x14ac:dyDescent="0.25">
      <c r="A264" t="s">
        <v>503</v>
      </c>
      <c r="B264" t="s">
        <v>503</v>
      </c>
      <c r="C264"/>
      <c r="E264"/>
    </row>
    <row r="265" spans="1:5" hidden="1" x14ac:dyDescent="0.25">
      <c r="A265" s="10" t="s">
        <v>617</v>
      </c>
      <c r="B265" s="10" t="s">
        <v>617</v>
      </c>
    </row>
    <row r="266" spans="1:5" hidden="1" x14ac:dyDescent="0.25">
      <c r="A266" s="10" t="s">
        <v>618</v>
      </c>
      <c r="B266" s="10" t="s">
        <v>618</v>
      </c>
    </row>
    <row r="267" spans="1:5" hidden="1" x14ac:dyDescent="0.25">
      <c r="A267" s="10" t="s">
        <v>619</v>
      </c>
      <c r="B267" s="10" t="s">
        <v>619</v>
      </c>
    </row>
    <row r="268" spans="1:5" hidden="1" x14ac:dyDescent="0.25">
      <c r="A268" s="10" t="s">
        <v>602</v>
      </c>
      <c r="B268" s="10" t="s">
        <v>602</v>
      </c>
    </row>
    <row r="269" spans="1:5" hidden="1" x14ac:dyDescent="0.25">
      <c r="A269" s="10" t="s">
        <v>620</v>
      </c>
      <c r="B269" s="10" t="s">
        <v>620</v>
      </c>
    </row>
    <row r="270" spans="1:5" hidden="1" x14ac:dyDescent="0.25">
      <c r="A270" t="s">
        <v>483</v>
      </c>
      <c r="B270" t="s">
        <v>483</v>
      </c>
      <c r="C270"/>
      <c r="E270"/>
    </row>
    <row r="271" spans="1:5" hidden="1" x14ac:dyDescent="0.25">
      <c r="A271" t="s">
        <v>481</v>
      </c>
      <c r="B271" t="s">
        <v>481</v>
      </c>
      <c r="C271"/>
      <c r="E271"/>
    </row>
    <row r="272" spans="1:5" hidden="1" x14ac:dyDescent="0.25">
      <c r="A272" s="10" t="s">
        <v>648</v>
      </c>
      <c r="B272" s="10" t="s">
        <v>608</v>
      </c>
    </row>
    <row r="273" spans="1:2" hidden="1" x14ac:dyDescent="0.25">
      <c r="A273" s="10" t="s">
        <v>649</v>
      </c>
      <c r="B273" s="10" t="s">
        <v>655</v>
      </c>
    </row>
    <row r="274" spans="1:2" hidden="1" x14ac:dyDescent="0.25">
      <c r="A274" s="10" t="s">
        <v>650</v>
      </c>
      <c r="B274" s="10" t="s">
        <v>32</v>
      </c>
    </row>
    <row r="275" spans="1:2" hidden="1" x14ac:dyDescent="0.25">
      <c r="A275" s="10" t="s">
        <v>651</v>
      </c>
      <c r="B275" s="41" t="s">
        <v>612</v>
      </c>
    </row>
    <row r="276" spans="1:2" hidden="1" x14ac:dyDescent="0.25">
      <c r="A276" s="10" t="s">
        <v>652</v>
      </c>
      <c r="B276" s="10" t="s">
        <v>118</v>
      </c>
    </row>
    <row r="277" spans="1:2" hidden="1" x14ac:dyDescent="0.25">
      <c r="A277" s="10" t="s">
        <v>653</v>
      </c>
      <c r="B277" s="10" t="s">
        <v>655</v>
      </c>
    </row>
    <row r="278" spans="1:2" hidden="1" x14ac:dyDescent="0.25">
      <c r="A278" s="10" t="s">
        <v>654</v>
      </c>
      <c r="B278" s="10" t="s">
        <v>260</v>
      </c>
    </row>
    <row r="279" spans="1:2" hidden="1" x14ac:dyDescent="0.25">
      <c r="A279" s="10" t="s">
        <v>655</v>
      </c>
      <c r="B279" s="10" t="s">
        <v>655</v>
      </c>
    </row>
    <row r="280" spans="1:2" hidden="1" x14ac:dyDescent="0.25">
      <c r="A280" s="10" t="s">
        <v>656</v>
      </c>
      <c r="B280" s="10" t="s">
        <v>14</v>
      </c>
    </row>
    <row r="281" spans="1:2" hidden="1" x14ac:dyDescent="0.25">
      <c r="A281" s="10" t="s">
        <v>657</v>
      </c>
      <c r="B281" s="10" t="s">
        <v>47</v>
      </c>
    </row>
    <row r="282" spans="1:2" hidden="1" x14ac:dyDescent="0.25">
      <c r="A282" s="10" t="s">
        <v>658</v>
      </c>
      <c r="B282" s="10" t="s">
        <v>35</v>
      </c>
    </row>
    <row r="283" spans="1:2" hidden="1" x14ac:dyDescent="0.25">
      <c r="A283" s="10" t="s">
        <v>659</v>
      </c>
      <c r="B283" s="10" t="s">
        <v>52</v>
      </c>
    </row>
    <row r="284" spans="1:2" hidden="1" x14ac:dyDescent="0.25">
      <c r="A284" s="10" t="s">
        <v>660</v>
      </c>
      <c r="B284" s="10" t="s">
        <v>739</v>
      </c>
    </row>
    <row r="285" spans="1:2" hidden="1" x14ac:dyDescent="0.25">
      <c r="A285" s="10" t="s">
        <v>661</v>
      </c>
      <c r="B285" s="10" t="s">
        <v>48</v>
      </c>
    </row>
    <row r="286" spans="1:2" hidden="1" x14ac:dyDescent="0.25">
      <c r="A286" s="10" t="s">
        <v>678</v>
      </c>
      <c r="B286" s="41" t="s">
        <v>647</v>
      </c>
    </row>
    <row r="287" spans="1:2" hidden="1" x14ac:dyDescent="0.25">
      <c r="A287" s="10" t="s">
        <v>679</v>
      </c>
      <c r="B287" s="41" t="s">
        <v>647</v>
      </c>
    </row>
    <row r="288" spans="1:2" hidden="1" x14ac:dyDescent="0.25">
      <c r="A288" s="10" t="s">
        <v>680</v>
      </c>
      <c r="B288" s="41" t="s">
        <v>647</v>
      </c>
    </row>
    <row r="289" spans="1:2" hidden="1" x14ac:dyDescent="0.25">
      <c r="A289" s="10" t="s">
        <v>681</v>
      </c>
      <c r="B289" s="41" t="s">
        <v>612</v>
      </c>
    </row>
    <row r="290" spans="1:2" hidden="1" x14ac:dyDescent="0.25">
      <c r="A290" s="10" t="s">
        <v>682</v>
      </c>
      <c r="B290" s="41" t="s">
        <v>612</v>
      </c>
    </row>
    <row r="291" spans="1:2" hidden="1" x14ac:dyDescent="0.25">
      <c r="A291" s="10" t="s">
        <v>683</v>
      </c>
      <c r="B291" s="10" t="s">
        <v>118</v>
      </c>
    </row>
    <row r="292" spans="1:2" hidden="1" x14ac:dyDescent="0.25">
      <c r="A292" s="10" t="s">
        <v>684</v>
      </c>
      <c r="B292" s="10" t="s">
        <v>470</v>
      </c>
    </row>
    <row r="293" spans="1:2" hidden="1" x14ac:dyDescent="0.25">
      <c r="A293" s="10" t="s">
        <v>685</v>
      </c>
      <c r="B293" s="10" t="s">
        <v>4</v>
      </c>
    </row>
    <row r="294" spans="1:2" hidden="1" x14ac:dyDescent="0.25">
      <c r="A294" s="10" t="s">
        <v>686</v>
      </c>
      <c r="B294" s="10" t="s">
        <v>470</v>
      </c>
    </row>
    <row r="295" spans="1:2" hidden="1" x14ac:dyDescent="0.25">
      <c r="A295" s="10" t="s">
        <v>687</v>
      </c>
      <c r="B295" s="10" t="s">
        <v>470</v>
      </c>
    </row>
    <row r="296" spans="1:2" x14ac:dyDescent="0.25">
      <c r="A296" s="10" t="s">
        <v>688</v>
      </c>
      <c r="B296" s="10" t="s">
        <v>474</v>
      </c>
    </row>
    <row r="297" spans="1:2" hidden="1" x14ac:dyDescent="0.25">
      <c r="A297" s="10" t="s">
        <v>689</v>
      </c>
      <c r="B297" s="10" t="s">
        <v>32</v>
      </c>
    </row>
    <row r="298" spans="1:2" hidden="1" x14ac:dyDescent="0.25">
      <c r="A298" s="10" t="s">
        <v>690</v>
      </c>
      <c r="B298" s="10" t="s">
        <v>33</v>
      </c>
    </row>
    <row r="299" spans="1:2" hidden="1" x14ac:dyDescent="0.25">
      <c r="A299" s="10" t="s">
        <v>691</v>
      </c>
      <c r="B299" s="10" t="s">
        <v>33</v>
      </c>
    </row>
    <row r="300" spans="1:2" hidden="1" x14ac:dyDescent="0.25">
      <c r="A300" s="10" t="s">
        <v>692</v>
      </c>
      <c r="B300" s="10" t="s">
        <v>33</v>
      </c>
    </row>
    <row r="301" spans="1:2" hidden="1" x14ac:dyDescent="0.25">
      <c r="A301" s="10" t="s">
        <v>693</v>
      </c>
      <c r="B301" s="10" t="s">
        <v>608</v>
      </c>
    </row>
    <row r="302" spans="1:2" hidden="1" x14ac:dyDescent="0.25">
      <c r="A302" s="10" t="s">
        <v>694</v>
      </c>
      <c r="B302" s="10" t="s">
        <v>738</v>
      </c>
    </row>
    <row r="303" spans="1:2" hidden="1" x14ac:dyDescent="0.25">
      <c r="A303" s="10" t="s">
        <v>695</v>
      </c>
      <c r="B303" s="10" t="s">
        <v>543</v>
      </c>
    </row>
    <row r="304" spans="1:2" hidden="1" x14ac:dyDescent="0.25">
      <c r="A304" s="10" t="s">
        <v>696</v>
      </c>
      <c r="B304" s="10" t="s">
        <v>217</v>
      </c>
    </row>
    <row r="305" spans="1:2" hidden="1" x14ac:dyDescent="0.25">
      <c r="A305" s="10" t="s">
        <v>697</v>
      </c>
      <c r="B305" s="10" t="s">
        <v>611</v>
      </c>
    </row>
    <row r="306" spans="1:2" hidden="1" x14ac:dyDescent="0.25">
      <c r="A306" s="10" t="s">
        <v>698</v>
      </c>
      <c r="B306" s="10" t="s">
        <v>87</v>
      </c>
    </row>
    <row r="307" spans="1:2" hidden="1" x14ac:dyDescent="0.25">
      <c r="A307" s="10" t="s">
        <v>699</v>
      </c>
      <c r="B307" s="10" t="s">
        <v>263</v>
      </c>
    </row>
    <row r="308" spans="1:2" hidden="1" x14ac:dyDescent="0.25">
      <c r="A308" s="10" t="s">
        <v>700</v>
      </c>
      <c r="B308" s="10" t="s">
        <v>481</v>
      </c>
    </row>
    <row r="309" spans="1:2" hidden="1" x14ac:dyDescent="0.25">
      <c r="A309" s="10" t="s">
        <v>701</v>
      </c>
      <c r="B309" s="10" t="s">
        <v>481</v>
      </c>
    </row>
    <row r="310" spans="1:2" hidden="1" x14ac:dyDescent="0.25">
      <c r="A310" s="10" t="s">
        <v>761</v>
      </c>
      <c r="B310" t="s">
        <v>761</v>
      </c>
    </row>
    <row r="311" spans="1:2" hidden="1" x14ac:dyDescent="0.25">
      <c r="A311" s="10" t="s">
        <v>773</v>
      </c>
      <c r="B311" s="10" t="s">
        <v>260</v>
      </c>
    </row>
    <row r="312" spans="1:2" hidden="1" x14ac:dyDescent="0.25">
      <c r="A312" s="10" t="s">
        <v>775</v>
      </c>
      <c r="B312" s="10" t="s">
        <v>647</v>
      </c>
    </row>
    <row r="313" spans="1:2" hidden="1" x14ac:dyDescent="0.25">
      <c r="A313" s="10" t="s">
        <v>777</v>
      </c>
      <c r="B313" s="41" t="s">
        <v>612</v>
      </c>
    </row>
    <row r="314" spans="1:2" hidden="1" x14ac:dyDescent="0.25">
      <c r="A314" s="10" t="s">
        <v>779</v>
      </c>
      <c r="B314" s="10" t="s">
        <v>34</v>
      </c>
    </row>
    <row r="315" spans="1:2" hidden="1" x14ac:dyDescent="0.25">
      <c r="A315" s="10" t="s">
        <v>781</v>
      </c>
      <c r="B315" s="10" t="s">
        <v>616</v>
      </c>
    </row>
  </sheetData>
  <autoFilter ref="A1:E315" xr:uid="{00000000-0001-0000-0500-000000000000}">
    <filterColumn colId="1">
      <filters>
        <filter val="DC10-0615DE"/>
      </filters>
    </filterColumn>
  </autoFilter>
  <sortState xmlns:xlrd2="http://schemas.microsoft.com/office/spreadsheetml/2017/richdata2" ref="A1:E272">
    <sortCondition ref="B1:B272"/>
  </sortState>
  <phoneticPr fontId="24" type="noConversion"/>
  <conditionalFormatting sqref="A127">
    <cfRule type="duplicateValues" dxfId="14" priority="3"/>
    <cfRule type="duplicateValues" dxfId="13" priority="4"/>
    <cfRule type="duplicateValues" dxfId="12" priority="5"/>
    <cfRule type="duplicateValues" dxfId="11" priority="6"/>
    <cfRule type="duplicateValues" dxfId="10" priority="7"/>
  </conditionalFormatting>
  <conditionalFormatting sqref="A128:A129 A1:A126 A131:A1048576">
    <cfRule type="duplicateValues" dxfId="9" priority="8"/>
  </conditionalFormatting>
  <conditionalFormatting sqref="B131:B132">
    <cfRule type="duplicateValues" dxfId="8" priority="2"/>
  </conditionalFormatting>
  <conditionalFormatting sqref="B1:B130 B133:B1048576">
    <cfRule type="duplicateValues" dxfId="7" priority="9"/>
  </conditionalFormatting>
  <conditionalFormatting sqref="B157:B162 B167:B173 B178:B187 B115:B130 B133:B141 B1:B113 B192:B1048576">
    <cfRule type="duplicateValues" dxfId="6" priority="16"/>
  </conditionalFormatting>
  <conditionalFormatting sqref="B161">
    <cfRule type="duplicateValues" dxfId="5" priority="14"/>
  </conditionalFormatting>
  <conditionalFormatting sqref="B162">
    <cfRule type="duplicateValues" dxfId="4" priority="13"/>
  </conditionalFormatting>
  <conditionalFormatting sqref="B168:B170 B141:B156">
    <cfRule type="duplicateValues" dxfId="3" priority="15"/>
  </conditionalFormatting>
  <conditionalFormatting sqref="B178:B187 B115:B130 B133:B173 B1:B113 B192:B1048576">
    <cfRule type="duplicateValues" dxfId="2" priority="11"/>
    <cfRule type="duplicateValues" dxfId="1" priority="12"/>
  </conditionalFormatting>
  <conditionalFormatting sqref="B178:B187 B133:B173 B1:B130 B192:B1048576">
    <cfRule type="duplicateValues" dxfId="0" priority="10"/>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86"/>
  <sheetViews>
    <sheetView topLeftCell="A55" workbookViewId="0">
      <selection activeCell="K90" sqref="K90"/>
    </sheetView>
  </sheetViews>
  <sheetFormatPr defaultColWidth="10" defaultRowHeight="15" x14ac:dyDescent="0.25"/>
  <cols>
    <col min="1" max="1" width="10" customWidth="1"/>
  </cols>
  <sheetData>
    <row r="1" spans="1:13" ht="12.75" customHeight="1" x14ac:dyDescent="0.25">
      <c r="A1" s="17" t="s">
        <v>68</v>
      </c>
      <c r="B1" s="17" t="s">
        <v>69</v>
      </c>
      <c r="C1" s="17" t="s">
        <v>70</v>
      </c>
      <c r="D1" s="17" t="s">
        <v>71</v>
      </c>
      <c r="E1" s="17" t="s">
        <v>72</v>
      </c>
      <c r="F1" s="17" t="s">
        <v>73</v>
      </c>
      <c r="G1" s="17" t="s">
        <v>74</v>
      </c>
      <c r="H1" s="17" t="s">
        <v>75</v>
      </c>
      <c r="I1" s="17" t="s">
        <v>76</v>
      </c>
      <c r="J1" s="17" t="s">
        <v>77</v>
      </c>
      <c r="K1" s="17" t="s">
        <v>745</v>
      </c>
      <c r="L1" s="17" t="s">
        <v>758</v>
      </c>
      <c r="M1" s="17" t="s">
        <v>759</v>
      </c>
    </row>
    <row r="2" spans="1:13" ht="12.75" customHeight="1" x14ac:dyDescent="0.25">
      <c r="A2" s="17" t="s">
        <v>1</v>
      </c>
      <c r="B2" s="17" t="s">
        <v>80</v>
      </c>
      <c r="C2" s="17" t="s">
        <v>746</v>
      </c>
      <c r="D2" s="17" t="s">
        <v>81</v>
      </c>
      <c r="E2" s="17" t="s">
        <v>674</v>
      </c>
      <c r="F2" s="17" t="s">
        <v>747</v>
      </c>
      <c r="G2" s="18">
        <v>4.74</v>
      </c>
      <c r="H2" s="18">
        <v>14</v>
      </c>
      <c r="I2" s="18">
        <v>66.36</v>
      </c>
      <c r="J2" s="19">
        <v>45688</v>
      </c>
      <c r="K2" s="17" t="s">
        <v>748</v>
      </c>
      <c r="L2">
        <f>VLOOKUP(A2,'Data Summary-FBG.'!$A:$N,14,0)</f>
        <v>14</v>
      </c>
      <c r="M2" s="7">
        <f>H2-L2</f>
        <v>0</v>
      </c>
    </row>
    <row r="3" spans="1:13" ht="12.75" customHeight="1" x14ac:dyDescent="0.25">
      <c r="A3" s="17" t="s">
        <v>2</v>
      </c>
      <c r="B3" s="17" t="s">
        <v>80</v>
      </c>
      <c r="C3" s="17" t="s">
        <v>746</v>
      </c>
      <c r="D3" s="17" t="s">
        <v>81</v>
      </c>
      <c r="E3" s="17" t="s">
        <v>674</v>
      </c>
      <c r="F3" s="17" t="s">
        <v>747</v>
      </c>
      <c r="G3" s="18">
        <v>9.17</v>
      </c>
      <c r="H3" s="18">
        <v>6</v>
      </c>
      <c r="I3" s="18">
        <v>55.02</v>
      </c>
      <c r="J3" s="19">
        <v>45688</v>
      </c>
      <c r="K3" s="17" t="s">
        <v>748</v>
      </c>
      <c r="L3">
        <f>VLOOKUP(A3,'Data Summary-FBG.'!$A:$N,14,0)</f>
        <v>6</v>
      </c>
      <c r="M3" s="7">
        <f t="shared" ref="M3:M66" si="0">H3-L3</f>
        <v>0</v>
      </c>
    </row>
    <row r="4" spans="1:13" ht="12.75" customHeight="1" x14ac:dyDescent="0.25">
      <c r="A4" s="17" t="s">
        <v>3</v>
      </c>
      <c r="B4" s="17" t="s">
        <v>80</v>
      </c>
      <c r="C4" s="17" t="s">
        <v>746</v>
      </c>
      <c r="D4" s="17" t="s">
        <v>81</v>
      </c>
      <c r="E4" s="17" t="s">
        <v>674</v>
      </c>
      <c r="F4" s="17" t="s">
        <v>747</v>
      </c>
      <c r="G4" s="18">
        <v>5.71</v>
      </c>
      <c r="H4" s="18">
        <v>7</v>
      </c>
      <c r="I4" s="18">
        <v>39.97</v>
      </c>
      <c r="J4" s="19">
        <v>45688</v>
      </c>
      <c r="K4" s="17" t="s">
        <v>748</v>
      </c>
      <c r="L4">
        <f>VLOOKUP(A4,'Data Summary-FBG.'!$A:$N,14,0)</f>
        <v>7</v>
      </c>
      <c r="M4" s="7">
        <f t="shared" si="0"/>
        <v>0</v>
      </c>
    </row>
    <row r="5" spans="1:13" ht="12.75" customHeight="1" x14ac:dyDescent="0.25">
      <c r="A5" s="17" t="s">
        <v>4</v>
      </c>
      <c r="B5" s="17" t="s">
        <v>80</v>
      </c>
      <c r="C5" s="17" t="s">
        <v>746</v>
      </c>
      <c r="D5" s="17" t="s">
        <v>81</v>
      </c>
      <c r="E5" s="17" t="s">
        <v>674</v>
      </c>
      <c r="F5" s="17" t="s">
        <v>747</v>
      </c>
      <c r="G5" s="18">
        <v>6.5</v>
      </c>
      <c r="H5" s="18">
        <v>61</v>
      </c>
      <c r="I5" s="18">
        <v>396.5</v>
      </c>
      <c r="J5" s="19">
        <v>45688</v>
      </c>
      <c r="K5" s="17" t="s">
        <v>748</v>
      </c>
      <c r="L5">
        <f>VLOOKUP(A5,'Data Summary-FBG.'!$A:$N,14,0)</f>
        <v>61</v>
      </c>
      <c r="M5" s="7">
        <f t="shared" si="0"/>
        <v>0</v>
      </c>
    </row>
    <row r="6" spans="1:13" ht="12.75" customHeight="1" x14ac:dyDescent="0.25">
      <c r="A6" s="17" t="s">
        <v>5</v>
      </c>
      <c r="B6" s="17" t="s">
        <v>80</v>
      </c>
      <c r="C6" s="17" t="s">
        <v>746</v>
      </c>
      <c r="D6" s="17" t="s">
        <v>81</v>
      </c>
      <c r="E6" s="17" t="s">
        <v>674</v>
      </c>
      <c r="F6" s="17" t="s">
        <v>747</v>
      </c>
      <c r="G6" s="18">
        <v>7.06</v>
      </c>
      <c r="H6" s="18">
        <v>14</v>
      </c>
      <c r="I6" s="18">
        <v>98.84</v>
      </c>
      <c r="J6" s="19">
        <v>45688</v>
      </c>
      <c r="K6" s="17" t="s">
        <v>748</v>
      </c>
      <c r="L6">
        <f>VLOOKUP(A6,'Data Summary-FBG.'!$A:$N,14,0)</f>
        <v>14</v>
      </c>
      <c r="M6" s="7">
        <f t="shared" si="0"/>
        <v>0</v>
      </c>
    </row>
    <row r="7" spans="1:13" ht="12.75" customHeight="1" x14ac:dyDescent="0.25">
      <c r="A7" s="17" t="s">
        <v>6</v>
      </c>
      <c r="B7" s="17" t="s">
        <v>80</v>
      </c>
      <c r="C7" s="17" t="s">
        <v>746</v>
      </c>
      <c r="D7" s="17" t="s">
        <v>81</v>
      </c>
      <c r="E7" s="17" t="s">
        <v>674</v>
      </c>
      <c r="F7" s="17" t="s">
        <v>747</v>
      </c>
      <c r="G7" s="18">
        <v>7.95</v>
      </c>
      <c r="H7" s="18">
        <v>18</v>
      </c>
      <c r="I7" s="18">
        <v>143.1</v>
      </c>
      <c r="J7" s="19">
        <v>45688</v>
      </c>
      <c r="K7" s="17" t="s">
        <v>748</v>
      </c>
      <c r="L7">
        <f>VLOOKUP(A7,'Data Summary-FBG.'!$A:$N,14,0)</f>
        <v>18</v>
      </c>
      <c r="M7" s="7">
        <f t="shared" si="0"/>
        <v>0</v>
      </c>
    </row>
    <row r="8" spans="1:13" ht="12.75" customHeight="1" x14ac:dyDescent="0.25">
      <c r="A8" s="17" t="s">
        <v>7</v>
      </c>
      <c r="B8" s="17" t="s">
        <v>80</v>
      </c>
      <c r="C8" s="17" t="s">
        <v>746</v>
      </c>
      <c r="D8" s="17" t="s">
        <v>81</v>
      </c>
      <c r="E8" s="17" t="s">
        <v>674</v>
      </c>
      <c r="F8" s="17" t="s">
        <v>747</v>
      </c>
      <c r="G8" s="18">
        <v>5.71</v>
      </c>
      <c r="H8" s="18">
        <v>60</v>
      </c>
      <c r="I8" s="18">
        <v>342.6</v>
      </c>
      <c r="J8" s="19">
        <v>45688</v>
      </c>
      <c r="K8" s="17" t="s">
        <v>748</v>
      </c>
      <c r="L8">
        <f>VLOOKUP(A8,'Data Summary-FBG.'!$A:$N,14,0)</f>
        <v>60</v>
      </c>
      <c r="M8" s="7">
        <f t="shared" si="0"/>
        <v>0</v>
      </c>
    </row>
    <row r="9" spans="1:13" ht="12.75" customHeight="1" x14ac:dyDescent="0.25">
      <c r="A9" s="17" t="s">
        <v>8</v>
      </c>
      <c r="B9" s="17" t="s">
        <v>80</v>
      </c>
      <c r="C9" s="17" t="s">
        <v>746</v>
      </c>
      <c r="D9" s="17" t="s">
        <v>81</v>
      </c>
      <c r="E9" s="17" t="s">
        <v>674</v>
      </c>
      <c r="F9" s="17" t="s">
        <v>747</v>
      </c>
      <c r="G9" s="18">
        <v>11.59</v>
      </c>
      <c r="H9" s="18">
        <v>12</v>
      </c>
      <c r="I9" s="18">
        <v>139.08000000000001</v>
      </c>
      <c r="J9" s="19">
        <v>45688</v>
      </c>
      <c r="K9" s="17" t="s">
        <v>748</v>
      </c>
      <c r="L9">
        <f>VLOOKUP(A9,'Data Summary-FBG.'!$A:$N,14,0)</f>
        <v>12</v>
      </c>
      <c r="M9" s="7">
        <f t="shared" si="0"/>
        <v>0</v>
      </c>
    </row>
    <row r="10" spans="1:13" ht="12.75" customHeight="1" x14ac:dyDescent="0.25">
      <c r="A10" s="17" t="s">
        <v>9</v>
      </c>
      <c r="B10" s="17" t="s">
        <v>80</v>
      </c>
      <c r="C10" s="17" t="s">
        <v>746</v>
      </c>
      <c r="D10" s="17" t="s">
        <v>81</v>
      </c>
      <c r="E10" s="17" t="s">
        <v>674</v>
      </c>
      <c r="F10" s="17" t="s">
        <v>747</v>
      </c>
      <c r="G10" s="18">
        <v>6.73</v>
      </c>
      <c r="H10" s="18">
        <v>16</v>
      </c>
      <c r="I10" s="18">
        <v>107.68</v>
      </c>
      <c r="J10" s="19">
        <v>45688</v>
      </c>
      <c r="K10" s="17" t="s">
        <v>748</v>
      </c>
      <c r="L10">
        <f>VLOOKUP(A10,'Data Summary-FBG.'!$A:$N,14,0)</f>
        <v>16</v>
      </c>
      <c r="M10" s="7">
        <f t="shared" si="0"/>
        <v>0</v>
      </c>
    </row>
    <row r="11" spans="1:13" ht="12.75" customHeight="1" x14ac:dyDescent="0.25">
      <c r="A11" s="17" t="s">
        <v>10</v>
      </c>
      <c r="B11" s="17" t="s">
        <v>80</v>
      </c>
      <c r="C11" s="17" t="s">
        <v>746</v>
      </c>
      <c r="D11" s="17" t="s">
        <v>81</v>
      </c>
      <c r="E11" s="17" t="s">
        <v>674</v>
      </c>
      <c r="F11" s="17" t="s">
        <v>747</v>
      </c>
      <c r="G11" s="18">
        <v>7.81</v>
      </c>
      <c r="H11" s="18">
        <v>29</v>
      </c>
      <c r="I11" s="18">
        <v>226.49</v>
      </c>
      <c r="J11" s="19">
        <v>45688</v>
      </c>
      <c r="K11" s="17" t="s">
        <v>748</v>
      </c>
      <c r="L11">
        <f>VLOOKUP(A11,'Data Summary-FBG.'!$A:$N,14,0)</f>
        <v>26</v>
      </c>
      <c r="M11" s="7">
        <f t="shared" si="0"/>
        <v>3</v>
      </c>
    </row>
    <row r="12" spans="1:13" ht="12.75" customHeight="1" x14ac:dyDescent="0.25">
      <c r="A12" s="17" t="s">
        <v>11</v>
      </c>
      <c r="B12" s="17" t="s">
        <v>80</v>
      </c>
      <c r="C12" s="17" t="s">
        <v>746</v>
      </c>
      <c r="D12" s="17" t="s">
        <v>81</v>
      </c>
      <c r="E12" s="17" t="s">
        <v>674</v>
      </c>
      <c r="F12" s="17" t="s">
        <v>747</v>
      </c>
      <c r="G12" s="18">
        <v>8.2899999999999991</v>
      </c>
      <c r="H12" s="18">
        <v>6</v>
      </c>
      <c r="I12" s="18">
        <v>49.74</v>
      </c>
      <c r="J12" s="19">
        <v>45688</v>
      </c>
      <c r="K12" s="17" t="s">
        <v>748</v>
      </c>
      <c r="L12">
        <f>VLOOKUP(A12,'Data Summary-FBG.'!$A:$N,14,0)</f>
        <v>6</v>
      </c>
      <c r="M12" s="7">
        <f t="shared" si="0"/>
        <v>0</v>
      </c>
    </row>
    <row r="13" spans="1:13" ht="12.75" customHeight="1" x14ac:dyDescent="0.25">
      <c r="A13" s="17" t="s">
        <v>12</v>
      </c>
      <c r="B13" s="17" t="s">
        <v>80</v>
      </c>
      <c r="C13" s="17" t="s">
        <v>746</v>
      </c>
      <c r="D13" s="17" t="s">
        <v>81</v>
      </c>
      <c r="E13" s="17" t="s">
        <v>674</v>
      </c>
      <c r="F13" s="17" t="s">
        <v>747</v>
      </c>
      <c r="G13" s="18">
        <v>9.4700000000000006</v>
      </c>
      <c r="H13" s="18">
        <v>11</v>
      </c>
      <c r="I13" s="18">
        <v>104.17</v>
      </c>
      <c r="J13" s="19">
        <v>45688</v>
      </c>
      <c r="K13" s="17" t="s">
        <v>748</v>
      </c>
      <c r="L13">
        <f>VLOOKUP(A13,'Data Summary-FBG.'!$A:$N,14,0)</f>
        <v>11</v>
      </c>
      <c r="M13" s="7">
        <f t="shared" si="0"/>
        <v>0</v>
      </c>
    </row>
    <row r="14" spans="1:13" ht="12.75" customHeight="1" x14ac:dyDescent="0.25">
      <c r="A14" s="17" t="s">
        <v>13</v>
      </c>
      <c r="B14" s="17" t="s">
        <v>80</v>
      </c>
      <c r="C14" s="17" t="s">
        <v>746</v>
      </c>
      <c r="D14" s="17" t="s">
        <v>81</v>
      </c>
      <c r="E14" s="17" t="s">
        <v>674</v>
      </c>
      <c r="F14" s="17" t="s">
        <v>747</v>
      </c>
      <c r="G14" s="18">
        <v>9.01</v>
      </c>
      <c r="H14" s="18">
        <v>4</v>
      </c>
      <c r="I14" s="18">
        <v>36.04</v>
      </c>
      <c r="J14" s="19">
        <v>45688</v>
      </c>
      <c r="K14" s="17" t="s">
        <v>748</v>
      </c>
      <c r="L14">
        <f>VLOOKUP(A14,'Data Summary-FBG.'!$A:$N,14,0)</f>
        <v>5</v>
      </c>
      <c r="M14" s="7">
        <f t="shared" si="0"/>
        <v>-1</v>
      </c>
    </row>
    <row r="15" spans="1:13" ht="12.75" customHeight="1" x14ac:dyDescent="0.25">
      <c r="A15" s="17" t="s">
        <v>14</v>
      </c>
      <c r="B15" s="17" t="s">
        <v>80</v>
      </c>
      <c r="C15" s="17" t="s">
        <v>746</v>
      </c>
      <c r="D15" s="17" t="s">
        <v>81</v>
      </c>
      <c r="E15" s="17" t="s">
        <v>674</v>
      </c>
      <c r="F15" s="17" t="s">
        <v>747</v>
      </c>
      <c r="G15" s="18">
        <v>18.46</v>
      </c>
      <c r="H15" s="18">
        <v>2</v>
      </c>
      <c r="I15" s="18">
        <v>36.92</v>
      </c>
      <c r="J15" s="19">
        <v>45688</v>
      </c>
      <c r="K15" s="17" t="s">
        <v>748</v>
      </c>
      <c r="L15">
        <f>VLOOKUP(A15,'Data Summary-FBG.'!$A:$N,14,0)</f>
        <v>2</v>
      </c>
      <c r="M15" s="7">
        <f t="shared" si="0"/>
        <v>0</v>
      </c>
    </row>
    <row r="16" spans="1:13" ht="12.75" customHeight="1" x14ac:dyDescent="0.25">
      <c r="A16" s="17" t="s">
        <v>15</v>
      </c>
      <c r="B16" s="17" t="s">
        <v>80</v>
      </c>
      <c r="C16" s="17" t="s">
        <v>746</v>
      </c>
      <c r="D16" s="17" t="s">
        <v>81</v>
      </c>
      <c r="E16" s="17" t="s">
        <v>674</v>
      </c>
      <c r="F16" s="17" t="s">
        <v>747</v>
      </c>
      <c r="G16" s="18">
        <v>10.35</v>
      </c>
      <c r="H16" s="18">
        <v>10</v>
      </c>
      <c r="I16" s="18">
        <v>103.5</v>
      </c>
      <c r="J16" s="19">
        <v>45688</v>
      </c>
      <c r="K16" s="17" t="s">
        <v>748</v>
      </c>
      <c r="L16">
        <f>VLOOKUP(A16,'Data Summary-FBG.'!$A:$N,14,0)</f>
        <v>10</v>
      </c>
      <c r="M16" s="7">
        <f t="shared" si="0"/>
        <v>0</v>
      </c>
    </row>
    <row r="17" spans="1:13" ht="12.75" customHeight="1" x14ac:dyDescent="0.25">
      <c r="A17" s="17" t="s">
        <v>16</v>
      </c>
      <c r="B17" s="17" t="s">
        <v>80</v>
      </c>
      <c r="C17" s="17" t="s">
        <v>746</v>
      </c>
      <c r="D17" s="17" t="s">
        <v>81</v>
      </c>
      <c r="E17" s="17" t="s">
        <v>674</v>
      </c>
      <c r="F17" s="17" t="s">
        <v>747</v>
      </c>
      <c r="G17" s="18">
        <v>12.06</v>
      </c>
      <c r="H17" s="18">
        <v>9</v>
      </c>
      <c r="I17" s="18">
        <v>108.54</v>
      </c>
      <c r="J17" s="19">
        <v>45688</v>
      </c>
      <c r="K17" s="17" t="s">
        <v>748</v>
      </c>
      <c r="L17">
        <f>VLOOKUP(A17,'Data Summary-FBG.'!$A:$N,14,0)</f>
        <v>9</v>
      </c>
      <c r="M17" s="7">
        <f t="shared" si="0"/>
        <v>0</v>
      </c>
    </row>
    <row r="18" spans="1:13" ht="12.75" customHeight="1" x14ac:dyDescent="0.25">
      <c r="A18" s="17" t="s">
        <v>17</v>
      </c>
      <c r="B18" s="17" t="s">
        <v>80</v>
      </c>
      <c r="C18" s="17" t="s">
        <v>746</v>
      </c>
      <c r="D18" s="17" t="s">
        <v>81</v>
      </c>
      <c r="E18" s="17" t="s">
        <v>674</v>
      </c>
      <c r="F18" s="17" t="s">
        <v>747</v>
      </c>
      <c r="G18" s="18">
        <v>12.41</v>
      </c>
      <c r="H18" s="18">
        <v>16</v>
      </c>
      <c r="I18" s="18">
        <v>198.56</v>
      </c>
      <c r="J18" s="19">
        <v>45688</v>
      </c>
      <c r="K18" s="17" t="s">
        <v>748</v>
      </c>
      <c r="L18">
        <f>VLOOKUP(A18,'Data Summary-FBG.'!$A:$N,14,0)</f>
        <v>15</v>
      </c>
      <c r="M18" s="7">
        <f t="shared" si="0"/>
        <v>1</v>
      </c>
    </row>
    <row r="19" spans="1:13" ht="12.75" customHeight="1" x14ac:dyDescent="0.25">
      <c r="A19" s="17" t="s">
        <v>18</v>
      </c>
      <c r="B19" s="17" t="s">
        <v>80</v>
      </c>
      <c r="C19" s="17" t="s">
        <v>746</v>
      </c>
      <c r="D19" s="17" t="s">
        <v>81</v>
      </c>
      <c r="E19" s="17" t="s">
        <v>674</v>
      </c>
      <c r="F19" s="17" t="s">
        <v>747</v>
      </c>
      <c r="G19" s="18">
        <v>14.35</v>
      </c>
      <c r="H19" s="18">
        <v>16</v>
      </c>
      <c r="I19" s="18">
        <v>229.6</v>
      </c>
      <c r="J19" s="19">
        <v>45688</v>
      </c>
      <c r="K19" s="17" t="s">
        <v>748</v>
      </c>
      <c r="L19">
        <f>VLOOKUP(A19,'Data Summary-FBG.'!$A:$N,14,0)</f>
        <v>16</v>
      </c>
      <c r="M19" s="7">
        <f t="shared" si="0"/>
        <v>0</v>
      </c>
    </row>
    <row r="20" spans="1:13" ht="12.75" customHeight="1" x14ac:dyDescent="0.25">
      <c r="A20" s="17" t="s">
        <v>19</v>
      </c>
      <c r="B20" s="17" t="s">
        <v>82</v>
      </c>
      <c r="C20" s="17" t="s">
        <v>746</v>
      </c>
      <c r="D20" s="17" t="s">
        <v>81</v>
      </c>
      <c r="E20" s="17" t="s">
        <v>674</v>
      </c>
      <c r="F20" s="17" t="s">
        <v>747</v>
      </c>
      <c r="G20" s="18">
        <v>14.55</v>
      </c>
      <c r="H20" s="18">
        <v>420</v>
      </c>
      <c r="I20" s="18">
        <v>6111</v>
      </c>
      <c r="J20" s="19">
        <v>45688</v>
      </c>
      <c r="K20" s="17" t="s">
        <v>748</v>
      </c>
      <c r="L20" t="e">
        <f>VLOOKUP(A20,'Data Summary-FBG.'!$A:$N,14,0)</f>
        <v>#N/A</v>
      </c>
      <c r="M20" s="7" t="e">
        <f t="shared" si="0"/>
        <v>#N/A</v>
      </c>
    </row>
    <row r="21" spans="1:13" ht="12.75" customHeight="1" x14ac:dyDescent="0.25">
      <c r="A21" s="17" t="s">
        <v>20</v>
      </c>
      <c r="B21" s="17" t="s">
        <v>82</v>
      </c>
      <c r="C21" s="17" t="s">
        <v>746</v>
      </c>
      <c r="D21" s="17" t="s">
        <v>81</v>
      </c>
      <c r="E21" s="17" t="s">
        <v>674</v>
      </c>
      <c r="F21" s="17" t="s">
        <v>747</v>
      </c>
      <c r="G21" s="18">
        <v>15.96</v>
      </c>
      <c r="H21" s="18">
        <v>396</v>
      </c>
      <c r="I21" s="18">
        <v>6320.16</v>
      </c>
      <c r="J21" s="19">
        <v>45688</v>
      </c>
      <c r="K21" s="17" t="s">
        <v>748</v>
      </c>
      <c r="L21">
        <f>VLOOKUP(A21,'Data Summary-FBG.'!$A:$N,14,0)</f>
        <v>392</v>
      </c>
      <c r="M21" s="7">
        <f t="shared" si="0"/>
        <v>4</v>
      </c>
    </row>
    <row r="22" spans="1:13" ht="12.75" customHeight="1" x14ac:dyDescent="0.25">
      <c r="A22" s="17" t="s">
        <v>21</v>
      </c>
      <c r="B22" s="17" t="s">
        <v>82</v>
      </c>
      <c r="C22" s="17" t="s">
        <v>746</v>
      </c>
      <c r="D22" s="17" t="s">
        <v>81</v>
      </c>
      <c r="E22" s="17" t="s">
        <v>674</v>
      </c>
      <c r="F22" s="17" t="s">
        <v>747</v>
      </c>
      <c r="G22" s="18">
        <v>15.829000000000001</v>
      </c>
      <c r="H22" s="18">
        <v>298</v>
      </c>
      <c r="I22" s="18">
        <v>4717.0420000000004</v>
      </c>
      <c r="J22" s="19">
        <v>45688</v>
      </c>
      <c r="K22" s="17" t="s">
        <v>748</v>
      </c>
      <c r="L22" t="e">
        <f>VLOOKUP(A22,'Data Summary-FBG.'!$A:$N,14,0)</f>
        <v>#N/A</v>
      </c>
      <c r="M22" s="7" t="e">
        <f t="shared" si="0"/>
        <v>#N/A</v>
      </c>
    </row>
    <row r="23" spans="1:13" ht="12.75" customHeight="1" x14ac:dyDescent="0.25">
      <c r="A23" s="17" t="s">
        <v>22</v>
      </c>
      <c r="B23" s="17" t="s">
        <v>82</v>
      </c>
      <c r="C23" s="17" t="s">
        <v>746</v>
      </c>
      <c r="D23" s="17" t="s">
        <v>81</v>
      </c>
      <c r="E23" s="17" t="s">
        <v>674</v>
      </c>
      <c r="F23" s="17" t="s">
        <v>747</v>
      </c>
      <c r="G23" s="18">
        <v>17.370999999999999</v>
      </c>
      <c r="H23" s="18">
        <v>163</v>
      </c>
      <c r="I23" s="18">
        <v>2831.473</v>
      </c>
      <c r="J23" s="19">
        <v>45688</v>
      </c>
      <c r="K23" s="17" t="s">
        <v>748</v>
      </c>
      <c r="L23" t="e">
        <f>VLOOKUP(A23,'Data Summary-FBG.'!$A:$N,14,0)</f>
        <v>#N/A</v>
      </c>
      <c r="M23" s="7" t="e">
        <f t="shared" si="0"/>
        <v>#N/A</v>
      </c>
    </row>
    <row r="24" spans="1:13" ht="12.75" customHeight="1" x14ac:dyDescent="0.25">
      <c r="A24" s="17" t="s">
        <v>23</v>
      </c>
      <c r="B24" s="17" t="s">
        <v>82</v>
      </c>
      <c r="C24" s="17" t="s">
        <v>746</v>
      </c>
      <c r="D24" s="17" t="s">
        <v>81</v>
      </c>
      <c r="E24" s="17" t="s">
        <v>674</v>
      </c>
      <c r="F24" s="17" t="s">
        <v>747</v>
      </c>
      <c r="G24" s="18">
        <v>16.86</v>
      </c>
      <c r="H24" s="18">
        <v>71</v>
      </c>
      <c r="I24" s="18">
        <v>1197.06</v>
      </c>
      <c r="J24" s="19">
        <v>45688</v>
      </c>
      <c r="K24" s="17" t="s">
        <v>748</v>
      </c>
      <c r="L24" t="e">
        <f>VLOOKUP(A24,'Data Summary-FBG.'!$A:$N,14,0)</f>
        <v>#N/A</v>
      </c>
      <c r="M24" s="7" t="e">
        <f t="shared" si="0"/>
        <v>#N/A</v>
      </c>
    </row>
    <row r="25" spans="1:13" ht="12.75" customHeight="1" x14ac:dyDescent="0.25">
      <c r="A25" s="17" t="s">
        <v>24</v>
      </c>
      <c r="B25" s="17" t="s">
        <v>82</v>
      </c>
      <c r="C25" s="17" t="s">
        <v>746</v>
      </c>
      <c r="D25" s="17" t="s">
        <v>81</v>
      </c>
      <c r="E25" s="17" t="s">
        <v>674</v>
      </c>
      <c r="F25" s="17" t="s">
        <v>747</v>
      </c>
      <c r="G25" s="18">
        <v>18.399999999999999</v>
      </c>
      <c r="H25" s="18">
        <v>121</v>
      </c>
      <c r="I25" s="18">
        <v>2226.4</v>
      </c>
      <c r="J25" s="19">
        <v>45688</v>
      </c>
      <c r="K25" s="17" t="s">
        <v>748</v>
      </c>
      <c r="L25">
        <f>VLOOKUP(A25,'Data Summary-FBG.'!$A:$N,14,0)</f>
        <v>121</v>
      </c>
      <c r="M25" s="7">
        <f t="shared" si="0"/>
        <v>0</v>
      </c>
    </row>
    <row r="26" spans="1:13" ht="12.75" customHeight="1" x14ac:dyDescent="0.25">
      <c r="A26" s="17" t="s">
        <v>118</v>
      </c>
      <c r="B26" s="17" t="s">
        <v>83</v>
      </c>
      <c r="C26" s="17" t="s">
        <v>746</v>
      </c>
      <c r="D26" s="17" t="s">
        <v>81</v>
      </c>
      <c r="E26" s="17" t="s">
        <v>674</v>
      </c>
      <c r="F26" s="17" t="s">
        <v>747</v>
      </c>
      <c r="G26" s="18">
        <v>38.464633999999997</v>
      </c>
      <c r="H26" s="18">
        <v>786</v>
      </c>
      <c r="I26" s="18">
        <v>30233.202324000002</v>
      </c>
      <c r="J26" s="19">
        <v>45688</v>
      </c>
      <c r="K26" s="17" t="s">
        <v>748</v>
      </c>
      <c r="L26">
        <f>VLOOKUP(A26,'Data Summary-FBG.'!$A:$N,14,0)</f>
        <v>660</v>
      </c>
      <c r="M26" s="7">
        <f t="shared" si="0"/>
        <v>126</v>
      </c>
    </row>
    <row r="27" spans="1:13" ht="12.75" customHeight="1" x14ac:dyDescent="0.25">
      <c r="A27" s="17" t="s">
        <v>26</v>
      </c>
      <c r="B27" s="17" t="s">
        <v>83</v>
      </c>
      <c r="C27" s="17" t="s">
        <v>746</v>
      </c>
      <c r="D27" s="17" t="s">
        <v>81</v>
      </c>
      <c r="E27" s="17" t="s">
        <v>674</v>
      </c>
      <c r="F27" s="17" t="s">
        <v>747</v>
      </c>
      <c r="G27" s="18">
        <v>60.26</v>
      </c>
      <c r="H27" s="18">
        <v>2</v>
      </c>
      <c r="I27" s="18">
        <v>120.52</v>
      </c>
      <c r="J27" s="19">
        <v>45688</v>
      </c>
      <c r="K27" s="17" t="s">
        <v>748</v>
      </c>
      <c r="L27">
        <f>VLOOKUP(A27,'Data Summary-FBG.'!$A:$N,14,0)</f>
        <v>2</v>
      </c>
      <c r="M27" s="7">
        <f t="shared" si="0"/>
        <v>0</v>
      </c>
    </row>
    <row r="28" spans="1:13" ht="12.75" customHeight="1" x14ac:dyDescent="0.25">
      <c r="A28" s="17" t="s">
        <v>470</v>
      </c>
      <c r="B28" s="17" t="s">
        <v>83</v>
      </c>
      <c r="C28" s="17" t="s">
        <v>746</v>
      </c>
      <c r="D28" s="17" t="s">
        <v>81</v>
      </c>
      <c r="E28" s="17" t="s">
        <v>674</v>
      </c>
      <c r="F28" s="17" t="s">
        <v>747</v>
      </c>
      <c r="G28" s="18">
        <v>51.28</v>
      </c>
      <c r="H28" s="18">
        <v>141</v>
      </c>
      <c r="I28" s="18">
        <v>7230.48</v>
      </c>
      <c r="J28" s="19">
        <v>45688</v>
      </c>
      <c r="K28" s="17" t="s">
        <v>748</v>
      </c>
      <c r="L28">
        <f>VLOOKUP(A28,'Data Summary-FBG.'!$A:$N,14,0)</f>
        <v>129</v>
      </c>
      <c r="M28" s="7">
        <f t="shared" si="0"/>
        <v>12</v>
      </c>
    </row>
    <row r="29" spans="1:13" ht="12.75" customHeight="1" x14ac:dyDescent="0.25">
      <c r="A29" s="17" t="s">
        <v>474</v>
      </c>
      <c r="B29" s="17" t="s">
        <v>83</v>
      </c>
      <c r="C29" s="17" t="s">
        <v>746</v>
      </c>
      <c r="D29" s="17" t="s">
        <v>81</v>
      </c>
      <c r="E29" s="17" t="s">
        <v>674</v>
      </c>
      <c r="F29" s="17" t="s">
        <v>747</v>
      </c>
      <c r="G29" s="18">
        <v>60.13</v>
      </c>
      <c r="H29" s="18">
        <v>120</v>
      </c>
      <c r="I29" s="18">
        <v>7215.6</v>
      </c>
      <c r="J29" s="19">
        <v>45688</v>
      </c>
      <c r="K29" s="17" t="s">
        <v>748</v>
      </c>
      <c r="L29">
        <f>VLOOKUP(A29,'Data Summary-FBG.'!$A:$N,14,0)</f>
        <v>102</v>
      </c>
      <c r="M29" s="7">
        <f t="shared" si="0"/>
        <v>18</v>
      </c>
    </row>
    <row r="30" spans="1:13" ht="12.75" customHeight="1" x14ac:dyDescent="0.25">
      <c r="A30" s="17" t="s">
        <v>601</v>
      </c>
      <c r="B30" s="17" t="s">
        <v>83</v>
      </c>
      <c r="C30" s="17" t="s">
        <v>746</v>
      </c>
      <c r="D30" s="17" t="s">
        <v>81</v>
      </c>
      <c r="E30" s="17" t="s">
        <v>674</v>
      </c>
      <c r="F30" s="17" t="s">
        <v>747</v>
      </c>
      <c r="G30" s="18">
        <v>68.05</v>
      </c>
      <c r="H30" s="18">
        <v>69</v>
      </c>
      <c r="I30" s="18">
        <v>4695.45</v>
      </c>
      <c r="J30" s="19">
        <v>45688</v>
      </c>
      <c r="K30" s="17" t="s">
        <v>748</v>
      </c>
      <c r="L30">
        <f>VLOOKUP(A30,'Data Summary-FBG.'!$A:$N,14,0)</f>
        <v>41</v>
      </c>
      <c r="M30" s="7">
        <f t="shared" si="0"/>
        <v>28</v>
      </c>
    </row>
    <row r="31" spans="1:13" ht="12.75" customHeight="1" x14ac:dyDescent="0.25">
      <c r="A31" s="17" t="s">
        <v>30</v>
      </c>
      <c r="B31" s="17" t="s">
        <v>83</v>
      </c>
      <c r="C31" s="17" t="s">
        <v>746</v>
      </c>
      <c r="D31" s="17" t="s">
        <v>81</v>
      </c>
      <c r="E31" s="17" t="s">
        <v>674</v>
      </c>
      <c r="F31" s="17" t="s">
        <v>747</v>
      </c>
      <c r="G31" s="18">
        <v>40.770000000000003</v>
      </c>
      <c r="H31" s="18">
        <v>8</v>
      </c>
      <c r="I31" s="18">
        <v>326.16000000000003</v>
      </c>
      <c r="J31" s="19">
        <v>45688</v>
      </c>
      <c r="K31" s="17" t="s">
        <v>748</v>
      </c>
      <c r="L31">
        <f>VLOOKUP(A31,'Data Summary-FBG.'!$A:$N,14,0)</f>
        <v>8</v>
      </c>
      <c r="M31" s="7">
        <f t="shared" si="0"/>
        <v>0</v>
      </c>
    </row>
    <row r="32" spans="1:13" ht="12.75" customHeight="1" x14ac:dyDescent="0.25">
      <c r="A32" s="17" t="s">
        <v>31</v>
      </c>
      <c r="B32" s="17" t="s">
        <v>83</v>
      </c>
      <c r="C32" s="17" t="s">
        <v>746</v>
      </c>
      <c r="D32" s="17" t="s">
        <v>81</v>
      </c>
      <c r="E32" s="17" t="s">
        <v>674</v>
      </c>
      <c r="F32" s="17" t="s">
        <v>747</v>
      </c>
      <c r="G32" s="18">
        <v>80.900000000000006</v>
      </c>
      <c r="H32" s="18">
        <v>5</v>
      </c>
      <c r="I32" s="18">
        <v>404.5</v>
      </c>
      <c r="J32" s="19">
        <v>45688</v>
      </c>
      <c r="K32" s="17" t="s">
        <v>748</v>
      </c>
      <c r="L32">
        <f>VLOOKUP(A32,'Data Summary-FBG.'!$A:$N,14,0)</f>
        <v>5</v>
      </c>
      <c r="M32" s="7">
        <f t="shared" si="0"/>
        <v>0</v>
      </c>
    </row>
    <row r="33" spans="1:13" ht="12.75" customHeight="1" x14ac:dyDescent="0.25">
      <c r="A33" s="17" t="s">
        <v>32</v>
      </c>
      <c r="B33" s="17" t="s">
        <v>83</v>
      </c>
      <c r="C33" s="17" t="s">
        <v>746</v>
      </c>
      <c r="D33" s="17" t="s">
        <v>81</v>
      </c>
      <c r="E33" s="17" t="s">
        <v>674</v>
      </c>
      <c r="F33" s="17" t="s">
        <v>747</v>
      </c>
      <c r="G33" s="18">
        <v>51.28</v>
      </c>
      <c r="H33" s="18">
        <v>12</v>
      </c>
      <c r="I33" s="18">
        <v>615.36</v>
      </c>
      <c r="J33" s="19">
        <v>45688</v>
      </c>
      <c r="K33" s="17" t="s">
        <v>748</v>
      </c>
      <c r="L33">
        <f>VLOOKUP(A33,'Data Summary-FBG.'!$A:$N,14,0)</f>
        <v>10</v>
      </c>
      <c r="M33" s="7">
        <f t="shared" si="0"/>
        <v>2</v>
      </c>
    </row>
    <row r="34" spans="1:13" ht="12.75" customHeight="1" x14ac:dyDescent="0.25">
      <c r="A34" s="17" t="s">
        <v>33</v>
      </c>
      <c r="B34" s="17" t="s">
        <v>83</v>
      </c>
      <c r="C34" s="17" t="s">
        <v>746</v>
      </c>
      <c r="D34" s="17" t="s">
        <v>81</v>
      </c>
      <c r="E34" s="17" t="s">
        <v>674</v>
      </c>
      <c r="F34" s="17" t="s">
        <v>747</v>
      </c>
      <c r="G34" s="18">
        <v>60.13</v>
      </c>
      <c r="H34" s="18">
        <v>11</v>
      </c>
      <c r="I34" s="18">
        <v>661.43</v>
      </c>
      <c r="J34" s="19">
        <v>45688</v>
      </c>
      <c r="K34" s="17" t="s">
        <v>748</v>
      </c>
      <c r="L34">
        <f>VLOOKUP(A34,'Data Summary-FBG.'!$A:$N,14,0)</f>
        <v>10</v>
      </c>
      <c r="M34" s="7">
        <f t="shared" si="0"/>
        <v>1</v>
      </c>
    </row>
    <row r="35" spans="1:13" ht="12.75" customHeight="1" x14ac:dyDescent="0.25">
      <c r="A35" s="17" t="s">
        <v>34</v>
      </c>
      <c r="B35" s="17" t="s">
        <v>83</v>
      </c>
      <c r="C35" s="17" t="s">
        <v>746</v>
      </c>
      <c r="D35" s="17" t="s">
        <v>81</v>
      </c>
      <c r="E35" s="17" t="s">
        <v>674</v>
      </c>
      <c r="F35" s="17" t="s">
        <v>747</v>
      </c>
      <c r="G35" s="18">
        <v>77.95</v>
      </c>
      <c r="H35" s="18">
        <v>26</v>
      </c>
      <c r="I35" s="18">
        <v>2026.7</v>
      </c>
      <c r="J35" s="19">
        <v>45688</v>
      </c>
      <c r="K35" s="17" t="s">
        <v>748</v>
      </c>
      <c r="L35">
        <f>VLOOKUP(A35,'Data Summary-FBG.'!$A:$N,14,0)</f>
        <v>24</v>
      </c>
      <c r="M35" s="7">
        <f t="shared" si="0"/>
        <v>2</v>
      </c>
    </row>
    <row r="36" spans="1:13" ht="12.75" customHeight="1" x14ac:dyDescent="0.25">
      <c r="A36" s="17" t="s">
        <v>35</v>
      </c>
      <c r="B36" s="17" t="s">
        <v>83</v>
      </c>
      <c r="C36" s="17" t="s">
        <v>746</v>
      </c>
      <c r="D36" s="17" t="s">
        <v>81</v>
      </c>
      <c r="E36" s="17" t="s">
        <v>674</v>
      </c>
      <c r="F36" s="17" t="s">
        <v>747</v>
      </c>
      <c r="G36" s="18">
        <v>23.33</v>
      </c>
      <c r="H36" s="18">
        <v>7</v>
      </c>
      <c r="I36" s="18">
        <v>163.31</v>
      </c>
      <c r="J36" s="19">
        <v>45688</v>
      </c>
      <c r="K36" s="17" t="s">
        <v>748</v>
      </c>
      <c r="L36">
        <f>VLOOKUP(A36,'Data Summary-FBG.'!$A:$N,14,0)</f>
        <v>7</v>
      </c>
      <c r="M36" s="7">
        <f t="shared" si="0"/>
        <v>0</v>
      </c>
    </row>
    <row r="37" spans="1:13" ht="12.75" customHeight="1" x14ac:dyDescent="0.25">
      <c r="A37" s="17" t="s">
        <v>36</v>
      </c>
      <c r="B37" s="17" t="s">
        <v>83</v>
      </c>
      <c r="C37" s="17" t="s">
        <v>746</v>
      </c>
      <c r="D37" s="17" t="s">
        <v>81</v>
      </c>
      <c r="E37" s="17" t="s">
        <v>674</v>
      </c>
      <c r="F37" s="17" t="s">
        <v>747</v>
      </c>
      <c r="G37" s="18">
        <v>46.03</v>
      </c>
      <c r="H37" s="18">
        <v>15</v>
      </c>
      <c r="I37" s="18">
        <v>690.45</v>
      </c>
      <c r="J37" s="19">
        <v>45688</v>
      </c>
      <c r="K37" s="17" t="s">
        <v>748</v>
      </c>
      <c r="L37">
        <f>VLOOKUP(A37,'Data Summary-FBG.'!$A:$N,14,0)</f>
        <v>10</v>
      </c>
      <c r="M37" s="7">
        <f t="shared" si="0"/>
        <v>5</v>
      </c>
    </row>
    <row r="38" spans="1:13" ht="12.75" customHeight="1" x14ac:dyDescent="0.25">
      <c r="A38" s="17" t="s">
        <v>37</v>
      </c>
      <c r="B38" s="17" t="s">
        <v>83</v>
      </c>
      <c r="C38" s="17" t="s">
        <v>746</v>
      </c>
      <c r="D38" s="17" t="s">
        <v>81</v>
      </c>
      <c r="E38" s="17" t="s">
        <v>674</v>
      </c>
      <c r="F38" s="17" t="s">
        <v>747</v>
      </c>
      <c r="G38" s="18">
        <v>28.72</v>
      </c>
      <c r="H38" s="18">
        <v>61</v>
      </c>
      <c r="I38" s="18">
        <v>1751.92</v>
      </c>
      <c r="J38" s="19">
        <v>45688</v>
      </c>
      <c r="K38" s="17" t="s">
        <v>748</v>
      </c>
      <c r="L38">
        <f>VLOOKUP(A38,'Data Summary-FBG.'!$A:$N,14,0)</f>
        <v>57</v>
      </c>
      <c r="M38" s="7">
        <f t="shared" si="0"/>
        <v>4</v>
      </c>
    </row>
    <row r="39" spans="1:13" ht="12.75" customHeight="1" x14ac:dyDescent="0.25">
      <c r="A39" s="17" t="s">
        <v>38</v>
      </c>
      <c r="B39" s="17" t="s">
        <v>83</v>
      </c>
      <c r="C39" s="17" t="s">
        <v>746</v>
      </c>
      <c r="D39" s="17" t="s">
        <v>81</v>
      </c>
      <c r="E39" s="17" t="s">
        <v>674</v>
      </c>
      <c r="F39" s="17" t="s">
        <v>747</v>
      </c>
      <c r="G39" s="18">
        <v>33.590000000000003</v>
      </c>
      <c r="H39" s="18">
        <v>52</v>
      </c>
      <c r="I39" s="18">
        <v>1746.68</v>
      </c>
      <c r="J39" s="19">
        <v>45688</v>
      </c>
      <c r="K39" s="17" t="s">
        <v>748</v>
      </c>
      <c r="L39">
        <f>VLOOKUP(A39,'Data Summary-FBG.'!$A:$N,14,0)</f>
        <v>46</v>
      </c>
      <c r="M39" s="7">
        <f t="shared" si="0"/>
        <v>6</v>
      </c>
    </row>
    <row r="40" spans="1:13" ht="12.75" customHeight="1" x14ac:dyDescent="0.25">
      <c r="A40" s="17" t="s">
        <v>39</v>
      </c>
      <c r="B40" s="17" t="s">
        <v>83</v>
      </c>
      <c r="C40" s="17" t="s">
        <v>746</v>
      </c>
      <c r="D40" s="17" t="s">
        <v>81</v>
      </c>
      <c r="E40" s="17" t="s">
        <v>674</v>
      </c>
      <c r="F40" s="17" t="s">
        <v>747</v>
      </c>
      <c r="G40" s="18">
        <v>29.49</v>
      </c>
      <c r="H40" s="18">
        <v>17</v>
      </c>
      <c r="I40" s="18">
        <v>501.33</v>
      </c>
      <c r="J40" s="19">
        <v>45688</v>
      </c>
      <c r="K40" s="17" t="s">
        <v>748</v>
      </c>
      <c r="L40">
        <f>VLOOKUP(A40,'Data Summary-FBG.'!$A:$N,14,0)</f>
        <v>11</v>
      </c>
      <c r="M40" s="7">
        <f t="shared" si="0"/>
        <v>6</v>
      </c>
    </row>
    <row r="41" spans="1:13" ht="12.75" customHeight="1" x14ac:dyDescent="0.25">
      <c r="A41" s="17" t="s">
        <v>40</v>
      </c>
      <c r="B41" s="17" t="s">
        <v>83</v>
      </c>
      <c r="C41" s="17" t="s">
        <v>746</v>
      </c>
      <c r="D41" s="17" t="s">
        <v>81</v>
      </c>
      <c r="E41" s="17" t="s">
        <v>674</v>
      </c>
      <c r="F41" s="17" t="s">
        <v>747</v>
      </c>
      <c r="G41" s="18">
        <v>57.69</v>
      </c>
      <c r="H41" s="18">
        <v>10</v>
      </c>
      <c r="I41" s="18">
        <v>576.9</v>
      </c>
      <c r="J41" s="19">
        <v>45688</v>
      </c>
      <c r="K41" s="17" t="s">
        <v>748</v>
      </c>
      <c r="L41">
        <f>VLOOKUP(A41,'Data Summary-FBG.'!$A:$N,14,0)</f>
        <v>10</v>
      </c>
      <c r="M41" s="7">
        <f t="shared" si="0"/>
        <v>0</v>
      </c>
    </row>
    <row r="42" spans="1:13" ht="12.75" customHeight="1" x14ac:dyDescent="0.25">
      <c r="A42" s="17" t="s">
        <v>41</v>
      </c>
      <c r="B42" s="17" t="s">
        <v>83</v>
      </c>
      <c r="C42" s="17" t="s">
        <v>746</v>
      </c>
      <c r="D42" s="17" t="s">
        <v>81</v>
      </c>
      <c r="E42" s="17" t="s">
        <v>674</v>
      </c>
      <c r="F42" s="17" t="s">
        <v>747</v>
      </c>
      <c r="G42" s="18">
        <v>36.409999999999997</v>
      </c>
      <c r="H42" s="18">
        <v>40</v>
      </c>
      <c r="I42" s="18">
        <v>1456.4</v>
      </c>
      <c r="J42" s="19">
        <v>45688</v>
      </c>
      <c r="K42" s="17" t="s">
        <v>748</v>
      </c>
      <c r="L42">
        <f>VLOOKUP(A42,'Data Summary-FBG.'!$A:$N,14,0)</f>
        <v>39</v>
      </c>
      <c r="M42" s="7">
        <f t="shared" si="0"/>
        <v>1</v>
      </c>
    </row>
    <row r="43" spans="1:13" ht="12.75" customHeight="1" x14ac:dyDescent="0.25">
      <c r="A43" s="17" t="s">
        <v>42</v>
      </c>
      <c r="B43" s="17" t="s">
        <v>83</v>
      </c>
      <c r="C43" s="17" t="s">
        <v>746</v>
      </c>
      <c r="D43" s="17" t="s">
        <v>81</v>
      </c>
      <c r="E43" s="17" t="s">
        <v>674</v>
      </c>
      <c r="F43" s="17" t="s">
        <v>747</v>
      </c>
      <c r="G43" s="18">
        <v>42.82</v>
      </c>
      <c r="H43" s="18">
        <v>2</v>
      </c>
      <c r="I43" s="18">
        <v>85.64</v>
      </c>
      <c r="J43" s="19">
        <v>45688</v>
      </c>
      <c r="K43" s="17" t="s">
        <v>748</v>
      </c>
      <c r="L43">
        <f>VLOOKUP(A43,'Data Summary-FBG.'!$A:$N,14,0)</f>
        <v>2</v>
      </c>
      <c r="M43" s="7">
        <f t="shared" si="0"/>
        <v>0</v>
      </c>
    </row>
    <row r="44" spans="1:13" ht="12.75" customHeight="1" x14ac:dyDescent="0.25">
      <c r="A44" s="17" t="s">
        <v>608</v>
      </c>
      <c r="B44" s="17" t="s">
        <v>84</v>
      </c>
      <c r="C44" s="17" t="s">
        <v>746</v>
      </c>
      <c r="D44" s="17" t="s">
        <v>81</v>
      </c>
      <c r="E44" s="17" t="s">
        <v>674</v>
      </c>
      <c r="F44" s="17" t="s">
        <v>749</v>
      </c>
      <c r="G44" s="18">
        <v>6.9552620000000003</v>
      </c>
      <c r="H44" s="18">
        <v>1114</v>
      </c>
      <c r="I44" s="18">
        <v>7748.1618680000001</v>
      </c>
      <c r="J44" s="19">
        <v>45688</v>
      </c>
      <c r="K44" s="17" t="s">
        <v>748</v>
      </c>
      <c r="L44">
        <f>VLOOKUP(A44,'Data Summary-FBG.'!$A:$N,14,0)</f>
        <v>1052</v>
      </c>
      <c r="M44" s="7">
        <f t="shared" si="0"/>
        <v>62</v>
      </c>
    </row>
    <row r="45" spans="1:13" ht="12.75" customHeight="1" x14ac:dyDescent="0.25">
      <c r="A45" s="17" t="s">
        <v>609</v>
      </c>
      <c r="B45" s="17" t="s">
        <v>84</v>
      </c>
      <c r="C45" s="17" t="s">
        <v>746</v>
      </c>
      <c r="D45" s="17" t="s">
        <v>81</v>
      </c>
      <c r="E45" s="17" t="s">
        <v>674</v>
      </c>
      <c r="F45" s="17" t="s">
        <v>749</v>
      </c>
      <c r="G45" s="18">
        <v>4.2309999999999999</v>
      </c>
      <c r="H45" s="18">
        <v>191</v>
      </c>
      <c r="I45" s="18">
        <v>808.12099999999998</v>
      </c>
      <c r="J45" s="19">
        <v>45688</v>
      </c>
      <c r="K45" s="17" t="s">
        <v>748</v>
      </c>
      <c r="L45">
        <f>VLOOKUP(A45,'Data Summary-FBG.'!$A:$N,14,0)</f>
        <v>172</v>
      </c>
      <c r="M45" s="7">
        <f t="shared" si="0"/>
        <v>19</v>
      </c>
    </row>
    <row r="46" spans="1:13" ht="12.75" customHeight="1" x14ac:dyDescent="0.25">
      <c r="A46" s="17" t="s">
        <v>543</v>
      </c>
      <c r="B46" s="17" t="s">
        <v>84</v>
      </c>
      <c r="C46" s="17" t="s">
        <v>746</v>
      </c>
      <c r="D46" s="17" t="s">
        <v>81</v>
      </c>
      <c r="E46" s="17" t="s">
        <v>674</v>
      </c>
      <c r="F46" s="17" t="s">
        <v>749</v>
      </c>
      <c r="G46" s="18">
        <v>8.5109999999999992</v>
      </c>
      <c r="H46" s="18">
        <v>50</v>
      </c>
      <c r="I46" s="18">
        <v>425.55</v>
      </c>
      <c r="J46" s="19">
        <v>45688</v>
      </c>
      <c r="K46" s="17" t="s">
        <v>748</v>
      </c>
      <c r="L46">
        <f>VLOOKUP(A46,'Data Summary-FBG.'!$A:$N,14,0)</f>
        <v>59</v>
      </c>
      <c r="M46" s="7">
        <f t="shared" si="0"/>
        <v>-9</v>
      </c>
    </row>
    <row r="47" spans="1:13" ht="12.75" customHeight="1" x14ac:dyDescent="0.25">
      <c r="A47" s="17" t="s">
        <v>46</v>
      </c>
      <c r="B47" s="17" t="s">
        <v>84</v>
      </c>
      <c r="C47" s="17" t="s">
        <v>746</v>
      </c>
      <c r="D47" s="17" t="s">
        <v>81</v>
      </c>
      <c r="E47" s="17" t="s">
        <v>674</v>
      </c>
      <c r="F47" s="17" t="s">
        <v>749</v>
      </c>
      <c r="G47" s="18">
        <v>5.21</v>
      </c>
      <c r="H47" s="18">
        <v>1</v>
      </c>
      <c r="I47" s="18">
        <v>5.21</v>
      </c>
      <c r="J47" s="19">
        <v>45688</v>
      </c>
      <c r="K47" s="17" t="s">
        <v>748</v>
      </c>
      <c r="L47">
        <f>VLOOKUP(A47,'Data Summary-FBG.'!$A:$N,14,0)</f>
        <v>0</v>
      </c>
      <c r="M47" s="7">
        <f t="shared" si="0"/>
        <v>1</v>
      </c>
    </row>
    <row r="48" spans="1:13" ht="12.75" customHeight="1" x14ac:dyDescent="0.25">
      <c r="A48" s="17" t="s">
        <v>217</v>
      </c>
      <c r="B48" s="17" t="s">
        <v>84</v>
      </c>
      <c r="C48" s="17" t="s">
        <v>746</v>
      </c>
      <c r="D48" s="17" t="s">
        <v>81</v>
      </c>
      <c r="E48" s="17" t="s">
        <v>674</v>
      </c>
      <c r="F48" s="17" t="s">
        <v>749</v>
      </c>
      <c r="G48" s="18">
        <v>6.9091389999999997</v>
      </c>
      <c r="H48" s="18">
        <v>813</v>
      </c>
      <c r="I48" s="18">
        <v>5617.1300069999998</v>
      </c>
      <c r="J48" s="19">
        <v>45688</v>
      </c>
      <c r="K48" s="17" t="s">
        <v>748</v>
      </c>
      <c r="L48">
        <f>VLOOKUP(A48,'Data Summary-FBG.'!$A:$N,14,0)</f>
        <v>708</v>
      </c>
      <c r="M48" s="7">
        <f t="shared" si="0"/>
        <v>105</v>
      </c>
    </row>
    <row r="49" spans="1:13" ht="12.75" customHeight="1" x14ac:dyDescent="0.25">
      <c r="A49" s="17" t="s">
        <v>610</v>
      </c>
      <c r="B49" s="17" t="s">
        <v>84</v>
      </c>
      <c r="C49" s="17" t="s">
        <v>746</v>
      </c>
      <c r="D49" s="17" t="s">
        <v>81</v>
      </c>
      <c r="E49" s="17" t="s">
        <v>674</v>
      </c>
      <c r="F49" s="17" t="s">
        <v>749</v>
      </c>
      <c r="G49" s="18">
        <v>4.2309999999999999</v>
      </c>
      <c r="H49" s="18">
        <v>86</v>
      </c>
      <c r="I49" s="18">
        <v>363.86599999999999</v>
      </c>
      <c r="J49" s="19">
        <v>45688</v>
      </c>
      <c r="K49" s="17" t="s">
        <v>748</v>
      </c>
      <c r="L49">
        <f>VLOOKUP(A49,'Data Summary-FBG.'!$A:$N,14,0)</f>
        <v>91</v>
      </c>
      <c r="M49" s="7">
        <f t="shared" si="0"/>
        <v>-5</v>
      </c>
    </row>
    <row r="50" spans="1:13" ht="12.75" customHeight="1" x14ac:dyDescent="0.25">
      <c r="A50" s="17" t="s">
        <v>611</v>
      </c>
      <c r="B50" s="17" t="s">
        <v>84</v>
      </c>
      <c r="C50" s="17" t="s">
        <v>746</v>
      </c>
      <c r="D50" s="17" t="s">
        <v>81</v>
      </c>
      <c r="E50" s="17" t="s">
        <v>674</v>
      </c>
      <c r="F50" s="17" t="s">
        <v>749</v>
      </c>
      <c r="G50" s="18">
        <v>8.4151900000000008</v>
      </c>
      <c r="H50" s="18">
        <v>76</v>
      </c>
      <c r="I50" s="18">
        <v>639.55444</v>
      </c>
      <c r="J50" s="19">
        <v>45688</v>
      </c>
      <c r="K50" s="17" t="s">
        <v>748</v>
      </c>
      <c r="L50">
        <f>VLOOKUP(A50,'Data Summary-FBG.'!$A:$N,14,0)</f>
        <v>58</v>
      </c>
      <c r="M50" s="7">
        <f t="shared" si="0"/>
        <v>18</v>
      </c>
    </row>
    <row r="51" spans="1:13" ht="12.75" customHeight="1" x14ac:dyDescent="0.25">
      <c r="A51" s="17" t="s">
        <v>53</v>
      </c>
      <c r="B51" s="17" t="s">
        <v>84</v>
      </c>
      <c r="C51" s="17" t="s">
        <v>746</v>
      </c>
      <c r="D51" s="17" t="s">
        <v>81</v>
      </c>
      <c r="E51" s="17" t="s">
        <v>674</v>
      </c>
      <c r="F51" s="17" t="s">
        <v>749</v>
      </c>
      <c r="G51" s="18">
        <v>5.42</v>
      </c>
      <c r="H51" s="18">
        <v>2</v>
      </c>
      <c r="I51" s="18">
        <v>10.84</v>
      </c>
      <c r="J51" s="19">
        <v>45688</v>
      </c>
      <c r="K51" s="17" t="s">
        <v>748</v>
      </c>
      <c r="L51">
        <f>VLOOKUP(A51,'Data Summary-FBG.'!$A:$N,14,0)</f>
        <v>2</v>
      </c>
      <c r="M51" s="7">
        <f t="shared" si="0"/>
        <v>0</v>
      </c>
    </row>
    <row r="52" spans="1:13" ht="12.75" customHeight="1" x14ac:dyDescent="0.25">
      <c r="A52" s="17" t="s">
        <v>738</v>
      </c>
      <c r="B52" s="17" t="s">
        <v>84</v>
      </c>
      <c r="C52" s="17" t="s">
        <v>746</v>
      </c>
      <c r="D52" s="17" t="s">
        <v>81</v>
      </c>
      <c r="E52" s="17" t="s">
        <v>674</v>
      </c>
      <c r="F52" s="17" t="s">
        <v>749</v>
      </c>
      <c r="G52" s="18">
        <v>7.0590000000000002</v>
      </c>
      <c r="H52" s="18">
        <v>191</v>
      </c>
      <c r="I52" s="18">
        <v>1348.269</v>
      </c>
      <c r="J52" s="19">
        <v>45688</v>
      </c>
      <c r="K52" s="17" t="s">
        <v>748</v>
      </c>
      <c r="L52">
        <f>VLOOKUP(A52,'Data Summary-FBG.'!$A:$N,14,0)</f>
        <v>231</v>
      </c>
      <c r="M52" s="7">
        <f t="shared" si="0"/>
        <v>-40</v>
      </c>
    </row>
    <row r="53" spans="1:13" ht="12.75" customHeight="1" x14ac:dyDescent="0.25">
      <c r="A53" s="17" t="s">
        <v>740</v>
      </c>
      <c r="B53" s="17" t="s">
        <v>84</v>
      </c>
      <c r="C53" s="17" t="s">
        <v>746</v>
      </c>
      <c r="D53" s="17" t="s">
        <v>81</v>
      </c>
      <c r="E53" s="17" t="s">
        <v>674</v>
      </c>
      <c r="F53" s="17" t="s">
        <v>749</v>
      </c>
      <c r="G53" s="18">
        <v>4.3650000000000002</v>
      </c>
      <c r="H53" s="18">
        <v>40</v>
      </c>
      <c r="I53" s="18">
        <v>174.6</v>
      </c>
      <c r="J53" s="19">
        <v>45688</v>
      </c>
      <c r="K53" s="17" t="s">
        <v>748</v>
      </c>
      <c r="L53">
        <f>VLOOKUP(A53,'Data Summary-FBG.'!$A:$N,14,0)</f>
        <v>32</v>
      </c>
      <c r="M53" s="7">
        <f t="shared" si="0"/>
        <v>8</v>
      </c>
    </row>
    <row r="54" spans="1:13" ht="12.75" customHeight="1" x14ac:dyDescent="0.25">
      <c r="A54" s="17" t="s">
        <v>739</v>
      </c>
      <c r="B54" s="17" t="s">
        <v>84</v>
      </c>
      <c r="C54" s="17" t="s">
        <v>746</v>
      </c>
      <c r="D54" s="17" t="s">
        <v>81</v>
      </c>
      <c r="E54" s="17" t="s">
        <v>674</v>
      </c>
      <c r="F54" s="17" t="s">
        <v>749</v>
      </c>
      <c r="G54" s="18">
        <v>8.5109999999999992</v>
      </c>
      <c r="H54" s="18">
        <v>45</v>
      </c>
      <c r="I54" s="18">
        <v>382.995</v>
      </c>
      <c r="J54" s="19">
        <v>45688</v>
      </c>
      <c r="K54" s="17" t="s">
        <v>748</v>
      </c>
      <c r="L54">
        <f>VLOOKUP(A54,'Data Summary-FBG.'!$A:$N,14,0)</f>
        <v>55</v>
      </c>
      <c r="M54" s="7">
        <f t="shared" si="0"/>
        <v>-10</v>
      </c>
    </row>
    <row r="55" spans="1:13" ht="12.75" customHeight="1" x14ac:dyDescent="0.25">
      <c r="A55" s="17" t="s">
        <v>613</v>
      </c>
      <c r="B55" s="17" t="s">
        <v>85</v>
      </c>
      <c r="C55" s="17" t="s">
        <v>746</v>
      </c>
      <c r="D55" s="17" t="s">
        <v>81</v>
      </c>
      <c r="E55" s="17" t="s">
        <v>674</v>
      </c>
      <c r="F55" s="17" t="s">
        <v>750</v>
      </c>
      <c r="G55" s="18">
        <v>26.013000000000002</v>
      </c>
      <c r="H55" s="18">
        <v>33</v>
      </c>
      <c r="I55" s="18">
        <v>858.42899999999997</v>
      </c>
      <c r="J55" s="19">
        <v>45688</v>
      </c>
      <c r="K55" s="17" t="s">
        <v>748</v>
      </c>
      <c r="L55">
        <f>VLOOKUP(A55,'Data Summary-FBG.'!$A:$N,14,0)</f>
        <v>14</v>
      </c>
      <c r="M55" s="7">
        <f t="shared" si="0"/>
        <v>19</v>
      </c>
    </row>
    <row r="56" spans="1:13" ht="12.75" customHeight="1" x14ac:dyDescent="0.25">
      <c r="A56" s="17" t="s">
        <v>614</v>
      </c>
      <c r="B56" s="17" t="s">
        <v>85</v>
      </c>
      <c r="C56" s="17" t="s">
        <v>746</v>
      </c>
      <c r="D56" s="17" t="s">
        <v>81</v>
      </c>
      <c r="E56" s="17" t="s">
        <v>674</v>
      </c>
      <c r="F56" s="17" t="s">
        <v>750</v>
      </c>
      <c r="G56" s="18">
        <v>28.291</v>
      </c>
      <c r="H56" s="18">
        <v>72</v>
      </c>
      <c r="I56" s="18">
        <v>2036.952</v>
      </c>
      <c r="J56" s="19">
        <v>45688</v>
      </c>
      <c r="K56" s="17" t="s">
        <v>748</v>
      </c>
      <c r="L56">
        <f>VLOOKUP(A56,'Data Summary-FBG.'!$A:$N,14,0)</f>
        <v>33</v>
      </c>
      <c r="M56" s="7">
        <f t="shared" si="0"/>
        <v>39</v>
      </c>
    </row>
    <row r="57" spans="1:13" ht="12.75" customHeight="1" x14ac:dyDescent="0.25">
      <c r="A57" s="17" t="s">
        <v>615</v>
      </c>
      <c r="B57" s="17" t="s">
        <v>85</v>
      </c>
      <c r="C57" s="17" t="s">
        <v>746</v>
      </c>
      <c r="D57" s="17" t="s">
        <v>81</v>
      </c>
      <c r="E57" s="17" t="s">
        <v>674</v>
      </c>
      <c r="F57" s="17" t="s">
        <v>750</v>
      </c>
      <c r="G57" s="18">
        <v>34.782767</v>
      </c>
      <c r="H57" s="18">
        <v>112</v>
      </c>
      <c r="I57" s="18">
        <v>3895.6699039999999</v>
      </c>
      <c r="J57" s="19">
        <v>45688</v>
      </c>
      <c r="K57" s="17" t="s">
        <v>748</v>
      </c>
      <c r="L57">
        <f>VLOOKUP(A57,'Data Summary-FBG.'!$A:$N,14,0)</f>
        <v>36</v>
      </c>
      <c r="M57" s="7">
        <f t="shared" si="0"/>
        <v>76</v>
      </c>
    </row>
    <row r="58" spans="1:13" ht="12.75" customHeight="1" x14ac:dyDescent="0.25">
      <c r="A58" s="17" t="s">
        <v>234</v>
      </c>
      <c r="B58" s="17" t="s">
        <v>85</v>
      </c>
      <c r="C58" s="17" t="s">
        <v>746</v>
      </c>
      <c r="D58" s="17" t="s">
        <v>81</v>
      </c>
      <c r="E58" s="17" t="s">
        <v>674</v>
      </c>
      <c r="F58" s="17" t="s">
        <v>750</v>
      </c>
      <c r="G58" s="18">
        <v>35.658493999999997</v>
      </c>
      <c r="H58" s="18">
        <v>240</v>
      </c>
      <c r="I58" s="18">
        <v>8558.0385600000009</v>
      </c>
      <c r="J58" s="19">
        <v>45688</v>
      </c>
      <c r="K58" s="17" t="s">
        <v>748</v>
      </c>
      <c r="L58">
        <f>VLOOKUP(A58,'Data Summary-FBG.'!$A:$N,14,0)</f>
        <v>168</v>
      </c>
      <c r="M58" s="7">
        <f t="shared" si="0"/>
        <v>72</v>
      </c>
    </row>
    <row r="59" spans="1:13" ht="12.75" customHeight="1" x14ac:dyDescent="0.25">
      <c r="A59" s="17" t="s">
        <v>231</v>
      </c>
      <c r="B59" s="17" t="s">
        <v>85</v>
      </c>
      <c r="C59" s="17" t="s">
        <v>746</v>
      </c>
      <c r="D59" s="17" t="s">
        <v>81</v>
      </c>
      <c r="E59" s="17" t="s">
        <v>674</v>
      </c>
      <c r="F59" s="17" t="s">
        <v>750</v>
      </c>
      <c r="G59" s="18">
        <v>40.171999999999997</v>
      </c>
      <c r="H59" s="18">
        <v>100</v>
      </c>
      <c r="I59" s="18">
        <v>4017.2</v>
      </c>
      <c r="J59" s="19">
        <v>45688</v>
      </c>
      <c r="K59" s="17" t="s">
        <v>748</v>
      </c>
      <c r="L59">
        <f>VLOOKUP(A59,'Data Summary-FBG.'!$A:$N,14,0)</f>
        <v>4</v>
      </c>
      <c r="M59" s="7">
        <f t="shared" si="0"/>
        <v>96</v>
      </c>
    </row>
    <row r="60" spans="1:13" ht="12.75" customHeight="1" x14ac:dyDescent="0.25">
      <c r="A60" s="17" t="s">
        <v>120</v>
      </c>
      <c r="B60" s="17" t="s">
        <v>85</v>
      </c>
      <c r="C60" s="17" t="s">
        <v>746</v>
      </c>
      <c r="D60" s="17" t="s">
        <v>81</v>
      </c>
      <c r="E60" s="17" t="s">
        <v>674</v>
      </c>
      <c r="F60" s="17" t="s">
        <v>750</v>
      </c>
      <c r="G60" s="18">
        <v>44.117269</v>
      </c>
      <c r="H60" s="18">
        <v>1183</v>
      </c>
      <c r="I60" s="18">
        <v>52190.729227000003</v>
      </c>
      <c r="J60" s="19">
        <v>45688</v>
      </c>
      <c r="K60" s="17" t="s">
        <v>748</v>
      </c>
      <c r="L60">
        <f>VLOOKUP(A60,'Data Summary-FBG.'!$A:$N,14,0)</f>
        <v>1398</v>
      </c>
      <c r="M60" s="7">
        <f t="shared" si="0"/>
        <v>-215</v>
      </c>
    </row>
    <row r="61" spans="1:13" ht="12.75" customHeight="1" x14ac:dyDescent="0.25">
      <c r="A61" s="17" t="s">
        <v>237</v>
      </c>
      <c r="B61" s="17" t="s">
        <v>85</v>
      </c>
      <c r="C61" s="17" t="s">
        <v>746</v>
      </c>
      <c r="D61" s="17" t="s">
        <v>81</v>
      </c>
      <c r="E61" s="17" t="s">
        <v>674</v>
      </c>
      <c r="F61" s="17" t="s">
        <v>750</v>
      </c>
      <c r="G61" s="18">
        <v>29.242999999999999</v>
      </c>
      <c r="H61" s="18">
        <v>58</v>
      </c>
      <c r="I61" s="18">
        <v>1696.0940000000001</v>
      </c>
      <c r="J61" s="19">
        <v>45688</v>
      </c>
      <c r="K61" s="17" t="s">
        <v>748</v>
      </c>
      <c r="L61">
        <f>VLOOKUP(A61,'Data Summary-FBG.'!$A:$N,14,0)</f>
        <v>55</v>
      </c>
      <c r="M61" s="7">
        <f t="shared" si="0"/>
        <v>3</v>
      </c>
    </row>
    <row r="62" spans="1:13" ht="12.75" customHeight="1" x14ac:dyDescent="0.25">
      <c r="A62" s="17" t="s">
        <v>616</v>
      </c>
      <c r="B62" s="17" t="s">
        <v>85</v>
      </c>
      <c r="C62" s="17" t="s">
        <v>746</v>
      </c>
      <c r="D62" s="17" t="s">
        <v>81</v>
      </c>
      <c r="E62" s="17" t="s">
        <v>674</v>
      </c>
      <c r="F62" s="17" t="s">
        <v>750</v>
      </c>
      <c r="G62" s="18">
        <v>32.178415000000001</v>
      </c>
      <c r="H62" s="18">
        <v>52</v>
      </c>
      <c r="I62" s="18">
        <v>1673.2775799999999</v>
      </c>
      <c r="J62" s="19">
        <v>45688</v>
      </c>
      <c r="K62" s="17" t="s">
        <v>748</v>
      </c>
      <c r="L62">
        <f>VLOOKUP(A62,'Data Summary-FBG.'!$A:$N,14,0)</f>
        <v>40</v>
      </c>
      <c r="M62" s="7">
        <f t="shared" si="0"/>
        <v>12</v>
      </c>
    </row>
    <row r="63" spans="1:13" ht="12.75" customHeight="1" x14ac:dyDescent="0.25">
      <c r="A63" s="17" t="s">
        <v>227</v>
      </c>
      <c r="B63" s="17" t="s">
        <v>85</v>
      </c>
      <c r="C63" s="17" t="s">
        <v>746</v>
      </c>
      <c r="D63" s="17" t="s">
        <v>81</v>
      </c>
      <c r="E63" s="17" t="s">
        <v>674</v>
      </c>
      <c r="F63" s="17" t="s">
        <v>750</v>
      </c>
      <c r="G63" s="18">
        <v>39.387</v>
      </c>
      <c r="H63" s="18">
        <v>2</v>
      </c>
      <c r="I63" s="18">
        <v>78.774000000000001</v>
      </c>
      <c r="J63" s="19">
        <v>45688</v>
      </c>
      <c r="K63" s="17" t="s">
        <v>748</v>
      </c>
      <c r="L63">
        <f>VLOOKUP(A63,'Data Summary-FBG.'!$A:$N,14,0)</f>
        <v>65</v>
      </c>
      <c r="M63" s="7">
        <f t="shared" si="0"/>
        <v>-63</v>
      </c>
    </row>
    <row r="64" spans="1:13" ht="12.75" customHeight="1" x14ac:dyDescent="0.25">
      <c r="A64" s="17" t="s">
        <v>476</v>
      </c>
      <c r="B64" s="17" t="s">
        <v>85</v>
      </c>
      <c r="C64" s="17" t="s">
        <v>746</v>
      </c>
      <c r="D64" s="17" t="s">
        <v>81</v>
      </c>
      <c r="E64" s="17" t="s">
        <v>674</v>
      </c>
      <c r="F64" s="17" t="s">
        <v>750</v>
      </c>
      <c r="G64" s="18">
        <v>41.036999999999999</v>
      </c>
      <c r="H64" s="18">
        <v>84</v>
      </c>
      <c r="I64" s="18">
        <v>3447.1080000000002</v>
      </c>
      <c r="J64" s="19">
        <v>45688</v>
      </c>
      <c r="K64" s="17" t="s">
        <v>748</v>
      </c>
      <c r="L64">
        <f>VLOOKUP(A64,'Data Summary-FBG.'!$A:$N,14,0)</f>
        <v>71</v>
      </c>
      <c r="M64" s="7">
        <f t="shared" si="0"/>
        <v>13</v>
      </c>
    </row>
    <row r="65" spans="1:13" ht="12.75" customHeight="1" x14ac:dyDescent="0.25">
      <c r="A65" s="17" t="s">
        <v>240</v>
      </c>
      <c r="B65" s="17" t="s">
        <v>85</v>
      </c>
      <c r="C65" s="17" t="s">
        <v>746</v>
      </c>
      <c r="D65" s="17" t="s">
        <v>81</v>
      </c>
      <c r="E65" s="17" t="s">
        <v>674</v>
      </c>
      <c r="F65" s="17" t="s">
        <v>750</v>
      </c>
      <c r="G65" s="18">
        <v>45.972999999999999</v>
      </c>
      <c r="H65" s="18">
        <v>28</v>
      </c>
      <c r="I65" s="18">
        <v>1287.2439999999999</v>
      </c>
      <c r="J65" s="19">
        <v>45688</v>
      </c>
      <c r="K65" s="17" t="s">
        <v>748</v>
      </c>
      <c r="L65">
        <f>VLOOKUP(A65,'Data Summary-FBG.'!$A:$N,14,0)</f>
        <v>27</v>
      </c>
      <c r="M65" s="7">
        <f t="shared" si="0"/>
        <v>1</v>
      </c>
    </row>
    <row r="66" spans="1:13" ht="12.75" customHeight="1" x14ac:dyDescent="0.25">
      <c r="A66" s="17" t="s">
        <v>119</v>
      </c>
      <c r="B66" s="17" t="s">
        <v>85</v>
      </c>
      <c r="C66" s="17" t="s">
        <v>746</v>
      </c>
      <c r="D66" s="17" t="s">
        <v>81</v>
      </c>
      <c r="E66" s="17" t="s">
        <v>674</v>
      </c>
      <c r="F66" s="17" t="s">
        <v>750</v>
      </c>
      <c r="G66" s="18">
        <v>50.539000000000001</v>
      </c>
      <c r="H66" s="18">
        <v>309</v>
      </c>
      <c r="I66" s="18">
        <v>15616.550999999999</v>
      </c>
      <c r="J66" s="19">
        <v>45688</v>
      </c>
      <c r="K66" s="17" t="s">
        <v>748</v>
      </c>
      <c r="L66">
        <f>VLOOKUP(A66,'Data Summary-FBG.'!$A:$N,14,0)</f>
        <v>230</v>
      </c>
      <c r="M66" s="7">
        <f t="shared" si="0"/>
        <v>79</v>
      </c>
    </row>
    <row r="67" spans="1:13" ht="12.75" customHeight="1" x14ac:dyDescent="0.25">
      <c r="A67" s="17" t="s">
        <v>87</v>
      </c>
      <c r="B67" s="17" t="s">
        <v>96</v>
      </c>
      <c r="C67" s="17" t="s">
        <v>746</v>
      </c>
      <c r="D67" s="17" t="s">
        <v>81</v>
      </c>
      <c r="E67" s="17" t="s">
        <v>95</v>
      </c>
      <c r="F67" s="17" t="s">
        <v>751</v>
      </c>
      <c r="G67" s="18">
        <v>13.553763</v>
      </c>
      <c r="H67" s="18">
        <v>2</v>
      </c>
      <c r="I67" s="18">
        <v>27.107526</v>
      </c>
      <c r="J67" s="19">
        <v>45688</v>
      </c>
      <c r="K67" s="17" t="s">
        <v>748</v>
      </c>
      <c r="L67">
        <f>VLOOKUP(A67,'Data Summary-FBG.'!$A:$N,14,0)</f>
        <v>2</v>
      </c>
      <c r="M67" s="7">
        <f t="shared" ref="M67:M83" si="1">H67-L67</f>
        <v>0</v>
      </c>
    </row>
    <row r="68" spans="1:13" ht="12.75" customHeight="1" x14ac:dyDescent="0.25">
      <c r="A68" s="17" t="s">
        <v>570</v>
      </c>
      <c r="B68" s="17" t="s">
        <v>96</v>
      </c>
      <c r="C68" s="17" t="s">
        <v>746</v>
      </c>
      <c r="D68" s="17" t="s">
        <v>81</v>
      </c>
      <c r="E68" s="17" t="s">
        <v>95</v>
      </c>
      <c r="F68" s="17" t="s">
        <v>751</v>
      </c>
      <c r="G68" s="18">
        <v>13.657999999999999</v>
      </c>
      <c r="H68" s="18">
        <v>2</v>
      </c>
      <c r="I68" s="18">
        <v>27.315999999999999</v>
      </c>
      <c r="J68" s="19">
        <v>45688</v>
      </c>
      <c r="K68" s="17" t="s">
        <v>748</v>
      </c>
      <c r="L68">
        <f>VLOOKUP(A68,'Data Summary-FBG.'!$A:$N,14,0)</f>
        <v>2</v>
      </c>
      <c r="M68" s="7">
        <f t="shared" si="1"/>
        <v>0</v>
      </c>
    </row>
    <row r="69" spans="1:13" ht="12.75" customHeight="1" x14ac:dyDescent="0.25">
      <c r="A69" s="17" t="s">
        <v>266</v>
      </c>
      <c r="B69" s="17" t="s">
        <v>465</v>
      </c>
      <c r="C69" s="17" t="s">
        <v>746</v>
      </c>
      <c r="D69" s="17" t="s">
        <v>81</v>
      </c>
      <c r="E69" s="17" t="s">
        <v>674</v>
      </c>
      <c r="F69" s="17" t="s">
        <v>750</v>
      </c>
      <c r="G69" s="18">
        <v>6.907</v>
      </c>
      <c r="H69" s="18">
        <v>110</v>
      </c>
      <c r="I69" s="18">
        <v>759.77</v>
      </c>
      <c r="J69" s="19">
        <v>45688</v>
      </c>
      <c r="K69" s="17" t="s">
        <v>748</v>
      </c>
      <c r="L69">
        <f>VLOOKUP(A69,'Data Summary-FBG.'!$A:$N,14,0)</f>
        <v>200</v>
      </c>
      <c r="M69" s="7">
        <f t="shared" si="1"/>
        <v>-90</v>
      </c>
    </row>
    <row r="70" spans="1:13" ht="12.75" customHeight="1" x14ac:dyDescent="0.25">
      <c r="A70" s="17" t="s">
        <v>260</v>
      </c>
      <c r="B70" s="17" t="s">
        <v>465</v>
      </c>
      <c r="C70" s="17" t="s">
        <v>746</v>
      </c>
      <c r="D70" s="17" t="s">
        <v>81</v>
      </c>
      <c r="E70" s="17" t="s">
        <v>674</v>
      </c>
      <c r="F70" s="17" t="s">
        <v>750</v>
      </c>
      <c r="G70" s="18">
        <v>8.8800000000000008</v>
      </c>
      <c r="H70" s="18">
        <v>59</v>
      </c>
      <c r="I70" s="18">
        <v>523.91999999999996</v>
      </c>
      <c r="J70" s="19">
        <v>45688</v>
      </c>
      <c r="K70" s="17" t="s">
        <v>748</v>
      </c>
      <c r="L70">
        <f>VLOOKUP(A70,'Data Summary-FBG.'!$A:$N,14,0)</f>
        <v>123</v>
      </c>
      <c r="M70" s="7">
        <f t="shared" si="1"/>
        <v>-64</v>
      </c>
    </row>
    <row r="71" spans="1:13" ht="12.75" customHeight="1" x14ac:dyDescent="0.25">
      <c r="A71" s="17" t="s">
        <v>269</v>
      </c>
      <c r="B71" s="17" t="s">
        <v>465</v>
      </c>
      <c r="C71" s="17" t="s">
        <v>746</v>
      </c>
      <c r="D71" s="17" t="s">
        <v>81</v>
      </c>
      <c r="E71" s="17" t="s">
        <v>674</v>
      </c>
      <c r="F71" s="17" t="s">
        <v>750</v>
      </c>
      <c r="G71" s="18">
        <v>10.571999999999999</v>
      </c>
      <c r="H71" s="18">
        <v>44</v>
      </c>
      <c r="I71" s="18">
        <v>465.16800000000001</v>
      </c>
      <c r="J71" s="19">
        <v>45688</v>
      </c>
      <c r="K71" s="17" t="s">
        <v>748</v>
      </c>
      <c r="L71">
        <f>VLOOKUP(A71,'Data Summary-FBG.'!$A:$N,14,0)</f>
        <v>83</v>
      </c>
      <c r="M71" s="7">
        <f t="shared" si="1"/>
        <v>-39</v>
      </c>
    </row>
    <row r="72" spans="1:13" ht="12.75" customHeight="1" x14ac:dyDescent="0.25">
      <c r="A72" s="17" t="s">
        <v>272</v>
      </c>
      <c r="B72" s="17" t="s">
        <v>465</v>
      </c>
      <c r="C72" s="17" t="s">
        <v>746</v>
      </c>
      <c r="D72" s="17" t="s">
        <v>81</v>
      </c>
      <c r="E72" s="17" t="s">
        <v>674</v>
      </c>
      <c r="F72" s="17" t="s">
        <v>750</v>
      </c>
      <c r="G72" s="18">
        <v>7.056</v>
      </c>
      <c r="H72" s="18">
        <v>244</v>
      </c>
      <c r="I72" s="18">
        <v>1721.664</v>
      </c>
      <c r="J72" s="19">
        <v>45688</v>
      </c>
      <c r="K72" s="17" t="s">
        <v>748</v>
      </c>
      <c r="L72">
        <f>VLOOKUP(A72,'Data Summary-FBG.'!$A:$N,14,0)</f>
        <v>335</v>
      </c>
      <c r="M72" s="7">
        <f t="shared" si="1"/>
        <v>-91</v>
      </c>
    </row>
    <row r="73" spans="1:13" ht="12.75" customHeight="1" x14ac:dyDescent="0.25">
      <c r="A73" s="17" t="s">
        <v>257</v>
      </c>
      <c r="B73" s="17" t="s">
        <v>465</v>
      </c>
      <c r="C73" s="17" t="s">
        <v>746</v>
      </c>
      <c r="D73" s="17" t="s">
        <v>81</v>
      </c>
      <c r="E73" s="17" t="s">
        <v>674</v>
      </c>
      <c r="F73" s="17" t="s">
        <v>750</v>
      </c>
      <c r="G73" s="18">
        <v>9.0540000000000003</v>
      </c>
      <c r="H73" s="18">
        <v>194</v>
      </c>
      <c r="I73" s="18">
        <v>1756.4760000000001</v>
      </c>
      <c r="J73" s="19">
        <v>45688</v>
      </c>
      <c r="K73" s="17" t="s">
        <v>748</v>
      </c>
      <c r="L73">
        <f>VLOOKUP(A73,'Data Summary-FBG.'!$A:$N,14,0)</f>
        <v>308</v>
      </c>
      <c r="M73" s="7">
        <f t="shared" si="1"/>
        <v>-114</v>
      </c>
    </row>
    <row r="74" spans="1:13" ht="12.75" customHeight="1" x14ac:dyDescent="0.25">
      <c r="A74" s="17" t="s">
        <v>263</v>
      </c>
      <c r="B74" s="17" t="s">
        <v>465</v>
      </c>
      <c r="C74" s="17" t="s">
        <v>746</v>
      </c>
      <c r="D74" s="17" t="s">
        <v>81</v>
      </c>
      <c r="E74" s="17" t="s">
        <v>674</v>
      </c>
      <c r="F74" s="17" t="s">
        <v>750</v>
      </c>
      <c r="G74" s="18">
        <v>10.766</v>
      </c>
      <c r="H74" s="18">
        <v>38</v>
      </c>
      <c r="I74" s="18">
        <v>409.108</v>
      </c>
      <c r="J74" s="19">
        <v>45688</v>
      </c>
      <c r="K74" s="17" t="s">
        <v>748</v>
      </c>
      <c r="L74">
        <f>VLOOKUP(A74,'Data Summary-FBG.'!$A:$N,14,0)</f>
        <v>77</v>
      </c>
      <c r="M74" s="7">
        <f t="shared" si="1"/>
        <v>-39</v>
      </c>
    </row>
    <row r="75" spans="1:13" ht="12.75" customHeight="1" x14ac:dyDescent="0.25">
      <c r="A75" s="17" t="s">
        <v>506</v>
      </c>
      <c r="B75" s="17" t="s">
        <v>591</v>
      </c>
      <c r="C75" s="17" t="s">
        <v>746</v>
      </c>
      <c r="D75" s="17" t="s">
        <v>81</v>
      </c>
      <c r="E75" s="17" t="s">
        <v>674</v>
      </c>
      <c r="F75" s="17" t="s">
        <v>752</v>
      </c>
      <c r="G75" s="18">
        <v>13.337</v>
      </c>
      <c r="H75" s="18">
        <v>3</v>
      </c>
      <c r="I75" s="18">
        <v>40.011000000000003</v>
      </c>
      <c r="J75" s="19">
        <v>45688</v>
      </c>
      <c r="K75" s="17" t="s">
        <v>748</v>
      </c>
      <c r="L75">
        <f>VLOOKUP(A75,'Data Summary-FBG.'!$A:$N,14,0)</f>
        <v>2</v>
      </c>
      <c r="M75" s="7">
        <f t="shared" si="1"/>
        <v>1</v>
      </c>
    </row>
    <row r="76" spans="1:13" ht="12.75" customHeight="1" x14ac:dyDescent="0.25">
      <c r="A76" s="17" t="s">
        <v>512</v>
      </c>
      <c r="B76" s="17" t="s">
        <v>591</v>
      </c>
      <c r="C76" s="17" t="s">
        <v>746</v>
      </c>
      <c r="D76" s="17" t="s">
        <v>81</v>
      </c>
      <c r="E76" s="17" t="s">
        <v>674</v>
      </c>
      <c r="F76" s="17" t="s">
        <v>752</v>
      </c>
      <c r="G76" s="18">
        <v>14.417</v>
      </c>
      <c r="H76" s="18">
        <v>4</v>
      </c>
      <c r="I76" s="18">
        <v>57.667999999999999</v>
      </c>
      <c r="J76" s="19">
        <v>45688</v>
      </c>
      <c r="K76" s="17" t="s">
        <v>748</v>
      </c>
      <c r="L76">
        <f>VLOOKUP(A76,'Data Summary-FBG.'!$A:$N,14,0)</f>
        <v>5</v>
      </c>
      <c r="M76" s="7">
        <f t="shared" si="1"/>
        <v>-1</v>
      </c>
    </row>
    <row r="77" spans="1:13" ht="12.75" customHeight="1" x14ac:dyDescent="0.25">
      <c r="A77" s="17" t="s">
        <v>509</v>
      </c>
      <c r="B77" s="17" t="s">
        <v>591</v>
      </c>
      <c r="C77" s="17" t="s">
        <v>746</v>
      </c>
      <c r="D77" s="17" t="s">
        <v>81</v>
      </c>
      <c r="E77" s="17" t="s">
        <v>674</v>
      </c>
      <c r="F77" s="17" t="s">
        <v>752</v>
      </c>
      <c r="G77" s="18">
        <v>13.337</v>
      </c>
      <c r="H77" s="18">
        <v>34</v>
      </c>
      <c r="I77" s="18">
        <v>453.45800000000003</v>
      </c>
      <c r="J77" s="19">
        <v>45688</v>
      </c>
      <c r="K77" s="17" t="s">
        <v>748</v>
      </c>
      <c r="L77">
        <f>VLOOKUP(A77,'Data Summary-FBG.'!$A:$N,14,0)</f>
        <v>25</v>
      </c>
      <c r="M77" s="7">
        <f t="shared" si="1"/>
        <v>9</v>
      </c>
    </row>
    <row r="78" spans="1:13" ht="12.75" customHeight="1" x14ac:dyDescent="0.25">
      <c r="A78" s="17" t="s">
        <v>503</v>
      </c>
      <c r="B78" s="17" t="s">
        <v>591</v>
      </c>
      <c r="C78" s="17" t="s">
        <v>746</v>
      </c>
      <c r="D78" s="17" t="s">
        <v>81</v>
      </c>
      <c r="E78" s="17" t="s">
        <v>674</v>
      </c>
      <c r="F78" s="17" t="s">
        <v>752</v>
      </c>
      <c r="G78" s="18">
        <v>14.417</v>
      </c>
      <c r="H78" s="18">
        <v>7</v>
      </c>
      <c r="I78" s="18">
        <v>100.919</v>
      </c>
      <c r="J78" s="19">
        <v>45688</v>
      </c>
      <c r="K78" s="17" t="s">
        <v>748</v>
      </c>
      <c r="L78">
        <f>VLOOKUP(A78,'Data Summary-FBG.'!$A:$N,14,0)</f>
        <v>5</v>
      </c>
      <c r="M78" s="7">
        <f t="shared" si="1"/>
        <v>2</v>
      </c>
    </row>
    <row r="79" spans="1:13" ht="12.75" customHeight="1" x14ac:dyDescent="0.25">
      <c r="A79" s="17" t="s">
        <v>617</v>
      </c>
      <c r="B79" s="17" t="s">
        <v>645</v>
      </c>
      <c r="C79" s="17" t="s">
        <v>741</v>
      </c>
      <c r="D79" s="17" t="s">
        <v>81</v>
      </c>
      <c r="E79" s="17" t="s">
        <v>674</v>
      </c>
      <c r="F79" s="17" t="s">
        <v>752</v>
      </c>
      <c r="G79" s="18">
        <v>7.9569999999999999</v>
      </c>
      <c r="H79" s="18">
        <v>24</v>
      </c>
      <c r="I79" s="18">
        <v>190.96799999999999</v>
      </c>
      <c r="J79" s="19">
        <v>45688</v>
      </c>
      <c r="K79" s="17" t="s">
        <v>748</v>
      </c>
      <c r="L79">
        <f>VLOOKUP(A79,'Data Summary-FBG.'!$A:$N,14,0)</f>
        <v>20</v>
      </c>
      <c r="M79" s="7">
        <f t="shared" si="1"/>
        <v>4</v>
      </c>
    </row>
    <row r="80" spans="1:13" ht="12.75" customHeight="1" x14ac:dyDescent="0.25">
      <c r="A80" s="17" t="s">
        <v>618</v>
      </c>
      <c r="B80" s="17" t="s">
        <v>645</v>
      </c>
      <c r="C80" s="17" t="s">
        <v>741</v>
      </c>
      <c r="D80" s="17" t="s">
        <v>81</v>
      </c>
      <c r="E80" s="17" t="s">
        <v>674</v>
      </c>
      <c r="F80" s="17" t="s">
        <v>752</v>
      </c>
      <c r="G80" s="18">
        <v>10.183999999999999</v>
      </c>
      <c r="H80" s="18">
        <v>30</v>
      </c>
      <c r="I80" s="18">
        <v>305.52</v>
      </c>
      <c r="J80" s="19">
        <v>45688</v>
      </c>
      <c r="K80" s="17" t="s">
        <v>748</v>
      </c>
      <c r="L80">
        <f>VLOOKUP(A80,'Data Summary-FBG.'!$A:$N,14,0)</f>
        <v>18</v>
      </c>
      <c r="M80" s="7">
        <f t="shared" si="1"/>
        <v>12</v>
      </c>
    </row>
    <row r="81" spans="1:13" ht="12.75" customHeight="1" x14ac:dyDescent="0.25">
      <c r="A81" s="17" t="s">
        <v>602</v>
      </c>
      <c r="B81" s="17" t="s">
        <v>645</v>
      </c>
      <c r="C81" s="17" t="s">
        <v>741</v>
      </c>
      <c r="D81" s="17" t="s">
        <v>81</v>
      </c>
      <c r="E81" s="17" t="s">
        <v>674</v>
      </c>
      <c r="F81" s="17" t="s">
        <v>752</v>
      </c>
      <c r="G81" s="18">
        <v>12.760999999999999</v>
      </c>
      <c r="H81" s="18">
        <v>2</v>
      </c>
      <c r="I81" s="18">
        <v>25.521999999999998</v>
      </c>
      <c r="J81" s="19">
        <v>45688</v>
      </c>
      <c r="K81" s="17" t="s">
        <v>748</v>
      </c>
      <c r="L81">
        <f>VLOOKUP(A81,'Data Summary-FBG.'!$A:$N,14,0)</f>
        <v>2</v>
      </c>
      <c r="M81" s="7">
        <f t="shared" si="1"/>
        <v>0</v>
      </c>
    </row>
    <row r="82" spans="1:13" ht="12.75" customHeight="1" x14ac:dyDescent="0.25">
      <c r="A82" s="17" t="s">
        <v>483</v>
      </c>
      <c r="B82" s="17" t="s">
        <v>592</v>
      </c>
      <c r="C82" s="17" t="s">
        <v>741</v>
      </c>
      <c r="D82" s="17" t="s">
        <v>81</v>
      </c>
      <c r="E82" s="17" t="s">
        <v>674</v>
      </c>
      <c r="F82" s="17" t="s">
        <v>752</v>
      </c>
      <c r="G82" s="18">
        <v>20.5</v>
      </c>
      <c r="H82" s="18">
        <v>4</v>
      </c>
      <c r="I82" s="18">
        <v>82</v>
      </c>
      <c r="J82" s="19">
        <v>45688</v>
      </c>
      <c r="K82" s="17" t="s">
        <v>748</v>
      </c>
      <c r="L82">
        <f>VLOOKUP(A82,'Data Summary-FBG.'!$A:$N,14,0)</f>
        <v>2</v>
      </c>
      <c r="M82" s="7">
        <f t="shared" si="1"/>
        <v>2</v>
      </c>
    </row>
    <row r="83" spans="1:13" ht="12.75" customHeight="1" x14ac:dyDescent="0.25">
      <c r="A83" s="17" t="s">
        <v>481</v>
      </c>
      <c r="B83" s="17" t="s">
        <v>592</v>
      </c>
      <c r="C83" s="17" t="s">
        <v>741</v>
      </c>
      <c r="D83" s="17" t="s">
        <v>81</v>
      </c>
      <c r="E83" s="17" t="s">
        <v>674</v>
      </c>
      <c r="F83" s="17" t="s">
        <v>752</v>
      </c>
      <c r="G83" s="18">
        <v>20.5</v>
      </c>
      <c r="H83" s="18">
        <v>3</v>
      </c>
      <c r="I83" s="18">
        <v>61.5</v>
      </c>
      <c r="J83" s="19">
        <v>45688</v>
      </c>
      <c r="K83" s="17" t="s">
        <v>748</v>
      </c>
      <c r="L83">
        <f>VLOOKUP(A83,'Data Summary-FBG.'!$A:$N,14,0)</f>
        <v>4</v>
      </c>
      <c r="M83" s="7">
        <f t="shared" si="1"/>
        <v>-1</v>
      </c>
    </row>
    <row r="84" spans="1:13" ht="12.75" customHeight="1" x14ac:dyDescent="0.25">
      <c r="A84" s="17" t="s">
        <v>81</v>
      </c>
      <c r="H84" s="20">
        <v>206276.337436</v>
      </c>
      <c r="M84" s="7"/>
    </row>
    <row r="85" spans="1:13" ht="12.75" customHeight="1" x14ac:dyDescent="0.25">
      <c r="B85" s="17" t="s">
        <v>753</v>
      </c>
      <c r="C85" s="18">
        <v>8850</v>
      </c>
      <c r="F85" s="17" t="s">
        <v>754</v>
      </c>
      <c r="H85" s="21">
        <v>206276.337436</v>
      </c>
      <c r="M85" s="7"/>
    </row>
    <row r="86" spans="1:13" ht="12.75" customHeight="1" x14ac:dyDescent="0.25">
      <c r="A86" s="17" t="s">
        <v>755</v>
      </c>
      <c r="B86" s="17" t="s">
        <v>756</v>
      </c>
      <c r="C86" s="19">
        <v>42185</v>
      </c>
      <c r="D86" s="22">
        <v>0.56223379629955195</v>
      </c>
      <c r="E86" s="17" t="s">
        <v>757</v>
      </c>
      <c r="M86"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6. 2025-01 Reconciliation</vt:lpstr>
      <vt:lpstr>Modified</vt:lpstr>
      <vt:lpstr>Data Summary-FBG.</vt:lpstr>
      <vt:lpstr>Adj new items</vt:lpstr>
      <vt:lpstr>Q Recon</vt:lpstr>
      <vt:lpstr>Ref Item#</vt:lpstr>
      <vt:lpstr>After Adj</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Duong</dc:creator>
  <cp:lastModifiedBy>Hannah Duong</cp:lastModifiedBy>
  <dcterms:created xsi:type="dcterms:W3CDTF">2024-03-14T20:26:15Z</dcterms:created>
  <dcterms:modified xsi:type="dcterms:W3CDTF">2025-03-17T19:30:27Z</dcterms:modified>
</cp:coreProperties>
</file>