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2240" windowHeight="10470" activeTab="2"/>
  </bookViews>
  <sheets>
    <sheet name="2021 Summary" sheetId="2" r:id="rId1"/>
    <sheet name="2022 Summary" sheetId="3" r:id="rId2"/>
    <sheet name="2023 Summary" sheetId="1" r:id="rId3"/>
  </sheets>
  <definedNames>
    <definedName name="_xlnm.Print_Area" localSheetId="0">'2021 Summary'!$A$2:$K$22</definedName>
    <definedName name="_xlnm.Print_Area" localSheetId="1">'2022 Summary'!$A$2:$M$78</definedName>
    <definedName name="_xlnm.Print_Area" localSheetId="2">'2023 Summary'!$A$1:$M$56</definedName>
  </definedNames>
  <calcPr calcId="145621"/>
</workbook>
</file>

<file path=xl/calcChain.xml><?xml version="1.0" encoding="utf-8"?>
<calcChain xmlns="http://schemas.openxmlformats.org/spreadsheetml/2006/main">
  <c r="I78" i="3" l="1"/>
  <c r="G78" i="3"/>
  <c r="F78" i="3"/>
  <c r="E78" i="3"/>
  <c r="D78" i="3"/>
  <c r="C78" i="3"/>
  <c r="B78" i="3"/>
  <c r="K77" i="3"/>
  <c r="J77" i="3" s="1"/>
  <c r="K76" i="3"/>
  <c r="J76" i="3" s="1"/>
  <c r="K75" i="3"/>
  <c r="J75" i="3" s="1"/>
  <c r="K74" i="3"/>
  <c r="J74" i="3"/>
  <c r="K73" i="3"/>
  <c r="J73" i="3"/>
  <c r="K72" i="3"/>
  <c r="J72" i="3" s="1"/>
  <c r="K71" i="3"/>
  <c r="J71" i="3"/>
  <c r="K70" i="3"/>
  <c r="J70" i="3" s="1"/>
  <c r="K69" i="3"/>
  <c r="J69" i="3" s="1"/>
  <c r="K68" i="3"/>
  <c r="J68" i="3" s="1"/>
  <c r="K67" i="3"/>
  <c r="J67" i="3"/>
  <c r="K66" i="3"/>
  <c r="J66" i="3"/>
  <c r="H66" i="3"/>
  <c r="H78" i="3" s="1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I20" i="3"/>
  <c r="H20" i="3"/>
  <c r="G20" i="3"/>
  <c r="F20" i="3"/>
  <c r="E20" i="3"/>
  <c r="D20" i="3"/>
  <c r="C20" i="3"/>
  <c r="B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L3" i="3"/>
  <c r="L20" i="3" s="1"/>
  <c r="K3" i="3"/>
  <c r="J3" i="3"/>
  <c r="H20" i="2"/>
  <c r="G20" i="2"/>
  <c r="F20" i="2"/>
  <c r="E20" i="2"/>
  <c r="D20" i="2"/>
  <c r="C20" i="2"/>
  <c r="B20" i="2"/>
  <c r="J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J20" i="2" s="1"/>
  <c r="I4" i="2"/>
  <c r="J3" i="2"/>
  <c r="I3" i="2"/>
  <c r="K20" i="3" l="1"/>
  <c r="L56" i="3"/>
  <c r="L78" i="3" s="1"/>
  <c r="I20" i="2"/>
  <c r="J78" i="3"/>
  <c r="K78" i="3"/>
  <c r="J20" i="3"/>
  <c r="K6" i="1"/>
  <c r="J3" i="1"/>
  <c r="J4" i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6" i="1"/>
  <c r="I56" i="1" l="1"/>
  <c r="H56" i="1"/>
  <c r="G56" i="1"/>
  <c r="F56" i="1"/>
  <c r="E56" i="1"/>
  <c r="D56" i="1"/>
  <c r="C56" i="1"/>
  <c r="B56" i="1"/>
  <c r="L56" i="1" l="1"/>
  <c r="K56" i="1" l="1"/>
  <c r="J56" i="1"/>
</calcChain>
</file>

<file path=xl/comments1.xml><?xml version="1.0" encoding="utf-8"?>
<comments xmlns="http://schemas.openxmlformats.org/spreadsheetml/2006/main">
  <authors>
    <author>Jeanine Elwell</author>
  </authors>
  <commentList>
    <comment ref="M31" authorId="0">
      <text>
        <r>
          <rPr>
            <b/>
            <sz val="9"/>
            <color indexed="81"/>
            <rFont val="Tahoma"/>
            <family val="2"/>
          </rPr>
          <t>Jeanine Elwell:</t>
        </r>
        <r>
          <rPr>
            <sz val="9"/>
            <color indexed="81"/>
            <rFont val="Tahoma"/>
            <family val="2"/>
          </rPr>
          <t xml:space="preserve">
Per Mickey this was the week after Prime week and there was a shortage of trailers so this was kept to fill up</t>
        </r>
      </text>
    </comment>
  </commentList>
</comments>
</file>

<file path=xl/sharedStrings.xml><?xml version="1.0" encoding="utf-8"?>
<sst xmlns="http://schemas.openxmlformats.org/spreadsheetml/2006/main" count="162" uniqueCount="41">
  <si>
    <t>Week End Date</t>
  </si>
  <si>
    <t>Exempted Amt</t>
  </si>
  <si>
    <t>Exempted Late POs</t>
  </si>
  <si>
    <t>Total POs Shipped Late</t>
  </si>
  <si>
    <t>Total late POs above 5% threshold</t>
  </si>
  <si>
    <t>Insufficient backup to support claims per Target requirements</t>
  </si>
  <si>
    <t>NOTES</t>
  </si>
  <si>
    <t>1 claim approved; rest are in Sept</t>
  </si>
  <si>
    <t>DC Failure on remaining POs</t>
  </si>
  <si>
    <t>TOTALS</t>
  </si>
  <si>
    <t>No Charges</t>
  </si>
  <si>
    <t>Total POs Shipped                On Time</t>
  </si>
  <si>
    <t>Total POs Shipped Early</t>
  </si>
  <si>
    <t>Late ASN claim denied</t>
  </si>
  <si>
    <t>Charges for shipments 11/10-11/12 dismissed due to EDI issue on TGTs side</t>
  </si>
  <si>
    <t>All charges exempted</t>
  </si>
  <si>
    <t xml:space="preserve">Total POs </t>
  </si>
  <si>
    <t>2 claims approved</t>
  </si>
  <si>
    <t>Total Early POs above 40% threshold</t>
  </si>
  <si>
    <t>Exempted Early POs</t>
  </si>
  <si>
    <t>Total early POs above 40% threshold</t>
  </si>
  <si>
    <t>Ending Amount</t>
  </si>
  <si>
    <t>Final Chargeback in TGT system</t>
  </si>
  <si>
    <t xml:space="preserve"> Amt</t>
  </si>
  <si>
    <t>DC Failure - RSD 1/27/23; completed and trailer picked up on 1/27/23 ;ASN sent on 1/29/23 (late)</t>
  </si>
  <si>
    <t>Starting Amt</t>
  </si>
  <si>
    <t>Ending Amt</t>
  </si>
  <si>
    <t xml:space="preserve">DC Failure </t>
  </si>
  <si>
    <r>
      <t xml:space="preserve">Claim for 250 POs submitted 1-31-22; Approved 2-8-22; </t>
    </r>
    <r>
      <rPr>
        <sz val="11"/>
        <rFont val="Calibri"/>
        <family val="2"/>
        <scheme val="minor"/>
      </rPr>
      <t>Claim number is MST00591628</t>
    </r>
  </si>
  <si>
    <t>DC Failure; ASN sent late &amp; late shipments; Friday night coverage issue</t>
  </si>
  <si>
    <t>Claim submitted for 522 Pos on 3/10/22 MST00602271 - Remaining is DC Failure for late ASN</t>
  </si>
  <si>
    <t>Claim submitted on 5/4/22 MST00616806; 5/23/22 emailed Tony to exempt the last $5 for PO 3457092396 that was on orig dispute</t>
  </si>
  <si>
    <t xml:space="preserve">Dispute submitted 7/12/22 MST00635094 - Dispute Approved </t>
  </si>
  <si>
    <t>Claim for 175 POs  submitted 8/8/22 MST00642935; Approved 8/26/22;  Remaining is DC Failure for late ASN</t>
  </si>
  <si>
    <t>DC Failure - trailer was never moved to the ready line after being completed in EEC - Disciplinary Action was given per Mickey</t>
  </si>
  <si>
    <t>No Charges (Any charges would be exempted due to Hurricane Ian. OA closed 9/30/22</t>
  </si>
  <si>
    <t>All Chargebacks were excused due to Hurricane Ian.  Bldg Closed 1.5 days</t>
  </si>
  <si>
    <t>Dispute submitted 11/8/22 MST00668378 for trailer 843192; remaining are DC Failure due to power outage; 12/7 Approved, Tony will make adjustments</t>
  </si>
  <si>
    <t>DC Failure RSD 10/21/22; ASN sent 10/22/22</t>
  </si>
  <si>
    <t>DC Failures</t>
  </si>
  <si>
    <t>DC Failure - RSD 7/19/23, Trailer completed &amp; moved to RL 7/19/23 AFTER CPT; Trailer pickup 7/20/23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</si>
</sst>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00B0F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/>
    <xf numFmtId="14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 wrapText="1"/>
    </xf>
    <xf numFmtId="44" fontId="0" fillId="2" borderId="0" xfId="1" applyNumberFormat="1" applyFont="1" applyFill="1"/>
    <xf numFmtId="44" fontId="3" fillId="2" borderId="0" xfId="0" applyNumberFormat="1" applyFont="1" applyFill="1"/>
    <xf numFmtId="0" fontId="5" fillId="0" borderId="0" xfId="0" applyFont="1"/>
    <xf numFmtId="14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right"/>
    </xf>
    <xf numFmtId="44" fontId="6" fillId="0" borderId="0" xfId="0" applyNumberFormat="1" applyFont="1" applyBorder="1"/>
    <xf numFmtId="0" fontId="6" fillId="0" borderId="0" xfId="0" applyFont="1" applyBorder="1"/>
    <xf numFmtId="0" fontId="9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center" wrapText="1"/>
    </xf>
    <xf numFmtId="3" fontId="11" fillId="2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0" fillId="0" borderId="0" xfId="0" applyFill="1" applyBorder="1"/>
    <xf numFmtId="44" fontId="3" fillId="0" borderId="0" xfId="0" applyNumberFormat="1" applyFont="1" applyFill="1"/>
    <xf numFmtId="44" fontId="0" fillId="0" borderId="0" xfId="1" applyNumberFormat="1" applyFont="1" applyFill="1"/>
    <xf numFmtId="3" fontId="11" fillId="0" borderId="1" xfId="0" applyNumberFormat="1" applyFont="1" applyBorder="1" applyAlignment="1">
      <alignment horizontal="center"/>
    </xf>
    <xf numFmtId="0" fontId="0" fillId="2" borderId="0" xfId="0" applyFill="1"/>
    <xf numFmtId="14" fontId="0" fillId="0" borderId="0" xfId="0" applyNumberFormat="1" applyFill="1"/>
    <xf numFmtId="3" fontId="0" fillId="0" borderId="0" xfId="0" applyNumberForma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4" fontId="3" fillId="0" borderId="1" xfId="0" applyNumberFormat="1" applyFont="1" applyFill="1" applyBorder="1"/>
    <xf numFmtId="44" fontId="0" fillId="0" borderId="1" xfId="1" applyNumberFormat="1" applyFont="1" applyFill="1" applyBorder="1"/>
    <xf numFmtId="0" fontId="10" fillId="0" borderId="0" xfId="0" applyFont="1" applyAlignment="1">
      <alignment horizontal="center" wrapText="1"/>
    </xf>
    <xf numFmtId="3" fontId="8" fillId="2" borderId="0" xfId="0" applyNumberFormat="1" applyFont="1" applyFill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/>
    <xf numFmtId="14" fontId="0" fillId="3" borderId="0" xfId="0" applyNumberFormat="1" applyFill="1"/>
    <xf numFmtId="3" fontId="0" fillId="3" borderId="0" xfId="0" applyNumberForma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44" fontId="3" fillId="3" borderId="0" xfId="0" applyNumberFormat="1" applyFont="1" applyFill="1"/>
    <xf numFmtId="44" fontId="0" fillId="3" borderId="0" xfId="1" applyNumberFormat="1" applyFont="1" applyFill="1"/>
    <xf numFmtId="0" fontId="0" fillId="3" borderId="0" xfId="0" applyFill="1" applyBorder="1"/>
    <xf numFmtId="14" fontId="2" fillId="0" borderId="0" xfId="0" applyNumberFormat="1" applyFont="1"/>
    <xf numFmtId="44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14" fontId="6" fillId="0" borderId="0" xfId="0" applyNumberFormat="1" applyFont="1"/>
    <xf numFmtId="0" fontId="6" fillId="0" borderId="0" xfId="0" applyFont="1" applyFill="1" applyBorder="1"/>
    <xf numFmtId="0" fontId="11" fillId="0" borderId="0" xfId="0" applyFont="1"/>
    <xf numFmtId="0" fontId="12" fillId="3" borderId="0" xfId="0" applyNumberFormat="1" applyFont="1" applyFill="1" applyBorder="1" applyAlignment="1"/>
    <xf numFmtId="3" fontId="8" fillId="2" borderId="0" xfId="0" applyNumberFormat="1" applyFont="1" applyFill="1" applyBorder="1" applyAlignment="1">
      <alignment horizontal="center"/>
    </xf>
    <xf numFmtId="44" fontId="13" fillId="2" borderId="0" xfId="1" applyNumberFormat="1" applyFont="1" applyFill="1"/>
    <xf numFmtId="3" fontId="11" fillId="2" borderId="3" xfId="0" applyNumberFormat="1" applyFont="1" applyFill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3" xfId="0" applyNumberFormat="1" applyFont="1" applyFill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 wrapText="1"/>
    </xf>
    <xf numFmtId="44" fontId="7" fillId="0" borderId="0" xfId="0" applyNumberFormat="1" applyFont="1" applyBorder="1"/>
    <xf numFmtId="44" fontId="13" fillId="0" borderId="0" xfId="1" applyNumberFormat="1" applyFont="1" applyFill="1"/>
    <xf numFmtId="3" fontId="14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 applyAlignment="1"/>
    <xf numFmtId="0" fontId="2" fillId="4" borderId="0" xfId="0" applyFont="1" applyFill="1" applyAlignment="1">
      <alignment horizontal="center" wrapText="1"/>
    </xf>
    <xf numFmtId="44" fontId="0" fillId="3" borderId="0" xfId="0" applyNumberFormat="1" applyFill="1" applyBorder="1"/>
    <xf numFmtId="44" fontId="0" fillId="2" borderId="0" xfId="0" applyNumberFormat="1" applyFill="1"/>
    <xf numFmtId="3" fontId="8" fillId="2" borderId="3" xfId="0" applyNumberFormat="1" applyFont="1" applyFill="1" applyBorder="1" applyAlignment="1">
      <alignment horizontal="center"/>
    </xf>
    <xf numFmtId="44" fontId="0" fillId="0" borderId="0" xfId="0" applyNumberFormat="1"/>
    <xf numFmtId="3" fontId="8" fillId="0" borderId="3" xfId="0" applyNumberFormat="1" applyFont="1" applyBorder="1" applyAlignment="1">
      <alignment horizontal="center"/>
    </xf>
    <xf numFmtId="44" fontId="0" fillId="0" borderId="0" xfId="0" applyNumberFormat="1" applyBorder="1"/>
    <xf numFmtId="44" fontId="0" fillId="0" borderId="0" xfId="0" applyNumberFormat="1" applyFill="1" applyBorder="1"/>
    <xf numFmtId="3" fontId="8" fillId="0" borderId="3" xfId="0" applyNumberFormat="1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44" fontId="3" fillId="0" borderId="0" xfId="0" applyNumberFormat="1" applyFont="1" applyFill="1" applyBorder="1"/>
    <xf numFmtId="44" fontId="0" fillId="0" borderId="0" xfId="1" applyNumberFormat="1" applyFont="1" applyFill="1" applyBorder="1"/>
    <xf numFmtId="0" fontId="18" fillId="3" borderId="0" xfId="0" applyFont="1" applyFill="1" applyBorder="1"/>
    <xf numFmtId="0" fontId="0" fillId="0" borderId="0" xfId="0" applyNumberFormat="1" applyFont="1"/>
    <xf numFmtId="0" fontId="12" fillId="3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C33" sqref="C33"/>
    </sheetView>
  </sheetViews>
  <sheetFormatPr defaultRowHeight="15" x14ac:dyDescent="0.25"/>
  <cols>
    <col min="1" max="1" width="14.5703125" customWidth="1"/>
    <col min="2" max="2" width="15.7109375" customWidth="1"/>
    <col min="3" max="3" width="13" style="4" bestFit="1" customWidth="1"/>
    <col min="4" max="4" width="11.85546875" style="4" customWidth="1"/>
    <col min="5" max="5" width="12.7109375" style="4" customWidth="1"/>
    <col min="6" max="6" width="13.5703125" style="4" customWidth="1"/>
    <col min="7" max="7" width="15.7109375" customWidth="1"/>
    <col min="8" max="8" width="13" customWidth="1"/>
    <col min="9" max="9" width="14.7109375" customWidth="1"/>
    <col min="10" max="10" width="16.28515625" customWidth="1"/>
    <col min="11" max="11" width="68.7109375" bestFit="1" customWidth="1"/>
  </cols>
  <sheetData>
    <row r="1" spans="1:11" s="56" customFormat="1" ht="21" x14ac:dyDescent="0.5">
      <c r="A1" s="51"/>
      <c r="B1" s="86"/>
      <c r="C1" s="52"/>
      <c r="D1" s="53"/>
      <c r="E1" s="103">
        <v>2021</v>
      </c>
      <c r="F1" s="103"/>
      <c r="G1" s="103"/>
      <c r="H1" s="103"/>
      <c r="I1" s="54"/>
      <c r="J1" s="55"/>
    </row>
    <row r="2" spans="1:11" s="2" customFormat="1" ht="48.75" customHeight="1" x14ac:dyDescent="0.35">
      <c r="A2" s="3" t="s">
        <v>0</v>
      </c>
      <c r="B2" s="3" t="s">
        <v>25</v>
      </c>
      <c r="C2" s="5" t="s">
        <v>16</v>
      </c>
      <c r="D2" s="28" t="s">
        <v>12</v>
      </c>
      <c r="E2" s="5" t="s">
        <v>11</v>
      </c>
      <c r="F2" s="29" t="s">
        <v>3</v>
      </c>
      <c r="G2" s="46" t="s">
        <v>4</v>
      </c>
      <c r="H2" s="14" t="s">
        <v>2</v>
      </c>
      <c r="I2" s="14" t="s">
        <v>1</v>
      </c>
      <c r="J2" s="3" t="s">
        <v>26</v>
      </c>
      <c r="K2" s="2" t="s">
        <v>6</v>
      </c>
    </row>
    <row r="3" spans="1:11" x14ac:dyDescent="0.25">
      <c r="A3" s="11">
        <v>44443</v>
      </c>
      <c r="B3" s="87">
        <v>9800</v>
      </c>
      <c r="C3" s="12">
        <v>9875</v>
      </c>
      <c r="D3" s="30">
        <v>5728</v>
      </c>
      <c r="E3" s="12">
        <v>1693</v>
      </c>
      <c r="F3" s="88">
        <v>2454</v>
      </c>
      <c r="G3" s="47">
        <v>1960</v>
      </c>
      <c r="H3" s="13">
        <v>0</v>
      </c>
      <c r="I3" s="16">
        <f>H3*5</f>
        <v>0</v>
      </c>
      <c r="J3" s="15">
        <f t="shared" ref="J3:J19" si="0">G3*5</f>
        <v>9800</v>
      </c>
      <c r="K3" s="104" t="s">
        <v>5</v>
      </c>
    </row>
    <row r="4" spans="1:11" x14ac:dyDescent="0.25">
      <c r="A4" s="11">
        <v>44450</v>
      </c>
      <c r="B4" s="87">
        <v>17425</v>
      </c>
      <c r="C4" s="12">
        <v>11720</v>
      </c>
      <c r="D4" s="30">
        <v>577</v>
      </c>
      <c r="E4" s="12">
        <v>7053</v>
      </c>
      <c r="F4" s="88">
        <v>4090</v>
      </c>
      <c r="G4" s="47">
        <v>3466</v>
      </c>
      <c r="H4" s="13">
        <v>19</v>
      </c>
      <c r="I4" s="16">
        <f>H4*5</f>
        <v>95</v>
      </c>
      <c r="J4" s="15">
        <f t="shared" si="0"/>
        <v>17330</v>
      </c>
      <c r="K4" s="104"/>
    </row>
    <row r="5" spans="1:11" x14ac:dyDescent="0.25">
      <c r="A5" s="11">
        <v>44457</v>
      </c>
      <c r="B5" s="87">
        <v>11035</v>
      </c>
      <c r="C5" s="12">
        <v>10362</v>
      </c>
      <c r="D5" s="30">
        <v>105</v>
      </c>
      <c r="E5" s="12">
        <v>6977</v>
      </c>
      <c r="F5" s="88">
        <v>3280</v>
      </c>
      <c r="G5" s="47">
        <v>776</v>
      </c>
      <c r="H5" s="13">
        <v>1431</v>
      </c>
      <c r="I5" s="16">
        <f t="shared" ref="I5:I18" si="1">H5*5</f>
        <v>7155</v>
      </c>
      <c r="J5" s="15">
        <f t="shared" si="0"/>
        <v>3880</v>
      </c>
      <c r="K5" s="104"/>
    </row>
    <row r="6" spans="1:11" x14ac:dyDescent="0.25">
      <c r="A6" s="11">
        <v>44464</v>
      </c>
      <c r="B6" s="87">
        <v>21625</v>
      </c>
      <c r="C6" s="12">
        <v>9201</v>
      </c>
      <c r="D6" s="30">
        <v>4</v>
      </c>
      <c r="E6" s="12">
        <v>4411</v>
      </c>
      <c r="F6" s="88">
        <v>4786</v>
      </c>
      <c r="G6" s="47">
        <v>4325</v>
      </c>
      <c r="H6" s="13">
        <v>0</v>
      </c>
      <c r="I6" s="16">
        <f t="shared" si="1"/>
        <v>0</v>
      </c>
      <c r="J6" s="15">
        <f t="shared" si="0"/>
        <v>21625</v>
      </c>
      <c r="K6" s="104"/>
    </row>
    <row r="7" spans="1:11" ht="14.45" x14ac:dyDescent="0.35">
      <c r="A7" s="11">
        <v>44471</v>
      </c>
      <c r="B7" s="87">
        <v>24915</v>
      </c>
      <c r="C7" s="12">
        <v>10784</v>
      </c>
      <c r="D7" s="30">
        <v>18</v>
      </c>
      <c r="E7" s="12">
        <v>4400</v>
      </c>
      <c r="F7" s="88">
        <v>6366</v>
      </c>
      <c r="G7" s="47">
        <v>4140</v>
      </c>
      <c r="H7" s="13">
        <v>843</v>
      </c>
      <c r="I7" s="16">
        <f t="shared" si="1"/>
        <v>4215</v>
      </c>
      <c r="J7" s="15">
        <f t="shared" si="0"/>
        <v>20700</v>
      </c>
      <c r="K7" s="37" t="s">
        <v>7</v>
      </c>
    </row>
    <row r="8" spans="1:11" ht="14.45" x14ac:dyDescent="0.35">
      <c r="A8" s="1">
        <v>44478</v>
      </c>
      <c r="B8" s="89">
        <v>7715</v>
      </c>
      <c r="C8" s="6">
        <v>10237</v>
      </c>
      <c r="D8" s="31">
        <v>80</v>
      </c>
      <c r="E8" s="6">
        <v>7963</v>
      </c>
      <c r="F8" s="90">
        <v>2194</v>
      </c>
      <c r="G8" s="48">
        <v>6</v>
      </c>
      <c r="H8" s="9">
        <v>1537</v>
      </c>
      <c r="I8" s="34">
        <f t="shared" si="1"/>
        <v>7685</v>
      </c>
      <c r="J8" s="35">
        <f t="shared" si="0"/>
        <v>30</v>
      </c>
      <c r="K8" s="17" t="s">
        <v>8</v>
      </c>
    </row>
    <row r="9" spans="1:11" ht="14.45" x14ac:dyDescent="0.35">
      <c r="A9" s="1">
        <v>44485</v>
      </c>
      <c r="B9" s="89">
        <v>9565</v>
      </c>
      <c r="C9" s="6">
        <v>10058</v>
      </c>
      <c r="D9" s="31">
        <v>736</v>
      </c>
      <c r="E9" s="6">
        <v>6796</v>
      </c>
      <c r="F9" s="90">
        <v>2526</v>
      </c>
      <c r="G9" s="48">
        <v>71</v>
      </c>
      <c r="H9" s="9">
        <v>1842</v>
      </c>
      <c r="I9" s="34">
        <f t="shared" si="1"/>
        <v>9210</v>
      </c>
      <c r="J9" s="35">
        <f t="shared" si="0"/>
        <v>355</v>
      </c>
      <c r="K9" s="17" t="s">
        <v>8</v>
      </c>
    </row>
    <row r="10" spans="1:11" ht="14.45" x14ac:dyDescent="0.35">
      <c r="A10" s="1">
        <v>44492</v>
      </c>
      <c r="B10" s="89">
        <v>10440</v>
      </c>
      <c r="C10" s="6">
        <v>10192</v>
      </c>
      <c r="D10" s="31">
        <v>72</v>
      </c>
      <c r="E10" s="6">
        <v>7522</v>
      </c>
      <c r="F10" s="90">
        <v>2598</v>
      </c>
      <c r="G10" s="48">
        <v>2088</v>
      </c>
      <c r="H10" s="9">
        <v>0</v>
      </c>
      <c r="I10" s="34">
        <f t="shared" si="1"/>
        <v>0</v>
      </c>
      <c r="J10" s="35">
        <f t="shared" si="0"/>
        <v>10440</v>
      </c>
      <c r="K10" t="s">
        <v>13</v>
      </c>
    </row>
    <row r="11" spans="1:11" s="24" customFormat="1" ht="14.45" x14ac:dyDescent="0.35">
      <c r="A11" s="21">
        <v>44499</v>
      </c>
      <c r="B11" s="91">
        <v>0</v>
      </c>
      <c r="C11" s="22">
        <v>7836</v>
      </c>
      <c r="D11" s="32">
        <v>395</v>
      </c>
      <c r="E11" s="22">
        <v>7307</v>
      </c>
      <c r="F11" s="90">
        <v>134</v>
      </c>
      <c r="G11" s="42">
        <v>0</v>
      </c>
      <c r="H11" s="23">
        <v>0</v>
      </c>
      <c r="I11" s="34">
        <f t="shared" si="1"/>
        <v>0</v>
      </c>
      <c r="J11" s="35">
        <f t="shared" si="0"/>
        <v>0</v>
      </c>
      <c r="K11" s="24" t="s">
        <v>10</v>
      </c>
    </row>
    <row r="12" spans="1:11" s="24" customFormat="1" ht="14.45" x14ac:dyDescent="0.35">
      <c r="A12" s="21">
        <v>44506</v>
      </c>
      <c r="B12" s="91">
        <v>2090</v>
      </c>
      <c r="C12" s="22">
        <v>8762</v>
      </c>
      <c r="D12" s="32">
        <v>823</v>
      </c>
      <c r="E12" s="22">
        <v>7080</v>
      </c>
      <c r="F12" s="90">
        <v>859</v>
      </c>
      <c r="G12" s="42">
        <v>81</v>
      </c>
      <c r="H12" s="23">
        <v>337</v>
      </c>
      <c r="I12" s="34">
        <f t="shared" si="1"/>
        <v>1685</v>
      </c>
      <c r="J12" s="35">
        <f t="shared" si="0"/>
        <v>405</v>
      </c>
      <c r="K12" s="33" t="s">
        <v>8</v>
      </c>
    </row>
    <row r="13" spans="1:11" s="24" customFormat="1" ht="14.45" x14ac:dyDescent="0.35">
      <c r="A13" s="1">
        <v>44513</v>
      </c>
      <c r="B13" s="91">
        <v>9025</v>
      </c>
      <c r="C13" s="22">
        <v>10592</v>
      </c>
      <c r="D13" s="32">
        <v>433</v>
      </c>
      <c r="E13" s="22">
        <v>7824</v>
      </c>
      <c r="F13" s="90">
        <v>2335</v>
      </c>
      <c r="G13" s="42">
        <v>0</v>
      </c>
      <c r="H13" s="23">
        <v>2328</v>
      </c>
      <c r="I13" s="34">
        <f t="shared" si="1"/>
        <v>11640</v>
      </c>
      <c r="J13" s="35">
        <f t="shared" si="0"/>
        <v>0</v>
      </c>
      <c r="K13" s="33" t="s">
        <v>14</v>
      </c>
    </row>
    <row r="14" spans="1:11" s="24" customFormat="1" ht="14.45" x14ac:dyDescent="0.35">
      <c r="A14" s="21">
        <v>44520</v>
      </c>
      <c r="B14" s="91">
        <v>4920</v>
      </c>
      <c r="C14" s="22">
        <v>12516</v>
      </c>
      <c r="D14" s="32">
        <v>17</v>
      </c>
      <c r="E14" s="22">
        <v>10889</v>
      </c>
      <c r="F14" s="90">
        <v>1610</v>
      </c>
      <c r="G14" s="42">
        <v>0</v>
      </c>
      <c r="H14" s="23">
        <v>1413</v>
      </c>
      <c r="I14" s="34">
        <f t="shared" si="1"/>
        <v>7065</v>
      </c>
      <c r="J14" s="35">
        <f t="shared" si="0"/>
        <v>0</v>
      </c>
      <c r="K14" s="33" t="s">
        <v>15</v>
      </c>
    </row>
    <row r="15" spans="1:11" s="24" customFormat="1" ht="14.45" x14ac:dyDescent="0.35">
      <c r="A15" s="21">
        <v>44527</v>
      </c>
      <c r="B15" s="91">
        <v>0</v>
      </c>
      <c r="C15" s="22">
        <v>11122</v>
      </c>
      <c r="D15" s="32">
        <v>383</v>
      </c>
      <c r="E15" s="22">
        <v>10710</v>
      </c>
      <c r="F15" s="90">
        <v>29</v>
      </c>
      <c r="G15" s="42">
        <v>0</v>
      </c>
      <c r="H15" s="23">
        <v>0</v>
      </c>
      <c r="I15" s="34">
        <f t="shared" si="1"/>
        <v>0</v>
      </c>
      <c r="J15" s="35">
        <f t="shared" si="0"/>
        <v>0</v>
      </c>
      <c r="K15" s="33" t="s">
        <v>10</v>
      </c>
    </row>
    <row r="16" spans="1:11" s="33" customFormat="1" ht="14.45" x14ac:dyDescent="0.35">
      <c r="A16" s="38">
        <v>44534</v>
      </c>
      <c r="B16" s="92">
        <v>9925</v>
      </c>
      <c r="C16" s="39">
        <v>23026</v>
      </c>
      <c r="D16" s="40">
        <v>1604</v>
      </c>
      <c r="E16" s="39">
        <v>18285</v>
      </c>
      <c r="F16" s="93">
        <v>3137</v>
      </c>
      <c r="G16" s="49">
        <v>1557</v>
      </c>
      <c r="H16" s="41">
        <v>214</v>
      </c>
      <c r="I16" s="34">
        <f t="shared" si="1"/>
        <v>1070</v>
      </c>
      <c r="J16" s="35">
        <f t="shared" si="0"/>
        <v>7785</v>
      </c>
      <c r="K16" s="33" t="s">
        <v>17</v>
      </c>
    </row>
    <row r="17" spans="1:11" s="24" customFormat="1" ht="14.45" x14ac:dyDescent="0.35">
      <c r="A17" s="21">
        <v>44541</v>
      </c>
      <c r="B17" s="91">
        <v>0</v>
      </c>
      <c r="C17" s="22">
        <v>17209</v>
      </c>
      <c r="D17" s="32">
        <v>411</v>
      </c>
      <c r="E17" s="22">
        <v>16177</v>
      </c>
      <c r="F17" s="90">
        <v>621</v>
      </c>
      <c r="G17" s="42">
        <v>0</v>
      </c>
      <c r="H17" s="23">
        <v>0</v>
      </c>
      <c r="I17" s="34">
        <f t="shared" si="1"/>
        <v>0</v>
      </c>
      <c r="J17" s="35">
        <f t="shared" si="0"/>
        <v>0</v>
      </c>
      <c r="K17" s="33" t="s">
        <v>10</v>
      </c>
    </row>
    <row r="18" spans="1:11" s="33" customFormat="1" ht="14.45" x14ac:dyDescent="0.35">
      <c r="A18" s="50">
        <v>44548</v>
      </c>
      <c r="B18" s="92">
        <v>0</v>
      </c>
      <c r="C18" s="39">
        <v>15024</v>
      </c>
      <c r="D18" s="40">
        <v>97</v>
      </c>
      <c r="E18" s="39">
        <v>14557</v>
      </c>
      <c r="F18" s="93">
        <v>370</v>
      </c>
      <c r="G18" s="49">
        <v>0</v>
      </c>
      <c r="H18" s="41">
        <v>0</v>
      </c>
      <c r="I18" s="34">
        <f t="shared" si="1"/>
        <v>0</v>
      </c>
      <c r="J18" s="35">
        <f t="shared" si="0"/>
        <v>0</v>
      </c>
      <c r="K18" s="33" t="s">
        <v>10</v>
      </c>
    </row>
    <row r="19" spans="1:11" s="24" customFormat="1" ht="14.45" x14ac:dyDescent="0.35">
      <c r="A19" s="1">
        <v>44555</v>
      </c>
      <c r="B19" s="91">
        <v>0</v>
      </c>
      <c r="C19" s="22">
        <v>10507</v>
      </c>
      <c r="D19" s="32">
        <v>39</v>
      </c>
      <c r="E19" s="22">
        <v>10459</v>
      </c>
      <c r="F19" s="90">
        <v>9</v>
      </c>
      <c r="G19" s="42">
        <v>0</v>
      </c>
      <c r="H19" s="23">
        <v>0</v>
      </c>
      <c r="I19" s="34">
        <v>0</v>
      </c>
      <c r="J19" s="35">
        <f t="shared" si="0"/>
        <v>0</v>
      </c>
      <c r="K19" s="33" t="s">
        <v>10</v>
      </c>
    </row>
    <row r="20" spans="1:11" s="27" customFormat="1" ht="17.100000000000001" x14ac:dyDescent="0.4">
      <c r="A20" s="65"/>
      <c r="B20" s="26">
        <f>SUM(B3:B19)</f>
        <v>138480</v>
      </c>
      <c r="C20" s="94">
        <f t="shared" ref="C20:J20" si="2">SUM(C3:C19)</f>
        <v>199023</v>
      </c>
      <c r="D20" s="95">
        <f t="shared" si="2"/>
        <v>11522</v>
      </c>
      <c r="E20" s="94">
        <f t="shared" si="2"/>
        <v>150103</v>
      </c>
      <c r="F20" s="96">
        <f t="shared" si="2"/>
        <v>37398</v>
      </c>
      <c r="G20" s="97">
        <f t="shared" si="2"/>
        <v>18470</v>
      </c>
      <c r="H20" s="98">
        <f t="shared" si="2"/>
        <v>9964</v>
      </c>
      <c r="I20" s="26">
        <f t="shared" si="2"/>
        <v>49820</v>
      </c>
      <c r="J20" s="26">
        <f t="shared" si="2"/>
        <v>92350</v>
      </c>
      <c r="K20" s="66"/>
    </row>
    <row r="21" spans="1:11" s="64" customFormat="1" ht="14.45" x14ac:dyDescent="0.35">
      <c r="A21" s="57"/>
      <c r="B21" s="58"/>
      <c r="C21" s="59"/>
      <c r="D21" s="60"/>
      <c r="E21" s="59"/>
      <c r="F21" s="61"/>
      <c r="G21" s="61"/>
      <c r="H21" s="62"/>
      <c r="I21" s="58"/>
      <c r="J21" s="58"/>
      <c r="K21" s="63"/>
    </row>
    <row r="22" spans="1:11" s="24" customFormat="1" ht="14.25" customHeight="1" x14ac:dyDescent="0.35">
      <c r="A22" s="1"/>
      <c r="B22" s="91"/>
      <c r="C22" s="22"/>
      <c r="D22" s="32"/>
      <c r="E22" s="22"/>
      <c r="F22" s="42"/>
      <c r="G22" s="42"/>
      <c r="H22" s="23"/>
      <c r="I22" s="34"/>
      <c r="J22" s="35"/>
      <c r="K22" s="33"/>
    </row>
    <row r="23" spans="1:11" ht="14.45" x14ac:dyDescent="0.35">
      <c r="C23" s="6"/>
      <c r="D23" s="6"/>
      <c r="E23" s="6"/>
      <c r="G23" s="6"/>
      <c r="H23" s="9"/>
    </row>
    <row r="24" spans="1:11" ht="14.45" x14ac:dyDescent="0.35">
      <c r="C24" s="6"/>
      <c r="D24" s="6"/>
      <c r="E24" s="6"/>
      <c r="G24" s="6"/>
      <c r="H24" s="9"/>
    </row>
    <row r="25" spans="1:11" ht="14.45" x14ac:dyDescent="0.35">
      <c r="C25" s="6"/>
      <c r="D25" s="6"/>
      <c r="E25" s="6"/>
      <c r="H25" s="9"/>
    </row>
    <row r="26" spans="1:11" ht="14.45" x14ac:dyDescent="0.35">
      <c r="C26" s="22"/>
      <c r="D26" s="6"/>
      <c r="E26" s="6"/>
      <c r="H26" s="10"/>
    </row>
    <row r="27" spans="1:11" ht="14.45" x14ac:dyDescent="0.35">
      <c r="C27" s="6"/>
      <c r="D27" s="6"/>
      <c r="E27" s="6"/>
      <c r="H27" s="10"/>
    </row>
    <row r="28" spans="1:11" ht="14.45" x14ac:dyDescent="0.35">
      <c r="C28" s="6"/>
      <c r="D28" s="6"/>
      <c r="E28" s="6"/>
      <c r="H28" s="10"/>
    </row>
    <row r="29" spans="1:11" ht="14.45" x14ac:dyDescent="0.35">
      <c r="C29" s="6"/>
      <c r="D29" s="6"/>
      <c r="E29" s="6"/>
      <c r="H29" s="10"/>
    </row>
    <row r="30" spans="1:11" ht="14.45" x14ac:dyDescent="0.35">
      <c r="C30" s="6"/>
      <c r="D30" s="6"/>
      <c r="E30" s="6"/>
      <c r="H30" s="10"/>
    </row>
    <row r="31" spans="1:11" x14ac:dyDescent="0.25">
      <c r="C31" s="6"/>
      <c r="D31" s="6"/>
      <c r="E31" s="6"/>
    </row>
    <row r="32" spans="1:11" x14ac:dyDescent="0.25">
      <c r="C32" s="6"/>
      <c r="D32" s="6"/>
      <c r="E32" s="6"/>
    </row>
    <row r="33" spans="3:5" x14ac:dyDescent="0.25">
      <c r="C33" s="6"/>
      <c r="D33" s="6"/>
      <c r="E33" s="6"/>
    </row>
    <row r="34" spans="3:5" x14ac:dyDescent="0.25">
      <c r="C34" s="6"/>
      <c r="D34" s="6"/>
      <c r="E34" s="6"/>
    </row>
    <row r="35" spans="3:5" x14ac:dyDescent="0.25">
      <c r="C35" s="6"/>
      <c r="D35" s="6"/>
      <c r="E35" s="6"/>
    </row>
    <row r="36" spans="3:5" x14ac:dyDescent="0.25">
      <c r="C36" s="6"/>
      <c r="D36" s="6"/>
      <c r="E36" s="6"/>
    </row>
    <row r="37" spans="3:5" x14ac:dyDescent="0.25">
      <c r="C37" s="6"/>
      <c r="D37" s="6"/>
      <c r="E37" s="6"/>
    </row>
    <row r="38" spans="3:5" x14ac:dyDescent="0.25">
      <c r="C38" s="6"/>
      <c r="D38" s="6"/>
      <c r="E38" s="6"/>
    </row>
    <row r="39" spans="3:5" x14ac:dyDescent="0.25">
      <c r="C39" s="6"/>
      <c r="D39" s="6"/>
      <c r="E39" s="6"/>
    </row>
    <row r="40" spans="3:5" x14ac:dyDescent="0.25">
      <c r="C40" s="6"/>
      <c r="D40" s="6"/>
      <c r="E40" s="6"/>
    </row>
    <row r="41" spans="3:5" x14ac:dyDescent="0.25">
      <c r="C41" s="6"/>
      <c r="D41" s="6"/>
      <c r="E41" s="6"/>
    </row>
    <row r="42" spans="3:5" x14ac:dyDescent="0.25">
      <c r="C42" s="6"/>
      <c r="D42" s="6"/>
      <c r="E42" s="6"/>
    </row>
    <row r="43" spans="3:5" x14ac:dyDescent="0.25">
      <c r="C43" s="6"/>
      <c r="D43" s="6"/>
      <c r="E43" s="6"/>
    </row>
    <row r="44" spans="3:5" x14ac:dyDescent="0.25">
      <c r="C44" s="6"/>
      <c r="D44" s="6"/>
      <c r="E44" s="6"/>
    </row>
    <row r="45" spans="3:5" x14ac:dyDescent="0.25">
      <c r="C45" s="6"/>
      <c r="D45" s="6"/>
      <c r="E45" s="6"/>
    </row>
    <row r="46" spans="3:5" x14ac:dyDescent="0.25">
      <c r="C46" s="6"/>
      <c r="D46" s="6"/>
      <c r="E46" s="6"/>
    </row>
    <row r="47" spans="3:5" x14ac:dyDescent="0.25">
      <c r="C47" s="8"/>
      <c r="D47" s="8"/>
      <c r="E47" s="8"/>
    </row>
    <row r="48" spans="3:5" x14ac:dyDescent="0.25">
      <c r="C48" s="8"/>
      <c r="D48" s="8"/>
      <c r="E48" s="8"/>
    </row>
    <row r="49" spans="3:5" x14ac:dyDescent="0.25">
      <c r="C49" s="7"/>
      <c r="D49" s="7"/>
      <c r="E49" s="7"/>
    </row>
    <row r="50" spans="3:5" x14ac:dyDescent="0.25">
      <c r="C50" s="7"/>
      <c r="D50" s="7"/>
      <c r="E50" s="7"/>
    </row>
  </sheetData>
  <mergeCells count="2">
    <mergeCell ref="E1:H1"/>
    <mergeCell ref="K3:K6"/>
  </mergeCells>
  <pageMargins left="0.17" right="0.17" top="0.75" bottom="0.75" header="0.3" footer="0.3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opLeftCell="A23" zoomScale="85" zoomScaleNormal="85" workbookViewId="0">
      <pane xSplit="1" ySplit="2" topLeftCell="B64" activePane="bottomRight" state="frozen"/>
      <selection activeCell="A23" sqref="A23"/>
      <selection pane="topRight" activeCell="B23" sqref="B23"/>
      <selection pane="bottomLeft" activeCell="A25" sqref="A25"/>
      <selection pane="bottomRight" activeCell="L78" sqref="L78"/>
    </sheetView>
  </sheetViews>
  <sheetFormatPr defaultRowHeight="21" customHeight="1" x14ac:dyDescent="0.25"/>
  <cols>
    <col min="1" max="1" width="11.85546875" customWidth="1"/>
    <col min="2" max="2" width="9.5703125" style="4" customWidth="1"/>
    <col min="3" max="3" width="10.5703125" style="4" customWidth="1"/>
    <col min="4" max="4" width="11.85546875" style="4" customWidth="1"/>
    <col min="5" max="5" width="12.85546875" style="4" customWidth="1"/>
    <col min="6" max="6" width="14" customWidth="1"/>
    <col min="7" max="7" width="12.85546875" style="67" customWidth="1"/>
    <col min="8" max="8" width="10" customWidth="1"/>
    <col min="9" max="9" width="9.7109375" customWidth="1"/>
    <col min="10" max="10" width="12.85546875" customWidth="1"/>
    <col min="11" max="11" width="14.42578125" customWidth="1"/>
    <col min="12" max="12" width="14.85546875" customWidth="1"/>
    <col min="13" max="13" width="128.42578125" customWidth="1"/>
  </cols>
  <sheetData>
    <row r="1" spans="1:13" s="56" customFormat="1" ht="21" customHeight="1" x14ac:dyDescent="0.5">
      <c r="A1" s="51"/>
      <c r="B1" s="52"/>
      <c r="C1" s="68">
        <v>2021</v>
      </c>
      <c r="D1" s="68"/>
      <c r="E1" s="53"/>
      <c r="F1" s="68"/>
      <c r="G1" s="68"/>
      <c r="H1" s="68"/>
      <c r="I1" s="68"/>
      <c r="J1" s="54"/>
      <c r="K1" s="55"/>
      <c r="L1" s="55"/>
    </row>
    <row r="2" spans="1:13" s="2" customFormat="1" ht="21" customHeight="1" x14ac:dyDescent="0.35">
      <c r="A2" s="3" t="s">
        <v>0</v>
      </c>
      <c r="B2" s="5" t="s">
        <v>16</v>
      </c>
      <c r="C2" s="5" t="s">
        <v>11</v>
      </c>
      <c r="D2" s="29" t="s">
        <v>3</v>
      </c>
      <c r="E2" s="75" t="s">
        <v>12</v>
      </c>
      <c r="F2" s="46" t="s">
        <v>4</v>
      </c>
      <c r="G2" s="28" t="s">
        <v>20</v>
      </c>
      <c r="H2" s="14" t="s">
        <v>2</v>
      </c>
      <c r="I2" s="14" t="s">
        <v>19</v>
      </c>
      <c r="J2" s="14" t="s">
        <v>1</v>
      </c>
      <c r="K2" s="3" t="s">
        <v>21</v>
      </c>
      <c r="L2" s="3" t="s">
        <v>22</v>
      </c>
      <c r="M2" s="2" t="s">
        <v>6</v>
      </c>
    </row>
    <row r="3" spans="1:13" ht="21" customHeight="1" x14ac:dyDescent="0.25">
      <c r="A3" s="11">
        <v>44443</v>
      </c>
      <c r="B3" s="12">
        <v>9875</v>
      </c>
      <c r="C3" s="12">
        <v>1693</v>
      </c>
      <c r="D3" s="69">
        <v>2454</v>
      </c>
      <c r="E3" s="71">
        <v>5728</v>
      </c>
      <c r="F3" s="47">
        <v>1960</v>
      </c>
      <c r="G3" s="30">
        <v>1778</v>
      </c>
      <c r="H3" s="13">
        <v>0</v>
      </c>
      <c r="I3" s="13">
        <v>0</v>
      </c>
      <c r="J3" s="16">
        <f>H3*5+I3*1</f>
        <v>0</v>
      </c>
      <c r="K3" s="15">
        <f>F3*5+G3*1</f>
        <v>11578</v>
      </c>
      <c r="L3" s="70">
        <f>1767+9755</f>
        <v>11522</v>
      </c>
      <c r="M3" s="104" t="s">
        <v>5</v>
      </c>
    </row>
    <row r="4" spans="1:13" ht="21" customHeight="1" x14ac:dyDescent="0.25">
      <c r="A4" s="11">
        <v>44450</v>
      </c>
      <c r="B4" s="12">
        <v>11720</v>
      </c>
      <c r="C4" s="12">
        <v>7053</v>
      </c>
      <c r="D4" s="69">
        <v>4090</v>
      </c>
      <c r="E4" s="71">
        <v>577</v>
      </c>
      <c r="F4" s="47">
        <v>3466</v>
      </c>
      <c r="G4" s="30">
        <v>0</v>
      </c>
      <c r="H4" s="13">
        <v>19</v>
      </c>
      <c r="I4" s="13">
        <v>0</v>
      </c>
      <c r="J4" s="16">
        <f t="shared" ref="J4:J19" si="0">H4*5+I4*1</f>
        <v>95</v>
      </c>
      <c r="K4" s="15">
        <f t="shared" ref="K4:K19" si="1">F4*5+G4*1</f>
        <v>17330</v>
      </c>
      <c r="L4" s="70">
        <v>17105</v>
      </c>
      <c r="M4" s="104"/>
    </row>
    <row r="5" spans="1:13" ht="21" customHeight="1" x14ac:dyDescent="0.25">
      <c r="A5" s="11">
        <v>44457</v>
      </c>
      <c r="B5" s="12">
        <v>10362</v>
      </c>
      <c r="C5" s="12">
        <v>6977</v>
      </c>
      <c r="D5" s="69">
        <v>3280</v>
      </c>
      <c r="E5" s="71">
        <v>105</v>
      </c>
      <c r="F5" s="47">
        <v>776</v>
      </c>
      <c r="G5" s="30">
        <v>0</v>
      </c>
      <c r="H5" s="13">
        <v>1431</v>
      </c>
      <c r="I5" s="13">
        <v>0</v>
      </c>
      <c r="J5" s="16">
        <f t="shared" si="0"/>
        <v>7155</v>
      </c>
      <c r="K5" s="15">
        <f t="shared" si="1"/>
        <v>3880</v>
      </c>
      <c r="L5" s="15">
        <v>3880</v>
      </c>
      <c r="M5" s="104"/>
    </row>
    <row r="6" spans="1:13" ht="21" customHeight="1" x14ac:dyDescent="0.25">
      <c r="A6" s="11">
        <v>44464</v>
      </c>
      <c r="B6" s="12">
        <v>9201</v>
      </c>
      <c r="C6" s="12">
        <v>4411</v>
      </c>
      <c r="D6" s="69">
        <v>4786</v>
      </c>
      <c r="E6" s="71">
        <v>4</v>
      </c>
      <c r="F6" s="47">
        <v>4325</v>
      </c>
      <c r="G6" s="30">
        <v>0</v>
      </c>
      <c r="H6" s="13">
        <v>0</v>
      </c>
      <c r="I6" s="13">
        <v>0</v>
      </c>
      <c r="J6" s="16">
        <f t="shared" si="0"/>
        <v>0</v>
      </c>
      <c r="K6" s="15">
        <f t="shared" si="1"/>
        <v>21625</v>
      </c>
      <c r="L6" s="15">
        <v>21625</v>
      </c>
      <c r="M6" s="104"/>
    </row>
    <row r="7" spans="1:13" ht="21" customHeight="1" x14ac:dyDescent="0.35">
      <c r="A7" s="11">
        <v>44471</v>
      </c>
      <c r="B7" s="12">
        <v>10784</v>
      </c>
      <c r="C7" s="12">
        <v>4400</v>
      </c>
      <c r="D7" s="69">
        <v>6366</v>
      </c>
      <c r="E7" s="71">
        <v>18</v>
      </c>
      <c r="F7" s="47">
        <v>4140</v>
      </c>
      <c r="G7" s="30">
        <v>0</v>
      </c>
      <c r="H7" s="13">
        <v>843</v>
      </c>
      <c r="I7" s="13">
        <v>0</v>
      </c>
      <c r="J7" s="16">
        <f t="shared" si="0"/>
        <v>4215</v>
      </c>
      <c r="K7" s="15">
        <f t="shared" si="1"/>
        <v>20700</v>
      </c>
      <c r="L7" s="70">
        <v>20695</v>
      </c>
      <c r="M7" s="37" t="s">
        <v>7</v>
      </c>
    </row>
    <row r="8" spans="1:13" ht="21" customHeight="1" x14ac:dyDescent="0.35">
      <c r="A8" s="1">
        <v>44478</v>
      </c>
      <c r="B8" s="6">
        <v>10237</v>
      </c>
      <c r="C8" s="6">
        <v>7963</v>
      </c>
      <c r="D8" s="42">
        <v>2194</v>
      </c>
      <c r="E8" s="72">
        <v>80</v>
      </c>
      <c r="F8" s="48">
        <v>6</v>
      </c>
      <c r="G8" s="31">
        <v>0</v>
      </c>
      <c r="H8" s="9">
        <v>1537</v>
      </c>
      <c r="I8" s="9">
        <v>0</v>
      </c>
      <c r="J8" s="34">
        <f t="shared" si="0"/>
        <v>7685</v>
      </c>
      <c r="K8" s="35">
        <f t="shared" si="1"/>
        <v>30</v>
      </c>
      <c r="L8" s="35">
        <v>30</v>
      </c>
      <c r="M8" s="17" t="s">
        <v>8</v>
      </c>
    </row>
    <row r="9" spans="1:13" ht="21" customHeight="1" x14ac:dyDescent="0.35">
      <c r="A9" s="1">
        <v>44485</v>
      </c>
      <c r="B9" s="6">
        <v>10058</v>
      </c>
      <c r="C9" s="6">
        <v>6796</v>
      </c>
      <c r="D9" s="42">
        <v>2526</v>
      </c>
      <c r="E9" s="72">
        <v>736</v>
      </c>
      <c r="F9" s="48">
        <v>71</v>
      </c>
      <c r="G9" s="31">
        <v>0</v>
      </c>
      <c r="H9" s="9">
        <v>1842</v>
      </c>
      <c r="I9" s="9">
        <v>0</v>
      </c>
      <c r="J9" s="34">
        <f t="shared" si="0"/>
        <v>9210</v>
      </c>
      <c r="K9" s="35">
        <f t="shared" si="1"/>
        <v>355</v>
      </c>
      <c r="L9" s="35">
        <v>355</v>
      </c>
      <c r="M9" s="17" t="s">
        <v>8</v>
      </c>
    </row>
    <row r="10" spans="1:13" ht="21" customHeight="1" x14ac:dyDescent="0.35">
      <c r="A10" s="1">
        <v>44492</v>
      </c>
      <c r="B10" s="6">
        <v>10192</v>
      </c>
      <c r="C10" s="6">
        <v>7522</v>
      </c>
      <c r="D10" s="42">
        <v>2598</v>
      </c>
      <c r="E10" s="72">
        <v>72</v>
      </c>
      <c r="F10" s="48">
        <v>2088</v>
      </c>
      <c r="G10" s="31">
        <v>0</v>
      </c>
      <c r="H10" s="9">
        <v>0</v>
      </c>
      <c r="I10" s="9">
        <v>0</v>
      </c>
      <c r="J10" s="34">
        <f t="shared" si="0"/>
        <v>0</v>
      </c>
      <c r="K10" s="35">
        <f t="shared" si="1"/>
        <v>10440</v>
      </c>
      <c r="L10" s="35">
        <v>10440</v>
      </c>
      <c r="M10" t="s">
        <v>13</v>
      </c>
    </row>
    <row r="11" spans="1:13" s="24" customFormat="1" ht="21" customHeight="1" x14ac:dyDescent="0.35">
      <c r="A11" s="21">
        <v>44499</v>
      </c>
      <c r="B11" s="22">
        <v>7836</v>
      </c>
      <c r="C11" s="22">
        <v>7307</v>
      </c>
      <c r="D11" s="42">
        <v>134</v>
      </c>
      <c r="E11" s="72">
        <v>395</v>
      </c>
      <c r="F11" s="42">
        <v>0</v>
      </c>
      <c r="G11" s="32">
        <v>0</v>
      </c>
      <c r="H11" s="23">
        <v>0</v>
      </c>
      <c r="I11" s="23">
        <v>0</v>
      </c>
      <c r="J11" s="34">
        <f t="shared" si="0"/>
        <v>0</v>
      </c>
      <c r="K11" s="35">
        <f t="shared" si="1"/>
        <v>0</v>
      </c>
      <c r="L11" s="35">
        <v>0</v>
      </c>
      <c r="M11" s="24" t="s">
        <v>10</v>
      </c>
    </row>
    <row r="12" spans="1:13" s="24" customFormat="1" ht="21" customHeight="1" x14ac:dyDescent="0.35">
      <c r="A12" s="21">
        <v>44506</v>
      </c>
      <c r="B12" s="22">
        <v>8762</v>
      </c>
      <c r="C12" s="22">
        <v>7080</v>
      </c>
      <c r="D12" s="42">
        <v>859</v>
      </c>
      <c r="E12" s="72">
        <v>823</v>
      </c>
      <c r="F12" s="42">
        <v>81</v>
      </c>
      <c r="G12" s="32">
        <v>0</v>
      </c>
      <c r="H12" s="23">
        <v>337</v>
      </c>
      <c r="I12" s="23">
        <v>0</v>
      </c>
      <c r="J12" s="34">
        <f t="shared" si="0"/>
        <v>1685</v>
      </c>
      <c r="K12" s="35">
        <f t="shared" si="1"/>
        <v>405</v>
      </c>
      <c r="L12" s="35">
        <v>400</v>
      </c>
      <c r="M12" s="33" t="s">
        <v>8</v>
      </c>
    </row>
    <row r="13" spans="1:13" s="24" customFormat="1" ht="21" customHeight="1" x14ac:dyDescent="0.35">
      <c r="A13" s="1">
        <v>44513</v>
      </c>
      <c r="B13" s="22">
        <v>10592</v>
      </c>
      <c r="C13" s="22">
        <v>7824</v>
      </c>
      <c r="D13" s="42">
        <v>2335</v>
      </c>
      <c r="E13" s="72">
        <v>433</v>
      </c>
      <c r="F13" s="42">
        <v>0</v>
      </c>
      <c r="G13" s="32">
        <v>0</v>
      </c>
      <c r="H13" s="23">
        <v>2328</v>
      </c>
      <c r="I13" s="23">
        <v>0</v>
      </c>
      <c r="J13" s="34">
        <f t="shared" si="0"/>
        <v>11640</v>
      </c>
      <c r="K13" s="35">
        <f t="shared" si="1"/>
        <v>0</v>
      </c>
      <c r="L13" s="35">
        <v>0</v>
      </c>
      <c r="M13" s="33" t="s">
        <v>14</v>
      </c>
    </row>
    <row r="14" spans="1:13" s="24" customFormat="1" ht="21" customHeight="1" x14ac:dyDescent="0.35">
      <c r="A14" s="21">
        <v>44520</v>
      </c>
      <c r="B14" s="22">
        <v>12516</v>
      </c>
      <c r="C14" s="22">
        <v>10889</v>
      </c>
      <c r="D14" s="42">
        <v>1610</v>
      </c>
      <c r="E14" s="72">
        <v>17</v>
      </c>
      <c r="F14" s="42">
        <v>0</v>
      </c>
      <c r="G14" s="32">
        <v>0</v>
      </c>
      <c r="H14" s="23">
        <v>1412</v>
      </c>
      <c r="I14" s="23">
        <v>16</v>
      </c>
      <c r="J14" s="34">
        <f t="shared" si="0"/>
        <v>7076</v>
      </c>
      <c r="K14" s="35">
        <f t="shared" si="1"/>
        <v>0</v>
      </c>
      <c r="L14" s="35">
        <v>0</v>
      </c>
      <c r="M14" s="33" t="s">
        <v>15</v>
      </c>
    </row>
    <row r="15" spans="1:13" s="24" customFormat="1" ht="21" customHeight="1" x14ac:dyDescent="0.35">
      <c r="A15" s="21">
        <v>44527</v>
      </c>
      <c r="B15" s="22">
        <v>11122</v>
      </c>
      <c r="C15" s="22">
        <v>10710</v>
      </c>
      <c r="D15" s="42">
        <v>29</v>
      </c>
      <c r="E15" s="72">
        <v>383</v>
      </c>
      <c r="F15" s="42">
        <v>0</v>
      </c>
      <c r="G15" s="32">
        <v>0</v>
      </c>
      <c r="H15" s="23">
        <v>0</v>
      </c>
      <c r="I15" s="23">
        <v>0</v>
      </c>
      <c r="J15" s="34">
        <f t="shared" si="0"/>
        <v>0</v>
      </c>
      <c r="K15" s="35">
        <f t="shared" si="1"/>
        <v>0</v>
      </c>
      <c r="L15" s="35">
        <v>0</v>
      </c>
      <c r="M15" s="33" t="s">
        <v>10</v>
      </c>
    </row>
    <row r="16" spans="1:13" s="33" customFormat="1" ht="21" customHeight="1" x14ac:dyDescent="0.35">
      <c r="A16" s="38">
        <v>44534</v>
      </c>
      <c r="B16" s="39">
        <v>23026</v>
      </c>
      <c r="C16" s="39">
        <v>18285</v>
      </c>
      <c r="D16" s="49">
        <v>3137</v>
      </c>
      <c r="E16" s="73">
        <v>1604</v>
      </c>
      <c r="F16" s="49">
        <v>1557</v>
      </c>
      <c r="G16" s="40">
        <v>0</v>
      </c>
      <c r="H16" s="41">
        <v>214</v>
      </c>
      <c r="I16" s="41">
        <v>0</v>
      </c>
      <c r="J16" s="34">
        <f t="shared" si="0"/>
        <v>1070</v>
      </c>
      <c r="K16" s="35">
        <f t="shared" si="1"/>
        <v>7785</v>
      </c>
      <c r="L16" s="77">
        <v>7765</v>
      </c>
      <c r="M16" s="33" t="s">
        <v>17</v>
      </c>
    </row>
    <row r="17" spans="1:13" s="24" customFormat="1" ht="21" customHeight="1" x14ac:dyDescent="0.35">
      <c r="A17" s="21">
        <v>44541</v>
      </c>
      <c r="B17" s="22">
        <v>17209</v>
      </c>
      <c r="C17" s="22">
        <v>16177</v>
      </c>
      <c r="D17" s="42">
        <v>621</v>
      </c>
      <c r="E17" s="72">
        <v>411</v>
      </c>
      <c r="F17" s="42">
        <v>0</v>
      </c>
      <c r="G17" s="32">
        <v>0</v>
      </c>
      <c r="H17" s="23">
        <v>0</v>
      </c>
      <c r="I17" s="23">
        <v>0</v>
      </c>
      <c r="J17" s="34">
        <f t="shared" si="0"/>
        <v>0</v>
      </c>
      <c r="K17" s="35">
        <f t="shared" si="1"/>
        <v>0</v>
      </c>
      <c r="L17" s="35">
        <v>0</v>
      </c>
      <c r="M17" s="33" t="s">
        <v>10</v>
      </c>
    </row>
    <row r="18" spans="1:13" s="33" customFormat="1" ht="21" customHeight="1" x14ac:dyDescent="0.35">
      <c r="A18" s="50">
        <v>44548</v>
      </c>
      <c r="B18" s="39">
        <v>15024</v>
      </c>
      <c r="C18" s="39">
        <v>14557</v>
      </c>
      <c r="D18" s="49">
        <v>370</v>
      </c>
      <c r="E18" s="73">
        <v>97</v>
      </c>
      <c r="F18" s="49">
        <v>0</v>
      </c>
      <c r="G18" s="40">
        <v>0</v>
      </c>
      <c r="H18" s="41">
        <v>0</v>
      </c>
      <c r="I18" s="41">
        <v>0</v>
      </c>
      <c r="J18" s="34">
        <f t="shared" si="0"/>
        <v>0</v>
      </c>
      <c r="K18" s="35">
        <f t="shared" si="1"/>
        <v>0</v>
      </c>
      <c r="L18" s="35">
        <v>0</v>
      </c>
      <c r="M18" s="33" t="s">
        <v>10</v>
      </c>
    </row>
    <row r="19" spans="1:13" s="24" customFormat="1" ht="21" customHeight="1" x14ac:dyDescent="0.35">
      <c r="A19" s="18">
        <v>44555</v>
      </c>
      <c r="B19" s="19">
        <v>10507</v>
      </c>
      <c r="C19" s="19">
        <v>10459</v>
      </c>
      <c r="D19" s="43">
        <v>9</v>
      </c>
      <c r="E19" s="74">
        <v>39</v>
      </c>
      <c r="F19" s="43">
        <v>0</v>
      </c>
      <c r="G19" s="36">
        <v>0</v>
      </c>
      <c r="H19" s="20">
        <v>0</v>
      </c>
      <c r="I19" s="20">
        <v>0</v>
      </c>
      <c r="J19" s="44">
        <f t="shared" si="0"/>
        <v>0</v>
      </c>
      <c r="K19" s="45">
        <f t="shared" si="1"/>
        <v>0</v>
      </c>
      <c r="L19" s="45">
        <v>0</v>
      </c>
      <c r="M19" s="33" t="s">
        <v>10</v>
      </c>
    </row>
    <row r="20" spans="1:13" s="27" customFormat="1" ht="21" customHeight="1" x14ac:dyDescent="0.4">
      <c r="A20" s="65"/>
      <c r="B20" s="78">
        <f t="shared" ref="B20:L20" si="2">SUM(B3:B19)</f>
        <v>199023</v>
      </c>
      <c r="C20" s="78">
        <f>SUM(C3:C19)</f>
        <v>150103</v>
      </c>
      <c r="D20" s="79">
        <f>SUM(D3:D19)</f>
        <v>37398</v>
      </c>
      <c r="E20" s="80">
        <f t="shared" si="2"/>
        <v>11522</v>
      </c>
      <c r="F20" s="79">
        <f>SUM(F3:F19)</f>
        <v>18470</v>
      </c>
      <c r="G20" s="81">
        <f>SUM(G3:G19)</f>
        <v>1778</v>
      </c>
      <c r="H20" s="82">
        <f>SUM(H3:H19)</f>
        <v>9963</v>
      </c>
      <c r="I20" s="82">
        <f t="shared" ref="I20" si="3">SUM(I3:I19)</f>
        <v>16</v>
      </c>
      <c r="J20" s="76">
        <f t="shared" si="2"/>
        <v>49831</v>
      </c>
      <c r="K20" s="26">
        <f t="shared" si="2"/>
        <v>94128</v>
      </c>
      <c r="L20" s="26">
        <f t="shared" si="2"/>
        <v>93817</v>
      </c>
      <c r="M20" s="66"/>
    </row>
    <row r="21" spans="1:13" s="64" customFormat="1" ht="21" customHeight="1" x14ac:dyDescent="0.35">
      <c r="A21" s="57"/>
      <c r="B21" s="59"/>
      <c r="C21" s="59"/>
      <c r="D21" s="61"/>
      <c r="E21" s="60"/>
      <c r="F21" s="61"/>
      <c r="G21" s="60"/>
      <c r="H21" s="62"/>
      <c r="I21" s="62"/>
      <c r="J21" s="58"/>
      <c r="K21" s="58"/>
      <c r="L21" s="58"/>
      <c r="M21" s="63"/>
    </row>
    <row r="22" spans="1:13" s="24" customFormat="1" ht="21" customHeight="1" x14ac:dyDescent="0.35">
      <c r="A22" s="1"/>
      <c r="B22" s="22"/>
      <c r="C22" s="22"/>
      <c r="D22" s="42"/>
      <c r="E22" s="32"/>
      <c r="F22" s="42"/>
      <c r="G22" s="32"/>
      <c r="H22" s="23"/>
      <c r="I22" s="23"/>
      <c r="J22" s="34"/>
      <c r="K22" s="35"/>
      <c r="L22" s="35"/>
      <c r="M22" s="33"/>
    </row>
    <row r="23" spans="1:13" s="56" customFormat="1" ht="21" customHeight="1" x14ac:dyDescent="0.5">
      <c r="A23" s="51"/>
      <c r="B23" s="52"/>
      <c r="C23" s="68">
        <v>2022</v>
      </c>
      <c r="D23" s="68"/>
      <c r="E23" s="53"/>
      <c r="F23" s="68"/>
      <c r="G23" s="68"/>
      <c r="H23" s="68"/>
      <c r="I23" s="68"/>
      <c r="J23" s="54"/>
      <c r="K23" s="55"/>
      <c r="L23" s="55"/>
    </row>
    <row r="24" spans="1:13" s="2" customFormat="1" ht="44.1" customHeight="1" x14ac:dyDescent="0.35">
      <c r="A24" s="3" t="s">
        <v>0</v>
      </c>
      <c r="B24" s="5" t="s">
        <v>16</v>
      </c>
      <c r="C24" s="5" t="s">
        <v>11</v>
      </c>
      <c r="D24" s="29" t="s">
        <v>3</v>
      </c>
      <c r="E24" s="75" t="s">
        <v>12</v>
      </c>
      <c r="F24" s="46" t="s">
        <v>4</v>
      </c>
      <c r="G24" s="28" t="s">
        <v>18</v>
      </c>
      <c r="H24" s="14" t="s">
        <v>2</v>
      </c>
      <c r="I24" s="14" t="s">
        <v>19</v>
      </c>
      <c r="J24" s="14" t="s">
        <v>1</v>
      </c>
      <c r="K24" s="3" t="s">
        <v>23</v>
      </c>
      <c r="L24" s="85" t="s">
        <v>22</v>
      </c>
      <c r="M24" s="2" t="s">
        <v>6</v>
      </c>
    </row>
    <row r="25" spans="1:13" s="33" customFormat="1" ht="21" customHeight="1" x14ac:dyDescent="0.35">
      <c r="A25" s="50">
        <v>44562</v>
      </c>
      <c r="B25" s="39">
        <v>6070</v>
      </c>
      <c r="C25" s="39">
        <v>6018</v>
      </c>
      <c r="D25" s="49">
        <v>52</v>
      </c>
      <c r="E25" s="73">
        <v>0</v>
      </c>
      <c r="F25" s="49">
        <v>0</v>
      </c>
      <c r="G25" s="40">
        <v>0</v>
      </c>
      <c r="H25" s="41">
        <v>0</v>
      </c>
      <c r="I25" s="41">
        <v>0</v>
      </c>
      <c r="J25" s="34">
        <f t="shared" ref="J25:J56" si="4">H25*5+I25*1</f>
        <v>0</v>
      </c>
      <c r="K25" s="35">
        <f t="shared" ref="K25:K56" si="5">F25*5+G25*1</f>
        <v>0</v>
      </c>
      <c r="L25" s="35">
        <v>0</v>
      </c>
      <c r="M25" s="33" t="s">
        <v>10</v>
      </c>
    </row>
    <row r="26" spans="1:13" s="33" customFormat="1" ht="21" customHeight="1" x14ac:dyDescent="0.35">
      <c r="A26" s="50">
        <v>44569</v>
      </c>
      <c r="B26" s="39">
        <v>9641</v>
      </c>
      <c r="C26" s="39">
        <v>9592</v>
      </c>
      <c r="D26" s="49">
        <v>48</v>
      </c>
      <c r="E26" s="73">
        <v>1</v>
      </c>
      <c r="F26" s="49">
        <v>0</v>
      </c>
      <c r="G26" s="40">
        <v>0</v>
      </c>
      <c r="H26" s="41">
        <v>0</v>
      </c>
      <c r="I26" s="41">
        <v>0</v>
      </c>
      <c r="J26" s="34">
        <f t="shared" si="4"/>
        <v>0</v>
      </c>
      <c r="K26" s="35">
        <f t="shared" si="5"/>
        <v>0</v>
      </c>
      <c r="L26" s="35">
        <v>0</v>
      </c>
      <c r="M26" s="33" t="s">
        <v>10</v>
      </c>
    </row>
    <row r="27" spans="1:13" s="33" customFormat="1" ht="21" customHeight="1" x14ac:dyDescent="0.35">
      <c r="A27" s="50">
        <v>44576</v>
      </c>
      <c r="B27" s="39">
        <v>14265</v>
      </c>
      <c r="C27" s="39">
        <v>14259</v>
      </c>
      <c r="D27" s="49">
        <v>5</v>
      </c>
      <c r="E27" s="73">
        <v>1</v>
      </c>
      <c r="F27" s="49">
        <v>0</v>
      </c>
      <c r="G27" s="40">
        <v>0</v>
      </c>
      <c r="H27" s="41">
        <v>0</v>
      </c>
      <c r="I27" s="41">
        <v>0</v>
      </c>
      <c r="J27" s="34">
        <f t="shared" si="4"/>
        <v>0</v>
      </c>
      <c r="K27" s="35">
        <f t="shared" si="5"/>
        <v>0</v>
      </c>
      <c r="L27" s="35">
        <v>0</v>
      </c>
      <c r="M27" s="33" t="s">
        <v>10</v>
      </c>
    </row>
    <row r="28" spans="1:13" s="33" customFormat="1" ht="21" customHeight="1" x14ac:dyDescent="0.35">
      <c r="A28" s="50">
        <v>44583</v>
      </c>
      <c r="B28" s="39">
        <v>9899</v>
      </c>
      <c r="C28" s="39">
        <v>9202</v>
      </c>
      <c r="D28" s="49">
        <v>544</v>
      </c>
      <c r="E28" s="73">
        <v>153</v>
      </c>
      <c r="F28" s="49">
        <v>49</v>
      </c>
      <c r="G28" s="40">
        <v>0</v>
      </c>
      <c r="H28" s="41">
        <v>0</v>
      </c>
      <c r="I28" s="41">
        <v>0</v>
      </c>
      <c r="J28" s="34">
        <f t="shared" si="4"/>
        <v>0</v>
      </c>
      <c r="K28" s="35">
        <f t="shared" si="5"/>
        <v>245</v>
      </c>
      <c r="L28" s="35">
        <v>245</v>
      </c>
      <c r="M28" s="33" t="s">
        <v>27</v>
      </c>
    </row>
    <row r="29" spans="1:13" s="33" customFormat="1" ht="21" customHeight="1" x14ac:dyDescent="0.35">
      <c r="A29" s="50">
        <v>44590</v>
      </c>
      <c r="B29" s="39">
        <v>9966</v>
      </c>
      <c r="C29" s="39">
        <v>9004</v>
      </c>
      <c r="D29" s="49">
        <v>962</v>
      </c>
      <c r="E29" s="73">
        <v>0</v>
      </c>
      <c r="F29" s="49">
        <v>463</v>
      </c>
      <c r="G29" s="40">
        <v>0</v>
      </c>
      <c r="H29" s="41">
        <v>0</v>
      </c>
      <c r="I29" s="41">
        <v>0</v>
      </c>
      <c r="J29" s="34">
        <f t="shared" si="4"/>
        <v>0</v>
      </c>
      <c r="K29" s="35">
        <f t="shared" si="5"/>
        <v>2315</v>
      </c>
      <c r="L29" s="35">
        <v>2315</v>
      </c>
      <c r="M29" s="33" t="s">
        <v>28</v>
      </c>
    </row>
    <row r="30" spans="1:13" s="33" customFormat="1" ht="21" customHeight="1" x14ac:dyDescent="0.35">
      <c r="A30" s="50">
        <v>44597</v>
      </c>
      <c r="B30" s="39">
        <v>9107</v>
      </c>
      <c r="C30" s="39">
        <v>9079</v>
      </c>
      <c r="D30" s="49">
        <v>2</v>
      </c>
      <c r="E30" s="73">
        <v>26</v>
      </c>
      <c r="F30" s="49">
        <v>0</v>
      </c>
      <c r="G30" s="40">
        <v>0</v>
      </c>
      <c r="H30" s="41">
        <v>0</v>
      </c>
      <c r="I30" s="41">
        <v>0</v>
      </c>
      <c r="J30" s="34">
        <f t="shared" si="4"/>
        <v>0</v>
      </c>
      <c r="K30" s="35">
        <f t="shared" si="5"/>
        <v>0</v>
      </c>
      <c r="L30" s="35">
        <v>0</v>
      </c>
      <c r="M30" s="33" t="s">
        <v>10</v>
      </c>
    </row>
    <row r="31" spans="1:13" s="24" customFormat="1" ht="21" customHeight="1" x14ac:dyDescent="0.35">
      <c r="A31" s="21">
        <v>44604</v>
      </c>
      <c r="B31" s="22">
        <v>7405</v>
      </c>
      <c r="C31" s="22">
        <v>7369</v>
      </c>
      <c r="D31" s="42">
        <v>36</v>
      </c>
      <c r="E31" s="72">
        <v>0</v>
      </c>
      <c r="F31" s="42">
        <v>0</v>
      </c>
      <c r="G31" s="32">
        <v>0</v>
      </c>
      <c r="H31" s="23">
        <v>0</v>
      </c>
      <c r="I31" s="23">
        <v>0</v>
      </c>
      <c r="J31" s="99">
        <f t="shared" si="4"/>
        <v>0</v>
      </c>
      <c r="K31" s="100">
        <f t="shared" si="5"/>
        <v>0</v>
      </c>
      <c r="L31" s="35">
        <v>0</v>
      </c>
      <c r="M31" s="33" t="s">
        <v>10</v>
      </c>
    </row>
    <row r="32" spans="1:13" s="24" customFormat="1" ht="21" customHeight="1" x14ac:dyDescent="0.35">
      <c r="A32" s="21">
        <v>44611</v>
      </c>
      <c r="B32" s="22">
        <v>7042</v>
      </c>
      <c r="C32" s="22">
        <v>4476</v>
      </c>
      <c r="D32" s="42">
        <v>2511</v>
      </c>
      <c r="E32" s="72">
        <v>55</v>
      </c>
      <c r="F32" s="42">
        <v>2158</v>
      </c>
      <c r="G32" s="32">
        <v>0</v>
      </c>
      <c r="H32" s="23">
        <v>0</v>
      </c>
      <c r="I32" s="23">
        <v>0</v>
      </c>
      <c r="J32" s="99">
        <f t="shared" si="4"/>
        <v>0</v>
      </c>
      <c r="K32" s="100">
        <f t="shared" si="5"/>
        <v>10790</v>
      </c>
      <c r="L32" s="35">
        <v>10785</v>
      </c>
      <c r="M32" s="33" t="s">
        <v>29</v>
      </c>
    </row>
    <row r="33" spans="1:13" s="24" customFormat="1" ht="21" customHeight="1" x14ac:dyDescent="0.35">
      <c r="A33" s="21">
        <v>44618</v>
      </c>
      <c r="B33" s="22">
        <v>8666</v>
      </c>
      <c r="C33" s="22">
        <v>8015</v>
      </c>
      <c r="D33" s="42">
        <v>651</v>
      </c>
      <c r="E33" s="72">
        <v>0</v>
      </c>
      <c r="F33" s="42">
        <v>217</v>
      </c>
      <c r="G33" s="32">
        <v>0</v>
      </c>
      <c r="H33" s="23">
        <v>0</v>
      </c>
      <c r="I33" s="23">
        <v>0</v>
      </c>
      <c r="J33" s="99">
        <f t="shared" si="4"/>
        <v>0</v>
      </c>
      <c r="K33" s="100">
        <f t="shared" si="5"/>
        <v>1085</v>
      </c>
      <c r="L33" s="35">
        <v>1080</v>
      </c>
      <c r="M33" s="33" t="s">
        <v>29</v>
      </c>
    </row>
    <row r="34" spans="1:13" s="33" customFormat="1" ht="21" customHeight="1" x14ac:dyDescent="0.35">
      <c r="A34" s="50">
        <v>44625</v>
      </c>
      <c r="B34" s="39">
        <v>9249</v>
      </c>
      <c r="C34" s="39">
        <v>8126</v>
      </c>
      <c r="D34" s="49">
        <v>1967</v>
      </c>
      <c r="E34" s="73">
        <v>467</v>
      </c>
      <c r="F34" s="49">
        <v>863</v>
      </c>
      <c r="G34" s="40">
        <v>0</v>
      </c>
      <c r="H34" s="41">
        <v>522</v>
      </c>
      <c r="I34" s="41">
        <v>0</v>
      </c>
      <c r="J34" s="99">
        <f t="shared" si="4"/>
        <v>2610</v>
      </c>
      <c r="K34" s="100">
        <f t="shared" si="5"/>
        <v>4315</v>
      </c>
      <c r="L34" s="35">
        <v>4315</v>
      </c>
      <c r="M34" s="33" t="s">
        <v>30</v>
      </c>
    </row>
    <row r="35" spans="1:13" s="33" customFormat="1" ht="21" customHeight="1" x14ac:dyDescent="0.35">
      <c r="A35" s="50">
        <v>44632</v>
      </c>
      <c r="B35" s="39">
        <v>7351</v>
      </c>
      <c r="C35" s="39">
        <v>7280</v>
      </c>
      <c r="D35" s="49">
        <v>2</v>
      </c>
      <c r="E35" s="73">
        <v>69</v>
      </c>
      <c r="F35" s="49">
        <v>0</v>
      </c>
      <c r="G35" s="40">
        <v>0</v>
      </c>
      <c r="H35" s="41">
        <v>0</v>
      </c>
      <c r="I35" s="41">
        <v>0</v>
      </c>
      <c r="J35" s="99">
        <f t="shared" si="4"/>
        <v>0</v>
      </c>
      <c r="K35" s="100">
        <f t="shared" si="5"/>
        <v>0</v>
      </c>
      <c r="L35" s="35">
        <v>0</v>
      </c>
      <c r="M35" s="33" t="s">
        <v>10</v>
      </c>
    </row>
    <row r="36" spans="1:13" s="24" customFormat="1" ht="21" customHeight="1" x14ac:dyDescent="0.35">
      <c r="A36" s="21">
        <v>44639</v>
      </c>
      <c r="B36" s="22">
        <v>7458</v>
      </c>
      <c r="C36" s="22">
        <v>7457</v>
      </c>
      <c r="D36" s="42">
        <v>0</v>
      </c>
      <c r="E36" s="72">
        <v>1</v>
      </c>
      <c r="F36" s="42">
        <v>0</v>
      </c>
      <c r="G36" s="32">
        <v>0</v>
      </c>
      <c r="H36" s="23">
        <v>0</v>
      </c>
      <c r="I36" s="23">
        <v>0</v>
      </c>
      <c r="J36" s="99">
        <f t="shared" si="4"/>
        <v>0</v>
      </c>
      <c r="K36" s="100">
        <f t="shared" si="5"/>
        <v>0</v>
      </c>
      <c r="L36" s="35">
        <v>0</v>
      </c>
      <c r="M36" s="33" t="s">
        <v>10</v>
      </c>
    </row>
    <row r="37" spans="1:13" s="33" customFormat="1" ht="21" customHeight="1" x14ac:dyDescent="0.35">
      <c r="A37" s="50">
        <v>44646</v>
      </c>
      <c r="B37" s="39">
        <v>6837</v>
      </c>
      <c r="C37" s="39">
        <v>6828</v>
      </c>
      <c r="D37" s="49">
        <v>0</v>
      </c>
      <c r="E37" s="73">
        <v>9</v>
      </c>
      <c r="F37" s="49">
        <v>0</v>
      </c>
      <c r="G37" s="40">
        <v>0</v>
      </c>
      <c r="H37" s="41">
        <v>0</v>
      </c>
      <c r="I37" s="41">
        <v>0</v>
      </c>
      <c r="J37" s="99">
        <f t="shared" si="4"/>
        <v>0</v>
      </c>
      <c r="K37" s="100">
        <f t="shared" si="5"/>
        <v>0</v>
      </c>
      <c r="L37" s="35">
        <v>0</v>
      </c>
      <c r="M37" s="33" t="s">
        <v>10</v>
      </c>
    </row>
    <row r="38" spans="1:13" s="33" customFormat="1" ht="21" customHeight="1" x14ac:dyDescent="0.35">
      <c r="A38" s="50">
        <v>44653</v>
      </c>
      <c r="B38" s="39">
        <v>10101</v>
      </c>
      <c r="C38" s="39">
        <v>9942</v>
      </c>
      <c r="D38" s="49">
        <v>15</v>
      </c>
      <c r="E38" s="73">
        <v>144</v>
      </c>
      <c r="F38" s="49">
        <v>0</v>
      </c>
      <c r="G38" s="40">
        <v>0</v>
      </c>
      <c r="H38" s="41">
        <v>0</v>
      </c>
      <c r="I38" s="41">
        <v>0</v>
      </c>
      <c r="J38" s="99">
        <f t="shared" si="4"/>
        <v>0</v>
      </c>
      <c r="K38" s="100">
        <f t="shared" si="5"/>
        <v>0</v>
      </c>
      <c r="L38" s="35">
        <v>0</v>
      </c>
      <c r="M38" s="33" t="s">
        <v>10</v>
      </c>
    </row>
    <row r="39" spans="1:13" s="24" customFormat="1" ht="21" customHeight="1" x14ac:dyDescent="0.35">
      <c r="A39" s="21">
        <v>44660</v>
      </c>
      <c r="B39" s="22">
        <v>10200</v>
      </c>
      <c r="C39" s="22">
        <v>10176</v>
      </c>
      <c r="D39" s="42">
        <v>18</v>
      </c>
      <c r="E39" s="72">
        <v>6</v>
      </c>
      <c r="F39" s="42">
        <v>0</v>
      </c>
      <c r="G39" s="32">
        <v>0</v>
      </c>
      <c r="H39" s="23">
        <v>0</v>
      </c>
      <c r="I39" s="23">
        <v>0</v>
      </c>
      <c r="J39" s="99">
        <f t="shared" si="4"/>
        <v>0</v>
      </c>
      <c r="K39" s="100">
        <f t="shared" si="5"/>
        <v>0</v>
      </c>
      <c r="L39" s="35">
        <v>0</v>
      </c>
      <c r="M39" s="33" t="s">
        <v>10</v>
      </c>
    </row>
    <row r="40" spans="1:13" s="24" customFormat="1" ht="21" customHeight="1" x14ac:dyDescent="0.35">
      <c r="A40" s="21">
        <v>44667</v>
      </c>
      <c r="B40" s="22">
        <v>9226</v>
      </c>
      <c r="C40" s="22">
        <v>9214</v>
      </c>
      <c r="D40" s="42">
        <v>2</v>
      </c>
      <c r="E40" s="72">
        <v>10</v>
      </c>
      <c r="F40" s="42">
        <v>0</v>
      </c>
      <c r="G40" s="32">
        <v>0</v>
      </c>
      <c r="H40" s="23">
        <v>0</v>
      </c>
      <c r="I40" s="23">
        <v>0</v>
      </c>
      <c r="J40" s="99">
        <f t="shared" si="4"/>
        <v>0</v>
      </c>
      <c r="K40" s="100">
        <f t="shared" si="5"/>
        <v>0</v>
      </c>
      <c r="L40" s="35">
        <v>0</v>
      </c>
      <c r="M40" s="33" t="s">
        <v>10</v>
      </c>
    </row>
    <row r="41" spans="1:13" s="33" customFormat="1" ht="21" customHeight="1" x14ac:dyDescent="0.35">
      <c r="A41" s="50">
        <v>44674</v>
      </c>
      <c r="B41" s="39">
        <v>7851</v>
      </c>
      <c r="C41" s="39">
        <v>6969</v>
      </c>
      <c r="D41" s="49">
        <v>537</v>
      </c>
      <c r="E41" s="73">
        <v>345</v>
      </c>
      <c r="F41" s="49">
        <v>144</v>
      </c>
      <c r="G41" s="40">
        <v>0</v>
      </c>
      <c r="H41" s="41">
        <v>139</v>
      </c>
      <c r="I41" s="41">
        <v>0</v>
      </c>
      <c r="J41" s="99">
        <f t="shared" si="4"/>
        <v>695</v>
      </c>
      <c r="K41" s="100">
        <f t="shared" si="5"/>
        <v>720</v>
      </c>
      <c r="L41" s="35">
        <v>5</v>
      </c>
      <c r="M41" s="33" t="s">
        <v>31</v>
      </c>
    </row>
    <row r="42" spans="1:13" s="24" customFormat="1" ht="21" customHeight="1" x14ac:dyDescent="0.35">
      <c r="A42" s="21">
        <v>44681</v>
      </c>
      <c r="B42" s="22">
        <v>8514</v>
      </c>
      <c r="C42" s="22">
        <v>8383</v>
      </c>
      <c r="D42" s="42">
        <v>1</v>
      </c>
      <c r="E42" s="72">
        <v>130</v>
      </c>
      <c r="F42" s="42">
        <v>0</v>
      </c>
      <c r="G42" s="32">
        <v>0</v>
      </c>
      <c r="H42" s="23">
        <v>0</v>
      </c>
      <c r="I42" s="23">
        <v>0</v>
      </c>
      <c r="J42" s="99">
        <f t="shared" si="4"/>
        <v>0</v>
      </c>
      <c r="K42" s="100">
        <f t="shared" si="5"/>
        <v>0</v>
      </c>
      <c r="L42" s="35">
        <v>0</v>
      </c>
      <c r="M42" s="33" t="s">
        <v>10</v>
      </c>
    </row>
    <row r="43" spans="1:13" s="33" customFormat="1" ht="21" customHeight="1" x14ac:dyDescent="0.35">
      <c r="A43" s="50">
        <v>44688</v>
      </c>
      <c r="B43" s="39">
        <v>8836</v>
      </c>
      <c r="C43" s="39">
        <v>8813</v>
      </c>
      <c r="D43" s="49">
        <v>0</v>
      </c>
      <c r="E43" s="73">
        <v>23</v>
      </c>
      <c r="F43" s="49">
        <v>0</v>
      </c>
      <c r="G43" s="40">
        <v>0</v>
      </c>
      <c r="H43" s="41">
        <v>0</v>
      </c>
      <c r="I43" s="41">
        <v>0</v>
      </c>
      <c r="J43" s="99">
        <f t="shared" si="4"/>
        <v>0</v>
      </c>
      <c r="K43" s="100">
        <f t="shared" si="5"/>
        <v>0</v>
      </c>
      <c r="L43" s="35">
        <v>0</v>
      </c>
      <c r="M43" s="33" t="s">
        <v>10</v>
      </c>
    </row>
    <row r="44" spans="1:13" s="24" customFormat="1" ht="21" customHeight="1" x14ac:dyDescent="0.35">
      <c r="A44" s="21">
        <v>44695</v>
      </c>
      <c r="B44" s="22">
        <v>6074</v>
      </c>
      <c r="C44" s="22">
        <v>6056</v>
      </c>
      <c r="D44" s="42">
        <v>1</v>
      </c>
      <c r="E44" s="72">
        <v>17</v>
      </c>
      <c r="F44" s="42">
        <v>0</v>
      </c>
      <c r="G44" s="32">
        <v>0</v>
      </c>
      <c r="H44" s="23">
        <v>0</v>
      </c>
      <c r="I44" s="23">
        <v>0</v>
      </c>
      <c r="J44" s="99">
        <f t="shared" si="4"/>
        <v>0</v>
      </c>
      <c r="K44" s="100">
        <f t="shared" si="5"/>
        <v>0</v>
      </c>
      <c r="L44" s="35">
        <v>0</v>
      </c>
      <c r="M44" s="33" t="s">
        <v>10</v>
      </c>
    </row>
    <row r="45" spans="1:13" s="33" customFormat="1" ht="21" customHeight="1" x14ac:dyDescent="0.35">
      <c r="A45" s="50">
        <v>44702</v>
      </c>
      <c r="B45" s="39">
        <v>6092</v>
      </c>
      <c r="C45" s="39">
        <v>6070</v>
      </c>
      <c r="D45" s="49">
        <v>0</v>
      </c>
      <c r="E45" s="73">
        <v>22</v>
      </c>
      <c r="F45" s="49">
        <v>0</v>
      </c>
      <c r="G45" s="40">
        <v>0</v>
      </c>
      <c r="H45" s="41">
        <v>0</v>
      </c>
      <c r="I45" s="41">
        <v>0</v>
      </c>
      <c r="J45" s="99">
        <f t="shared" si="4"/>
        <v>0</v>
      </c>
      <c r="K45" s="100">
        <f t="shared" si="5"/>
        <v>0</v>
      </c>
      <c r="L45" s="35">
        <v>0</v>
      </c>
      <c r="M45" s="33" t="s">
        <v>10</v>
      </c>
    </row>
    <row r="46" spans="1:13" s="24" customFormat="1" ht="21" customHeight="1" x14ac:dyDescent="0.35">
      <c r="A46" s="21">
        <v>44709</v>
      </c>
      <c r="B46" s="22">
        <v>6132</v>
      </c>
      <c r="C46" s="22">
        <v>6127</v>
      </c>
      <c r="D46" s="42">
        <v>1</v>
      </c>
      <c r="E46" s="72">
        <v>4</v>
      </c>
      <c r="F46" s="42">
        <v>0</v>
      </c>
      <c r="G46" s="32">
        <v>0</v>
      </c>
      <c r="H46" s="23">
        <v>0</v>
      </c>
      <c r="I46" s="23">
        <v>0</v>
      </c>
      <c r="J46" s="99">
        <f t="shared" si="4"/>
        <v>0</v>
      </c>
      <c r="K46" s="100">
        <f t="shared" si="5"/>
        <v>0</v>
      </c>
      <c r="L46" s="35">
        <v>0</v>
      </c>
      <c r="M46" s="33" t="s">
        <v>10</v>
      </c>
    </row>
    <row r="47" spans="1:13" s="33" customFormat="1" ht="21" customHeight="1" x14ac:dyDescent="0.35">
      <c r="A47" s="50">
        <v>44716</v>
      </c>
      <c r="B47" s="39">
        <v>5576</v>
      </c>
      <c r="C47" s="39">
        <v>5576</v>
      </c>
      <c r="D47" s="49">
        <v>0</v>
      </c>
      <c r="E47" s="73">
        <v>0</v>
      </c>
      <c r="F47" s="49">
        <v>0</v>
      </c>
      <c r="G47" s="40">
        <v>0</v>
      </c>
      <c r="H47" s="41">
        <v>0</v>
      </c>
      <c r="I47" s="41">
        <v>0</v>
      </c>
      <c r="J47" s="99">
        <f t="shared" si="4"/>
        <v>0</v>
      </c>
      <c r="K47" s="100">
        <f t="shared" si="5"/>
        <v>0</v>
      </c>
      <c r="L47" s="35">
        <v>0</v>
      </c>
      <c r="M47" s="33" t="s">
        <v>10</v>
      </c>
    </row>
    <row r="48" spans="1:13" s="33" customFormat="1" ht="21" customHeight="1" x14ac:dyDescent="0.35">
      <c r="A48" s="50">
        <v>44723</v>
      </c>
      <c r="B48" s="39">
        <v>6223</v>
      </c>
      <c r="C48" s="39">
        <v>6222</v>
      </c>
      <c r="D48" s="49">
        <v>1</v>
      </c>
      <c r="E48" s="73">
        <v>0</v>
      </c>
      <c r="F48" s="49">
        <v>0</v>
      </c>
      <c r="G48" s="40">
        <v>0</v>
      </c>
      <c r="H48" s="41">
        <v>0</v>
      </c>
      <c r="I48" s="41">
        <v>0</v>
      </c>
      <c r="J48" s="99">
        <f t="shared" si="4"/>
        <v>0</v>
      </c>
      <c r="K48" s="100">
        <f t="shared" si="5"/>
        <v>0</v>
      </c>
      <c r="L48" s="35">
        <v>0</v>
      </c>
      <c r="M48" s="33" t="s">
        <v>10</v>
      </c>
    </row>
    <row r="49" spans="1:13" s="33" customFormat="1" ht="21" customHeight="1" x14ac:dyDescent="0.35">
      <c r="A49" s="50">
        <v>44730</v>
      </c>
      <c r="B49" s="39">
        <v>5954</v>
      </c>
      <c r="C49" s="39">
        <v>5954</v>
      </c>
      <c r="D49" s="49">
        <v>0</v>
      </c>
      <c r="E49" s="73">
        <v>0</v>
      </c>
      <c r="F49" s="49">
        <v>0</v>
      </c>
      <c r="G49" s="40">
        <v>0</v>
      </c>
      <c r="H49" s="41">
        <v>0</v>
      </c>
      <c r="I49" s="41">
        <v>0</v>
      </c>
      <c r="J49" s="99">
        <f t="shared" si="4"/>
        <v>0</v>
      </c>
      <c r="K49" s="100">
        <f t="shared" si="5"/>
        <v>0</v>
      </c>
      <c r="L49" s="35">
        <v>0</v>
      </c>
      <c r="M49" s="33" t="s">
        <v>10</v>
      </c>
    </row>
    <row r="50" spans="1:13" s="24" customFormat="1" ht="21" customHeight="1" x14ac:dyDescent="0.35">
      <c r="A50" s="21">
        <v>44737</v>
      </c>
      <c r="B50" s="22">
        <v>6006</v>
      </c>
      <c r="C50" s="22">
        <v>5950</v>
      </c>
      <c r="D50" s="42">
        <v>55</v>
      </c>
      <c r="E50" s="72">
        <v>1</v>
      </c>
      <c r="F50" s="42">
        <v>0</v>
      </c>
      <c r="G50" s="32">
        <v>0</v>
      </c>
      <c r="H50" s="23">
        <v>0</v>
      </c>
      <c r="I50" s="23">
        <v>0</v>
      </c>
      <c r="J50" s="99">
        <f t="shared" si="4"/>
        <v>0</v>
      </c>
      <c r="K50" s="100">
        <f t="shared" si="5"/>
        <v>0</v>
      </c>
      <c r="L50" s="35">
        <v>0</v>
      </c>
      <c r="M50" s="33" t="s">
        <v>10</v>
      </c>
    </row>
    <row r="51" spans="1:13" s="33" customFormat="1" ht="21" customHeight="1" x14ac:dyDescent="0.35">
      <c r="A51" s="50">
        <v>44744</v>
      </c>
      <c r="B51" s="39">
        <v>6936</v>
      </c>
      <c r="C51" s="39">
        <v>6932</v>
      </c>
      <c r="D51" s="49">
        <v>4</v>
      </c>
      <c r="E51" s="73">
        <v>0</v>
      </c>
      <c r="F51" s="49">
        <v>0</v>
      </c>
      <c r="G51" s="40">
        <v>0</v>
      </c>
      <c r="H51" s="41">
        <v>0</v>
      </c>
      <c r="I51" s="41">
        <v>0</v>
      </c>
      <c r="J51" s="99">
        <f t="shared" si="4"/>
        <v>0</v>
      </c>
      <c r="K51" s="100">
        <f t="shared" si="5"/>
        <v>0</v>
      </c>
      <c r="L51" s="35">
        <v>0</v>
      </c>
      <c r="M51" s="33" t="s">
        <v>10</v>
      </c>
    </row>
    <row r="52" spans="1:13" s="24" customFormat="1" ht="21" customHeight="1" x14ac:dyDescent="0.35">
      <c r="A52" s="21">
        <v>44751</v>
      </c>
      <c r="B52" s="22">
        <v>6338</v>
      </c>
      <c r="C52" s="22">
        <v>5910</v>
      </c>
      <c r="D52" s="42">
        <v>428</v>
      </c>
      <c r="E52" s="72">
        <v>0</v>
      </c>
      <c r="F52" s="42">
        <v>111</v>
      </c>
      <c r="G52" s="32">
        <v>0</v>
      </c>
      <c r="H52" s="23">
        <v>111</v>
      </c>
      <c r="I52" s="23">
        <v>0</v>
      </c>
      <c r="J52" s="99">
        <v>555</v>
      </c>
      <c r="K52" s="100">
        <f t="shared" si="5"/>
        <v>555</v>
      </c>
      <c r="L52" s="35">
        <v>0</v>
      </c>
      <c r="M52" s="24" t="s">
        <v>32</v>
      </c>
    </row>
    <row r="53" spans="1:13" s="24" customFormat="1" ht="21" customHeight="1" x14ac:dyDescent="0.35">
      <c r="A53" s="21">
        <v>44758</v>
      </c>
      <c r="B53" s="22">
        <v>9193</v>
      </c>
      <c r="C53" s="22">
        <v>9122</v>
      </c>
      <c r="D53" s="42">
        <v>71</v>
      </c>
      <c r="E53" s="72">
        <v>0</v>
      </c>
      <c r="F53" s="42">
        <v>0</v>
      </c>
      <c r="G53" s="32">
        <v>0</v>
      </c>
      <c r="H53" s="23">
        <v>0</v>
      </c>
      <c r="I53" s="23">
        <v>0</v>
      </c>
      <c r="J53" s="99">
        <f t="shared" si="4"/>
        <v>0</v>
      </c>
      <c r="K53" s="100">
        <f t="shared" si="5"/>
        <v>0</v>
      </c>
      <c r="L53" s="35">
        <v>0</v>
      </c>
      <c r="M53" s="33" t="s">
        <v>10</v>
      </c>
    </row>
    <row r="54" spans="1:13" s="33" customFormat="1" ht="21" customHeight="1" x14ac:dyDescent="0.35">
      <c r="A54" s="50">
        <v>44765</v>
      </c>
      <c r="B54" s="39">
        <v>8740</v>
      </c>
      <c r="C54" s="39">
        <v>8606</v>
      </c>
      <c r="D54" s="49">
        <v>54</v>
      </c>
      <c r="E54" s="73">
        <v>80</v>
      </c>
      <c r="F54" s="49">
        <v>0</v>
      </c>
      <c r="G54" s="40">
        <v>0</v>
      </c>
      <c r="H54" s="41">
        <v>0</v>
      </c>
      <c r="I54" s="41">
        <v>0</v>
      </c>
      <c r="J54" s="99">
        <f t="shared" si="4"/>
        <v>0</v>
      </c>
      <c r="K54" s="100">
        <f t="shared" si="5"/>
        <v>0</v>
      </c>
      <c r="L54" s="35">
        <v>0</v>
      </c>
      <c r="M54" s="33" t="s">
        <v>10</v>
      </c>
    </row>
    <row r="55" spans="1:13" s="33" customFormat="1" ht="21" customHeight="1" x14ac:dyDescent="0.35">
      <c r="A55" s="50">
        <v>44772</v>
      </c>
      <c r="B55" s="39">
        <v>7000</v>
      </c>
      <c r="C55" s="39">
        <v>6972</v>
      </c>
      <c r="D55" s="49">
        <v>8</v>
      </c>
      <c r="E55" s="73">
        <v>20</v>
      </c>
      <c r="F55" s="49">
        <v>0</v>
      </c>
      <c r="G55" s="40">
        <v>0</v>
      </c>
      <c r="H55" s="41">
        <v>0</v>
      </c>
      <c r="I55" s="41">
        <v>0</v>
      </c>
      <c r="J55" s="99">
        <f t="shared" si="4"/>
        <v>0</v>
      </c>
      <c r="K55" s="100">
        <f t="shared" si="5"/>
        <v>0</v>
      </c>
      <c r="L55" s="35">
        <v>0</v>
      </c>
      <c r="M55" s="33" t="s">
        <v>10</v>
      </c>
    </row>
    <row r="56" spans="1:13" s="33" customFormat="1" ht="21" customHeight="1" x14ac:dyDescent="0.35">
      <c r="A56" s="50">
        <v>44779</v>
      </c>
      <c r="B56" s="39">
        <v>7099</v>
      </c>
      <c r="C56" s="39">
        <v>6377</v>
      </c>
      <c r="D56" s="49">
        <v>711</v>
      </c>
      <c r="E56" s="73">
        <v>11</v>
      </c>
      <c r="F56" s="49">
        <v>356</v>
      </c>
      <c r="G56" s="40">
        <v>0</v>
      </c>
      <c r="H56" s="41">
        <v>175</v>
      </c>
      <c r="I56" s="41">
        <v>0</v>
      </c>
      <c r="J56" s="99">
        <f t="shared" si="4"/>
        <v>875</v>
      </c>
      <c r="K56" s="100">
        <f t="shared" si="5"/>
        <v>1780</v>
      </c>
      <c r="L56" s="35">
        <f>K56-J56</f>
        <v>905</v>
      </c>
      <c r="M56" s="33" t="s">
        <v>33</v>
      </c>
    </row>
    <row r="57" spans="1:13" s="24" customFormat="1" ht="21" customHeight="1" x14ac:dyDescent="0.35">
      <c r="A57" s="21">
        <v>44786</v>
      </c>
      <c r="B57" s="22">
        <v>7419</v>
      </c>
      <c r="C57" s="22">
        <v>7349</v>
      </c>
      <c r="D57" s="42">
        <v>62</v>
      </c>
      <c r="E57" s="72">
        <v>8</v>
      </c>
      <c r="F57" s="42">
        <v>0</v>
      </c>
      <c r="G57" s="32">
        <v>0</v>
      </c>
      <c r="H57" s="23">
        <v>0</v>
      </c>
      <c r="I57" s="23">
        <v>0</v>
      </c>
      <c r="J57" s="99">
        <f>H57*5+I57*1</f>
        <v>0</v>
      </c>
      <c r="K57" s="100">
        <f>F57*5+G57*1</f>
        <v>0</v>
      </c>
      <c r="L57" s="35">
        <v>0</v>
      </c>
      <c r="M57" s="33" t="s">
        <v>10</v>
      </c>
    </row>
    <row r="58" spans="1:13" s="33" customFormat="1" ht="21" customHeight="1" x14ac:dyDescent="0.35">
      <c r="A58" s="50">
        <v>44793</v>
      </c>
      <c r="B58" s="39">
        <v>7226</v>
      </c>
      <c r="C58" s="39">
        <v>7177</v>
      </c>
      <c r="D58" s="49">
        <v>9</v>
      </c>
      <c r="E58" s="73">
        <v>40</v>
      </c>
      <c r="F58" s="49">
        <v>0</v>
      </c>
      <c r="G58" s="40">
        <v>0</v>
      </c>
      <c r="H58" s="41">
        <v>0</v>
      </c>
      <c r="I58" s="41">
        <v>0</v>
      </c>
      <c r="J58" s="99">
        <f t="shared" ref="J58:J65" si="6">H58*5+I58*1</f>
        <v>0</v>
      </c>
      <c r="K58" s="100">
        <f t="shared" ref="K58:K77" si="7">F58*5+G58*1</f>
        <v>0</v>
      </c>
      <c r="L58" s="35">
        <v>0</v>
      </c>
      <c r="M58" s="33" t="s">
        <v>10</v>
      </c>
    </row>
    <row r="59" spans="1:13" s="33" customFormat="1" ht="21" customHeight="1" x14ac:dyDescent="0.35">
      <c r="A59" s="50">
        <v>44800</v>
      </c>
      <c r="B59" s="39">
        <v>7442</v>
      </c>
      <c r="C59" s="39">
        <v>7424</v>
      </c>
      <c r="D59" s="49">
        <v>18</v>
      </c>
      <c r="E59" s="73">
        <v>0</v>
      </c>
      <c r="F59" s="49">
        <v>0</v>
      </c>
      <c r="G59" s="40">
        <v>0</v>
      </c>
      <c r="H59" s="41">
        <v>0</v>
      </c>
      <c r="I59" s="41">
        <v>0</v>
      </c>
      <c r="J59" s="99">
        <f t="shared" si="6"/>
        <v>0</v>
      </c>
      <c r="K59" s="100">
        <f t="shared" si="7"/>
        <v>0</v>
      </c>
      <c r="L59" s="35">
        <v>0</v>
      </c>
      <c r="M59" s="33" t="s">
        <v>10</v>
      </c>
    </row>
    <row r="60" spans="1:13" s="24" customFormat="1" ht="21" customHeight="1" x14ac:dyDescent="0.35">
      <c r="A60" s="21">
        <v>44807</v>
      </c>
      <c r="B60" s="22">
        <v>6803</v>
      </c>
      <c r="C60" s="22">
        <v>6732</v>
      </c>
      <c r="D60" s="42">
        <v>13</v>
      </c>
      <c r="E60" s="72">
        <v>58</v>
      </c>
      <c r="F60" s="42">
        <v>0</v>
      </c>
      <c r="G60" s="32">
        <v>0</v>
      </c>
      <c r="H60" s="23">
        <v>0</v>
      </c>
      <c r="I60" s="23">
        <v>0</v>
      </c>
      <c r="J60" s="99">
        <f t="shared" si="6"/>
        <v>0</v>
      </c>
      <c r="K60" s="100">
        <f t="shared" si="7"/>
        <v>0</v>
      </c>
      <c r="L60" s="35">
        <v>0</v>
      </c>
      <c r="M60" s="33" t="s">
        <v>10</v>
      </c>
    </row>
    <row r="61" spans="1:13" s="33" customFormat="1" ht="21" customHeight="1" x14ac:dyDescent="0.35">
      <c r="A61" s="50">
        <v>44814</v>
      </c>
      <c r="B61" s="39">
        <v>7659</v>
      </c>
      <c r="C61" s="39">
        <v>7643</v>
      </c>
      <c r="D61" s="49">
        <v>15</v>
      </c>
      <c r="E61" s="73">
        <v>1</v>
      </c>
      <c r="F61" s="49">
        <v>0</v>
      </c>
      <c r="G61" s="40">
        <v>0</v>
      </c>
      <c r="H61" s="41">
        <v>0</v>
      </c>
      <c r="I61" s="41">
        <v>0</v>
      </c>
      <c r="J61" s="99">
        <f t="shared" si="6"/>
        <v>0</v>
      </c>
      <c r="K61" s="100">
        <f t="shared" si="7"/>
        <v>0</v>
      </c>
      <c r="L61" s="35">
        <v>0</v>
      </c>
      <c r="M61" s="33" t="s">
        <v>10</v>
      </c>
    </row>
    <row r="62" spans="1:13" s="24" customFormat="1" ht="21" customHeight="1" x14ac:dyDescent="0.35">
      <c r="A62" s="21">
        <v>44821</v>
      </c>
      <c r="B62" s="22">
        <v>7046</v>
      </c>
      <c r="C62" s="22">
        <v>6436</v>
      </c>
      <c r="D62" s="42">
        <v>507</v>
      </c>
      <c r="E62" s="72">
        <v>103</v>
      </c>
      <c r="F62" s="42">
        <v>154</v>
      </c>
      <c r="G62" s="32">
        <v>0</v>
      </c>
      <c r="H62" s="23">
        <v>0</v>
      </c>
      <c r="I62" s="23">
        <v>0</v>
      </c>
      <c r="J62" s="99">
        <f t="shared" si="6"/>
        <v>0</v>
      </c>
      <c r="K62" s="100">
        <f t="shared" si="7"/>
        <v>770</v>
      </c>
      <c r="L62" s="35">
        <v>770</v>
      </c>
      <c r="M62" s="33" t="s">
        <v>34</v>
      </c>
    </row>
    <row r="63" spans="1:13" s="24" customFormat="1" ht="21" customHeight="1" x14ac:dyDescent="0.35">
      <c r="A63" s="21">
        <v>44828</v>
      </c>
      <c r="B63" s="22">
        <v>6515</v>
      </c>
      <c r="C63" s="22">
        <v>6513</v>
      </c>
      <c r="D63" s="42">
        <v>1</v>
      </c>
      <c r="E63" s="72">
        <v>1</v>
      </c>
      <c r="F63" s="42">
        <v>0</v>
      </c>
      <c r="G63" s="32">
        <v>0</v>
      </c>
      <c r="H63" s="23">
        <v>0</v>
      </c>
      <c r="I63" s="23">
        <v>0</v>
      </c>
      <c r="J63" s="99">
        <f t="shared" si="6"/>
        <v>0</v>
      </c>
      <c r="K63" s="100">
        <f t="shared" si="7"/>
        <v>0</v>
      </c>
      <c r="L63" s="35">
        <v>0</v>
      </c>
      <c r="M63" s="33" t="s">
        <v>10</v>
      </c>
    </row>
    <row r="64" spans="1:13" s="24" customFormat="1" ht="21" customHeight="1" x14ac:dyDescent="0.35">
      <c r="A64" s="21">
        <v>44835</v>
      </c>
      <c r="B64" s="22">
        <v>6509</v>
      </c>
      <c r="C64" s="22">
        <v>6496</v>
      </c>
      <c r="D64" s="42">
        <v>12</v>
      </c>
      <c r="E64" s="72">
        <v>1</v>
      </c>
      <c r="F64" s="42">
        <v>0</v>
      </c>
      <c r="G64" s="32">
        <v>0</v>
      </c>
      <c r="H64" s="23">
        <v>0</v>
      </c>
      <c r="I64" s="23">
        <v>0</v>
      </c>
      <c r="J64" s="99">
        <f t="shared" si="6"/>
        <v>0</v>
      </c>
      <c r="K64" s="100">
        <f t="shared" si="7"/>
        <v>0</v>
      </c>
      <c r="L64" s="35">
        <v>0</v>
      </c>
      <c r="M64" s="33" t="s">
        <v>35</v>
      </c>
    </row>
    <row r="65" spans="1:13" s="33" customFormat="1" ht="21" customHeight="1" x14ac:dyDescent="0.35">
      <c r="A65" s="50">
        <v>44842</v>
      </c>
      <c r="B65" s="39">
        <v>7526</v>
      </c>
      <c r="C65" s="39">
        <v>6766</v>
      </c>
      <c r="D65" s="49">
        <v>735</v>
      </c>
      <c r="E65" s="73">
        <v>25</v>
      </c>
      <c r="F65" s="49">
        <v>358</v>
      </c>
      <c r="G65" s="40">
        <v>0</v>
      </c>
      <c r="H65" s="41">
        <v>0</v>
      </c>
      <c r="I65" s="41">
        <v>0</v>
      </c>
      <c r="J65" s="99">
        <f t="shared" si="6"/>
        <v>0</v>
      </c>
      <c r="K65" s="100">
        <f t="shared" si="7"/>
        <v>1790</v>
      </c>
      <c r="L65" s="35">
        <v>0</v>
      </c>
      <c r="M65" s="33" t="s">
        <v>36</v>
      </c>
    </row>
    <row r="66" spans="1:13" s="24" customFormat="1" ht="21" customHeight="1" x14ac:dyDescent="0.35">
      <c r="A66" s="21">
        <v>44849</v>
      </c>
      <c r="B66" s="22">
        <v>8996</v>
      </c>
      <c r="C66" s="22">
        <v>8091</v>
      </c>
      <c r="D66" s="42">
        <v>899</v>
      </c>
      <c r="E66" s="72">
        <v>6</v>
      </c>
      <c r="F66" s="42">
        <v>449</v>
      </c>
      <c r="G66" s="32">
        <v>0</v>
      </c>
      <c r="H66" s="23">
        <f>720/5</f>
        <v>144</v>
      </c>
      <c r="I66" s="23">
        <v>0</v>
      </c>
      <c r="J66" s="99">
        <f>K66-L66</f>
        <v>720</v>
      </c>
      <c r="K66" s="100">
        <f t="shared" si="7"/>
        <v>2245</v>
      </c>
      <c r="L66" s="35">
        <v>1525</v>
      </c>
      <c r="M66" s="33" t="s">
        <v>37</v>
      </c>
    </row>
    <row r="67" spans="1:13" s="24" customFormat="1" ht="21" customHeight="1" x14ac:dyDescent="0.35">
      <c r="A67" s="21">
        <v>44856</v>
      </c>
      <c r="B67" s="22">
        <v>7213</v>
      </c>
      <c r="C67" s="22">
        <v>6485</v>
      </c>
      <c r="D67" s="42">
        <v>362</v>
      </c>
      <c r="E67" s="72">
        <v>366</v>
      </c>
      <c r="F67" s="42">
        <v>1</v>
      </c>
      <c r="G67" s="32">
        <v>0</v>
      </c>
      <c r="H67" s="23">
        <v>0</v>
      </c>
      <c r="I67" s="23">
        <v>0</v>
      </c>
      <c r="J67" s="99">
        <f t="shared" ref="J67:J77" si="8">K67-L67</f>
        <v>0</v>
      </c>
      <c r="K67" s="100">
        <f t="shared" si="7"/>
        <v>5</v>
      </c>
      <c r="L67" s="35">
        <v>5</v>
      </c>
      <c r="M67" s="33" t="s">
        <v>38</v>
      </c>
    </row>
    <row r="68" spans="1:13" s="24" customFormat="1" ht="21" customHeight="1" x14ac:dyDescent="0.35">
      <c r="A68" s="21">
        <v>44863</v>
      </c>
      <c r="B68" s="22">
        <v>6535</v>
      </c>
      <c r="C68" s="22">
        <v>6273</v>
      </c>
      <c r="D68" s="42">
        <v>254</v>
      </c>
      <c r="E68" s="72">
        <v>8</v>
      </c>
      <c r="F68" s="42">
        <v>0</v>
      </c>
      <c r="G68" s="32">
        <v>0</v>
      </c>
      <c r="H68" s="23">
        <v>0</v>
      </c>
      <c r="I68" s="23">
        <v>0</v>
      </c>
      <c r="J68" s="99">
        <f t="shared" si="8"/>
        <v>0</v>
      </c>
      <c r="K68" s="100">
        <f t="shared" si="7"/>
        <v>0</v>
      </c>
      <c r="L68" s="35">
        <v>0</v>
      </c>
      <c r="M68" s="33" t="s">
        <v>10</v>
      </c>
    </row>
    <row r="69" spans="1:13" s="24" customFormat="1" ht="21" customHeight="1" x14ac:dyDescent="0.35">
      <c r="A69" s="21">
        <v>44870</v>
      </c>
      <c r="B69" s="22">
        <v>7149</v>
      </c>
      <c r="C69" s="22">
        <v>5902</v>
      </c>
      <c r="D69" s="42">
        <v>1242</v>
      </c>
      <c r="E69" s="72">
        <v>5</v>
      </c>
      <c r="F69" s="42">
        <v>884</v>
      </c>
      <c r="G69" s="32">
        <v>0</v>
      </c>
      <c r="H69" s="23">
        <v>0</v>
      </c>
      <c r="I69" s="23">
        <v>0</v>
      </c>
      <c r="J69" s="99">
        <f t="shared" si="8"/>
        <v>25</v>
      </c>
      <c r="K69" s="100">
        <f t="shared" si="7"/>
        <v>4420</v>
      </c>
      <c r="L69" s="35">
        <v>4395</v>
      </c>
      <c r="M69" s="33" t="s">
        <v>39</v>
      </c>
    </row>
    <row r="70" spans="1:13" s="24" customFormat="1" ht="21" customHeight="1" x14ac:dyDescent="0.35">
      <c r="A70" s="21">
        <v>44877</v>
      </c>
      <c r="B70" s="22">
        <v>7438</v>
      </c>
      <c r="C70" s="22">
        <v>6978</v>
      </c>
      <c r="D70" s="42">
        <v>43</v>
      </c>
      <c r="E70" s="72">
        <v>417</v>
      </c>
      <c r="F70" s="42">
        <v>0</v>
      </c>
      <c r="G70" s="32">
        <v>0</v>
      </c>
      <c r="H70" s="23">
        <v>0</v>
      </c>
      <c r="I70" s="23">
        <v>0</v>
      </c>
      <c r="J70" s="99">
        <f t="shared" si="8"/>
        <v>0</v>
      </c>
      <c r="K70" s="100">
        <f t="shared" si="7"/>
        <v>0</v>
      </c>
      <c r="L70" s="35">
        <v>0</v>
      </c>
      <c r="M70" s="33" t="s">
        <v>10</v>
      </c>
    </row>
    <row r="71" spans="1:13" s="24" customFormat="1" ht="21" customHeight="1" x14ac:dyDescent="0.35">
      <c r="A71" s="21">
        <v>44884</v>
      </c>
      <c r="B71" s="22">
        <v>8649</v>
      </c>
      <c r="C71" s="22">
        <v>8215</v>
      </c>
      <c r="D71" s="42">
        <v>67</v>
      </c>
      <c r="E71" s="72">
        <v>367</v>
      </c>
      <c r="F71" s="42">
        <v>0</v>
      </c>
      <c r="G71" s="32">
        <v>0</v>
      </c>
      <c r="H71" s="23">
        <v>0</v>
      </c>
      <c r="I71" s="23">
        <v>0</v>
      </c>
      <c r="J71" s="99">
        <f t="shared" si="8"/>
        <v>0</v>
      </c>
      <c r="K71" s="100">
        <f t="shared" si="7"/>
        <v>0</v>
      </c>
      <c r="L71" s="35">
        <v>0</v>
      </c>
      <c r="M71" s="33" t="s">
        <v>10</v>
      </c>
    </row>
    <row r="72" spans="1:13" s="33" customFormat="1" ht="21" customHeight="1" x14ac:dyDescent="0.35">
      <c r="A72" s="50">
        <v>44891</v>
      </c>
      <c r="B72" s="39">
        <v>7498</v>
      </c>
      <c r="C72" s="39">
        <v>6361</v>
      </c>
      <c r="D72" s="49">
        <v>1106</v>
      </c>
      <c r="E72" s="73">
        <v>31</v>
      </c>
      <c r="F72" s="49">
        <v>731</v>
      </c>
      <c r="G72" s="40">
        <v>0</v>
      </c>
      <c r="H72" s="41">
        <v>0</v>
      </c>
      <c r="I72" s="41">
        <v>0</v>
      </c>
      <c r="J72" s="99">
        <f t="shared" si="8"/>
        <v>0</v>
      </c>
      <c r="K72" s="100">
        <f t="shared" si="7"/>
        <v>3655</v>
      </c>
      <c r="L72" s="35">
        <v>3655</v>
      </c>
      <c r="M72" s="33" t="s">
        <v>39</v>
      </c>
    </row>
    <row r="73" spans="1:13" s="24" customFormat="1" ht="21" customHeight="1" x14ac:dyDescent="0.35">
      <c r="A73" s="21">
        <v>44898</v>
      </c>
      <c r="B73" s="22">
        <v>14906</v>
      </c>
      <c r="C73" s="22">
        <v>13688</v>
      </c>
      <c r="D73" s="42">
        <v>478</v>
      </c>
      <c r="E73" s="72">
        <v>740</v>
      </c>
      <c r="F73" s="42">
        <v>0</v>
      </c>
      <c r="G73" s="32">
        <v>0</v>
      </c>
      <c r="H73" s="23">
        <v>0</v>
      </c>
      <c r="I73" s="23">
        <v>0</v>
      </c>
      <c r="J73" s="99">
        <f t="shared" si="8"/>
        <v>0</v>
      </c>
      <c r="K73" s="100">
        <f t="shared" si="7"/>
        <v>0</v>
      </c>
      <c r="L73" s="35">
        <v>0</v>
      </c>
      <c r="M73" s="33" t="s">
        <v>10</v>
      </c>
    </row>
    <row r="74" spans="1:13" s="24" customFormat="1" ht="21" customHeight="1" x14ac:dyDescent="0.35">
      <c r="A74" s="21">
        <v>44905</v>
      </c>
      <c r="B74" s="22">
        <v>9365</v>
      </c>
      <c r="C74" s="22">
        <v>8927</v>
      </c>
      <c r="D74" s="42">
        <v>308</v>
      </c>
      <c r="E74" s="72">
        <v>130</v>
      </c>
      <c r="F74" s="42">
        <v>0</v>
      </c>
      <c r="G74" s="32">
        <v>0</v>
      </c>
      <c r="H74" s="23">
        <v>0</v>
      </c>
      <c r="I74" s="23">
        <v>0</v>
      </c>
      <c r="J74" s="99">
        <f t="shared" si="8"/>
        <v>0</v>
      </c>
      <c r="K74" s="100">
        <f t="shared" si="7"/>
        <v>0</v>
      </c>
      <c r="L74" s="35">
        <v>0</v>
      </c>
      <c r="M74" s="33" t="s">
        <v>10</v>
      </c>
    </row>
    <row r="75" spans="1:13" s="24" customFormat="1" ht="21" customHeight="1" x14ac:dyDescent="0.35">
      <c r="A75" s="21">
        <v>44912</v>
      </c>
      <c r="B75" s="22">
        <v>12282</v>
      </c>
      <c r="C75" s="22">
        <v>12061</v>
      </c>
      <c r="D75" s="42">
        <v>11</v>
      </c>
      <c r="E75" s="72">
        <v>210</v>
      </c>
      <c r="F75" s="42">
        <v>0</v>
      </c>
      <c r="G75" s="32">
        <v>0</v>
      </c>
      <c r="H75" s="23">
        <v>0</v>
      </c>
      <c r="I75" s="23">
        <v>0</v>
      </c>
      <c r="J75" s="99">
        <f t="shared" si="8"/>
        <v>0</v>
      </c>
      <c r="K75" s="100">
        <f t="shared" si="7"/>
        <v>0</v>
      </c>
      <c r="L75" s="35">
        <v>0</v>
      </c>
      <c r="M75" s="33" t="s">
        <v>10</v>
      </c>
    </row>
    <row r="76" spans="1:13" s="24" customFormat="1" ht="21" customHeight="1" x14ac:dyDescent="0.35">
      <c r="A76" s="21">
        <v>44919</v>
      </c>
      <c r="B76" s="22">
        <v>8354</v>
      </c>
      <c r="C76" s="22">
        <v>8279</v>
      </c>
      <c r="D76" s="42">
        <v>2</v>
      </c>
      <c r="E76" s="72">
        <v>73</v>
      </c>
      <c r="F76" s="42">
        <v>0</v>
      </c>
      <c r="G76" s="32">
        <v>0</v>
      </c>
      <c r="H76" s="23">
        <v>0</v>
      </c>
      <c r="I76" s="23">
        <v>0</v>
      </c>
      <c r="J76" s="99">
        <f t="shared" si="8"/>
        <v>0</v>
      </c>
      <c r="K76" s="100">
        <f t="shared" si="7"/>
        <v>0</v>
      </c>
      <c r="L76" s="35">
        <v>0</v>
      </c>
      <c r="M76" s="33" t="s">
        <v>10</v>
      </c>
    </row>
    <row r="77" spans="1:13" s="24" customFormat="1" ht="21" customHeight="1" x14ac:dyDescent="0.35">
      <c r="A77" s="21">
        <v>44926</v>
      </c>
      <c r="B77" s="22">
        <v>6447</v>
      </c>
      <c r="C77" s="22">
        <v>6374</v>
      </c>
      <c r="D77" s="42">
        <v>5</v>
      </c>
      <c r="E77" s="72">
        <v>68</v>
      </c>
      <c r="F77" s="42">
        <v>0</v>
      </c>
      <c r="G77" s="32">
        <v>0</v>
      </c>
      <c r="H77" s="23">
        <v>0</v>
      </c>
      <c r="I77" s="23">
        <v>0</v>
      </c>
      <c r="J77" s="99">
        <f t="shared" si="8"/>
        <v>0</v>
      </c>
      <c r="K77" s="100">
        <f t="shared" si="7"/>
        <v>0</v>
      </c>
      <c r="L77" s="35">
        <v>0</v>
      </c>
      <c r="M77" s="33" t="s">
        <v>10</v>
      </c>
    </row>
    <row r="78" spans="1:13" s="27" customFormat="1" ht="21" customHeight="1" x14ac:dyDescent="0.4">
      <c r="A78" s="25" t="s">
        <v>9</v>
      </c>
      <c r="B78" s="78">
        <f t="shared" ref="B78:L78" si="9">SUM(B25:B77)</f>
        <v>424024</v>
      </c>
      <c r="C78" s="78">
        <f t="shared" si="9"/>
        <v>406246</v>
      </c>
      <c r="D78" s="79">
        <f t="shared" si="9"/>
        <v>14836</v>
      </c>
      <c r="E78" s="80">
        <f t="shared" si="9"/>
        <v>4253</v>
      </c>
      <c r="F78" s="79">
        <f t="shared" si="9"/>
        <v>6938</v>
      </c>
      <c r="G78" s="81">
        <f t="shared" si="9"/>
        <v>0</v>
      </c>
      <c r="H78" s="82">
        <f t="shared" si="9"/>
        <v>1091</v>
      </c>
      <c r="I78" s="82">
        <f t="shared" si="9"/>
        <v>0</v>
      </c>
      <c r="J78" s="76">
        <f t="shared" si="9"/>
        <v>5480</v>
      </c>
      <c r="K78" s="26">
        <f t="shared" si="9"/>
        <v>34690</v>
      </c>
      <c r="L78" s="26">
        <f t="shared" si="9"/>
        <v>30000</v>
      </c>
    </row>
    <row r="79" spans="1:13" ht="21" customHeight="1" x14ac:dyDescent="0.35">
      <c r="B79" s="6"/>
      <c r="C79" s="6"/>
      <c r="E79" s="6"/>
      <c r="F79" s="6"/>
      <c r="G79" s="31"/>
      <c r="H79" s="9"/>
      <c r="I79" s="9"/>
    </row>
    <row r="80" spans="1:13" ht="21" customHeight="1" x14ac:dyDescent="0.35">
      <c r="B80" s="6"/>
      <c r="C80" s="6"/>
      <c r="E80" s="6"/>
      <c r="F80" s="6"/>
      <c r="G80" s="31"/>
      <c r="H80" s="9"/>
      <c r="I80" s="9"/>
    </row>
    <row r="81" spans="2:9" ht="21" customHeight="1" x14ac:dyDescent="0.35">
      <c r="B81" s="22"/>
      <c r="C81" s="6"/>
      <c r="E81" s="6"/>
      <c r="H81" s="10"/>
      <c r="I81" s="10"/>
    </row>
    <row r="82" spans="2:9" ht="21" customHeight="1" x14ac:dyDescent="0.35">
      <c r="B82" s="105"/>
      <c r="C82" s="105"/>
      <c r="D82" s="105"/>
      <c r="E82" s="105"/>
      <c r="F82" s="105"/>
      <c r="G82" s="105"/>
      <c r="H82" s="105"/>
      <c r="I82" s="10"/>
    </row>
    <row r="83" spans="2:9" ht="21" customHeight="1" x14ac:dyDescent="0.35">
      <c r="B83" s="6"/>
      <c r="C83" s="6"/>
      <c r="E83" s="6"/>
      <c r="H83" s="10"/>
      <c r="I83" s="10"/>
    </row>
    <row r="84" spans="2:9" ht="21" customHeight="1" x14ac:dyDescent="0.35">
      <c r="B84" s="6"/>
      <c r="C84" s="6"/>
      <c r="E84" s="6"/>
      <c r="H84" s="10"/>
      <c r="I84" s="10"/>
    </row>
    <row r="85" spans="2:9" ht="21" customHeight="1" x14ac:dyDescent="0.35">
      <c r="B85" s="6"/>
      <c r="C85" s="6"/>
      <c r="E85" s="6"/>
      <c r="H85" s="10"/>
      <c r="I85" s="10"/>
    </row>
    <row r="86" spans="2:9" ht="21" customHeight="1" x14ac:dyDescent="0.35">
      <c r="B86" s="6"/>
      <c r="C86" s="6"/>
      <c r="E86" s="6"/>
    </row>
    <row r="87" spans="2:9" ht="21" customHeight="1" x14ac:dyDescent="0.35">
      <c r="B87" s="84"/>
      <c r="C87" s="84"/>
      <c r="D87" s="84"/>
      <c r="E87" s="84"/>
      <c r="F87" s="84"/>
      <c r="G87" s="84"/>
      <c r="H87" s="84"/>
      <c r="I87" s="83"/>
    </row>
    <row r="88" spans="2:9" ht="21" customHeight="1" x14ac:dyDescent="0.35">
      <c r="B88" s="6"/>
      <c r="C88" s="6"/>
      <c r="E88" s="6"/>
    </row>
    <row r="89" spans="2:9" ht="21" customHeight="1" x14ac:dyDescent="0.35">
      <c r="B89" s="6"/>
      <c r="C89" s="6"/>
      <c r="E89" s="6"/>
    </row>
    <row r="90" spans="2:9" ht="21" customHeight="1" x14ac:dyDescent="0.35">
      <c r="B90" s="6"/>
      <c r="C90" s="6"/>
      <c r="E90" s="6"/>
    </row>
    <row r="91" spans="2:9" ht="21" customHeight="1" x14ac:dyDescent="0.25">
      <c r="B91" s="6"/>
      <c r="C91" s="6"/>
      <c r="E91" s="6"/>
    </row>
    <row r="92" spans="2:9" ht="21" customHeight="1" x14ac:dyDescent="0.25">
      <c r="B92" s="6"/>
      <c r="C92" s="6"/>
      <c r="E92" s="6"/>
    </row>
    <row r="93" spans="2:9" ht="21" customHeight="1" x14ac:dyDescent="0.25">
      <c r="B93" s="6"/>
      <c r="C93" s="6"/>
      <c r="E93" s="6"/>
    </row>
    <row r="94" spans="2:9" ht="21" customHeight="1" x14ac:dyDescent="0.25">
      <c r="B94" s="6"/>
      <c r="C94" s="6"/>
      <c r="E94" s="6"/>
    </row>
    <row r="95" spans="2:9" ht="21" customHeight="1" x14ac:dyDescent="0.25">
      <c r="B95" s="6"/>
      <c r="C95" s="6"/>
      <c r="E95" s="6"/>
    </row>
    <row r="96" spans="2:9" ht="21" customHeight="1" x14ac:dyDescent="0.25">
      <c r="B96" s="6"/>
      <c r="C96" s="6"/>
      <c r="E96" s="6"/>
    </row>
    <row r="97" spans="2:5" ht="21" customHeight="1" x14ac:dyDescent="0.25">
      <c r="B97" s="6"/>
      <c r="C97" s="6"/>
      <c r="E97" s="6"/>
    </row>
    <row r="98" spans="2:5" ht="21" customHeight="1" x14ac:dyDescent="0.25">
      <c r="B98" s="6"/>
      <c r="C98" s="6"/>
      <c r="E98" s="6"/>
    </row>
    <row r="99" spans="2:5" ht="21" customHeight="1" x14ac:dyDescent="0.25">
      <c r="B99" s="6"/>
      <c r="C99" s="6"/>
      <c r="E99" s="6"/>
    </row>
    <row r="100" spans="2:5" ht="21" customHeight="1" x14ac:dyDescent="0.25">
      <c r="B100" s="6"/>
      <c r="C100" s="6"/>
      <c r="E100" s="6"/>
    </row>
    <row r="101" spans="2:5" ht="21" customHeight="1" x14ac:dyDescent="0.25">
      <c r="B101" s="6"/>
      <c r="C101" s="6"/>
      <c r="E101" s="6"/>
    </row>
    <row r="102" spans="2:5" ht="21" customHeight="1" x14ac:dyDescent="0.25">
      <c r="B102" s="8"/>
      <c r="C102" s="8"/>
      <c r="E102" s="8"/>
    </row>
    <row r="103" spans="2:5" ht="21" customHeight="1" x14ac:dyDescent="0.25">
      <c r="B103" s="8"/>
      <c r="C103" s="8"/>
      <c r="E103" s="8"/>
    </row>
    <row r="104" spans="2:5" ht="21" customHeight="1" x14ac:dyDescent="0.25">
      <c r="B104" s="7"/>
      <c r="C104" s="7"/>
      <c r="E104" s="7"/>
    </row>
    <row r="105" spans="2:5" ht="21" customHeight="1" x14ac:dyDescent="0.25">
      <c r="B105" s="7"/>
      <c r="C105" s="7"/>
      <c r="E105" s="7"/>
    </row>
  </sheetData>
  <mergeCells count="2">
    <mergeCell ref="M3:M6"/>
    <mergeCell ref="B82:H82"/>
  </mergeCells>
  <pageMargins left="0.17" right="0.17" top="0.75" bottom="0.75" header="0.3" footer="0.3"/>
  <pageSetup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zoomScaleNormal="10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M40" sqref="M40"/>
    </sheetView>
  </sheetViews>
  <sheetFormatPr defaultRowHeight="21" customHeight="1" x14ac:dyDescent="0.25"/>
  <cols>
    <col min="1" max="1" width="11.85546875" customWidth="1"/>
    <col min="2" max="2" width="9.5703125" style="4" customWidth="1"/>
    <col min="3" max="3" width="10.5703125" style="4" customWidth="1"/>
    <col min="4" max="4" width="11.85546875" style="4" customWidth="1"/>
    <col min="5" max="5" width="12.85546875" style="4" customWidth="1"/>
    <col min="6" max="6" width="14" customWidth="1"/>
    <col min="7" max="7" width="12.85546875" style="67" customWidth="1"/>
    <col min="8" max="8" width="11.5703125" customWidth="1"/>
    <col min="9" max="9" width="12.7109375" customWidth="1"/>
    <col min="10" max="10" width="12.85546875" customWidth="1"/>
    <col min="11" max="11" width="14.42578125" customWidth="1"/>
    <col min="12" max="12" width="17.7109375" customWidth="1"/>
    <col min="13" max="13" width="82.28515625" customWidth="1"/>
  </cols>
  <sheetData>
    <row r="1" spans="1:13" s="101" customFormat="1" ht="20.45" customHeight="1" x14ac:dyDescent="0.5">
      <c r="A1" s="103">
        <v>2023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3" s="2" customFormat="1" ht="62.1" customHeight="1" x14ac:dyDescent="0.35">
      <c r="A2" s="3" t="s">
        <v>0</v>
      </c>
      <c r="B2" s="5" t="s">
        <v>16</v>
      </c>
      <c r="C2" s="5" t="s">
        <v>11</v>
      </c>
      <c r="D2" s="29" t="s">
        <v>3</v>
      </c>
      <c r="E2" s="75" t="s">
        <v>12</v>
      </c>
      <c r="F2" s="46" t="s">
        <v>4</v>
      </c>
      <c r="G2" s="28" t="s">
        <v>18</v>
      </c>
      <c r="H2" s="14" t="s">
        <v>2</v>
      </c>
      <c r="I2" s="14" t="s">
        <v>19</v>
      </c>
      <c r="J2" s="14" t="s">
        <v>1</v>
      </c>
      <c r="K2" s="3" t="s">
        <v>23</v>
      </c>
      <c r="L2" s="85" t="s">
        <v>22</v>
      </c>
      <c r="M2" s="2" t="s">
        <v>6</v>
      </c>
    </row>
    <row r="3" spans="1:13" s="33" customFormat="1" ht="16.5" customHeight="1" x14ac:dyDescent="0.35">
      <c r="A3" s="50">
        <v>44933</v>
      </c>
      <c r="B3" s="39">
        <v>6909</v>
      </c>
      <c r="C3" s="39">
        <v>6756</v>
      </c>
      <c r="D3" s="49">
        <v>12</v>
      </c>
      <c r="E3" s="73">
        <v>141</v>
      </c>
      <c r="F3" s="49">
        <v>0</v>
      </c>
      <c r="G3" s="40">
        <v>0</v>
      </c>
      <c r="H3" s="41">
        <v>0</v>
      </c>
      <c r="I3" s="41">
        <v>0</v>
      </c>
      <c r="J3" s="34">
        <f t="shared" ref="J3:J5" si="0">H3*5</f>
        <v>0</v>
      </c>
      <c r="K3" s="35">
        <v>0</v>
      </c>
      <c r="L3" s="35">
        <v>0</v>
      </c>
      <c r="M3" s="33" t="s">
        <v>10</v>
      </c>
    </row>
    <row r="4" spans="1:13" s="33" customFormat="1" ht="16.5" customHeight="1" x14ac:dyDescent="0.35">
      <c r="A4" s="50">
        <v>44940</v>
      </c>
      <c r="B4" s="39">
        <v>6494</v>
      </c>
      <c r="C4" s="39">
        <v>6279</v>
      </c>
      <c r="D4" s="49">
        <v>8</v>
      </c>
      <c r="E4" s="73">
        <v>207</v>
      </c>
      <c r="F4" s="49">
        <v>0</v>
      </c>
      <c r="G4" s="40">
        <v>0</v>
      </c>
      <c r="H4" s="41">
        <v>0</v>
      </c>
      <c r="I4" s="41">
        <v>0</v>
      </c>
      <c r="J4" s="34">
        <f t="shared" si="0"/>
        <v>0</v>
      </c>
      <c r="K4" s="35">
        <v>0</v>
      </c>
      <c r="L4" s="35">
        <v>0</v>
      </c>
      <c r="M4" s="33" t="s">
        <v>10</v>
      </c>
    </row>
    <row r="5" spans="1:13" s="33" customFormat="1" ht="16.5" customHeight="1" x14ac:dyDescent="0.25">
      <c r="A5" s="50">
        <v>44947</v>
      </c>
      <c r="B5" s="39">
        <v>6495</v>
      </c>
      <c r="C5" s="39">
        <v>6391</v>
      </c>
      <c r="D5" s="49">
        <v>24</v>
      </c>
      <c r="E5" s="73">
        <v>80</v>
      </c>
      <c r="F5" s="49">
        <v>0</v>
      </c>
      <c r="G5" s="40">
        <v>0</v>
      </c>
      <c r="H5" s="41">
        <v>0</v>
      </c>
      <c r="I5" s="41">
        <v>0</v>
      </c>
      <c r="J5" s="34">
        <f t="shared" si="0"/>
        <v>0</v>
      </c>
      <c r="K5" s="35">
        <v>0</v>
      </c>
      <c r="L5" s="35">
        <v>0</v>
      </c>
      <c r="M5" s="33" t="s">
        <v>10</v>
      </c>
    </row>
    <row r="6" spans="1:13" s="33" customFormat="1" ht="16.5" customHeight="1" x14ac:dyDescent="0.25">
      <c r="A6" s="50">
        <v>44954</v>
      </c>
      <c r="B6" s="39">
        <v>6377</v>
      </c>
      <c r="C6" s="39">
        <v>5659</v>
      </c>
      <c r="D6" s="49">
        <v>635</v>
      </c>
      <c r="E6" s="73">
        <v>83</v>
      </c>
      <c r="F6" s="49">
        <v>248</v>
      </c>
      <c r="G6" s="40">
        <v>0</v>
      </c>
      <c r="H6" s="41">
        <v>35</v>
      </c>
      <c r="I6" s="41">
        <v>0</v>
      </c>
      <c r="J6" s="34">
        <f>H6*5</f>
        <v>175</v>
      </c>
      <c r="K6" s="35">
        <f>F6*5</f>
        <v>1240</v>
      </c>
      <c r="L6" s="35">
        <v>1240</v>
      </c>
      <c r="M6" s="33" t="s">
        <v>24</v>
      </c>
    </row>
    <row r="7" spans="1:13" s="33" customFormat="1" ht="16.5" customHeight="1" x14ac:dyDescent="0.35">
      <c r="A7" s="50">
        <v>44961</v>
      </c>
      <c r="B7" s="39">
        <v>4916</v>
      </c>
      <c r="C7" s="39">
        <v>4686</v>
      </c>
      <c r="D7" s="49">
        <v>139</v>
      </c>
      <c r="E7" s="73">
        <v>91</v>
      </c>
      <c r="F7" s="49">
        <v>0</v>
      </c>
      <c r="G7" s="40">
        <v>0</v>
      </c>
      <c r="H7" s="41">
        <v>0</v>
      </c>
      <c r="I7" s="41">
        <v>0</v>
      </c>
      <c r="J7" s="34">
        <f t="shared" ref="J7:J55" si="1">H7*5</f>
        <v>0</v>
      </c>
      <c r="K7" s="35">
        <v>0</v>
      </c>
      <c r="L7" s="35">
        <v>0</v>
      </c>
      <c r="M7" s="33" t="s">
        <v>10</v>
      </c>
    </row>
    <row r="8" spans="1:13" s="33" customFormat="1" ht="16.5" customHeight="1" x14ac:dyDescent="0.25">
      <c r="A8" s="50">
        <v>44968</v>
      </c>
      <c r="B8" s="39">
        <v>5964</v>
      </c>
      <c r="C8" s="39">
        <v>5701</v>
      </c>
      <c r="D8" s="49">
        <v>10</v>
      </c>
      <c r="E8" s="73">
        <v>253</v>
      </c>
      <c r="F8" s="49">
        <v>0</v>
      </c>
      <c r="G8" s="40">
        <v>0</v>
      </c>
      <c r="H8" s="41">
        <v>0</v>
      </c>
      <c r="I8" s="41">
        <v>0</v>
      </c>
      <c r="J8" s="34">
        <f t="shared" si="1"/>
        <v>0</v>
      </c>
      <c r="K8" s="35">
        <v>0</v>
      </c>
      <c r="L8" s="35">
        <v>0</v>
      </c>
      <c r="M8" s="33" t="s">
        <v>10</v>
      </c>
    </row>
    <row r="9" spans="1:13" s="24" customFormat="1" ht="16.5" customHeight="1" x14ac:dyDescent="0.25">
      <c r="A9" s="50">
        <v>44975</v>
      </c>
      <c r="B9" s="22">
        <v>713</v>
      </c>
      <c r="C9" s="22">
        <v>686</v>
      </c>
      <c r="D9" s="42">
        <v>24</v>
      </c>
      <c r="E9" s="72">
        <v>3</v>
      </c>
      <c r="F9" s="42">
        <v>0</v>
      </c>
      <c r="G9" s="32">
        <v>0</v>
      </c>
      <c r="H9" s="23">
        <v>0</v>
      </c>
      <c r="I9" s="23">
        <v>0</v>
      </c>
      <c r="J9" s="34">
        <f t="shared" si="1"/>
        <v>0</v>
      </c>
      <c r="K9" s="35">
        <v>0</v>
      </c>
      <c r="L9" s="35">
        <v>0</v>
      </c>
      <c r="M9" s="33" t="s">
        <v>10</v>
      </c>
    </row>
    <row r="10" spans="1:13" s="24" customFormat="1" ht="16.5" customHeight="1" x14ac:dyDescent="0.25">
      <c r="A10" s="50">
        <v>44982</v>
      </c>
      <c r="B10" s="22">
        <v>6132</v>
      </c>
      <c r="C10" s="22">
        <v>5592</v>
      </c>
      <c r="D10" s="42">
        <v>293</v>
      </c>
      <c r="E10" s="72">
        <v>247</v>
      </c>
      <c r="F10" s="42">
        <v>0</v>
      </c>
      <c r="G10" s="32">
        <v>0</v>
      </c>
      <c r="H10" s="23">
        <v>0</v>
      </c>
      <c r="I10" s="23">
        <v>0</v>
      </c>
      <c r="J10" s="34">
        <f t="shared" si="1"/>
        <v>0</v>
      </c>
      <c r="K10" s="35">
        <v>0</v>
      </c>
      <c r="L10" s="35">
        <v>0</v>
      </c>
      <c r="M10" s="33" t="s">
        <v>10</v>
      </c>
    </row>
    <row r="11" spans="1:13" s="24" customFormat="1" ht="16.5" customHeight="1" x14ac:dyDescent="0.25">
      <c r="A11" s="50">
        <v>44989</v>
      </c>
      <c r="B11" s="22">
        <v>6143</v>
      </c>
      <c r="C11" s="22">
        <v>5797</v>
      </c>
      <c r="D11" s="42">
        <v>30</v>
      </c>
      <c r="E11" s="72">
        <v>316</v>
      </c>
      <c r="F11" s="42">
        <v>0</v>
      </c>
      <c r="G11" s="32">
        <v>0</v>
      </c>
      <c r="H11" s="23">
        <v>0</v>
      </c>
      <c r="I11" s="23">
        <v>0</v>
      </c>
      <c r="J11" s="34">
        <f t="shared" si="1"/>
        <v>0</v>
      </c>
      <c r="K11" s="35">
        <v>0</v>
      </c>
      <c r="L11" s="35">
        <v>0</v>
      </c>
      <c r="M11" s="33" t="s">
        <v>10</v>
      </c>
    </row>
    <row r="12" spans="1:13" s="33" customFormat="1" ht="16.5" customHeight="1" x14ac:dyDescent="0.25">
      <c r="A12" s="50">
        <v>44996</v>
      </c>
      <c r="B12" s="39">
        <v>6896</v>
      </c>
      <c r="C12" s="39">
        <v>6520</v>
      </c>
      <c r="D12" s="49">
        <v>9</v>
      </c>
      <c r="E12" s="73">
        <v>367</v>
      </c>
      <c r="F12" s="49">
        <v>0</v>
      </c>
      <c r="G12" s="40">
        <v>0</v>
      </c>
      <c r="H12" s="41">
        <v>0</v>
      </c>
      <c r="I12" s="41">
        <v>0</v>
      </c>
      <c r="J12" s="34">
        <f t="shared" si="1"/>
        <v>0</v>
      </c>
      <c r="K12" s="35">
        <v>0</v>
      </c>
      <c r="L12" s="35">
        <v>0</v>
      </c>
      <c r="M12" s="33" t="s">
        <v>10</v>
      </c>
    </row>
    <row r="13" spans="1:13" s="33" customFormat="1" ht="16.5" customHeight="1" x14ac:dyDescent="0.25">
      <c r="A13" s="50">
        <v>45003</v>
      </c>
      <c r="B13" s="39">
        <v>7087</v>
      </c>
      <c r="C13" s="39">
        <v>6662</v>
      </c>
      <c r="D13" s="49">
        <v>255</v>
      </c>
      <c r="E13" s="73">
        <v>170</v>
      </c>
      <c r="F13" s="49">
        <v>0</v>
      </c>
      <c r="G13" s="40">
        <v>0</v>
      </c>
      <c r="H13" s="41">
        <v>0</v>
      </c>
      <c r="I13" s="41">
        <v>0</v>
      </c>
      <c r="J13" s="34">
        <f t="shared" si="1"/>
        <v>0</v>
      </c>
      <c r="K13" s="35">
        <v>0</v>
      </c>
      <c r="L13" s="35">
        <v>0</v>
      </c>
      <c r="M13" s="33" t="s">
        <v>10</v>
      </c>
    </row>
    <row r="14" spans="1:13" s="24" customFormat="1" ht="16.5" customHeight="1" x14ac:dyDescent="0.25">
      <c r="A14" s="50">
        <v>45010</v>
      </c>
      <c r="B14" s="22">
        <v>7658</v>
      </c>
      <c r="C14" s="22">
        <v>6996</v>
      </c>
      <c r="D14" s="42">
        <v>8</v>
      </c>
      <c r="E14" s="72">
        <v>654</v>
      </c>
      <c r="F14" s="42">
        <v>0</v>
      </c>
      <c r="G14" s="32">
        <v>0</v>
      </c>
      <c r="H14" s="23">
        <v>0</v>
      </c>
      <c r="I14" s="23">
        <v>0</v>
      </c>
      <c r="J14" s="34">
        <f t="shared" si="1"/>
        <v>0</v>
      </c>
      <c r="K14" s="35">
        <v>0</v>
      </c>
      <c r="L14" s="35">
        <v>0</v>
      </c>
      <c r="M14" s="33" t="s">
        <v>10</v>
      </c>
    </row>
    <row r="15" spans="1:13" s="33" customFormat="1" ht="16.5" customHeight="1" x14ac:dyDescent="0.25">
      <c r="A15" s="50">
        <v>45017</v>
      </c>
      <c r="B15" s="39">
        <v>7567</v>
      </c>
      <c r="C15" s="39">
        <v>7083</v>
      </c>
      <c r="D15" s="49">
        <v>34</v>
      </c>
      <c r="E15" s="73">
        <v>450</v>
      </c>
      <c r="F15" s="49">
        <v>0</v>
      </c>
      <c r="G15" s="40">
        <v>0</v>
      </c>
      <c r="H15" s="41">
        <v>0</v>
      </c>
      <c r="I15" s="41">
        <v>0</v>
      </c>
      <c r="J15" s="34">
        <f t="shared" si="1"/>
        <v>0</v>
      </c>
      <c r="K15" s="35">
        <v>0</v>
      </c>
      <c r="L15" s="35">
        <v>0</v>
      </c>
      <c r="M15" s="33" t="s">
        <v>10</v>
      </c>
    </row>
    <row r="16" spans="1:13" s="33" customFormat="1" ht="16.5" customHeight="1" x14ac:dyDescent="0.25">
      <c r="A16" s="50">
        <v>45024</v>
      </c>
      <c r="B16" s="39">
        <v>5237</v>
      </c>
      <c r="C16" s="39">
        <v>4856</v>
      </c>
      <c r="D16" s="49">
        <v>28</v>
      </c>
      <c r="E16" s="73">
        <v>353</v>
      </c>
      <c r="F16" s="49">
        <v>0</v>
      </c>
      <c r="G16" s="40">
        <v>0</v>
      </c>
      <c r="H16" s="41">
        <v>0</v>
      </c>
      <c r="I16" s="41">
        <v>0</v>
      </c>
      <c r="J16" s="34">
        <f t="shared" si="1"/>
        <v>0</v>
      </c>
      <c r="K16" s="35">
        <v>0</v>
      </c>
      <c r="L16" s="35">
        <v>0</v>
      </c>
      <c r="M16" s="33" t="s">
        <v>10</v>
      </c>
    </row>
    <row r="17" spans="1:13" s="24" customFormat="1" ht="16.5" customHeight="1" x14ac:dyDescent="0.25">
      <c r="A17" s="50">
        <v>45031</v>
      </c>
      <c r="B17" s="22">
        <v>4965</v>
      </c>
      <c r="C17" s="22">
        <v>4600</v>
      </c>
      <c r="D17" s="42">
        <v>13</v>
      </c>
      <c r="E17" s="72">
        <v>352</v>
      </c>
      <c r="F17" s="42">
        <v>0</v>
      </c>
      <c r="G17" s="32">
        <v>0</v>
      </c>
      <c r="H17" s="23">
        <v>0</v>
      </c>
      <c r="I17" s="23">
        <v>0</v>
      </c>
      <c r="J17" s="34">
        <f t="shared" si="1"/>
        <v>0</v>
      </c>
      <c r="K17" s="35">
        <v>0</v>
      </c>
      <c r="L17" s="35">
        <v>0</v>
      </c>
      <c r="M17" s="33" t="s">
        <v>10</v>
      </c>
    </row>
    <row r="18" spans="1:13" s="24" customFormat="1" ht="16.5" customHeight="1" x14ac:dyDescent="0.25">
      <c r="A18" s="50">
        <v>45038</v>
      </c>
      <c r="B18" s="22">
        <v>5453</v>
      </c>
      <c r="C18" s="22">
        <v>5103</v>
      </c>
      <c r="D18" s="42">
        <v>2</v>
      </c>
      <c r="E18" s="72">
        <v>348</v>
      </c>
      <c r="F18" s="42">
        <v>0</v>
      </c>
      <c r="G18" s="32">
        <v>0</v>
      </c>
      <c r="H18" s="23">
        <v>0</v>
      </c>
      <c r="I18" s="23">
        <v>0</v>
      </c>
      <c r="J18" s="34">
        <f t="shared" si="1"/>
        <v>0</v>
      </c>
      <c r="K18" s="35">
        <v>0</v>
      </c>
      <c r="L18" s="35">
        <v>0</v>
      </c>
      <c r="M18" s="33" t="s">
        <v>10</v>
      </c>
    </row>
    <row r="19" spans="1:13" s="33" customFormat="1" ht="16.5" customHeight="1" x14ac:dyDescent="0.25">
      <c r="A19" s="50">
        <v>45045</v>
      </c>
      <c r="B19" s="39">
        <v>5703</v>
      </c>
      <c r="C19" s="39">
        <v>5259</v>
      </c>
      <c r="D19" s="49">
        <v>0</v>
      </c>
      <c r="E19" s="73">
        <v>444</v>
      </c>
      <c r="F19" s="49">
        <v>0</v>
      </c>
      <c r="G19" s="40">
        <v>0</v>
      </c>
      <c r="H19" s="41">
        <v>0</v>
      </c>
      <c r="I19" s="41">
        <v>0</v>
      </c>
      <c r="J19" s="34">
        <f t="shared" si="1"/>
        <v>0</v>
      </c>
      <c r="K19" s="35">
        <v>0</v>
      </c>
      <c r="L19" s="35">
        <v>0</v>
      </c>
      <c r="M19" s="33" t="s">
        <v>10</v>
      </c>
    </row>
    <row r="20" spans="1:13" s="24" customFormat="1" ht="16.5" customHeight="1" x14ac:dyDescent="0.25">
      <c r="A20" s="50">
        <v>45052</v>
      </c>
      <c r="B20" s="22">
        <v>6075</v>
      </c>
      <c r="C20" s="22">
        <v>5517</v>
      </c>
      <c r="D20" s="42">
        <v>19</v>
      </c>
      <c r="E20" s="72">
        <v>539</v>
      </c>
      <c r="F20" s="42">
        <v>0</v>
      </c>
      <c r="G20" s="32">
        <v>0</v>
      </c>
      <c r="H20" s="23">
        <v>0</v>
      </c>
      <c r="I20" s="23">
        <v>0</v>
      </c>
      <c r="J20" s="34">
        <f t="shared" si="1"/>
        <v>0</v>
      </c>
      <c r="K20" s="35">
        <v>0</v>
      </c>
      <c r="L20" s="35">
        <v>0</v>
      </c>
      <c r="M20" s="33" t="s">
        <v>10</v>
      </c>
    </row>
    <row r="21" spans="1:13" s="33" customFormat="1" ht="16.5" customHeight="1" x14ac:dyDescent="0.25">
      <c r="A21" s="50">
        <v>45059</v>
      </c>
      <c r="B21" s="39">
        <v>5729</v>
      </c>
      <c r="C21" s="39">
        <v>5184</v>
      </c>
      <c r="D21" s="49">
        <v>1</v>
      </c>
      <c r="E21" s="73">
        <v>544</v>
      </c>
      <c r="F21" s="49">
        <v>0</v>
      </c>
      <c r="G21" s="40">
        <v>0</v>
      </c>
      <c r="H21" s="41">
        <v>0</v>
      </c>
      <c r="I21" s="41">
        <v>0</v>
      </c>
      <c r="J21" s="34">
        <f t="shared" si="1"/>
        <v>0</v>
      </c>
      <c r="K21" s="35">
        <v>0</v>
      </c>
      <c r="L21" s="35">
        <v>0</v>
      </c>
      <c r="M21" s="33" t="s">
        <v>10</v>
      </c>
    </row>
    <row r="22" spans="1:13" s="24" customFormat="1" ht="16.5" customHeight="1" x14ac:dyDescent="0.25">
      <c r="A22" s="50">
        <v>45066</v>
      </c>
      <c r="B22" s="22">
        <v>473</v>
      </c>
      <c r="C22" s="22">
        <v>385</v>
      </c>
      <c r="D22" s="42">
        <v>0</v>
      </c>
      <c r="E22" s="72">
        <v>88</v>
      </c>
      <c r="F22" s="42">
        <v>0</v>
      </c>
      <c r="G22" s="32">
        <v>0</v>
      </c>
      <c r="H22" s="23">
        <v>0</v>
      </c>
      <c r="I22" s="23">
        <v>0</v>
      </c>
      <c r="J22" s="34">
        <f t="shared" si="1"/>
        <v>0</v>
      </c>
      <c r="K22" s="35">
        <v>0</v>
      </c>
      <c r="L22" s="35">
        <v>0</v>
      </c>
      <c r="M22" s="33" t="s">
        <v>10</v>
      </c>
    </row>
    <row r="23" spans="1:13" s="33" customFormat="1" ht="16.5" customHeight="1" x14ac:dyDescent="0.25">
      <c r="A23" s="50">
        <v>45073</v>
      </c>
      <c r="B23" s="39">
        <v>5694</v>
      </c>
      <c r="C23" s="39">
        <v>4770</v>
      </c>
      <c r="D23" s="49">
        <v>188</v>
      </c>
      <c r="E23" s="73">
        <v>736</v>
      </c>
      <c r="F23" s="49">
        <v>0</v>
      </c>
      <c r="G23" s="40">
        <v>0</v>
      </c>
      <c r="H23" s="41">
        <v>0</v>
      </c>
      <c r="I23" s="41">
        <v>0</v>
      </c>
      <c r="J23" s="34">
        <f t="shared" si="1"/>
        <v>0</v>
      </c>
      <c r="K23" s="35">
        <v>0</v>
      </c>
      <c r="L23" s="35">
        <v>0</v>
      </c>
      <c r="M23" s="33" t="s">
        <v>10</v>
      </c>
    </row>
    <row r="24" spans="1:13" s="24" customFormat="1" ht="16.5" customHeight="1" x14ac:dyDescent="0.25">
      <c r="A24" s="50">
        <v>45080</v>
      </c>
      <c r="B24" s="22">
        <v>4976</v>
      </c>
      <c r="C24" s="22">
        <v>4091</v>
      </c>
      <c r="D24" s="42">
        <v>236</v>
      </c>
      <c r="E24" s="72">
        <v>649</v>
      </c>
      <c r="F24" s="42">
        <v>0</v>
      </c>
      <c r="G24" s="32">
        <v>0</v>
      </c>
      <c r="H24" s="23">
        <v>0</v>
      </c>
      <c r="I24" s="23">
        <v>0</v>
      </c>
      <c r="J24" s="34">
        <f t="shared" si="1"/>
        <v>0</v>
      </c>
      <c r="K24" s="35">
        <v>0</v>
      </c>
      <c r="L24" s="35">
        <v>0</v>
      </c>
      <c r="M24" s="33" t="s">
        <v>10</v>
      </c>
    </row>
    <row r="25" spans="1:13" s="33" customFormat="1" ht="16.5" customHeight="1" x14ac:dyDescent="0.25">
      <c r="A25" s="50">
        <v>45087</v>
      </c>
      <c r="B25" s="39">
        <v>4873</v>
      </c>
      <c r="C25" s="39">
        <v>4249</v>
      </c>
      <c r="D25" s="49">
        <v>81</v>
      </c>
      <c r="E25" s="73">
        <v>543</v>
      </c>
      <c r="F25" s="49">
        <v>0</v>
      </c>
      <c r="G25" s="40">
        <v>0</v>
      </c>
      <c r="H25" s="41">
        <v>0</v>
      </c>
      <c r="I25" s="41">
        <v>0</v>
      </c>
      <c r="J25" s="34">
        <f t="shared" si="1"/>
        <v>0</v>
      </c>
      <c r="K25" s="35">
        <v>0</v>
      </c>
      <c r="L25" s="35">
        <v>0</v>
      </c>
      <c r="M25" s="33" t="s">
        <v>10</v>
      </c>
    </row>
    <row r="26" spans="1:13" s="33" customFormat="1" ht="16.5" customHeight="1" x14ac:dyDescent="0.25">
      <c r="A26" s="50">
        <v>45094</v>
      </c>
      <c r="B26" s="39">
        <v>4775</v>
      </c>
      <c r="C26" s="39">
        <v>4274</v>
      </c>
      <c r="D26" s="49">
        <v>10</v>
      </c>
      <c r="E26" s="73">
        <v>491</v>
      </c>
      <c r="F26" s="49">
        <v>0</v>
      </c>
      <c r="G26" s="40">
        <v>0</v>
      </c>
      <c r="H26" s="41">
        <v>0</v>
      </c>
      <c r="I26" s="41">
        <v>0</v>
      </c>
      <c r="J26" s="34">
        <f t="shared" si="1"/>
        <v>0</v>
      </c>
      <c r="K26" s="35">
        <v>0</v>
      </c>
      <c r="L26" s="35">
        <v>0</v>
      </c>
      <c r="M26" s="33" t="s">
        <v>10</v>
      </c>
    </row>
    <row r="27" spans="1:13" s="33" customFormat="1" ht="16.5" customHeight="1" x14ac:dyDescent="0.25">
      <c r="A27" s="50">
        <v>45101</v>
      </c>
      <c r="B27" s="39">
        <v>4540</v>
      </c>
      <c r="C27" s="39">
        <v>3406</v>
      </c>
      <c r="D27" s="49">
        <v>1</v>
      </c>
      <c r="E27" s="73">
        <v>1133</v>
      </c>
      <c r="F27" s="49">
        <v>0</v>
      </c>
      <c r="G27" s="40">
        <v>0</v>
      </c>
      <c r="H27" s="41">
        <v>0</v>
      </c>
      <c r="I27" s="41">
        <v>0</v>
      </c>
      <c r="J27" s="34">
        <f t="shared" si="1"/>
        <v>0</v>
      </c>
      <c r="K27" s="35">
        <v>0</v>
      </c>
      <c r="L27" s="35">
        <v>0</v>
      </c>
      <c r="M27" s="33" t="s">
        <v>10</v>
      </c>
    </row>
    <row r="28" spans="1:13" s="24" customFormat="1" ht="16.5" customHeight="1" x14ac:dyDescent="0.25">
      <c r="A28" s="50">
        <v>45108</v>
      </c>
      <c r="B28" s="22">
        <v>628</v>
      </c>
      <c r="C28" s="22">
        <v>576</v>
      </c>
      <c r="D28" s="42">
        <v>0</v>
      </c>
      <c r="E28" s="72">
        <v>52</v>
      </c>
      <c r="F28" s="42">
        <v>0</v>
      </c>
      <c r="G28" s="32">
        <v>0</v>
      </c>
      <c r="H28" s="23">
        <v>0</v>
      </c>
      <c r="I28" s="23">
        <v>0</v>
      </c>
      <c r="J28" s="34">
        <f t="shared" si="1"/>
        <v>0</v>
      </c>
      <c r="K28" s="35">
        <v>0</v>
      </c>
      <c r="L28" s="35">
        <v>0</v>
      </c>
      <c r="M28" s="33" t="s">
        <v>10</v>
      </c>
    </row>
    <row r="29" spans="1:13" s="33" customFormat="1" ht="16.5" customHeight="1" x14ac:dyDescent="0.25">
      <c r="A29" s="50">
        <v>45115</v>
      </c>
      <c r="B29" s="39">
        <v>373</v>
      </c>
      <c r="C29" s="39">
        <v>332</v>
      </c>
      <c r="D29" s="49">
        <v>3</v>
      </c>
      <c r="E29" s="73">
        <v>38</v>
      </c>
      <c r="F29" s="49">
        <v>0</v>
      </c>
      <c r="G29" s="40">
        <v>0</v>
      </c>
      <c r="H29" s="41">
        <v>0</v>
      </c>
      <c r="I29" s="41">
        <v>0</v>
      </c>
      <c r="J29" s="34">
        <f t="shared" si="1"/>
        <v>0</v>
      </c>
      <c r="K29" s="35">
        <v>0</v>
      </c>
      <c r="L29" s="35">
        <v>0</v>
      </c>
      <c r="M29" s="33" t="s">
        <v>10</v>
      </c>
    </row>
    <row r="30" spans="1:13" s="24" customFormat="1" ht="16.5" customHeight="1" x14ac:dyDescent="0.25">
      <c r="A30" s="50">
        <v>45122</v>
      </c>
      <c r="B30" s="22">
        <v>264</v>
      </c>
      <c r="C30" s="22">
        <v>239</v>
      </c>
      <c r="D30" s="42">
        <v>4</v>
      </c>
      <c r="E30" s="72">
        <v>21</v>
      </c>
      <c r="F30" s="42">
        <v>0</v>
      </c>
      <c r="G30" s="32">
        <v>0</v>
      </c>
      <c r="H30" s="23">
        <v>0</v>
      </c>
      <c r="I30" s="23">
        <v>0</v>
      </c>
      <c r="J30" s="34">
        <f t="shared" si="1"/>
        <v>0</v>
      </c>
      <c r="K30" s="35">
        <v>0</v>
      </c>
      <c r="L30" s="35">
        <v>0</v>
      </c>
      <c r="M30" s="33" t="s">
        <v>10</v>
      </c>
    </row>
    <row r="31" spans="1:13" s="24" customFormat="1" ht="16.5" customHeight="1" x14ac:dyDescent="0.35">
      <c r="A31" s="50">
        <v>45129</v>
      </c>
      <c r="B31" s="22">
        <v>5912</v>
      </c>
      <c r="C31" s="22">
        <v>4394</v>
      </c>
      <c r="D31" s="42">
        <v>428</v>
      </c>
      <c r="E31" s="72">
        <v>1090</v>
      </c>
      <c r="F31" s="42">
        <v>141</v>
      </c>
      <c r="G31" s="32">
        <v>2</v>
      </c>
      <c r="H31" s="23">
        <v>0</v>
      </c>
      <c r="I31" s="23">
        <v>0</v>
      </c>
      <c r="J31" s="34">
        <f t="shared" si="1"/>
        <v>0</v>
      </c>
      <c r="K31" s="35">
        <v>705</v>
      </c>
      <c r="L31" s="35">
        <v>705</v>
      </c>
      <c r="M31" s="102" t="s">
        <v>40</v>
      </c>
    </row>
    <row r="32" spans="1:13" s="33" customFormat="1" ht="16.5" customHeight="1" x14ac:dyDescent="0.25">
      <c r="A32" s="50">
        <v>45136</v>
      </c>
      <c r="B32" s="39">
        <v>5615</v>
      </c>
      <c r="C32" s="39">
        <v>4470</v>
      </c>
      <c r="D32" s="49">
        <v>48</v>
      </c>
      <c r="E32" s="73">
        <v>1097</v>
      </c>
      <c r="F32" s="49">
        <v>0</v>
      </c>
      <c r="G32" s="40">
        <v>9</v>
      </c>
      <c r="H32" s="41">
        <v>0</v>
      </c>
      <c r="I32" s="41">
        <v>0</v>
      </c>
      <c r="J32" s="34">
        <f t="shared" si="1"/>
        <v>0</v>
      </c>
      <c r="K32" s="35">
        <v>0</v>
      </c>
      <c r="L32" s="35">
        <v>0</v>
      </c>
    </row>
    <row r="33" spans="1:13" s="33" customFormat="1" ht="16.5" customHeight="1" x14ac:dyDescent="0.25">
      <c r="A33" s="50">
        <v>45143</v>
      </c>
      <c r="B33" s="39">
        <v>3153</v>
      </c>
      <c r="C33" s="39">
        <v>2815</v>
      </c>
      <c r="D33" s="49">
        <v>0</v>
      </c>
      <c r="E33" s="73">
        <v>338</v>
      </c>
      <c r="F33" s="49">
        <v>0</v>
      </c>
      <c r="G33" s="40">
        <v>12</v>
      </c>
      <c r="H33" s="41">
        <v>0</v>
      </c>
      <c r="I33" s="41">
        <v>0</v>
      </c>
      <c r="J33" s="34">
        <f t="shared" si="1"/>
        <v>0</v>
      </c>
      <c r="K33" s="35">
        <v>0</v>
      </c>
      <c r="L33" s="35">
        <v>0</v>
      </c>
    </row>
    <row r="34" spans="1:13" s="33" customFormat="1" ht="16.5" customHeight="1" x14ac:dyDescent="0.25">
      <c r="A34" s="50">
        <v>45150</v>
      </c>
      <c r="B34" s="39">
        <v>5811</v>
      </c>
      <c r="C34" s="39">
        <v>4430</v>
      </c>
      <c r="D34" s="49">
        <v>4</v>
      </c>
      <c r="E34" s="73">
        <v>1377</v>
      </c>
      <c r="F34" s="49">
        <v>0</v>
      </c>
      <c r="G34" s="40">
        <v>0</v>
      </c>
      <c r="H34" s="41">
        <v>0</v>
      </c>
      <c r="I34" s="41">
        <v>0</v>
      </c>
      <c r="J34" s="34">
        <f t="shared" si="1"/>
        <v>0</v>
      </c>
      <c r="K34" s="35">
        <v>0</v>
      </c>
      <c r="L34" s="35">
        <v>0</v>
      </c>
    </row>
    <row r="35" spans="1:13" s="24" customFormat="1" ht="16.5" customHeight="1" x14ac:dyDescent="0.25">
      <c r="A35" s="50">
        <v>45157</v>
      </c>
      <c r="B35" s="22">
        <v>5247</v>
      </c>
      <c r="C35" s="22">
        <v>4062</v>
      </c>
      <c r="D35" s="42">
        <v>4</v>
      </c>
      <c r="E35" s="72">
        <v>1181</v>
      </c>
      <c r="F35" s="42">
        <v>0</v>
      </c>
      <c r="G35" s="32">
        <v>10</v>
      </c>
      <c r="H35" s="23">
        <v>0</v>
      </c>
      <c r="I35" s="23">
        <v>0</v>
      </c>
      <c r="J35" s="34">
        <f t="shared" si="1"/>
        <v>0</v>
      </c>
      <c r="K35" s="35">
        <v>0</v>
      </c>
      <c r="L35" s="35">
        <v>0</v>
      </c>
      <c r="M35" s="33"/>
    </row>
    <row r="36" spans="1:13" s="33" customFormat="1" ht="16.5" customHeight="1" x14ac:dyDescent="0.25">
      <c r="A36" s="50">
        <v>45164</v>
      </c>
      <c r="B36" s="39">
        <v>4783</v>
      </c>
      <c r="C36" s="39">
        <v>3450</v>
      </c>
      <c r="D36" s="49">
        <v>0</v>
      </c>
      <c r="E36" s="73">
        <v>1333</v>
      </c>
      <c r="F36" s="49">
        <v>0</v>
      </c>
      <c r="G36" s="40">
        <v>10</v>
      </c>
      <c r="H36" s="41">
        <v>0</v>
      </c>
      <c r="I36" s="41">
        <v>0</v>
      </c>
      <c r="J36" s="34">
        <f t="shared" si="1"/>
        <v>0</v>
      </c>
      <c r="K36" s="35">
        <v>0</v>
      </c>
      <c r="L36" s="35">
        <v>0</v>
      </c>
    </row>
    <row r="37" spans="1:13" s="33" customFormat="1" ht="16.5" customHeight="1" x14ac:dyDescent="0.25">
      <c r="A37" s="50">
        <v>45171</v>
      </c>
      <c r="B37" s="39">
        <v>4259</v>
      </c>
      <c r="C37" s="39">
        <v>3194</v>
      </c>
      <c r="D37" s="49">
        <v>449</v>
      </c>
      <c r="E37" s="73">
        <v>616</v>
      </c>
      <c r="F37" s="49">
        <v>237</v>
      </c>
      <c r="G37" s="40">
        <v>3</v>
      </c>
      <c r="H37" s="41">
        <v>0</v>
      </c>
      <c r="I37" s="41">
        <v>0</v>
      </c>
      <c r="J37" s="34">
        <f t="shared" si="1"/>
        <v>0</v>
      </c>
      <c r="K37" s="35">
        <v>0</v>
      </c>
      <c r="L37" s="35">
        <v>0</v>
      </c>
    </row>
    <row r="38" spans="1:13" s="24" customFormat="1" ht="16.5" customHeight="1" x14ac:dyDescent="0.25">
      <c r="A38" s="50">
        <v>45178</v>
      </c>
      <c r="B38" s="22"/>
      <c r="C38" s="22"/>
      <c r="D38" s="42"/>
      <c r="E38" s="72"/>
      <c r="F38" s="42"/>
      <c r="G38" s="32"/>
      <c r="H38" s="23"/>
      <c r="I38" s="23"/>
      <c r="J38" s="34">
        <f t="shared" si="1"/>
        <v>0</v>
      </c>
      <c r="K38" s="35">
        <v>0</v>
      </c>
      <c r="L38" s="35">
        <v>0</v>
      </c>
      <c r="M38" s="33"/>
    </row>
    <row r="39" spans="1:13" s="33" customFormat="1" ht="16.5" customHeight="1" x14ac:dyDescent="0.25">
      <c r="A39" s="50">
        <v>45185</v>
      </c>
      <c r="B39" s="39"/>
      <c r="C39" s="39"/>
      <c r="D39" s="49"/>
      <c r="E39" s="73"/>
      <c r="F39" s="49"/>
      <c r="G39" s="40"/>
      <c r="H39" s="41"/>
      <c r="I39" s="41"/>
      <c r="J39" s="34">
        <f t="shared" si="1"/>
        <v>0</v>
      </c>
      <c r="K39" s="35">
        <v>0</v>
      </c>
      <c r="L39" s="35">
        <v>0</v>
      </c>
    </row>
    <row r="40" spans="1:13" s="24" customFormat="1" ht="16.5" customHeight="1" x14ac:dyDescent="0.25">
      <c r="A40" s="50">
        <v>45192</v>
      </c>
      <c r="B40" s="22"/>
      <c r="C40" s="22"/>
      <c r="D40" s="42"/>
      <c r="E40" s="72"/>
      <c r="F40" s="42"/>
      <c r="G40" s="32"/>
      <c r="H40" s="23"/>
      <c r="I40" s="23"/>
      <c r="J40" s="34">
        <f t="shared" si="1"/>
        <v>0</v>
      </c>
      <c r="K40" s="35">
        <v>0</v>
      </c>
      <c r="L40" s="35">
        <v>0</v>
      </c>
      <c r="M40" s="33"/>
    </row>
    <row r="41" spans="1:13" s="24" customFormat="1" ht="16.5" customHeight="1" x14ac:dyDescent="0.25">
      <c r="A41" s="50">
        <v>45199</v>
      </c>
      <c r="B41" s="22"/>
      <c r="C41" s="22"/>
      <c r="D41" s="42"/>
      <c r="E41" s="72"/>
      <c r="F41" s="42"/>
      <c r="G41" s="32"/>
      <c r="H41" s="23"/>
      <c r="I41" s="23"/>
      <c r="J41" s="34">
        <f t="shared" si="1"/>
        <v>0</v>
      </c>
      <c r="K41" s="35">
        <v>0</v>
      </c>
      <c r="L41" s="35">
        <v>0</v>
      </c>
      <c r="M41" s="33"/>
    </row>
    <row r="42" spans="1:13" s="24" customFormat="1" ht="16.5" customHeight="1" x14ac:dyDescent="0.25">
      <c r="A42" s="50">
        <v>45206</v>
      </c>
      <c r="B42" s="22"/>
      <c r="C42" s="22"/>
      <c r="D42" s="42"/>
      <c r="E42" s="72"/>
      <c r="F42" s="42"/>
      <c r="G42" s="32"/>
      <c r="H42" s="23"/>
      <c r="I42" s="23"/>
      <c r="J42" s="34">
        <f t="shared" si="1"/>
        <v>0</v>
      </c>
      <c r="K42" s="35">
        <v>0</v>
      </c>
      <c r="L42" s="35">
        <v>0</v>
      </c>
      <c r="M42" s="33"/>
    </row>
    <row r="43" spans="1:13" s="33" customFormat="1" ht="16.5" customHeight="1" x14ac:dyDescent="0.25">
      <c r="A43" s="50">
        <v>45213</v>
      </c>
      <c r="B43" s="39"/>
      <c r="C43" s="39"/>
      <c r="D43" s="49"/>
      <c r="E43" s="73"/>
      <c r="F43" s="49"/>
      <c r="G43" s="40"/>
      <c r="H43" s="41"/>
      <c r="I43" s="41"/>
      <c r="J43" s="34">
        <f t="shared" si="1"/>
        <v>0</v>
      </c>
      <c r="K43" s="35">
        <v>0</v>
      </c>
      <c r="L43" s="35">
        <v>0</v>
      </c>
    </row>
    <row r="44" spans="1:13" s="24" customFormat="1" ht="16.5" customHeight="1" x14ac:dyDescent="0.25">
      <c r="A44" s="50">
        <v>45220</v>
      </c>
      <c r="B44" s="22"/>
      <c r="C44" s="22"/>
      <c r="D44" s="42"/>
      <c r="E44" s="72"/>
      <c r="F44" s="42"/>
      <c r="G44" s="32"/>
      <c r="H44" s="23"/>
      <c r="I44" s="23"/>
      <c r="J44" s="34">
        <f t="shared" si="1"/>
        <v>0</v>
      </c>
      <c r="K44" s="35">
        <v>0</v>
      </c>
      <c r="L44" s="35">
        <v>0</v>
      </c>
      <c r="M44" s="33"/>
    </row>
    <row r="45" spans="1:13" s="24" customFormat="1" ht="16.5" customHeight="1" x14ac:dyDescent="0.25">
      <c r="A45" s="50">
        <v>45227</v>
      </c>
      <c r="B45" s="22"/>
      <c r="C45" s="22"/>
      <c r="D45" s="42"/>
      <c r="E45" s="72"/>
      <c r="F45" s="42"/>
      <c r="G45" s="32"/>
      <c r="H45" s="23"/>
      <c r="I45" s="23"/>
      <c r="J45" s="34">
        <f t="shared" si="1"/>
        <v>0</v>
      </c>
      <c r="K45" s="35">
        <v>0</v>
      </c>
      <c r="L45" s="35">
        <v>0</v>
      </c>
      <c r="M45" s="33"/>
    </row>
    <row r="46" spans="1:13" s="24" customFormat="1" ht="16.5" customHeight="1" x14ac:dyDescent="0.25">
      <c r="A46" s="50">
        <v>45234</v>
      </c>
      <c r="B46" s="22"/>
      <c r="C46" s="22"/>
      <c r="D46" s="42"/>
      <c r="E46" s="72"/>
      <c r="F46" s="42"/>
      <c r="G46" s="32"/>
      <c r="H46" s="23"/>
      <c r="I46" s="23"/>
      <c r="J46" s="34">
        <f t="shared" si="1"/>
        <v>0</v>
      </c>
      <c r="K46" s="35">
        <v>0</v>
      </c>
      <c r="L46" s="35">
        <v>0</v>
      </c>
      <c r="M46" s="33"/>
    </row>
    <row r="47" spans="1:13" s="24" customFormat="1" ht="16.5" customHeight="1" x14ac:dyDescent="0.25">
      <c r="A47" s="50">
        <v>45241</v>
      </c>
      <c r="B47" s="22"/>
      <c r="C47" s="22"/>
      <c r="D47" s="42"/>
      <c r="E47" s="72"/>
      <c r="F47" s="42"/>
      <c r="G47" s="32"/>
      <c r="H47" s="23"/>
      <c r="I47" s="23"/>
      <c r="J47" s="34">
        <f t="shared" si="1"/>
        <v>0</v>
      </c>
      <c r="K47" s="35">
        <v>0</v>
      </c>
      <c r="L47" s="35">
        <v>0</v>
      </c>
      <c r="M47" s="33"/>
    </row>
    <row r="48" spans="1:13" s="24" customFormat="1" ht="16.5" customHeight="1" x14ac:dyDescent="0.25">
      <c r="A48" s="50">
        <v>45248</v>
      </c>
      <c r="B48" s="22"/>
      <c r="C48" s="22"/>
      <c r="D48" s="42"/>
      <c r="E48" s="72"/>
      <c r="F48" s="42"/>
      <c r="G48" s="32"/>
      <c r="H48" s="23"/>
      <c r="I48" s="23"/>
      <c r="J48" s="34">
        <f t="shared" si="1"/>
        <v>0</v>
      </c>
      <c r="K48" s="35">
        <v>0</v>
      </c>
      <c r="L48" s="35">
        <v>0</v>
      </c>
      <c r="M48" s="33"/>
    </row>
    <row r="49" spans="1:13" s="24" customFormat="1" ht="16.5" customHeight="1" x14ac:dyDescent="0.25">
      <c r="A49" s="50">
        <v>45255</v>
      </c>
      <c r="B49" s="22"/>
      <c r="C49" s="22"/>
      <c r="D49" s="42"/>
      <c r="E49" s="72"/>
      <c r="F49" s="42"/>
      <c r="G49" s="32"/>
      <c r="H49" s="23"/>
      <c r="I49" s="23"/>
      <c r="J49" s="34">
        <f t="shared" si="1"/>
        <v>0</v>
      </c>
      <c r="K49" s="35">
        <v>0</v>
      </c>
      <c r="L49" s="35">
        <v>0</v>
      </c>
      <c r="M49" s="33"/>
    </row>
    <row r="50" spans="1:13" s="33" customFormat="1" ht="16.5" customHeight="1" x14ac:dyDescent="0.25">
      <c r="A50" s="50">
        <v>45262</v>
      </c>
      <c r="B50" s="39"/>
      <c r="C50" s="39"/>
      <c r="D50" s="49"/>
      <c r="E50" s="73"/>
      <c r="F50" s="49"/>
      <c r="G50" s="40"/>
      <c r="H50" s="41"/>
      <c r="I50" s="41"/>
      <c r="J50" s="34">
        <f t="shared" si="1"/>
        <v>0</v>
      </c>
      <c r="K50" s="35">
        <v>0</v>
      </c>
      <c r="L50" s="35">
        <v>0</v>
      </c>
    </row>
    <row r="51" spans="1:13" s="24" customFormat="1" ht="16.5" customHeight="1" x14ac:dyDescent="0.25">
      <c r="A51" s="50">
        <v>45269</v>
      </c>
      <c r="B51" s="22"/>
      <c r="C51" s="22"/>
      <c r="D51" s="42"/>
      <c r="E51" s="72"/>
      <c r="F51" s="42"/>
      <c r="G51" s="32"/>
      <c r="H51" s="23"/>
      <c r="I51" s="23"/>
      <c r="J51" s="34">
        <f t="shared" si="1"/>
        <v>0</v>
      </c>
      <c r="K51" s="35">
        <v>0</v>
      </c>
      <c r="L51" s="35">
        <v>0</v>
      </c>
      <c r="M51" s="33"/>
    </row>
    <row r="52" spans="1:13" s="24" customFormat="1" ht="16.5" customHeight="1" x14ac:dyDescent="0.25">
      <c r="A52" s="50">
        <v>45276</v>
      </c>
      <c r="B52" s="22"/>
      <c r="C52" s="22"/>
      <c r="D52" s="42"/>
      <c r="E52" s="72"/>
      <c r="F52" s="42"/>
      <c r="G52" s="32"/>
      <c r="H52" s="23"/>
      <c r="I52" s="23"/>
      <c r="J52" s="34">
        <f t="shared" si="1"/>
        <v>0</v>
      </c>
      <c r="K52" s="35">
        <v>0</v>
      </c>
      <c r="L52" s="35">
        <v>0</v>
      </c>
    </row>
    <row r="53" spans="1:13" s="24" customFormat="1" ht="16.5" customHeight="1" x14ac:dyDescent="0.25">
      <c r="A53" s="50">
        <v>45283</v>
      </c>
      <c r="B53" s="22"/>
      <c r="C53" s="22"/>
      <c r="D53" s="42"/>
      <c r="E53" s="72"/>
      <c r="F53" s="42"/>
      <c r="G53" s="32"/>
      <c r="H53" s="23"/>
      <c r="I53" s="23"/>
      <c r="J53" s="34">
        <f t="shared" si="1"/>
        <v>0</v>
      </c>
      <c r="K53" s="35">
        <v>0</v>
      </c>
      <c r="L53" s="35">
        <v>0</v>
      </c>
      <c r="M53" s="33"/>
    </row>
    <row r="54" spans="1:13" s="24" customFormat="1" ht="16.5" customHeight="1" x14ac:dyDescent="0.25">
      <c r="A54" s="50">
        <v>45290</v>
      </c>
      <c r="B54" s="22"/>
      <c r="C54" s="22"/>
      <c r="D54" s="42"/>
      <c r="E54" s="72"/>
      <c r="F54" s="42"/>
      <c r="G54" s="32"/>
      <c r="H54" s="23"/>
      <c r="I54" s="23"/>
      <c r="J54" s="34">
        <f t="shared" si="1"/>
        <v>0</v>
      </c>
      <c r="K54" s="35">
        <v>0</v>
      </c>
      <c r="L54" s="35">
        <v>0</v>
      </c>
      <c r="M54" s="33"/>
    </row>
    <row r="55" spans="1:13" s="24" customFormat="1" ht="16.5" customHeight="1" x14ac:dyDescent="0.25">
      <c r="A55" s="50">
        <v>45297</v>
      </c>
      <c r="B55" s="22"/>
      <c r="C55" s="22"/>
      <c r="D55" s="42"/>
      <c r="E55" s="72"/>
      <c r="F55" s="42"/>
      <c r="G55" s="32"/>
      <c r="H55" s="23"/>
      <c r="I55" s="23"/>
      <c r="J55" s="34">
        <f t="shared" si="1"/>
        <v>0</v>
      </c>
      <c r="K55" s="35">
        <v>0</v>
      </c>
      <c r="L55" s="35">
        <v>0</v>
      </c>
    </row>
    <row r="56" spans="1:13" s="27" customFormat="1" ht="16.5" customHeight="1" x14ac:dyDescent="0.3">
      <c r="A56" s="25" t="s">
        <v>9</v>
      </c>
      <c r="B56" s="78">
        <f t="shared" ref="B56:L56" si="2">SUM(B3:B55)</f>
        <v>173889</v>
      </c>
      <c r="C56" s="78">
        <f t="shared" si="2"/>
        <v>154464</v>
      </c>
      <c r="D56" s="79">
        <f t="shared" si="2"/>
        <v>3000</v>
      </c>
      <c r="E56" s="80">
        <f t="shared" si="2"/>
        <v>16425</v>
      </c>
      <c r="F56" s="79">
        <f t="shared" si="2"/>
        <v>626</v>
      </c>
      <c r="G56" s="81">
        <f t="shared" si="2"/>
        <v>46</v>
      </c>
      <c r="H56" s="82">
        <f t="shared" si="2"/>
        <v>35</v>
      </c>
      <c r="I56" s="82">
        <f t="shared" si="2"/>
        <v>0</v>
      </c>
      <c r="J56" s="76">
        <f t="shared" si="2"/>
        <v>175</v>
      </c>
      <c r="K56" s="26">
        <f t="shared" si="2"/>
        <v>1945</v>
      </c>
      <c r="L56" s="26">
        <f t="shared" si="2"/>
        <v>1945</v>
      </c>
    </row>
    <row r="57" spans="1:13" ht="16.5" customHeight="1" x14ac:dyDescent="0.25">
      <c r="B57" s="6"/>
      <c r="C57" s="6"/>
      <c r="E57" s="6"/>
      <c r="F57" s="6"/>
      <c r="G57" s="31"/>
      <c r="H57" s="9"/>
      <c r="I57" s="9"/>
    </row>
    <row r="58" spans="1:13" ht="16.5" customHeight="1" x14ac:dyDescent="0.25">
      <c r="B58" s="6"/>
      <c r="C58" s="6"/>
      <c r="E58" s="6"/>
      <c r="F58" s="6"/>
      <c r="G58" s="31"/>
      <c r="H58" s="9"/>
      <c r="I58" s="9"/>
    </row>
    <row r="59" spans="1:13" ht="16.5" customHeight="1" x14ac:dyDescent="0.25">
      <c r="B59" s="22"/>
      <c r="C59" s="6"/>
      <c r="E59" s="6"/>
      <c r="H59" s="10"/>
      <c r="I59" s="10"/>
    </row>
    <row r="60" spans="1:13" ht="16.5" customHeight="1" x14ac:dyDescent="0.25">
      <c r="B60" s="105"/>
      <c r="C60" s="105"/>
      <c r="D60" s="105"/>
      <c r="E60" s="105"/>
      <c r="F60" s="105"/>
      <c r="G60" s="105"/>
      <c r="H60" s="105"/>
      <c r="I60" s="10"/>
    </row>
    <row r="61" spans="1:13" ht="16.5" customHeight="1" x14ac:dyDescent="0.25">
      <c r="B61" s="6"/>
      <c r="C61" s="6"/>
      <c r="E61" s="6"/>
      <c r="H61" s="10"/>
      <c r="I61" s="10"/>
    </row>
    <row r="62" spans="1:13" ht="16.5" customHeight="1" x14ac:dyDescent="0.25">
      <c r="B62" s="6"/>
      <c r="C62" s="6"/>
      <c r="E62" s="6"/>
      <c r="H62" s="10"/>
      <c r="I62" s="10"/>
    </row>
    <row r="63" spans="1:13" ht="16.5" customHeight="1" x14ac:dyDescent="0.25">
      <c r="B63" s="6"/>
      <c r="C63" s="6"/>
      <c r="E63" s="6"/>
      <c r="H63" s="10"/>
      <c r="I63" s="10"/>
    </row>
    <row r="64" spans="1:13" ht="16.5" customHeight="1" x14ac:dyDescent="0.25">
      <c r="B64" s="6"/>
      <c r="C64" s="6"/>
      <c r="E64" s="6"/>
    </row>
    <row r="65" spans="2:9" ht="16.5" customHeight="1" x14ac:dyDescent="0.25">
      <c r="B65" s="84"/>
      <c r="C65" s="84"/>
      <c r="D65" s="84"/>
      <c r="E65" s="84"/>
      <c r="F65" s="84"/>
      <c r="G65" s="84"/>
      <c r="H65" s="84"/>
      <c r="I65" s="83"/>
    </row>
    <row r="66" spans="2:9" ht="16.5" customHeight="1" x14ac:dyDescent="0.25">
      <c r="B66" s="6"/>
      <c r="C66" s="6"/>
      <c r="E66" s="6"/>
    </row>
    <row r="67" spans="2:9" ht="16.5" customHeight="1" x14ac:dyDescent="0.25">
      <c r="B67" s="6"/>
      <c r="C67" s="6"/>
      <c r="E67" s="6"/>
    </row>
    <row r="68" spans="2:9" ht="16.5" customHeight="1" x14ac:dyDescent="0.25">
      <c r="B68" s="6"/>
      <c r="C68" s="6"/>
      <c r="E68" s="6"/>
    </row>
    <row r="69" spans="2:9" ht="16.5" customHeight="1" x14ac:dyDescent="0.25">
      <c r="B69" s="6"/>
      <c r="C69" s="6"/>
      <c r="E69" s="6"/>
    </row>
    <row r="70" spans="2:9" ht="16.5" customHeight="1" x14ac:dyDescent="0.25">
      <c r="B70" s="6"/>
      <c r="C70" s="6"/>
      <c r="E70" s="6"/>
    </row>
    <row r="71" spans="2:9" ht="16.5" customHeight="1" x14ac:dyDescent="0.25">
      <c r="B71" s="6"/>
      <c r="C71" s="6"/>
      <c r="E71" s="6"/>
    </row>
    <row r="72" spans="2:9" ht="16.5" customHeight="1" x14ac:dyDescent="0.25">
      <c r="B72" s="6"/>
      <c r="C72" s="6"/>
      <c r="E72" s="6"/>
    </row>
    <row r="73" spans="2:9" ht="16.5" customHeight="1" x14ac:dyDescent="0.25">
      <c r="B73" s="6"/>
      <c r="C73" s="6"/>
      <c r="E73" s="6"/>
    </row>
    <row r="74" spans="2:9" ht="16.5" customHeight="1" x14ac:dyDescent="0.25">
      <c r="B74" s="6"/>
      <c r="C74" s="6"/>
      <c r="E74" s="6"/>
    </row>
    <row r="75" spans="2:9" ht="16.5" customHeight="1" x14ac:dyDescent="0.25">
      <c r="B75" s="6"/>
      <c r="C75" s="6"/>
      <c r="E75" s="6"/>
    </row>
    <row r="76" spans="2:9" ht="16.5" customHeight="1" x14ac:dyDescent="0.25">
      <c r="B76" s="6"/>
      <c r="C76" s="6"/>
      <c r="E76" s="6"/>
    </row>
    <row r="77" spans="2:9" ht="16.5" customHeight="1" x14ac:dyDescent="0.25">
      <c r="B77" s="6"/>
      <c r="C77" s="6"/>
      <c r="E77" s="6"/>
    </row>
    <row r="78" spans="2:9" ht="16.5" customHeight="1" x14ac:dyDescent="0.25">
      <c r="B78" s="6"/>
      <c r="C78" s="6"/>
      <c r="E78" s="6"/>
    </row>
    <row r="79" spans="2:9" ht="16.5" customHeight="1" x14ac:dyDescent="0.25">
      <c r="B79" s="6"/>
      <c r="C79" s="6"/>
      <c r="E79" s="6"/>
    </row>
    <row r="80" spans="2:9" ht="16.5" customHeight="1" x14ac:dyDescent="0.25">
      <c r="B80" s="8"/>
      <c r="C80" s="8"/>
      <c r="E80" s="8"/>
    </row>
    <row r="81" spans="2:5" ht="16.5" customHeight="1" x14ac:dyDescent="0.25">
      <c r="B81" s="8"/>
      <c r="C81" s="8"/>
      <c r="E81" s="8"/>
    </row>
    <row r="82" spans="2:5" ht="16.5" customHeight="1" x14ac:dyDescent="0.25">
      <c r="B82" s="7"/>
      <c r="C82" s="7"/>
      <c r="E82" s="7"/>
    </row>
    <row r="83" spans="2:5" ht="16.5" customHeight="1" x14ac:dyDescent="0.25">
      <c r="B83" s="7"/>
      <c r="C83" s="7"/>
      <c r="E83" s="7"/>
    </row>
    <row r="84" spans="2:5" ht="16.5" customHeight="1" x14ac:dyDescent="0.25"/>
    <row r="85" spans="2:5" ht="16.5" customHeight="1" x14ac:dyDescent="0.25"/>
    <row r="86" spans="2:5" ht="16.5" customHeight="1" x14ac:dyDescent="0.25"/>
    <row r="87" spans="2:5" ht="16.5" customHeight="1" x14ac:dyDescent="0.25"/>
    <row r="88" spans="2:5" ht="16.5" customHeight="1" x14ac:dyDescent="0.25"/>
    <row r="89" spans="2:5" ht="16.5" customHeight="1" x14ac:dyDescent="0.25"/>
    <row r="90" spans="2:5" ht="16.5" customHeight="1" x14ac:dyDescent="0.25"/>
    <row r="91" spans="2:5" ht="16.5" customHeight="1" x14ac:dyDescent="0.25"/>
    <row r="92" spans="2:5" ht="16.5" customHeight="1" x14ac:dyDescent="0.25"/>
    <row r="93" spans="2:5" ht="16.5" customHeight="1" x14ac:dyDescent="0.25"/>
    <row r="94" spans="2:5" ht="16.5" customHeight="1" x14ac:dyDescent="0.25"/>
    <row r="95" spans="2:5" ht="16.5" customHeight="1" x14ac:dyDescent="0.25"/>
    <row r="96" spans="2:5" ht="16.5" customHeight="1" x14ac:dyDescent="0.25"/>
    <row r="97" ht="16.5" customHeight="1" x14ac:dyDescent="0.25"/>
    <row r="98" ht="16.5" customHeight="1" x14ac:dyDescent="0.25"/>
    <row r="99" ht="16.5" customHeight="1" x14ac:dyDescent="0.25"/>
  </sheetData>
  <mergeCells count="2">
    <mergeCell ref="B60:H60"/>
    <mergeCell ref="A1:L1"/>
  </mergeCells>
  <pageMargins left="0.17" right="0.17" top="0.75" bottom="0.75" header="0.3" footer="0.3"/>
  <pageSetup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2021 Summary</vt:lpstr>
      <vt:lpstr>2022 Summary</vt:lpstr>
      <vt:lpstr>2023 Summary</vt:lpstr>
      <vt:lpstr>'2021 Summary'!Print_Area</vt:lpstr>
      <vt:lpstr>'2022 Summary'!Print_Area</vt:lpstr>
      <vt:lpstr>'2023 Summary'!Print_Area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 Elwell</dc:creator>
  <cp:lastModifiedBy>Hersha Pipkin</cp:lastModifiedBy>
  <cp:lastPrinted>2021-11-03T20:20:10Z</cp:lastPrinted>
  <dcterms:created xsi:type="dcterms:W3CDTF">2021-10-28T14:33:57Z</dcterms:created>
  <dcterms:modified xsi:type="dcterms:W3CDTF">2023-09-05T12:40:05Z</dcterms:modified>
</cp:coreProperties>
</file>