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20.8\营运部\生产计划部\Planning\WM\WMCA chargeback\"/>
    </mc:Choice>
  </mc:AlternateContent>
  <bookViews>
    <workbookView xWindow="0" yWindow="0" windowWidth="28800" windowHeight="12585" activeTab="1"/>
  </bookViews>
  <sheets>
    <sheet name="Sheet1" sheetId="1" r:id="rId1"/>
    <sheet name="April fillrate 0814" sheetId="2" r:id="rId2"/>
  </sheets>
  <externalReferences>
    <externalReference r:id="rId3"/>
  </externalReferences>
  <definedNames>
    <definedName name="_xlnm._FilterDatabase" localSheetId="1" hidden="1">'April fillrate 0814'!$A$25:$O$25</definedName>
    <definedName name="_xlnm._FilterDatabase" localSheetId="0" hidden="1">Sheet1!$A$6:$Y$35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68" i="2" l="1"/>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D20" i="2" s="1"/>
  <c r="F20" i="2" s="1"/>
  <c r="G20" i="2" s="1"/>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D18" i="2" s="1"/>
  <c r="I45" i="2"/>
  <c r="I44" i="2"/>
  <c r="I43" i="2"/>
  <c r="I42" i="2"/>
  <c r="I41" i="2"/>
  <c r="I40" i="2"/>
  <c r="I39" i="2"/>
  <c r="I38" i="2"/>
  <c r="I37" i="2"/>
  <c r="I36" i="2"/>
  <c r="I35" i="2"/>
  <c r="I34" i="2"/>
  <c r="I33" i="2"/>
  <c r="I32" i="2"/>
  <c r="I31" i="2"/>
  <c r="I30" i="2"/>
  <c r="I29" i="2"/>
  <c r="I28" i="2"/>
  <c r="I27" i="2"/>
  <c r="I26" i="2"/>
  <c r="E21" i="2"/>
  <c r="D21" i="2"/>
  <c r="F21" i="2" s="1"/>
  <c r="G21" i="2" s="1"/>
  <c r="C21" i="2"/>
  <c r="B21" i="2"/>
  <c r="E20" i="2"/>
  <c r="C20" i="2"/>
  <c r="B20" i="2"/>
  <c r="E19" i="2"/>
  <c r="D19" i="2"/>
  <c r="F19" i="2" s="1"/>
  <c r="G19" i="2" s="1"/>
  <c r="C19" i="2"/>
  <c r="B19" i="2"/>
  <c r="E18" i="2"/>
  <c r="C18" i="2"/>
  <c r="C22" i="2" s="1"/>
  <c r="B18" i="2"/>
  <c r="B22" i="2" s="1"/>
  <c r="B14" i="2"/>
  <c r="B13" i="2"/>
  <c r="B15" i="2" s="1"/>
  <c r="B12" i="2"/>
  <c r="F18" i="2" l="1"/>
  <c r="D22" i="2"/>
  <c r="F22" i="2" l="1"/>
  <c r="G22" i="2" s="1"/>
  <c r="G18" i="2"/>
  <c r="Y8" i="1" l="1"/>
  <c r="Y9" i="1"/>
  <c r="Y10" i="1"/>
  <c r="Y11" i="1"/>
  <c r="Y12" i="1"/>
  <c r="Y13" i="1"/>
  <c r="Y14" i="1"/>
  <c r="Y15" i="1"/>
  <c r="Y16" i="1"/>
  <c r="Y17" i="1"/>
  <c r="Y18" i="1"/>
  <c r="Y19" i="1"/>
  <c r="Y20" i="1"/>
  <c r="Y21" i="1"/>
  <c r="Y22" i="1"/>
  <c r="Y23" i="1"/>
  <c r="Y24" i="1"/>
  <c r="Y25" i="1"/>
  <c r="Y26" i="1"/>
  <c r="Y27" i="1"/>
  <c r="Y28" i="1"/>
  <c r="Y29" i="1"/>
  <c r="Y30" i="1"/>
  <c r="Y31" i="1"/>
  <c r="Y32" i="1"/>
  <c r="Y33" i="1"/>
  <c r="Y34" i="1"/>
  <c r="Y35" i="1"/>
  <c r="Y7" i="1"/>
</calcChain>
</file>

<file path=xl/sharedStrings.xml><?xml version="1.0" encoding="utf-8"?>
<sst xmlns="http://schemas.openxmlformats.org/spreadsheetml/2006/main" count="3011" uniqueCount="217">
  <si>
    <t>SBU</t>
  </si>
  <si>
    <t>Dept</t>
  </si>
  <si>
    <t>Vendornbr</t>
  </si>
  <si>
    <t>Vendor_name</t>
  </si>
  <si>
    <t>Orig_ordercases</t>
  </si>
  <si>
    <t>Recvcases</t>
  </si>
  <si>
    <t>Orig_ordercost$</t>
  </si>
  <si>
    <t>Recvcost$</t>
  </si>
  <si>
    <t xml:space="preserve">ShortageCost </t>
  </si>
  <si>
    <t xml:space="preserve">Fillrate </t>
  </si>
  <si>
    <t>Fine Rate</t>
  </si>
  <si>
    <t>Fillrate Fines</t>
  </si>
  <si>
    <t>Home</t>
  </si>
  <si>
    <t>009555</t>
  </si>
  <si>
    <t>E &amp; E CANADA CO. LTD</t>
  </si>
  <si>
    <t>9_digitvendornbr</t>
  </si>
  <si>
    <t>vendor_name</t>
  </si>
  <si>
    <t>PO_NBR</t>
  </si>
  <si>
    <t>PO_TYPE</t>
  </si>
  <si>
    <t>EVENT_DESC</t>
  </si>
  <si>
    <t>ORDER_DATE</t>
  </si>
  <si>
    <t>CANCEL_DATE</t>
  </si>
  <si>
    <t>MUST_ARRIVE_DATE</t>
  </si>
  <si>
    <t>Sub_SBU</t>
  </si>
  <si>
    <t>SumOfOrig_ordercases</t>
  </si>
  <si>
    <t>SumOfordercases</t>
  </si>
  <si>
    <t>SumOfrecvcases</t>
  </si>
  <si>
    <t>SumOfOrig_orderretail$</t>
  </si>
  <si>
    <t>SumOforderretail$</t>
  </si>
  <si>
    <t>SumOfrecvretail$</t>
  </si>
  <si>
    <t>SumOfOrig_ordercost$</t>
  </si>
  <si>
    <t>SumOfordercost$</t>
  </si>
  <si>
    <t>SumOfrecvcost$</t>
  </si>
  <si>
    <t>shortageCost</t>
  </si>
  <si>
    <t>shortageCases</t>
  </si>
  <si>
    <t>ShortageRetail</t>
  </si>
  <si>
    <t>Home&amp;Apparel</t>
  </si>
  <si>
    <t>5250540022</t>
  </si>
  <si>
    <t>POS REPLEN</t>
  </si>
  <si>
    <t>Homelines</t>
  </si>
  <si>
    <t>5250540023</t>
  </si>
  <si>
    <t>5250540059</t>
  </si>
  <si>
    <t>5250540060</t>
  </si>
  <si>
    <t>5250540061</t>
  </si>
  <si>
    <t>7900423744</t>
  </si>
  <si>
    <t>7900423745</t>
  </si>
  <si>
    <t>7950423200</t>
  </si>
  <si>
    <t>7950423237</t>
  </si>
  <si>
    <t>7950423238</t>
  </si>
  <si>
    <t>7950423239</t>
  </si>
  <si>
    <t>7950423248</t>
  </si>
  <si>
    <t>7950423249</t>
  </si>
  <si>
    <t>7950423251</t>
  </si>
  <si>
    <t>7950423252</t>
  </si>
  <si>
    <t>7950423279</t>
  </si>
  <si>
    <t>7950423281</t>
  </si>
  <si>
    <t>5250540068</t>
  </si>
  <si>
    <t>5250540070</t>
  </si>
  <si>
    <t>5250540071</t>
  </si>
  <si>
    <t>5250540072</t>
  </si>
  <si>
    <t>5250540099</t>
  </si>
  <si>
    <t>7900423641</t>
  </si>
  <si>
    <t>7900423642</t>
  </si>
  <si>
    <t>7900423668</t>
  </si>
  <si>
    <t>7900423669</t>
  </si>
  <si>
    <t>7900423670</t>
  </si>
  <si>
    <t>7900423706</t>
  </si>
  <si>
    <t>7900423707</t>
  </si>
  <si>
    <t>Apr_fine_rate</t>
  </si>
  <si>
    <t>Apr_calculated_fillrateFines</t>
  </si>
  <si>
    <t>PO</t>
    <phoneticPr fontId="8" type="noConversion"/>
  </si>
  <si>
    <t>April/2020 WMCA PO by enter date</t>
    <phoneticPr fontId="8" type="noConversion"/>
  </si>
  <si>
    <t>Description</t>
    <phoneticPr fontId="8" type="noConversion"/>
  </si>
  <si>
    <t>Fillrate fines for April</t>
    <phoneticPr fontId="8" type="noConversion"/>
  </si>
  <si>
    <t>Conclusion</t>
    <phoneticPr fontId="8" type="noConversion"/>
  </si>
  <si>
    <t>We can refute this fines.The major shortages were due to WMCA didn’t inform us of increasing store presentation stock in advance.</t>
    <phoneticPr fontId="8" type="noConversion"/>
  </si>
  <si>
    <t>Responsible party</t>
    <phoneticPr fontId="8" type="noConversion"/>
  </si>
  <si>
    <t>Wal-mart Canada</t>
    <phoneticPr fontId="8" type="noConversion"/>
  </si>
  <si>
    <t>Overall fill rate</t>
  </si>
  <si>
    <t>Fill rate</t>
  </si>
  <si>
    <t xml:space="preserve">Qty ordered </t>
  </si>
  <si>
    <t>Qty shipped</t>
  </si>
  <si>
    <t>Short qty</t>
  </si>
  <si>
    <t>Item</t>
    <phoneticPr fontId="8" type="noConversion"/>
  </si>
  <si>
    <t>qty_ordered</t>
    <phoneticPr fontId="8" type="noConversion"/>
  </si>
  <si>
    <t>qty_to_ship</t>
    <phoneticPr fontId="8" type="noConversion"/>
  </si>
  <si>
    <t>Short qty</t>
    <phoneticPr fontId="8" type="noConversion"/>
  </si>
  <si>
    <t xml:space="preserve"> unit cost</t>
    <phoneticPr fontId="8" type="noConversion"/>
  </si>
  <si>
    <t>Total short ship cost</t>
    <phoneticPr fontId="8" type="noConversion"/>
  </si>
  <si>
    <t>20% fine</t>
    <phoneticPr fontId="8" type="noConversion"/>
  </si>
  <si>
    <t>Short reason</t>
    <phoneticPr fontId="8" type="noConversion"/>
  </si>
  <si>
    <t>WC12-512</t>
  </si>
  <si>
    <t xml:space="preserve">WMCA increased presentation stock without prenotification: WMCA said they changed presentation stock in end Feb.2020(wk202004) and caused PO nearly doubled from wk202004, they ordered 1794 units from wk04 to wk13 with actual sales 895 units during the period, the variance was about 10WOS. </t>
    <phoneticPr fontId="8" type="noConversion"/>
  </si>
  <si>
    <t>WC12-513</t>
  </si>
  <si>
    <t xml:space="preserve">WMCA increased presentation stock without prenotification: WMCA said they changed presentation stock in end Feb.2020(wk202004) and caused PO nearly doubled from wk202004, they ordered 746 units from wk04 to wk13 with actual sales 478 units during the period, the variance was about 6WOS. </t>
    <phoneticPr fontId="8" type="noConversion"/>
  </si>
  <si>
    <t>WC10-560</t>
  </si>
  <si>
    <t>Global delete, WMCA placed orders after JLA run out.</t>
    <phoneticPr fontId="8" type="noConversion"/>
  </si>
  <si>
    <t>WC10-562</t>
  </si>
  <si>
    <t>SUM</t>
    <phoneticPr fontId="8" type="noConversion"/>
  </si>
  <si>
    <t>entered_dt</t>
  </si>
  <si>
    <t>WM Week</t>
  </si>
  <si>
    <t>cus_no</t>
  </si>
  <si>
    <t>oe_po_no</t>
  </si>
  <si>
    <t>ord_no</t>
  </si>
  <si>
    <t>item_no</t>
  </si>
  <si>
    <t>qty_ordered</t>
  </si>
  <si>
    <t>qty_to_ship</t>
  </si>
  <si>
    <t>Qty short</t>
  </si>
  <si>
    <t>uom</t>
  </si>
  <si>
    <t>request_dt</t>
  </si>
  <si>
    <t>status</t>
  </si>
  <si>
    <t>user_def_fld_3</t>
  </si>
  <si>
    <t>ship_instruction_1</t>
  </si>
  <si>
    <t>Acct Dept Nbr</t>
  </si>
  <si>
    <t>202010</t>
  </si>
  <si>
    <t xml:space="preserve">WALMARTCA           </t>
  </si>
  <si>
    <t xml:space="preserve">5250540022               </t>
  </si>
  <si>
    <t xml:space="preserve">   69070</t>
  </si>
  <si>
    <t>WC10-490</t>
  </si>
  <si>
    <t>EA</t>
  </si>
  <si>
    <t>P</t>
  </si>
  <si>
    <t xml:space="preserve">Cancel Date: 4/11/2020                  </t>
  </si>
  <si>
    <t>WC10-493</t>
  </si>
  <si>
    <t>WC10-495</t>
  </si>
  <si>
    <t>WC10-501</t>
  </si>
  <si>
    <t>WC10-502</t>
  </si>
  <si>
    <t>WC14-466</t>
  </si>
  <si>
    <t>WC14-470</t>
  </si>
  <si>
    <t>WC14-472</t>
  </si>
  <si>
    <t>WC14-506</t>
  </si>
  <si>
    <t>WC14-507</t>
  </si>
  <si>
    <t>WC21-533</t>
  </si>
  <si>
    <t>WC21-544</t>
  </si>
  <si>
    <t xml:space="preserve">5250540023               </t>
  </si>
  <si>
    <t xml:space="preserve">   69069</t>
  </si>
  <si>
    <t>WC10-489</t>
  </si>
  <si>
    <t>WC10-491</t>
  </si>
  <si>
    <t>WC10-494</t>
  </si>
  <si>
    <t>WC10-553</t>
  </si>
  <si>
    <t>WC10-554</t>
  </si>
  <si>
    <t>WC14-469</t>
  </si>
  <si>
    <t>WC14-471</t>
  </si>
  <si>
    <t>WC14-510</t>
  </si>
  <si>
    <t>WC14-511</t>
  </si>
  <si>
    <t>WC21-532</t>
  </si>
  <si>
    <t>WC21-535</t>
  </si>
  <si>
    <t>WC21-536</t>
  </si>
  <si>
    <t>WC21-542</t>
  </si>
  <si>
    <t>WC21-543</t>
  </si>
  <si>
    <t>WC21-545</t>
  </si>
  <si>
    <t xml:space="preserve">7950423200               </t>
  </si>
  <si>
    <t xml:space="preserve">   69071</t>
  </si>
  <si>
    <t xml:space="preserve">7900423641               </t>
  </si>
  <si>
    <t xml:space="preserve">   69222</t>
  </si>
  <si>
    <t xml:space="preserve">Cancel Date: 4/13/2020                  </t>
  </si>
  <si>
    <t xml:space="preserve">7900423642               </t>
  </si>
  <si>
    <t xml:space="preserve">   69221</t>
  </si>
  <si>
    <t>202011</t>
  </si>
  <si>
    <t xml:space="preserve">5250540059               </t>
  </si>
  <si>
    <t xml:space="preserve">   69626</t>
  </si>
  <si>
    <t xml:space="preserve">Cancel Date: 4/18/2020                  </t>
  </si>
  <si>
    <t xml:space="preserve">5250540060               </t>
  </si>
  <si>
    <t xml:space="preserve">   69628</t>
  </si>
  <si>
    <t xml:space="preserve">DEPT#00022  Cancel Date: 04/18/2020     </t>
  </si>
  <si>
    <t xml:space="preserve">5250540061               </t>
  </si>
  <si>
    <t xml:space="preserve">   69623</t>
  </si>
  <si>
    <t xml:space="preserve">7950423237               </t>
  </si>
  <si>
    <t xml:space="preserve">   69632</t>
  </si>
  <si>
    <t xml:space="preserve">7950423238               </t>
  </si>
  <si>
    <t xml:space="preserve">   69625</t>
  </si>
  <si>
    <t xml:space="preserve">7950423239               </t>
  </si>
  <si>
    <t xml:space="preserve">   69624</t>
  </si>
  <si>
    <t xml:space="preserve">7900423668               </t>
  </si>
  <si>
    <t xml:space="preserve">   69810</t>
  </si>
  <si>
    <t xml:space="preserve">DEPT#00022  Cancel Date: 04/20/2020     </t>
  </si>
  <si>
    <t xml:space="preserve">7900423669               </t>
  </si>
  <si>
    <t xml:space="preserve">   69811</t>
  </si>
  <si>
    <t xml:space="preserve">7900423670               </t>
  </si>
  <si>
    <t xml:space="preserve">   69809</t>
  </si>
  <si>
    <t>202012</t>
  </si>
  <si>
    <t xml:space="preserve">5250540068               </t>
  </si>
  <si>
    <t xml:space="preserve">   70349</t>
  </si>
  <si>
    <t xml:space="preserve">DEPT#00022  Cancel Date: 04/25/2020     </t>
  </si>
  <si>
    <t xml:space="preserve">5250540070               </t>
  </si>
  <si>
    <t xml:space="preserve">   70344</t>
  </si>
  <si>
    <t xml:space="preserve">5250540071               </t>
  </si>
  <si>
    <t xml:space="preserve">   70342</t>
  </si>
  <si>
    <t xml:space="preserve">5250540072               </t>
  </si>
  <si>
    <t xml:space="preserve">   70350</t>
  </si>
  <si>
    <t xml:space="preserve">7950423248               </t>
  </si>
  <si>
    <t xml:space="preserve">   70347</t>
  </si>
  <si>
    <t xml:space="preserve">7950423249               </t>
  </si>
  <si>
    <t xml:space="preserve">   70340</t>
  </si>
  <si>
    <t xml:space="preserve">7950423251               </t>
  </si>
  <si>
    <t xml:space="preserve">   70346</t>
  </si>
  <si>
    <t xml:space="preserve">7950423252               </t>
  </si>
  <si>
    <t xml:space="preserve">   70345</t>
  </si>
  <si>
    <t xml:space="preserve">7900423706               </t>
  </si>
  <si>
    <t xml:space="preserve">   70596</t>
  </si>
  <si>
    <t xml:space="preserve">Cancel Date: 4/27/2020                  </t>
  </si>
  <si>
    <t xml:space="preserve">7900423707               </t>
  </si>
  <si>
    <t xml:space="preserve">   70595</t>
  </si>
  <si>
    <t xml:space="preserve">DEPT#00022  Cancel Date: 04/27/2020     </t>
  </si>
  <si>
    <t>202013</t>
  </si>
  <si>
    <t xml:space="preserve">5250540099               </t>
  </si>
  <si>
    <t xml:space="preserve">   71115</t>
  </si>
  <si>
    <t xml:space="preserve">Cancel Date: 5/2/2020                   </t>
  </si>
  <si>
    <t xml:space="preserve">7950423279               </t>
  </si>
  <si>
    <t xml:space="preserve">   71116</t>
  </si>
  <si>
    <t xml:space="preserve">7950423281               </t>
  </si>
  <si>
    <t xml:space="preserve">   71113</t>
  </si>
  <si>
    <t xml:space="preserve">DEPT#00022  Cancel Date: 05/02/2020     </t>
  </si>
  <si>
    <t xml:space="preserve">7900423744               </t>
  </si>
  <si>
    <t xml:space="preserve">   71301</t>
  </si>
  <si>
    <t xml:space="preserve">Cancel Date: 5/4/2020                   </t>
  </si>
  <si>
    <t xml:space="preserve">7900423745               </t>
  </si>
  <si>
    <t xml:space="preserve">   71300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</si>
</sst>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24" formatCode="\$#,##0_);[Red]\(\$#,##0\)"/>
    <numFmt numFmtId="176" formatCode="&quot;$&quot;#,##0"/>
    <numFmt numFmtId="177" formatCode="&quot;$&quot;#,##0.00"/>
    <numFmt numFmtId="178" formatCode="0.0%"/>
    <numFmt numFmtId="179" formatCode="dd\-mmm\-yy"/>
    <numFmt numFmtId="180" formatCode="0.0"/>
    <numFmt numFmtId="181" formatCode="0.00_ "/>
  </numFmts>
  <fonts count="20">
    <font>
      <sz val="11"/>
      <color theme="1"/>
      <name val="等线"/>
      <family val="2"/>
      <scheme val="minor"/>
    </font>
    <font>
      <sz val="10"/>
      <color theme="1"/>
      <name val="Arial"/>
      <family val="2"/>
    </font>
    <font>
      <b/>
      <sz val="8"/>
      <color theme="1"/>
      <name val="等线"/>
      <family val="2"/>
      <scheme val="minor"/>
    </font>
    <font>
      <b/>
      <sz val="8"/>
      <name val="等线"/>
      <family val="2"/>
      <scheme val="minor"/>
    </font>
    <font>
      <b/>
      <sz val="10"/>
      <color theme="1"/>
      <name val="Arial"/>
      <family val="2"/>
    </font>
    <font>
      <sz val="8"/>
      <color theme="1"/>
      <name val="等线"/>
      <family val="2"/>
      <scheme val="minor"/>
    </font>
    <font>
      <sz val="10"/>
      <color theme="1"/>
      <name val="等线"/>
      <family val="2"/>
      <scheme val="minor"/>
    </font>
    <font>
      <sz val="10"/>
      <name val="等线"/>
      <family val="2"/>
      <scheme val="minor"/>
    </font>
    <font>
      <sz val="9"/>
      <name val="等线"/>
      <family val="3"/>
      <charset val="134"/>
      <scheme val="minor"/>
    </font>
    <font>
      <sz val="11"/>
      <color theme="1"/>
      <name val="等线"/>
      <family val="2"/>
      <scheme val="minor"/>
    </font>
    <font>
      <b/>
      <sz val="9"/>
      <color rgb="FF000000"/>
      <name val="Calibri"/>
      <family val="2"/>
    </font>
    <font>
      <b/>
      <sz val="9"/>
      <color rgb="FFFFFFFF"/>
      <name val="Calibri"/>
      <family val="2"/>
    </font>
    <font>
      <sz val="9"/>
      <color rgb="FF000000"/>
      <name val="Calibri"/>
      <family val="2"/>
    </font>
    <font>
      <b/>
      <sz val="11"/>
      <name val="Arial"/>
      <family val="2"/>
    </font>
    <font>
      <b/>
      <sz val="11"/>
      <color rgb="FF0000FF"/>
      <name val="Calibri"/>
      <family val="2"/>
    </font>
    <font>
      <sz val="9"/>
      <color theme="1"/>
      <name val="Arial"/>
      <family val="2"/>
    </font>
    <font>
      <sz val="9"/>
      <color rgb="FFFF0000"/>
      <name val="Arial"/>
      <family val="2"/>
    </font>
    <font>
      <sz val="10"/>
      <color indexed="8"/>
      <name val="Arial"/>
      <family val="2"/>
    </font>
    <font>
      <sz val="11"/>
      <color indexed="8"/>
      <name val="Calibri"/>
      <family val="2"/>
    </font>
    <font>
      <sz val="9"/>
      <name val="Arial"/>
      <family val="2"/>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D9E1F2"/>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indexed="22"/>
        <bgColor indexed="0"/>
      </patternFill>
    </fill>
    <fill>
      <patternFill patternType="solid">
        <fgColor rgb="FFFFFF00"/>
        <bgColor indexed="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s>
  <cellStyleXfs count="4">
    <xf numFmtId="0" fontId="0" fillId="0" borderId="0"/>
    <xf numFmtId="0" fontId="1" fillId="0" borderId="0"/>
    <xf numFmtId="9" fontId="9" fillId="0" borderId="0" applyFont="0" applyFill="0" applyBorder="0" applyAlignment="0" applyProtection="0">
      <alignment vertical="center"/>
    </xf>
    <xf numFmtId="0" fontId="17" fillId="0" borderId="0"/>
  </cellStyleXfs>
  <cellXfs count="77">
    <xf numFmtId="0" fontId="0" fillId="0" borderId="0" xfId="0"/>
    <xf numFmtId="0" fontId="2" fillId="2" borderId="0" xfId="1" applyFont="1" applyFill="1" applyAlignment="1">
      <alignment wrapText="1"/>
    </xf>
    <xf numFmtId="3" fontId="2" fillId="2" borderId="0" xfId="1" applyNumberFormat="1" applyFont="1" applyFill="1" applyAlignment="1">
      <alignment wrapText="1"/>
    </xf>
    <xf numFmtId="176" fontId="2" fillId="2" borderId="0" xfId="1" applyNumberFormat="1" applyFont="1" applyFill="1" applyAlignment="1">
      <alignment wrapText="1"/>
    </xf>
    <xf numFmtId="10" fontId="3" fillId="2" borderId="0" xfId="1" applyNumberFormat="1" applyFont="1" applyFill="1" applyAlignment="1">
      <alignment wrapText="1"/>
    </xf>
    <xf numFmtId="176" fontId="3" fillId="2" borderId="0" xfId="1" applyNumberFormat="1" applyFont="1" applyFill="1" applyAlignment="1">
      <alignment wrapText="1"/>
    </xf>
    <xf numFmtId="0" fontId="4" fillId="0" borderId="0" xfId="1" applyFont="1" applyAlignment="1">
      <alignment wrapText="1"/>
    </xf>
    <xf numFmtId="0" fontId="5" fillId="0" borderId="0" xfId="1" applyFont="1"/>
    <xf numFmtId="3" fontId="5" fillId="0" borderId="0" xfId="1" applyNumberFormat="1" applyFont="1"/>
    <xf numFmtId="176" fontId="5" fillId="0" borderId="0" xfId="1" applyNumberFormat="1" applyFont="1"/>
    <xf numFmtId="10" fontId="5" fillId="0" borderId="0" xfId="1" applyNumberFormat="1" applyFont="1"/>
    <xf numFmtId="0" fontId="1" fillId="0" borderId="0" xfId="1"/>
    <xf numFmtId="0" fontId="6" fillId="0" borderId="1" xfId="1" applyFont="1" applyBorder="1" applyAlignment="1">
      <alignment wrapText="1"/>
    </xf>
    <xf numFmtId="0" fontId="6" fillId="0" borderId="2" xfId="1" applyFont="1" applyBorder="1" applyAlignment="1">
      <alignment wrapText="1"/>
    </xf>
    <xf numFmtId="0" fontId="7" fillId="0" borderId="1" xfId="1" applyFont="1" applyBorder="1" applyAlignment="1">
      <alignment wrapText="1"/>
    </xf>
    <xf numFmtId="14" fontId="6" fillId="0" borderId="1" xfId="1" applyNumberFormat="1" applyFont="1" applyBorder="1" applyAlignment="1">
      <alignment wrapText="1"/>
    </xf>
    <xf numFmtId="3" fontId="6" fillId="0" borderId="1" xfId="1" applyNumberFormat="1" applyFont="1" applyBorder="1" applyAlignment="1">
      <alignment wrapText="1"/>
    </xf>
    <xf numFmtId="177" fontId="6" fillId="0" borderId="1" xfId="1" applyNumberFormat="1" applyFont="1" applyBorder="1" applyAlignment="1">
      <alignment wrapText="1"/>
    </xf>
    <xf numFmtId="177" fontId="6" fillId="3" borderId="1" xfId="1" applyNumberFormat="1" applyFont="1" applyFill="1" applyBorder="1" applyAlignment="1">
      <alignment wrapText="1"/>
    </xf>
    <xf numFmtId="3" fontId="6" fillId="3" borderId="1" xfId="1" applyNumberFormat="1" applyFont="1" applyFill="1" applyBorder="1" applyAlignment="1">
      <alignment wrapText="1"/>
    </xf>
    <xf numFmtId="0" fontId="6" fillId="0" borderId="0" xfId="1" applyFont="1" applyAlignment="1">
      <alignment wrapText="1"/>
    </xf>
    <xf numFmtId="0" fontId="6" fillId="0" borderId="0" xfId="1" applyFont="1"/>
    <xf numFmtId="0" fontId="7" fillId="0" borderId="0" xfId="1" applyFont="1"/>
    <xf numFmtId="14" fontId="6" fillId="0" borderId="0" xfId="1" applyNumberFormat="1" applyFont="1"/>
    <xf numFmtId="3" fontId="6" fillId="0" borderId="0" xfId="1" applyNumberFormat="1" applyFont="1"/>
    <xf numFmtId="177" fontId="6" fillId="0" borderId="0" xfId="1" applyNumberFormat="1" applyFont="1"/>
    <xf numFmtId="177" fontId="6" fillId="3" borderId="0" xfId="1" applyNumberFormat="1" applyFont="1" applyFill="1"/>
    <xf numFmtId="3" fontId="6" fillId="3" borderId="0" xfId="1" applyNumberFormat="1" applyFont="1" applyFill="1"/>
    <xf numFmtId="9" fontId="6" fillId="0" borderId="0" xfId="1" applyNumberFormat="1" applyFont="1" applyAlignment="1">
      <alignment wrapText="1"/>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1" fillId="5" borderId="4"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10" fontId="12" fillId="0" borderId="6" xfId="0" applyNumberFormat="1" applyFont="1" applyBorder="1" applyAlignment="1">
      <alignment horizontal="center" vertical="center"/>
    </xf>
    <xf numFmtId="24" fontId="12" fillId="0" borderId="6" xfId="0" applyNumberFormat="1" applyFont="1" applyBorder="1" applyAlignment="1">
      <alignment horizontal="center" vertical="center"/>
    </xf>
    <xf numFmtId="0" fontId="13" fillId="6" borderId="7" xfId="0" applyFont="1" applyFill="1" applyBorder="1" applyAlignment="1"/>
    <xf numFmtId="0" fontId="14" fillId="6" borderId="8" xfId="0" applyFont="1" applyFill="1" applyBorder="1" applyAlignment="1"/>
    <xf numFmtId="0" fontId="0" fillId="6" borderId="8" xfId="0" applyFill="1" applyBorder="1" applyAlignment="1"/>
    <xf numFmtId="0" fontId="0" fillId="6" borderId="9" xfId="0" applyFill="1" applyBorder="1" applyAlignment="1"/>
    <xf numFmtId="0" fontId="0" fillId="6" borderId="0" xfId="0" applyFill="1" applyBorder="1" applyAlignment="1"/>
    <xf numFmtId="0" fontId="0" fillId="0" borderId="0" xfId="0" applyAlignment="1"/>
    <xf numFmtId="0" fontId="13" fillId="6" borderId="10" xfId="0" applyFont="1" applyFill="1" applyBorder="1" applyAlignment="1"/>
    <xf numFmtId="0" fontId="14" fillId="6" borderId="0" xfId="0" applyFont="1" applyFill="1" applyBorder="1" applyAlignment="1"/>
    <xf numFmtId="0" fontId="0" fillId="6" borderId="11" xfId="0" applyFill="1" applyBorder="1" applyAlignment="1"/>
    <xf numFmtId="0" fontId="13" fillId="6" borderId="12" xfId="0" applyFont="1" applyFill="1" applyBorder="1" applyAlignment="1"/>
    <xf numFmtId="0" fontId="14" fillId="6" borderId="13" xfId="0" applyFont="1" applyFill="1" applyBorder="1" applyAlignment="1"/>
    <xf numFmtId="0" fontId="0" fillId="6" borderId="13" xfId="0" applyFill="1" applyBorder="1" applyAlignment="1"/>
    <xf numFmtId="0" fontId="0" fillId="6" borderId="6" xfId="0" applyFill="1" applyBorder="1" applyAlignment="1"/>
    <xf numFmtId="0" fontId="13" fillId="6" borderId="0" xfId="0" applyFont="1" applyFill="1" applyBorder="1" applyAlignment="1"/>
    <xf numFmtId="0" fontId="15" fillId="2" borderId="0" xfId="0" applyFont="1" applyFill="1" applyAlignment="1"/>
    <xf numFmtId="0" fontId="15" fillId="0" borderId="14" xfId="0" applyFont="1" applyBorder="1" applyAlignment="1"/>
    <xf numFmtId="178" fontId="15" fillId="0" borderId="15" xfId="2" applyNumberFormat="1" applyFont="1" applyBorder="1" applyAlignment="1"/>
    <xf numFmtId="0" fontId="15" fillId="0" borderId="16" xfId="0" applyFont="1" applyBorder="1" applyAlignment="1"/>
    <xf numFmtId="0" fontId="15" fillId="0" borderId="17" xfId="0" applyFont="1" applyBorder="1" applyAlignment="1"/>
    <xf numFmtId="0" fontId="15" fillId="0" borderId="18" xfId="0" applyFont="1" applyBorder="1" applyAlignment="1"/>
    <xf numFmtId="0" fontId="16" fillId="0" borderId="19" xfId="0" applyFont="1" applyBorder="1" applyAlignment="1"/>
    <xf numFmtId="0" fontId="15" fillId="0" borderId="1" xfId="0" applyFont="1" applyBorder="1" applyAlignment="1"/>
    <xf numFmtId="0" fontId="15" fillId="2" borderId="1" xfId="0" applyFont="1" applyFill="1" applyBorder="1" applyAlignment="1"/>
    <xf numFmtId="179" fontId="18" fillId="0" borderId="20" xfId="3" applyNumberFormat="1" applyFont="1" applyFill="1" applyBorder="1" applyAlignment="1">
      <alignment horizontal="left"/>
    </xf>
    <xf numFmtId="0" fontId="15" fillId="0" borderId="1" xfId="0" applyFont="1" applyBorder="1" applyAlignment="1">
      <alignment horizontal="left" vertical="center"/>
    </xf>
    <xf numFmtId="0" fontId="16" fillId="0" borderId="1" xfId="0" applyFont="1" applyBorder="1" applyAlignment="1">
      <alignment horizontal="left" vertical="center"/>
    </xf>
    <xf numFmtId="180" fontId="15" fillId="0" borderId="1" xfId="0" applyNumberFormat="1" applyFont="1" applyBorder="1" applyAlignment="1">
      <alignment horizontal="left" vertical="center"/>
    </xf>
    <xf numFmtId="181" fontId="15" fillId="0" borderId="1" xfId="0" applyNumberFormat="1" applyFont="1" applyBorder="1" applyAlignment="1">
      <alignment horizontal="left" vertical="center"/>
    </xf>
    <xf numFmtId="0" fontId="19" fillId="2"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7" borderId="1" xfId="0" applyFont="1" applyFill="1" applyBorder="1" applyAlignment="1">
      <alignment horizontal="left"/>
    </xf>
    <xf numFmtId="0" fontId="15" fillId="7" borderId="1" xfId="0" applyNumberFormat="1" applyFont="1" applyFill="1" applyBorder="1" applyAlignment="1">
      <alignment horizontal="left"/>
    </xf>
    <xf numFmtId="0" fontId="16" fillId="7" borderId="1" xfId="0" applyNumberFormat="1" applyFont="1" applyFill="1" applyBorder="1" applyAlignment="1">
      <alignment horizontal="left"/>
    </xf>
    <xf numFmtId="0" fontId="16" fillId="7" borderId="1" xfId="0" applyNumberFormat="1" applyFont="1" applyFill="1" applyBorder="1" applyAlignment="1"/>
    <xf numFmtId="181" fontId="16" fillId="7" borderId="1" xfId="0" applyNumberFormat="1" applyFont="1" applyFill="1" applyBorder="1" applyAlignment="1">
      <alignment horizontal="left"/>
    </xf>
    <xf numFmtId="0" fontId="18" fillId="8" borderId="21" xfId="3" applyFont="1" applyFill="1" applyBorder="1" applyAlignment="1">
      <alignment horizontal="center" wrapText="1"/>
    </xf>
    <xf numFmtId="0" fontId="18" fillId="9" borderId="21" xfId="3" applyFont="1" applyFill="1" applyBorder="1" applyAlignment="1">
      <alignment horizontal="center" wrapText="1"/>
    </xf>
    <xf numFmtId="0" fontId="0" fillId="0" borderId="0" xfId="0" applyAlignment="1">
      <alignment wrapText="1"/>
    </xf>
    <xf numFmtId="179" fontId="18" fillId="0" borderId="20" xfId="3" applyNumberFormat="1" applyFont="1" applyFill="1" applyBorder="1" applyAlignment="1">
      <alignment horizontal="right"/>
    </xf>
    <xf numFmtId="0" fontId="18" fillId="0" borderId="20" xfId="3" applyFont="1" applyFill="1" applyBorder="1" applyAlignment="1"/>
    <xf numFmtId="0" fontId="18" fillId="0" borderId="20" xfId="3" applyFont="1" applyFill="1" applyBorder="1" applyAlignment="1">
      <alignment horizontal="right"/>
    </xf>
  </cellXfs>
  <cellStyles count="4">
    <cellStyle name="Normal 3" xfId="1"/>
    <cellStyle name="Normal_Sheet1" xfId="3"/>
    <cellStyle name="百分比" xfId="2" builtinId="5"/>
    <cellStyle name="常规"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103;&#26412;April%20fillrates%20analysis-202006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il fillrate"/>
      <sheetName val="April fillrate 0814"/>
      <sheetName val="Active item list"/>
    </sheetNames>
    <sheetDataSet>
      <sheetData sheetId="0" refreshError="1"/>
      <sheetData sheetId="1"/>
      <sheetData sheetId="2">
        <row r="1">
          <cell r="C1" t="str">
            <v>Active item list</v>
          </cell>
        </row>
        <row r="3">
          <cell r="C3" t="str">
            <v>Report Options</v>
          </cell>
        </row>
        <row r="4">
          <cell r="C4" t="str">
            <v>Requested 619382072: (CA)  2019 09 23, 02:51</v>
          </cell>
        </row>
        <row r="5">
          <cell r="C5" t="str">
            <v>Report Columns :Item Nbr, Item Desc 1, Item Desc 2, Color Desc, Size Desc, Unit Retail, Unit</v>
          </cell>
        </row>
        <row r="6">
          <cell r="C6" t="str">
            <v>Cost, MU %, Item Status, Item Type, Item Sub Type, UPC, Create Date, Effective Date, Acct Dept</v>
          </cell>
        </row>
        <row r="7">
          <cell r="C7" t="str">
            <v>Nbr, Order Dept Nbr, Fineline, Fineline Desc, Buyer INTL, Vendor Nbr, Vendor Name, VNPK Qty</v>
          </cell>
        </row>
        <row r="8">
          <cell r="C8" t="str">
            <v xml:space="preserve"> VNPK Cost, VNPK Cubic Ft, Vendor Pack Weight, Vendor Stk Nbr, WHPK Cubic Ft, Whse Pack Weight</v>
          </cell>
        </row>
        <row r="9">
          <cell r="C9" t="str">
            <v xml:space="preserve"> WHPK Cost, Consumer ID</v>
          </cell>
        </row>
        <row r="10">
          <cell r="C10" t="str">
            <v>Vendor Nbr (6-digit) Is One Of  009555 Or</v>
          </cell>
        </row>
        <row r="11">
          <cell r="C11" t="str">
            <v>Selections Include:By Fuzzy Dates --&gt; Time Range 1 Current Week</v>
          </cell>
        </row>
        <row r="12">
          <cell r="C12" t="str">
            <v>Selections Include:Store Type Breakdown --&gt; All Stores</v>
          </cell>
        </row>
        <row r="13">
          <cell r="C13" t="str">
            <v>All Events</v>
          </cell>
        </row>
        <row r="14">
          <cell r="C14" t="str">
            <v/>
          </cell>
        </row>
        <row r="15">
          <cell r="C15" t="str">
            <v>Item Flags Definition</v>
          </cell>
        </row>
        <row r="16">
          <cell r="C16" t="str">
            <v>O = Obsolete Item</v>
          </cell>
        </row>
        <row r="17">
          <cell r="C17" t="str">
            <v/>
          </cell>
        </row>
        <row r="18">
          <cell r="C18" t="str">
            <v/>
          </cell>
        </row>
        <row r="20">
          <cell r="B20" t="str">
            <v>Item Nbr</v>
          </cell>
          <cell r="C20" t="str">
            <v>Item Flags</v>
          </cell>
          <cell r="D20" t="str">
            <v>Item Desc 1</v>
          </cell>
          <cell r="E20" t="str">
            <v>Item Desc 2</v>
          </cell>
          <cell r="F20" t="str">
            <v>Color Desc</v>
          </cell>
          <cell r="G20" t="str">
            <v>Size Desc</v>
          </cell>
          <cell r="H20" t="str">
            <v>Unit Retail</v>
          </cell>
          <cell r="I20" t="str">
            <v>Unit Cost</v>
          </cell>
        </row>
        <row r="21">
          <cell r="A21" t="str">
            <v>WC71-612</v>
          </cell>
          <cell r="B21">
            <v>30010801</v>
          </cell>
          <cell r="C21" t="str">
            <v/>
          </cell>
          <cell r="D21" t="str">
            <v>HT MOSAIC LOTION WH</v>
          </cell>
          <cell r="E21" t="str">
            <v>2019</v>
          </cell>
          <cell r="F21" t="str">
            <v>WHITE</v>
          </cell>
          <cell r="G21" t="str">
            <v>N/A</v>
          </cell>
          <cell r="H21">
            <v>12.97</v>
          </cell>
          <cell r="I21">
            <v>5.25</v>
          </cell>
        </row>
        <row r="22">
          <cell r="A22" t="str">
            <v>WC70-610</v>
          </cell>
          <cell r="B22">
            <v>30010827</v>
          </cell>
          <cell r="C22" t="str">
            <v/>
          </cell>
          <cell r="D22" t="str">
            <v>HT BORDER FABRIC SC</v>
          </cell>
          <cell r="E22" t="str">
            <v>2019</v>
          </cell>
          <cell r="F22" t="str">
            <v>WHITE</v>
          </cell>
          <cell r="G22" t="str">
            <v>72X72</v>
          </cell>
          <cell r="H22">
            <v>22.97</v>
          </cell>
          <cell r="I22">
            <v>9.5</v>
          </cell>
        </row>
        <row r="23">
          <cell r="A23" t="str">
            <v>WC70-611</v>
          </cell>
          <cell r="B23">
            <v>30010870</v>
          </cell>
          <cell r="C23" t="str">
            <v/>
          </cell>
          <cell r="D23" t="str">
            <v>HT MET PINK FOIL SC</v>
          </cell>
          <cell r="E23" t="str">
            <v>2019</v>
          </cell>
          <cell r="F23" t="str">
            <v>BLUSH</v>
          </cell>
          <cell r="G23" t="str">
            <v>72X72</v>
          </cell>
          <cell r="H23">
            <v>19.97</v>
          </cell>
          <cell r="I23">
            <v>8.25</v>
          </cell>
        </row>
        <row r="24">
          <cell r="A24" t="str">
            <v>WC12-405</v>
          </cell>
          <cell r="B24">
            <v>30011830</v>
          </cell>
          <cell r="C24" t="str">
            <v/>
          </cell>
          <cell r="D24" t="str">
            <v>HT SAVOY DC ST KN GR</v>
          </cell>
          <cell r="E24" t="str">
            <v>HT SAVOY DC ST KN GR</v>
          </cell>
          <cell r="F24" t="str">
            <v>GRAY</v>
          </cell>
          <cell r="G24" t="str">
            <v>KING</v>
          </cell>
          <cell r="H24">
            <v>79.97</v>
          </cell>
          <cell r="I24">
            <v>42.1</v>
          </cell>
        </row>
        <row r="25">
          <cell r="A25" t="str">
            <v>WC10-416</v>
          </cell>
          <cell r="B25">
            <v>30066706</v>
          </cell>
          <cell r="C25" t="str">
            <v/>
          </cell>
          <cell r="D25" t="str">
            <v>HT BLCK CHV 5CFST DQ</v>
          </cell>
          <cell r="E25" t="str">
            <v>BLCK CHV 5PC CFST DQ</v>
          </cell>
          <cell r="F25" t="str">
            <v>BLACK</v>
          </cell>
          <cell r="G25" t="str">
            <v>DB/QN</v>
          </cell>
          <cell r="H25">
            <v>69.97</v>
          </cell>
          <cell r="I25">
            <v>38</v>
          </cell>
        </row>
        <row r="26">
          <cell r="A26" t="str">
            <v>WC10-417</v>
          </cell>
          <cell r="B26">
            <v>30066707</v>
          </cell>
          <cell r="C26" t="str">
            <v/>
          </cell>
          <cell r="D26" t="str">
            <v>HT BLCK CHV 5CFST K</v>
          </cell>
          <cell r="E26" t="str">
            <v>BLCK CHV 5PC CFST K</v>
          </cell>
          <cell r="F26" t="str">
            <v>BLACK</v>
          </cell>
          <cell r="G26" t="str">
            <v>KING</v>
          </cell>
          <cell r="H26">
            <v>79.97</v>
          </cell>
          <cell r="I26">
            <v>44.02</v>
          </cell>
        </row>
        <row r="27">
          <cell r="A27" t="str">
            <v>WC10-420</v>
          </cell>
          <cell r="B27">
            <v>30066848</v>
          </cell>
          <cell r="C27" t="str">
            <v/>
          </cell>
          <cell r="D27" t="str">
            <v>HT GRAY CHV 5CFST DQ</v>
          </cell>
          <cell r="E27" t="str">
            <v>GRAY CHV 5PC CFST DQ</v>
          </cell>
          <cell r="F27" t="str">
            <v>GRAY</v>
          </cell>
          <cell r="G27" t="str">
            <v>DB/QN</v>
          </cell>
          <cell r="H27">
            <v>69.97</v>
          </cell>
          <cell r="I27">
            <v>38</v>
          </cell>
        </row>
        <row r="28">
          <cell r="A28" t="str">
            <v>WC10-421</v>
          </cell>
          <cell r="B28">
            <v>30066851</v>
          </cell>
          <cell r="C28" t="str">
            <v/>
          </cell>
          <cell r="D28" t="str">
            <v>HTGRAY CHV 5CFST K</v>
          </cell>
          <cell r="E28" t="str">
            <v>GRAY CHV 5PC CFST K</v>
          </cell>
          <cell r="F28" t="str">
            <v>GRAY</v>
          </cell>
          <cell r="G28" t="str">
            <v>KING</v>
          </cell>
          <cell r="H28">
            <v>79.97</v>
          </cell>
          <cell r="I28">
            <v>44.02</v>
          </cell>
        </row>
        <row r="29">
          <cell r="A29" t="str">
            <v>WC10-414</v>
          </cell>
          <cell r="B29">
            <v>30066853</v>
          </cell>
          <cell r="C29" t="str">
            <v/>
          </cell>
          <cell r="D29" t="str">
            <v>HT IND PINT 5CFST DQ</v>
          </cell>
          <cell r="E29" t="str">
            <v>IND PINT 5PC CFST DQ</v>
          </cell>
          <cell r="F29" t="str">
            <v>INDIGO</v>
          </cell>
          <cell r="G29" t="str">
            <v>DB/QN</v>
          </cell>
          <cell r="H29">
            <v>69.97</v>
          </cell>
          <cell r="I29">
            <v>43.5</v>
          </cell>
        </row>
        <row r="30">
          <cell r="A30" t="str">
            <v>WC10-415</v>
          </cell>
          <cell r="B30">
            <v>30066937</v>
          </cell>
          <cell r="C30" t="str">
            <v/>
          </cell>
          <cell r="D30" t="str">
            <v>HT IND PINT 5CFST K</v>
          </cell>
          <cell r="E30" t="str">
            <v>IND PINT 5PC CFST K</v>
          </cell>
          <cell r="F30" t="str">
            <v>INDIGO</v>
          </cell>
          <cell r="G30" t="str">
            <v>KING</v>
          </cell>
          <cell r="H30">
            <v>79.97</v>
          </cell>
          <cell r="I30">
            <v>49.72</v>
          </cell>
        </row>
        <row r="31">
          <cell r="A31" t="str">
            <v>WC10-424</v>
          </cell>
          <cell r="B31">
            <v>30066938</v>
          </cell>
          <cell r="C31" t="str">
            <v/>
          </cell>
          <cell r="D31" t="str">
            <v>HT IKAT CHV 5CFST DQ</v>
          </cell>
          <cell r="E31" t="str">
            <v>IKAT CHV 5PC CFST DQ</v>
          </cell>
          <cell r="F31" t="str">
            <v>MULTI</v>
          </cell>
          <cell r="G31" t="str">
            <v>DB/QN</v>
          </cell>
          <cell r="H31">
            <v>69.97</v>
          </cell>
          <cell r="I31">
            <v>39.14</v>
          </cell>
        </row>
        <row r="32">
          <cell r="A32" t="str">
            <v>WC10-418</v>
          </cell>
          <cell r="B32">
            <v>30067090</v>
          </cell>
          <cell r="C32" t="str">
            <v/>
          </cell>
          <cell r="D32" t="str">
            <v>HT BLK DMSK 5CFST DQ</v>
          </cell>
          <cell r="E32" t="str">
            <v>BLK DMSK 5PC CFST DQ</v>
          </cell>
          <cell r="F32" t="str">
            <v>BLACK</v>
          </cell>
          <cell r="G32" t="str">
            <v>DB/QN</v>
          </cell>
          <cell r="H32">
            <v>69.97</v>
          </cell>
          <cell r="I32">
            <v>38</v>
          </cell>
        </row>
        <row r="33">
          <cell r="A33" t="str">
            <v>WC10-419</v>
          </cell>
          <cell r="B33">
            <v>30067091</v>
          </cell>
          <cell r="C33" t="str">
            <v/>
          </cell>
          <cell r="D33" t="str">
            <v>HT BLK DMSK 5CFST K</v>
          </cell>
          <cell r="E33" t="str">
            <v>BLK DMSK 5PC CFST K</v>
          </cell>
          <cell r="F33" t="str">
            <v>BLACK</v>
          </cell>
          <cell r="G33" t="str">
            <v>KING</v>
          </cell>
          <cell r="H33">
            <v>79.97</v>
          </cell>
          <cell r="I33">
            <v>44.02</v>
          </cell>
        </row>
        <row r="34">
          <cell r="A34" t="str">
            <v>WC10-422</v>
          </cell>
          <cell r="B34">
            <v>30067094</v>
          </cell>
          <cell r="C34" t="str">
            <v/>
          </cell>
          <cell r="D34" t="str">
            <v>HT IND CHEV 5CFST DQ</v>
          </cell>
          <cell r="E34" t="str">
            <v>IND CHEV 5PC CFST DQ</v>
          </cell>
          <cell r="F34" t="str">
            <v>INDIGO</v>
          </cell>
          <cell r="G34" t="str">
            <v>DB/QN</v>
          </cell>
          <cell r="H34">
            <v>69.97</v>
          </cell>
          <cell r="I34">
            <v>38</v>
          </cell>
        </row>
        <row r="35">
          <cell r="A35" t="str">
            <v>WC10-423</v>
          </cell>
          <cell r="B35">
            <v>30067096</v>
          </cell>
          <cell r="C35" t="str">
            <v/>
          </cell>
          <cell r="D35" t="str">
            <v>HT IND CHEV 5CFST K</v>
          </cell>
          <cell r="E35" t="str">
            <v>IND CHEV 5PC CFST K</v>
          </cell>
          <cell r="F35" t="str">
            <v>INDIGO</v>
          </cell>
          <cell r="G35" t="str">
            <v>KING</v>
          </cell>
          <cell r="H35">
            <v>79.97</v>
          </cell>
          <cell r="I35">
            <v>44.02</v>
          </cell>
        </row>
        <row r="36">
          <cell r="A36" t="str">
            <v>WC10-552</v>
          </cell>
          <cell r="B36">
            <v>30073872</v>
          </cell>
          <cell r="C36" t="str">
            <v/>
          </cell>
          <cell r="D36" t="str">
            <v>HTCHAPMAN COM 5PC D</v>
          </cell>
          <cell r="E36" t="str">
            <v>HT CHAPMAN COM 5PC</v>
          </cell>
          <cell r="F36" t="str">
            <v>MULT</v>
          </cell>
          <cell r="G36" t="str">
            <v>DOUBLE</v>
          </cell>
          <cell r="H36">
            <v>119.97</v>
          </cell>
          <cell r="I36">
            <v>50.47</v>
          </cell>
        </row>
        <row r="37">
          <cell r="A37" t="str">
            <v>WC10-553</v>
          </cell>
          <cell r="B37">
            <v>30073873</v>
          </cell>
          <cell r="C37" t="str">
            <v/>
          </cell>
          <cell r="D37" t="str">
            <v>HTCHAPMAN COM 5PC Q</v>
          </cell>
          <cell r="E37" t="str">
            <v>HT CHAPMAN COM 5PC</v>
          </cell>
          <cell r="F37" t="str">
            <v>MULT</v>
          </cell>
          <cell r="G37" t="str">
            <v>QUEEN</v>
          </cell>
          <cell r="H37">
            <v>129.97</v>
          </cell>
          <cell r="I37">
            <v>51.38</v>
          </cell>
        </row>
        <row r="38">
          <cell r="A38" t="str">
            <v>WC10-554</v>
          </cell>
          <cell r="B38">
            <v>30073874</v>
          </cell>
          <cell r="C38" t="str">
            <v/>
          </cell>
          <cell r="D38" t="str">
            <v>HTCHAPMAN COM 5PC K</v>
          </cell>
          <cell r="E38" t="str">
            <v>HT CHAPMAN COM 5PC</v>
          </cell>
          <cell r="F38" t="str">
            <v>MULT</v>
          </cell>
          <cell r="G38" t="str">
            <v>KING</v>
          </cell>
          <cell r="H38">
            <v>149.97</v>
          </cell>
          <cell r="I38">
            <v>56.61</v>
          </cell>
        </row>
        <row r="39">
          <cell r="A39" t="str">
            <v>WC95G-0013A</v>
          </cell>
          <cell r="B39">
            <v>30085396</v>
          </cell>
          <cell r="C39" t="str">
            <v/>
          </cell>
          <cell r="D39" t="str">
            <v>CIGARBARSER 24X30"</v>
          </cell>
          <cell r="E39" t="str">
            <v>SHIPPER ASRTD 24X30"</v>
          </cell>
          <cell r="F39" t="str">
            <v>BLACK</v>
          </cell>
          <cell r="G39" t="str">
            <v>1EA</v>
          </cell>
          <cell r="H39">
            <v>59.97</v>
          </cell>
          <cell r="I39">
            <v>29.39</v>
          </cell>
        </row>
        <row r="40">
          <cell r="A40" t="str">
            <v>WC95G-0014</v>
          </cell>
          <cell r="B40">
            <v>30085397</v>
          </cell>
          <cell r="C40" t="str">
            <v/>
          </cell>
          <cell r="D40" t="str">
            <v>HT WOMAN 24X30"</v>
          </cell>
          <cell r="E40" t="str">
            <v>FRAMED WOMAN 24X30"</v>
          </cell>
          <cell r="F40" t="str">
            <v>BLACK</v>
          </cell>
          <cell r="G40" t="str">
            <v>1EA</v>
          </cell>
          <cell r="H40">
            <v>59.97</v>
          </cell>
          <cell r="I40">
            <v>29.39</v>
          </cell>
        </row>
        <row r="41">
          <cell r="A41" t="str">
            <v>WC95G-0015</v>
          </cell>
          <cell r="B41">
            <v>30085398</v>
          </cell>
          <cell r="C41" t="str">
            <v/>
          </cell>
          <cell r="D41" t="str">
            <v>HT MAN 24X30"</v>
          </cell>
          <cell r="E41" t="str">
            <v>FRAMED MAN 24X30"</v>
          </cell>
          <cell r="F41" t="str">
            <v>BLACK</v>
          </cell>
          <cell r="G41" t="str">
            <v>1EA</v>
          </cell>
          <cell r="H41">
            <v>59.97</v>
          </cell>
          <cell r="I41">
            <v>29.39</v>
          </cell>
        </row>
        <row r="42">
          <cell r="A42" t="str">
            <v>WC95G-0016</v>
          </cell>
          <cell r="B42">
            <v>30085399</v>
          </cell>
          <cell r="C42" t="str">
            <v/>
          </cell>
          <cell r="D42" t="str">
            <v>HT MUSICIAN 24X30"</v>
          </cell>
          <cell r="E42" t="str">
            <v>FRAMED MUSICN 24X30"</v>
          </cell>
          <cell r="F42" t="str">
            <v>BLACK</v>
          </cell>
          <cell r="G42" t="str">
            <v>1EA</v>
          </cell>
          <cell r="H42">
            <v>59.97</v>
          </cell>
          <cell r="I42">
            <v>29.39</v>
          </cell>
        </row>
        <row r="43">
          <cell r="A43" t="str">
            <v>WC95G-0010A</v>
          </cell>
          <cell r="B43">
            <v>30085400</v>
          </cell>
          <cell r="C43" t="str">
            <v/>
          </cell>
          <cell r="D43" t="str">
            <v>LANDMARKSER 14X26"</v>
          </cell>
          <cell r="E43" t="str">
            <v>SHIPPER ASRTD 14X26"</v>
          </cell>
          <cell r="F43" t="str">
            <v>SEPIA</v>
          </cell>
          <cell r="G43" t="str">
            <v>1EA</v>
          </cell>
          <cell r="H43">
            <v>39.96</v>
          </cell>
          <cell r="I43">
            <v>19.579999999999998</v>
          </cell>
        </row>
        <row r="44">
          <cell r="A44" t="str">
            <v>WC95G-0011</v>
          </cell>
          <cell r="B44">
            <v>30085401</v>
          </cell>
          <cell r="C44" t="str">
            <v/>
          </cell>
          <cell r="D44" t="str">
            <v>HT PARIS 14X26"</v>
          </cell>
          <cell r="E44" t="str">
            <v>EIFFEL TOWER 14X26"</v>
          </cell>
          <cell r="F44" t="str">
            <v>SEPIA</v>
          </cell>
          <cell r="G44" t="str">
            <v>1EA</v>
          </cell>
          <cell r="H44">
            <v>39.96</v>
          </cell>
          <cell r="I44">
            <v>19.579999999999998</v>
          </cell>
        </row>
        <row r="45">
          <cell r="A45" t="str">
            <v>WC95G-0012</v>
          </cell>
          <cell r="B45">
            <v>30085402</v>
          </cell>
          <cell r="C45" t="str">
            <v/>
          </cell>
          <cell r="D45" t="str">
            <v>HT BIG BEN 14X26"</v>
          </cell>
          <cell r="E45" t="str">
            <v>BIG BEN 14X26"</v>
          </cell>
          <cell r="F45" t="str">
            <v>SEPIA</v>
          </cell>
          <cell r="G45" t="str">
            <v>1EA</v>
          </cell>
          <cell r="H45">
            <v>39.96</v>
          </cell>
          <cell r="I45">
            <v>19.579999999999998</v>
          </cell>
        </row>
        <row r="46">
          <cell r="A46" t="str">
            <v>WC95G-0022A</v>
          </cell>
          <cell r="B46">
            <v>30085403</v>
          </cell>
          <cell r="C46" t="str">
            <v/>
          </cell>
          <cell r="D46" t="str">
            <v>FRAMED GLASS 8X10"</v>
          </cell>
          <cell r="E46" t="str">
            <v>SHIPPER ASRTD 8X10"</v>
          </cell>
          <cell r="F46" t="str">
            <v>PINK</v>
          </cell>
          <cell r="G46" t="str">
            <v>1EA</v>
          </cell>
          <cell r="H46">
            <v>14.96</v>
          </cell>
          <cell r="I46">
            <v>7.18</v>
          </cell>
        </row>
        <row r="47">
          <cell r="A47" t="str">
            <v>WC95G-0006</v>
          </cell>
          <cell r="B47">
            <v>30085404</v>
          </cell>
          <cell r="C47" t="str">
            <v/>
          </cell>
          <cell r="D47" t="str">
            <v>MS EIFFELTOWER 8X10"</v>
          </cell>
          <cell r="E47" t="str">
            <v>EIFFEL TOWER 8X10</v>
          </cell>
          <cell r="F47" t="str">
            <v>PINK</v>
          </cell>
          <cell r="G47" t="str">
            <v>1EA</v>
          </cell>
          <cell r="H47">
            <v>14.96</v>
          </cell>
          <cell r="I47">
            <v>7.18</v>
          </cell>
        </row>
        <row r="48">
          <cell r="A48" t="str">
            <v>WC95G-0007</v>
          </cell>
          <cell r="B48">
            <v>30085416</v>
          </cell>
          <cell r="C48" t="str">
            <v/>
          </cell>
          <cell r="D48" t="str">
            <v>MS HEART YOU 8X10"</v>
          </cell>
          <cell r="E48" t="str">
            <v>HEART YOU 8X10</v>
          </cell>
          <cell r="F48" t="str">
            <v>PINK</v>
          </cell>
          <cell r="G48" t="str">
            <v>1EA</v>
          </cell>
          <cell r="H48">
            <v>14.96</v>
          </cell>
          <cell r="I48">
            <v>7.18</v>
          </cell>
        </row>
        <row r="49">
          <cell r="A49" t="str">
            <v>WC95G-0008</v>
          </cell>
          <cell r="B49">
            <v>30085417</v>
          </cell>
          <cell r="C49" t="str">
            <v/>
          </cell>
          <cell r="D49" t="str">
            <v>MS QUE SERA 8X10"</v>
          </cell>
          <cell r="E49" t="str">
            <v>QUE SERA 8X10</v>
          </cell>
          <cell r="F49" t="str">
            <v>PINK</v>
          </cell>
          <cell r="G49" t="str">
            <v>1EA</v>
          </cell>
          <cell r="H49">
            <v>14.96</v>
          </cell>
          <cell r="I49">
            <v>7.18</v>
          </cell>
        </row>
        <row r="50">
          <cell r="A50" t="str">
            <v>WC95G-0009</v>
          </cell>
          <cell r="B50">
            <v>30085418</v>
          </cell>
          <cell r="C50" t="str">
            <v/>
          </cell>
          <cell r="D50" t="str">
            <v>MS PARIS DOT 8X10"</v>
          </cell>
          <cell r="E50" t="str">
            <v>PARIS DOT 8X10</v>
          </cell>
          <cell r="F50" t="str">
            <v>PINK</v>
          </cell>
          <cell r="G50" t="str">
            <v>1EA</v>
          </cell>
          <cell r="H50">
            <v>14.96</v>
          </cell>
          <cell r="I50">
            <v>7.18</v>
          </cell>
        </row>
        <row r="51">
          <cell r="A51" t="str">
            <v>WC10-426</v>
          </cell>
          <cell r="B51">
            <v>30110868</v>
          </cell>
          <cell r="C51" t="str">
            <v/>
          </cell>
          <cell r="D51" t="str">
            <v>HT IKT DMSK 5CFST DQ</v>
          </cell>
          <cell r="E51" t="str">
            <v>HT IKT DMSK 5CFST DQ</v>
          </cell>
          <cell r="F51" t="str">
            <v>BLUE</v>
          </cell>
          <cell r="G51" t="str">
            <v>DB/QN</v>
          </cell>
          <cell r="H51">
            <v>129.97</v>
          </cell>
          <cell r="I51">
            <v>57.96</v>
          </cell>
        </row>
        <row r="52">
          <cell r="A52" t="str">
            <v>WC10-427</v>
          </cell>
          <cell r="B52">
            <v>30110876</v>
          </cell>
          <cell r="C52" t="str">
            <v/>
          </cell>
          <cell r="D52" t="str">
            <v>HT IKT DMSK 5CFST K</v>
          </cell>
          <cell r="E52" t="str">
            <v>HT IKT DMSK 5CFST K</v>
          </cell>
          <cell r="F52" t="str">
            <v>BLUE</v>
          </cell>
          <cell r="G52" t="str">
            <v>KING</v>
          </cell>
          <cell r="H52">
            <v>149.97</v>
          </cell>
          <cell r="I52">
            <v>63.26</v>
          </cell>
        </row>
        <row r="53">
          <cell r="A53" t="str">
            <v>WC95B-0015</v>
          </cell>
          <cell r="B53">
            <v>30184526</v>
          </cell>
          <cell r="C53" t="str">
            <v/>
          </cell>
          <cell r="D53" t="str">
            <v>HT HOME WALL DÂCOR</v>
          </cell>
          <cell r="E53" t="str">
            <v>HT HOME METAL WIRE</v>
          </cell>
          <cell r="F53" t="str">
            <v>METAL</v>
          </cell>
          <cell r="G53" t="str">
            <v>1EA</v>
          </cell>
          <cell r="H53">
            <v>69.97</v>
          </cell>
          <cell r="I53">
            <v>38</v>
          </cell>
        </row>
        <row r="54">
          <cell r="A54" t="str">
            <v>WC95B-0013</v>
          </cell>
          <cell r="B54">
            <v>30184527</v>
          </cell>
          <cell r="C54" t="str">
            <v/>
          </cell>
          <cell r="D54" t="str">
            <v>HT LIVE LOVE WINE</v>
          </cell>
          <cell r="E54" t="str">
            <v>HT LIVE LOVE WINE</v>
          </cell>
          <cell r="F54" t="str">
            <v>METAL</v>
          </cell>
          <cell r="G54" t="str">
            <v>1EA</v>
          </cell>
          <cell r="H54">
            <v>69.97</v>
          </cell>
          <cell r="I54">
            <v>38</v>
          </cell>
        </row>
        <row r="55">
          <cell r="A55" t="str">
            <v>WC10-557</v>
          </cell>
          <cell r="B55">
            <v>30189870</v>
          </cell>
          <cell r="C55" t="str">
            <v/>
          </cell>
          <cell r="D55" t="str">
            <v>MS TOPHER 3PC COM T</v>
          </cell>
          <cell r="E55" t="str">
            <v>MS TOPHER 3PCCOM TW</v>
          </cell>
          <cell r="F55" t="str">
            <v>GREEN</v>
          </cell>
          <cell r="G55" t="str">
            <v>TWIN</v>
          </cell>
          <cell r="H55">
            <v>39.97</v>
          </cell>
          <cell r="I55">
            <v>20.95</v>
          </cell>
        </row>
        <row r="56">
          <cell r="A56" t="str">
            <v>WC10-558</v>
          </cell>
          <cell r="B56">
            <v>30189872</v>
          </cell>
          <cell r="C56" t="str">
            <v/>
          </cell>
          <cell r="D56" t="str">
            <v>MS TOPHER 3PC COM D</v>
          </cell>
          <cell r="E56" t="str">
            <v>MS TOPHER 3PCCOM DBL</v>
          </cell>
          <cell r="F56" t="str">
            <v>GREEN</v>
          </cell>
          <cell r="G56" t="str">
            <v>DOUBLE</v>
          </cell>
          <cell r="H56">
            <v>49.97</v>
          </cell>
          <cell r="I56">
            <v>25.15</v>
          </cell>
        </row>
        <row r="57">
          <cell r="A57" t="str">
            <v>WC10-559</v>
          </cell>
          <cell r="B57">
            <v>30189873</v>
          </cell>
          <cell r="C57" t="str">
            <v/>
          </cell>
          <cell r="D57" t="str">
            <v>MS TOPHER 3PC COM Q</v>
          </cell>
          <cell r="E57" t="str">
            <v>MS TOPHER 3PCCOM QN</v>
          </cell>
          <cell r="F57" t="str">
            <v>GREEN</v>
          </cell>
          <cell r="G57" t="str">
            <v>QUEEN</v>
          </cell>
          <cell r="H57">
            <v>59.97</v>
          </cell>
          <cell r="I57">
            <v>27.83</v>
          </cell>
        </row>
        <row r="58">
          <cell r="A58" t="str">
            <v>WC10-560</v>
          </cell>
          <cell r="B58">
            <v>30189880</v>
          </cell>
          <cell r="C58" t="str">
            <v/>
          </cell>
          <cell r="D58" t="str">
            <v>MS DAVID 3PC COM T</v>
          </cell>
          <cell r="E58" t="str">
            <v>MS DAVID 3PCCOM TW</v>
          </cell>
          <cell r="F58" t="str">
            <v>BLUE</v>
          </cell>
          <cell r="G58" t="str">
            <v>TWIN</v>
          </cell>
          <cell r="H58">
            <v>49.97</v>
          </cell>
          <cell r="I58">
            <v>20.95</v>
          </cell>
        </row>
        <row r="59">
          <cell r="A59" t="str">
            <v>WC10-561</v>
          </cell>
          <cell r="B59">
            <v>30189882</v>
          </cell>
          <cell r="C59" t="str">
            <v/>
          </cell>
          <cell r="D59" t="str">
            <v>MS DAVID 3PC COM D</v>
          </cell>
          <cell r="E59" t="str">
            <v>MS DAVID 3PCCOM DBL</v>
          </cell>
          <cell r="F59" t="str">
            <v>BLUE</v>
          </cell>
          <cell r="G59" t="str">
            <v>DOUBLE</v>
          </cell>
          <cell r="H59">
            <v>49.97</v>
          </cell>
          <cell r="I59">
            <v>25.15</v>
          </cell>
        </row>
        <row r="60">
          <cell r="A60" t="str">
            <v>WC10-562</v>
          </cell>
          <cell r="B60">
            <v>30189884</v>
          </cell>
          <cell r="C60" t="str">
            <v/>
          </cell>
          <cell r="D60" t="str">
            <v>MS DAVID 3PC COM Q</v>
          </cell>
          <cell r="E60" t="str">
            <v>MS DAVID 3PCCOM QN</v>
          </cell>
          <cell r="F60" t="str">
            <v>BLUE</v>
          </cell>
          <cell r="G60" t="str">
            <v>QUEEN</v>
          </cell>
          <cell r="H60">
            <v>59.97</v>
          </cell>
          <cell r="I60">
            <v>27.83</v>
          </cell>
        </row>
        <row r="61">
          <cell r="A61" t="str">
            <v>WC10-549</v>
          </cell>
          <cell r="B61">
            <v>30189959</v>
          </cell>
          <cell r="C61" t="str">
            <v/>
          </cell>
          <cell r="D61" t="str">
            <v>MS SHIBORI BIAB D</v>
          </cell>
          <cell r="E61" t="str">
            <v>MS SHIBORI 7PBIAB D</v>
          </cell>
          <cell r="F61" t="str">
            <v>MULT</v>
          </cell>
          <cell r="G61" t="str">
            <v>DOUBLE</v>
          </cell>
          <cell r="H61">
            <v>69.97</v>
          </cell>
          <cell r="I61">
            <v>35.04</v>
          </cell>
        </row>
        <row r="62">
          <cell r="A62" t="str">
            <v>WC10-550</v>
          </cell>
          <cell r="B62">
            <v>30190780</v>
          </cell>
          <cell r="C62" t="str">
            <v/>
          </cell>
          <cell r="D62" t="str">
            <v>MS SHIBORI BIAB Q</v>
          </cell>
          <cell r="E62" t="str">
            <v>MS SHIBORI 7PBIAB Q</v>
          </cell>
          <cell r="F62" t="str">
            <v>MULT</v>
          </cell>
          <cell r="G62" t="str">
            <v>QUEEN</v>
          </cell>
          <cell r="H62">
            <v>79.97</v>
          </cell>
          <cell r="I62">
            <v>37.619999999999997</v>
          </cell>
        </row>
        <row r="63">
          <cell r="A63" t="str">
            <v>WC10-551</v>
          </cell>
          <cell r="B63">
            <v>30190835</v>
          </cell>
          <cell r="C63" t="str">
            <v/>
          </cell>
          <cell r="D63" t="str">
            <v>MS SHIBORI BIAB K</v>
          </cell>
          <cell r="E63" t="str">
            <v>MS SHIBORI 7PBIAB K</v>
          </cell>
          <cell r="F63" t="str">
            <v>MULT</v>
          </cell>
          <cell r="G63" t="str">
            <v>KING</v>
          </cell>
          <cell r="H63">
            <v>89.97</v>
          </cell>
          <cell r="I63">
            <v>43.24</v>
          </cell>
        </row>
        <row r="64">
          <cell r="A64" t="str">
            <v>WC95C-0015</v>
          </cell>
          <cell r="B64">
            <v>30260388</v>
          </cell>
          <cell r="C64" t="str">
            <v/>
          </cell>
          <cell r="D64" t="str">
            <v>HT CAFÂ EMB CANVAS</v>
          </cell>
          <cell r="E64" t="str">
            <v/>
          </cell>
          <cell r="F64" t="str">
            <v>MULTI</v>
          </cell>
          <cell r="G64" t="str">
            <v>1EA</v>
          </cell>
          <cell r="H64">
            <v>36.96</v>
          </cell>
          <cell r="I64">
            <v>15.5</v>
          </cell>
        </row>
        <row r="65">
          <cell r="A65" t="str">
            <v>WC95C-0014</v>
          </cell>
          <cell r="B65">
            <v>30260390</v>
          </cell>
          <cell r="C65" t="str">
            <v/>
          </cell>
          <cell r="D65" t="str">
            <v>HT CHANDELIER CANVAS</v>
          </cell>
          <cell r="E65" t="str">
            <v/>
          </cell>
          <cell r="F65" t="str">
            <v>MULTI</v>
          </cell>
          <cell r="G65" t="str">
            <v>1EA</v>
          </cell>
          <cell r="H65">
            <v>19.96</v>
          </cell>
          <cell r="I65">
            <v>9</v>
          </cell>
        </row>
        <row r="66">
          <cell r="A66" t="str">
            <v>WC14-556</v>
          </cell>
          <cell r="B66">
            <v>30286788</v>
          </cell>
          <cell r="C66" t="str">
            <v/>
          </cell>
          <cell r="D66" t="str">
            <v>MS POPPY 3PC QUILT D</v>
          </cell>
          <cell r="E66" t="str">
            <v>MS POPPY QUILT 3PC D</v>
          </cell>
          <cell r="F66" t="str">
            <v>MULT</v>
          </cell>
          <cell r="G66" t="str">
            <v>DOUBLE</v>
          </cell>
          <cell r="H66">
            <v>49.97</v>
          </cell>
          <cell r="I66">
            <v>21.84</v>
          </cell>
        </row>
        <row r="67">
          <cell r="A67" t="str">
            <v>WC10-289</v>
          </cell>
          <cell r="B67">
            <v>30322960</v>
          </cell>
          <cell r="C67" t="str">
            <v/>
          </cell>
          <cell r="D67" t="str">
            <v>BALI DBL CMF SET</v>
          </cell>
          <cell r="E67" t="str">
            <v>DBL 4PCE CMF SET</v>
          </cell>
          <cell r="F67" t="str">
            <v>CHOC</v>
          </cell>
          <cell r="G67" t="str">
            <v>DOUBLE</v>
          </cell>
          <cell r="H67">
            <v>99.97</v>
          </cell>
          <cell r="I67">
            <v>43.8</v>
          </cell>
        </row>
        <row r="68">
          <cell r="A68" t="str">
            <v>WC10-290</v>
          </cell>
          <cell r="B68">
            <v>30322961</v>
          </cell>
          <cell r="C68" t="str">
            <v/>
          </cell>
          <cell r="D68" t="str">
            <v>BALI QUN CMF SET</v>
          </cell>
          <cell r="E68" t="str">
            <v>QN 4PCE CMF SET</v>
          </cell>
          <cell r="F68" t="str">
            <v>CHOC</v>
          </cell>
          <cell r="G68" t="str">
            <v>1EA</v>
          </cell>
          <cell r="H68">
            <v>109.97</v>
          </cell>
          <cell r="I68">
            <v>48.8</v>
          </cell>
        </row>
        <row r="69">
          <cell r="A69" t="str">
            <v>WC10-291</v>
          </cell>
          <cell r="B69">
            <v>30322962</v>
          </cell>
          <cell r="C69" t="str">
            <v/>
          </cell>
          <cell r="D69" t="str">
            <v>BALI KNG CMF SET</v>
          </cell>
          <cell r="E69" t="str">
            <v>KG 4PCE CMF SET</v>
          </cell>
          <cell r="F69" t="str">
            <v>CHOC</v>
          </cell>
          <cell r="G69" t="str">
            <v>KING</v>
          </cell>
          <cell r="H69">
            <v>119.97</v>
          </cell>
          <cell r="I69">
            <v>54.9</v>
          </cell>
        </row>
        <row r="70">
          <cell r="A70" t="str">
            <v>WC30-292</v>
          </cell>
          <cell r="B70">
            <v>30323445</v>
          </cell>
          <cell r="C70" t="str">
            <v/>
          </cell>
          <cell r="D70" t="str">
            <v>BALI 18X18 PILLOW</v>
          </cell>
          <cell r="E70" t="str">
            <v>DECORATOR CUSHION</v>
          </cell>
          <cell r="F70" t="str">
            <v>CHOC</v>
          </cell>
          <cell r="G70" t="str">
            <v>1EA</v>
          </cell>
          <cell r="H70">
            <v>19.97</v>
          </cell>
          <cell r="I70">
            <v>9.8000000000000007</v>
          </cell>
        </row>
        <row r="71">
          <cell r="A71" t="str">
            <v>WC40-297</v>
          </cell>
          <cell r="B71">
            <v>30330467</v>
          </cell>
          <cell r="C71" t="str">
            <v/>
          </cell>
          <cell r="D71" t="str">
            <v>HT PANEL 84 BALI M/B</v>
          </cell>
          <cell r="E71" t="str">
            <v>HT PANEL 84 BALI M/B</v>
          </cell>
          <cell r="F71" t="str">
            <v>MULTI</v>
          </cell>
          <cell r="G71" t="str">
            <v>50X84</v>
          </cell>
          <cell r="H71">
            <v>24.97</v>
          </cell>
          <cell r="I71">
            <v>12.73</v>
          </cell>
        </row>
        <row r="72">
          <cell r="A72" t="str">
            <v>WC40-298</v>
          </cell>
          <cell r="B72">
            <v>30330468</v>
          </cell>
          <cell r="C72" t="str">
            <v/>
          </cell>
          <cell r="D72" t="str">
            <v>HT PANEL 84 BALI M/N</v>
          </cell>
          <cell r="E72" t="str">
            <v>HT PANEL 84 BALI M/N</v>
          </cell>
          <cell r="F72" t="str">
            <v>MULTI</v>
          </cell>
          <cell r="G72" t="str">
            <v>50X84</v>
          </cell>
          <cell r="H72">
            <v>24.97</v>
          </cell>
          <cell r="I72">
            <v>12.73</v>
          </cell>
        </row>
        <row r="73">
          <cell r="A73" t="str">
            <v>WC10-500</v>
          </cell>
          <cell r="B73">
            <v>30375366</v>
          </cell>
          <cell r="C73" t="str">
            <v/>
          </cell>
          <cell r="D73" t="str">
            <v>HT 5PC CHARLOTTE D</v>
          </cell>
          <cell r="E73" t="str">
            <v>HT 5PC P CHARLOTTE D</v>
          </cell>
          <cell r="F73" t="str">
            <v>BLACK</v>
          </cell>
          <cell r="G73" t="str">
            <v>DOUBLE</v>
          </cell>
          <cell r="H73">
            <v>119.97</v>
          </cell>
          <cell r="I73">
            <v>49</v>
          </cell>
        </row>
        <row r="74">
          <cell r="A74" t="str">
            <v>WC10-501</v>
          </cell>
          <cell r="B74">
            <v>30375399</v>
          </cell>
          <cell r="C74" t="str">
            <v/>
          </cell>
          <cell r="D74" t="str">
            <v>HT 5PC CHARLOTTE Q</v>
          </cell>
          <cell r="E74" t="str">
            <v>HT 5PC P CHARLOTTE Q</v>
          </cell>
          <cell r="F74" t="str">
            <v>BLACK</v>
          </cell>
          <cell r="G74" t="str">
            <v>QUEEN</v>
          </cell>
          <cell r="H74">
            <v>129.97</v>
          </cell>
          <cell r="I74">
            <v>49.4</v>
          </cell>
        </row>
        <row r="75">
          <cell r="A75" t="str">
            <v>WC10-502</v>
          </cell>
          <cell r="B75">
            <v>30375456</v>
          </cell>
          <cell r="C75" t="str">
            <v/>
          </cell>
          <cell r="D75" t="str">
            <v>HT 5PC CHARLOTTE K</v>
          </cell>
          <cell r="E75" t="str">
            <v>HT 5PC P CHARLOTTE K</v>
          </cell>
          <cell r="F75" t="str">
            <v>BLACK</v>
          </cell>
          <cell r="G75" t="str">
            <v>KING</v>
          </cell>
          <cell r="H75">
            <v>149.97</v>
          </cell>
          <cell r="I75">
            <v>54.95</v>
          </cell>
        </row>
        <row r="76">
          <cell r="A76" t="str">
            <v>WC10-503</v>
          </cell>
          <cell r="B76">
            <v>30375520</v>
          </cell>
          <cell r="C76" t="str">
            <v/>
          </cell>
          <cell r="D76" t="str">
            <v>HT 5PC COSTAL D</v>
          </cell>
          <cell r="E76" t="str">
            <v>HT5PC COSTALCHARM D</v>
          </cell>
          <cell r="F76" t="str">
            <v>GREY</v>
          </cell>
          <cell r="G76" t="str">
            <v>DOUBLE</v>
          </cell>
          <cell r="H76">
            <v>99.97</v>
          </cell>
          <cell r="I76">
            <v>52.5</v>
          </cell>
        </row>
        <row r="77">
          <cell r="A77" t="str">
            <v>WC10-504</v>
          </cell>
          <cell r="B77">
            <v>30375839</v>
          </cell>
          <cell r="C77" t="str">
            <v/>
          </cell>
          <cell r="D77" t="str">
            <v>HT 5PC COSTAL Q</v>
          </cell>
          <cell r="E77" t="str">
            <v>HT5PC COSTALCHARM Q</v>
          </cell>
          <cell r="F77" t="str">
            <v>GREY</v>
          </cell>
          <cell r="G77" t="str">
            <v>5EA</v>
          </cell>
          <cell r="H77">
            <v>129.97</v>
          </cell>
          <cell r="I77">
            <v>55</v>
          </cell>
        </row>
        <row r="78">
          <cell r="A78" t="str">
            <v>WC10-505</v>
          </cell>
          <cell r="B78">
            <v>30375841</v>
          </cell>
          <cell r="C78" t="str">
            <v/>
          </cell>
          <cell r="D78" t="str">
            <v>HT 5PC COSTAL K</v>
          </cell>
          <cell r="E78" t="str">
            <v>HT5PC COSTALCHARM K</v>
          </cell>
          <cell r="F78" t="str">
            <v>GREY</v>
          </cell>
          <cell r="G78" t="str">
            <v>KING</v>
          </cell>
          <cell r="H78">
            <v>149.97</v>
          </cell>
          <cell r="I78">
            <v>59.8</v>
          </cell>
        </row>
        <row r="79">
          <cell r="A79" t="str">
            <v>WC12-512</v>
          </cell>
          <cell r="B79">
            <v>30375861</v>
          </cell>
          <cell r="C79" t="str">
            <v/>
          </cell>
          <cell r="D79" t="str">
            <v>HT DUVET BUTTON D/Q</v>
          </cell>
          <cell r="E79" t="str">
            <v>HT DCS BUTTN TOP D/Q</v>
          </cell>
          <cell r="F79" t="str">
            <v>WHITE</v>
          </cell>
          <cell r="G79" t="str">
            <v>DB/QN</v>
          </cell>
          <cell r="H79">
            <v>59.97</v>
          </cell>
          <cell r="I79">
            <v>20.5</v>
          </cell>
        </row>
        <row r="80">
          <cell r="A80" t="str">
            <v>WC12-513</v>
          </cell>
          <cell r="B80">
            <v>30375965</v>
          </cell>
          <cell r="C80" t="str">
            <v/>
          </cell>
          <cell r="D80" t="str">
            <v>HT DUVET BUTTON K</v>
          </cell>
          <cell r="E80" t="str">
            <v>HT DCS BUTTN TOP K</v>
          </cell>
          <cell r="F80" t="str">
            <v>WHITE</v>
          </cell>
          <cell r="G80" t="str">
            <v>KING</v>
          </cell>
          <cell r="H80">
            <v>69.97</v>
          </cell>
          <cell r="I80">
            <v>25</v>
          </cell>
        </row>
        <row r="81">
          <cell r="A81" t="str">
            <v>WC14-508</v>
          </cell>
          <cell r="B81">
            <v>30375966</v>
          </cell>
          <cell r="C81" t="str">
            <v/>
          </cell>
          <cell r="D81" t="str">
            <v>HT QUILT BIRD D/Q TA</v>
          </cell>
          <cell r="E81" t="str">
            <v>HT QUILT BIRD D/Q</v>
          </cell>
          <cell r="F81" t="str">
            <v>TAN</v>
          </cell>
          <cell r="G81" t="str">
            <v>DB/QN</v>
          </cell>
          <cell r="H81">
            <v>79.97</v>
          </cell>
          <cell r="I81">
            <v>36.5</v>
          </cell>
        </row>
        <row r="82">
          <cell r="A82" t="str">
            <v>WC14-509</v>
          </cell>
          <cell r="B82">
            <v>30375968</v>
          </cell>
          <cell r="C82" t="str">
            <v/>
          </cell>
          <cell r="D82" t="str">
            <v>HT QUILT BIRD K TAN</v>
          </cell>
          <cell r="E82" t="str">
            <v>HT QUILT BIRD K</v>
          </cell>
          <cell r="F82" t="str">
            <v>TAN</v>
          </cell>
          <cell r="G82" t="str">
            <v>KING</v>
          </cell>
          <cell r="H82">
            <v>99.97</v>
          </cell>
          <cell r="I82">
            <v>41.8</v>
          </cell>
        </row>
        <row r="83">
          <cell r="A83" t="str">
            <v>WC14-506</v>
          </cell>
          <cell r="B83">
            <v>30375969</v>
          </cell>
          <cell r="C83" t="str">
            <v/>
          </cell>
          <cell r="D83" t="str">
            <v>HT QUILT SAFFRON D/Q</v>
          </cell>
          <cell r="E83" t="str">
            <v>HT QUILT SAFFRON D/Q</v>
          </cell>
          <cell r="F83" t="str">
            <v>PURPLE</v>
          </cell>
          <cell r="G83" t="str">
            <v>DB/QN</v>
          </cell>
          <cell r="H83">
            <v>89.97</v>
          </cell>
          <cell r="I83">
            <v>36.5</v>
          </cell>
        </row>
        <row r="84">
          <cell r="A84" t="str">
            <v>WC14-507</v>
          </cell>
          <cell r="B84">
            <v>30375970</v>
          </cell>
          <cell r="C84" t="str">
            <v/>
          </cell>
          <cell r="D84" t="str">
            <v>HT QUILT SAFFRON K</v>
          </cell>
          <cell r="E84" t="str">
            <v>HT QUILT SAFFRON K</v>
          </cell>
          <cell r="F84" t="str">
            <v>PURPLE</v>
          </cell>
          <cell r="G84" t="str">
            <v>KING</v>
          </cell>
          <cell r="H84">
            <v>99.97</v>
          </cell>
          <cell r="I84">
            <v>41.8</v>
          </cell>
        </row>
        <row r="85">
          <cell r="A85" t="str">
            <v>WC14-510</v>
          </cell>
          <cell r="B85">
            <v>30375972</v>
          </cell>
          <cell r="C85" t="str">
            <v/>
          </cell>
          <cell r="D85" t="str">
            <v>HT QUILT PATCH D/Q B</v>
          </cell>
          <cell r="E85" t="str">
            <v>HT QUILT PATCH D/Q</v>
          </cell>
          <cell r="F85" t="str">
            <v>BLUE</v>
          </cell>
          <cell r="G85" t="str">
            <v>DB/QN</v>
          </cell>
          <cell r="H85">
            <v>89.97</v>
          </cell>
          <cell r="I85">
            <v>36.5</v>
          </cell>
        </row>
        <row r="86">
          <cell r="A86" t="str">
            <v>WC14-511</v>
          </cell>
          <cell r="B86">
            <v>30376066</v>
          </cell>
          <cell r="C86" t="str">
            <v/>
          </cell>
          <cell r="D86" t="str">
            <v>HT QUILT PATCH K BL</v>
          </cell>
          <cell r="E86" t="str">
            <v>HT QUILT PATCH K</v>
          </cell>
          <cell r="F86" t="str">
            <v>BLUE</v>
          </cell>
          <cell r="G86" t="str">
            <v>KING</v>
          </cell>
          <cell r="H86">
            <v>99.97</v>
          </cell>
          <cell r="I86">
            <v>41.8</v>
          </cell>
        </row>
        <row r="87">
          <cell r="A87" t="str">
            <v>WC10-480</v>
          </cell>
          <cell r="B87">
            <v>30376085</v>
          </cell>
          <cell r="C87" t="str">
            <v/>
          </cell>
          <cell r="D87" t="str">
            <v>MSCOMF PLAID T TAN</v>
          </cell>
          <cell r="E87" t="str">
            <v>TAN PLAID COMFSET</v>
          </cell>
          <cell r="F87" t="str">
            <v>TAN</v>
          </cell>
          <cell r="G87" t="str">
            <v>TWIN</v>
          </cell>
          <cell r="H87">
            <v>39.97</v>
          </cell>
          <cell r="I87">
            <v>19.95</v>
          </cell>
        </row>
        <row r="88">
          <cell r="A88" t="str">
            <v>WC10-481</v>
          </cell>
          <cell r="B88">
            <v>30376139</v>
          </cell>
          <cell r="C88" t="str">
            <v/>
          </cell>
          <cell r="D88" t="str">
            <v>MSCOMF PLAID D TAN</v>
          </cell>
          <cell r="E88" t="str">
            <v>TAN PLAID COMFSET</v>
          </cell>
          <cell r="F88" t="str">
            <v>TAN</v>
          </cell>
          <cell r="G88" t="str">
            <v>DOUBLE</v>
          </cell>
          <cell r="H88">
            <v>49.97</v>
          </cell>
          <cell r="I88">
            <v>23.95</v>
          </cell>
        </row>
        <row r="89">
          <cell r="A89" t="str">
            <v>WC10-482</v>
          </cell>
          <cell r="B89">
            <v>30376144</v>
          </cell>
          <cell r="C89" t="str">
            <v/>
          </cell>
          <cell r="D89" t="str">
            <v>MSCOMF PLAID Q TAN</v>
          </cell>
          <cell r="E89" t="str">
            <v>TAN PLAID COMFSET</v>
          </cell>
          <cell r="F89" t="str">
            <v>TAN</v>
          </cell>
          <cell r="G89" t="str">
            <v>QUEEN</v>
          </cell>
          <cell r="H89">
            <v>59.97</v>
          </cell>
          <cell r="I89">
            <v>26.5</v>
          </cell>
        </row>
        <row r="90">
          <cell r="A90" t="str">
            <v>WC10-477</v>
          </cell>
          <cell r="B90">
            <v>30376245</v>
          </cell>
          <cell r="C90" t="str">
            <v/>
          </cell>
          <cell r="D90" t="str">
            <v>MSCOMF PLAID T PINK</v>
          </cell>
          <cell r="E90" t="str">
            <v>CLR PLAID COMFSET</v>
          </cell>
          <cell r="F90" t="str">
            <v>PINK</v>
          </cell>
          <cell r="G90" t="str">
            <v>TWIN</v>
          </cell>
          <cell r="H90">
            <v>39.97</v>
          </cell>
          <cell r="I90">
            <v>20.95</v>
          </cell>
        </row>
        <row r="91">
          <cell r="A91" t="str">
            <v>WC10-478</v>
          </cell>
          <cell r="B91">
            <v>30376246</v>
          </cell>
          <cell r="C91" t="str">
            <v/>
          </cell>
          <cell r="D91" t="str">
            <v>MSCOMF PLAID D PINK</v>
          </cell>
          <cell r="E91" t="str">
            <v>CLR PLAID COMFSET</v>
          </cell>
          <cell r="F91" t="str">
            <v>PINK</v>
          </cell>
          <cell r="G91" t="str">
            <v>DOUBLE</v>
          </cell>
          <cell r="H91">
            <v>49.97</v>
          </cell>
          <cell r="I91">
            <v>25.15</v>
          </cell>
        </row>
        <row r="92">
          <cell r="A92" t="str">
            <v>WC10-479</v>
          </cell>
          <cell r="B92">
            <v>30376299</v>
          </cell>
          <cell r="C92" t="str">
            <v/>
          </cell>
          <cell r="D92" t="str">
            <v>MSCOMF PLAID Q PINK</v>
          </cell>
          <cell r="E92" t="str">
            <v>CLR PLAID COMFSET</v>
          </cell>
          <cell r="F92" t="str">
            <v>PINK</v>
          </cell>
          <cell r="G92" t="str">
            <v>QUEEN</v>
          </cell>
          <cell r="H92">
            <v>59.97</v>
          </cell>
          <cell r="I92">
            <v>27.83</v>
          </cell>
        </row>
        <row r="93">
          <cell r="A93" t="str">
            <v>WC10-493</v>
          </cell>
          <cell r="B93">
            <v>30376603</v>
          </cell>
          <cell r="C93" t="str">
            <v/>
          </cell>
          <cell r="D93" t="str">
            <v>MS BIAB GKEY D BLK</v>
          </cell>
          <cell r="E93" t="str">
            <v>BIAB GREEK KEY BLACK</v>
          </cell>
          <cell r="F93" t="str">
            <v>GREY</v>
          </cell>
          <cell r="G93" t="str">
            <v>DOUBLE</v>
          </cell>
          <cell r="H93">
            <v>69.97</v>
          </cell>
          <cell r="I93">
            <v>33.700000000000003</v>
          </cell>
        </row>
        <row r="94">
          <cell r="A94" t="str">
            <v>WC10-494</v>
          </cell>
          <cell r="B94">
            <v>30376915</v>
          </cell>
          <cell r="C94" t="str">
            <v/>
          </cell>
          <cell r="D94" t="str">
            <v>MS BIAB GKEY Q BLK</v>
          </cell>
          <cell r="E94" t="str">
            <v>BIAB GREEK KEY BLACK</v>
          </cell>
          <cell r="F94" t="str">
            <v>GREY</v>
          </cell>
          <cell r="G94" t="str">
            <v>QUEEN</v>
          </cell>
          <cell r="H94">
            <v>79.97</v>
          </cell>
          <cell r="I94">
            <v>36.18</v>
          </cell>
        </row>
        <row r="95">
          <cell r="A95" t="str">
            <v>WC10-495</v>
          </cell>
          <cell r="B95">
            <v>30376957</v>
          </cell>
          <cell r="C95" t="str">
            <v/>
          </cell>
          <cell r="D95" t="str">
            <v>MS BIAB GKEY K BLK</v>
          </cell>
          <cell r="E95" t="str">
            <v>BIAB GREEK KEY BLACK</v>
          </cell>
          <cell r="F95" t="str">
            <v>GREY</v>
          </cell>
          <cell r="G95" t="str">
            <v>KING</v>
          </cell>
          <cell r="H95">
            <v>89.97</v>
          </cell>
          <cell r="I95">
            <v>41.58</v>
          </cell>
        </row>
        <row r="96">
          <cell r="A96" t="str">
            <v>WC10-489</v>
          </cell>
          <cell r="B96">
            <v>30376958</v>
          </cell>
          <cell r="C96" t="str">
            <v/>
          </cell>
          <cell r="D96" t="str">
            <v>MS BIAB GKEY D RED</v>
          </cell>
          <cell r="E96" t="str">
            <v>BIAB GREEK KEY RED</v>
          </cell>
          <cell r="F96" t="str">
            <v>RED</v>
          </cell>
          <cell r="G96" t="str">
            <v>DOUBLE</v>
          </cell>
          <cell r="H96">
            <v>69.97</v>
          </cell>
          <cell r="I96">
            <v>33.700000000000003</v>
          </cell>
        </row>
        <row r="97">
          <cell r="A97" t="str">
            <v>WC10-490</v>
          </cell>
          <cell r="B97">
            <v>30376959</v>
          </cell>
          <cell r="C97" t="str">
            <v/>
          </cell>
          <cell r="D97" t="str">
            <v>MS BIAB GKEY Q RED</v>
          </cell>
          <cell r="E97" t="str">
            <v>BIAB GREEK KEY RED</v>
          </cell>
          <cell r="F97" t="str">
            <v>RED</v>
          </cell>
          <cell r="G97" t="str">
            <v>QUEEN</v>
          </cell>
          <cell r="H97">
            <v>79.97</v>
          </cell>
          <cell r="I97">
            <v>36.18</v>
          </cell>
        </row>
        <row r="98">
          <cell r="A98" t="str">
            <v>WC10-491</v>
          </cell>
          <cell r="B98">
            <v>30376960</v>
          </cell>
          <cell r="C98" t="str">
            <v/>
          </cell>
          <cell r="D98" t="str">
            <v>MS BIAB GKEY K RED</v>
          </cell>
          <cell r="E98" t="str">
            <v>BIAB GREEK KEY RED</v>
          </cell>
          <cell r="F98" t="str">
            <v>RED</v>
          </cell>
          <cell r="G98" t="str">
            <v>KING</v>
          </cell>
          <cell r="H98">
            <v>89.97</v>
          </cell>
          <cell r="I98">
            <v>41.58</v>
          </cell>
        </row>
        <row r="99">
          <cell r="A99" t="str">
            <v>WC10-497</v>
          </cell>
          <cell r="B99">
            <v>30377003</v>
          </cell>
          <cell r="C99" t="str">
            <v/>
          </cell>
          <cell r="D99" t="str">
            <v>MS BIAB MED D TAN</v>
          </cell>
          <cell r="E99" t="str">
            <v>BIAB MEDALLION TAN</v>
          </cell>
          <cell r="F99" t="str">
            <v>TAN</v>
          </cell>
          <cell r="G99" t="str">
            <v>DOUBLE</v>
          </cell>
          <cell r="H99">
            <v>69.97</v>
          </cell>
          <cell r="I99">
            <v>33.700000000000003</v>
          </cell>
        </row>
        <row r="100">
          <cell r="A100" t="str">
            <v>WC10-498</v>
          </cell>
          <cell r="B100">
            <v>30377019</v>
          </cell>
          <cell r="C100" t="str">
            <v/>
          </cell>
          <cell r="D100" t="str">
            <v>MS BIAB MED Q TAN</v>
          </cell>
          <cell r="E100" t="str">
            <v>BIAB MEDALLION TAN</v>
          </cell>
          <cell r="F100" t="str">
            <v>TAN</v>
          </cell>
          <cell r="G100" t="str">
            <v>QUEEN</v>
          </cell>
          <cell r="H100">
            <v>79.97</v>
          </cell>
          <cell r="I100">
            <v>36.18</v>
          </cell>
        </row>
        <row r="101">
          <cell r="A101" t="str">
            <v>WC10-499</v>
          </cell>
          <cell r="B101">
            <v>30377060</v>
          </cell>
          <cell r="C101" t="str">
            <v/>
          </cell>
          <cell r="D101" t="str">
            <v>MS BIAB MED K TAN</v>
          </cell>
          <cell r="E101" t="str">
            <v>BIAB MEDALLION TAN</v>
          </cell>
          <cell r="F101" t="str">
            <v>TAN</v>
          </cell>
          <cell r="G101" t="str">
            <v>KING</v>
          </cell>
          <cell r="H101">
            <v>89.97</v>
          </cell>
          <cell r="I101">
            <v>41.58</v>
          </cell>
        </row>
        <row r="102">
          <cell r="A102" t="str">
            <v>WC10-485</v>
          </cell>
          <cell r="B102">
            <v>30377385</v>
          </cell>
          <cell r="C102" t="str">
            <v/>
          </cell>
          <cell r="D102" t="str">
            <v>MS BIAB SCROLL D RED</v>
          </cell>
          <cell r="E102" t="str">
            <v>BIAB RED SCROLL</v>
          </cell>
          <cell r="F102" t="str">
            <v>RED</v>
          </cell>
          <cell r="G102" t="str">
            <v>DOUBLE</v>
          </cell>
          <cell r="H102">
            <v>69.97</v>
          </cell>
          <cell r="I102">
            <v>33.700000000000003</v>
          </cell>
        </row>
        <row r="103">
          <cell r="A103" t="str">
            <v>WC10-486</v>
          </cell>
          <cell r="B103">
            <v>30377391</v>
          </cell>
          <cell r="C103" t="str">
            <v/>
          </cell>
          <cell r="D103" t="str">
            <v>MS BIAB SCROLL Q RED</v>
          </cell>
          <cell r="E103" t="str">
            <v>BIAB RED SCROLL</v>
          </cell>
          <cell r="F103" t="str">
            <v>RED</v>
          </cell>
          <cell r="G103" t="str">
            <v>QUEEN</v>
          </cell>
          <cell r="H103">
            <v>79.97</v>
          </cell>
          <cell r="I103">
            <v>36.18</v>
          </cell>
        </row>
        <row r="104">
          <cell r="A104" t="str">
            <v>WC10-487</v>
          </cell>
          <cell r="B104">
            <v>30377392</v>
          </cell>
          <cell r="C104" t="str">
            <v/>
          </cell>
          <cell r="D104" t="str">
            <v>MS BIAB SCROLL K RED</v>
          </cell>
          <cell r="E104" t="str">
            <v>BIAB RED SCROLL</v>
          </cell>
          <cell r="F104" t="str">
            <v>RED</v>
          </cell>
          <cell r="G104" t="str">
            <v>KING</v>
          </cell>
          <cell r="H104">
            <v>89.97</v>
          </cell>
          <cell r="I104">
            <v>41.58</v>
          </cell>
        </row>
        <row r="105">
          <cell r="A105" t="str">
            <v>WC12-461</v>
          </cell>
          <cell r="B105">
            <v>30377581</v>
          </cell>
          <cell r="C105" t="str">
            <v/>
          </cell>
          <cell r="D105" t="str">
            <v>MSDUVET TRI T BLUE</v>
          </cell>
          <cell r="E105" t="str">
            <v>TRIANGLE BLUE DCS</v>
          </cell>
          <cell r="F105" t="str">
            <v>BLUE</v>
          </cell>
          <cell r="G105" t="str">
            <v>TWIN</v>
          </cell>
          <cell r="H105">
            <v>29.97</v>
          </cell>
          <cell r="I105">
            <v>11.5</v>
          </cell>
        </row>
        <row r="106">
          <cell r="A106" t="str">
            <v>WC12-462</v>
          </cell>
          <cell r="B106">
            <v>30377585</v>
          </cell>
          <cell r="C106" t="str">
            <v/>
          </cell>
          <cell r="D106" t="str">
            <v>MSDUVET TRI D/Q BLUE</v>
          </cell>
          <cell r="E106" t="str">
            <v>TRIANGLE BLUE DCS</v>
          </cell>
          <cell r="F106" t="str">
            <v>BLUE</v>
          </cell>
          <cell r="G106" t="str">
            <v>DB/QN</v>
          </cell>
          <cell r="H106">
            <v>39.97</v>
          </cell>
          <cell r="I106">
            <v>14.3</v>
          </cell>
        </row>
        <row r="107">
          <cell r="A107" t="str">
            <v>WC12-463</v>
          </cell>
          <cell r="B107">
            <v>30377719</v>
          </cell>
          <cell r="C107" t="str">
            <v/>
          </cell>
          <cell r="D107" t="str">
            <v>MSDUVET MED T RED</v>
          </cell>
          <cell r="E107" t="str">
            <v>MEDALLION RED DCS</v>
          </cell>
          <cell r="F107" t="str">
            <v>RED</v>
          </cell>
          <cell r="G107" t="str">
            <v>TWIN</v>
          </cell>
          <cell r="H107">
            <v>29.97</v>
          </cell>
          <cell r="I107">
            <v>11.5</v>
          </cell>
        </row>
        <row r="108">
          <cell r="A108" t="str">
            <v>WC12-464</v>
          </cell>
          <cell r="B108">
            <v>30377768</v>
          </cell>
          <cell r="C108" t="str">
            <v/>
          </cell>
          <cell r="D108" t="str">
            <v>MSDUVET MED D/Q RED</v>
          </cell>
          <cell r="E108" t="str">
            <v>MEDALLION RED DCS</v>
          </cell>
          <cell r="F108" t="str">
            <v>RED</v>
          </cell>
          <cell r="G108" t="str">
            <v>DB/QN</v>
          </cell>
          <cell r="H108">
            <v>39.97</v>
          </cell>
          <cell r="I108">
            <v>14.3</v>
          </cell>
        </row>
        <row r="109">
          <cell r="A109" t="str">
            <v>WC14-475</v>
          </cell>
          <cell r="B109">
            <v>30377771</v>
          </cell>
          <cell r="C109" t="str">
            <v/>
          </cell>
          <cell r="D109" t="str">
            <v>MS QUILT T/TXL BLUE</v>
          </cell>
          <cell r="E109" t="str">
            <v>BLUE QUILT SET</v>
          </cell>
          <cell r="F109" t="str">
            <v>BLUE</v>
          </cell>
          <cell r="G109" t="str">
            <v>TWIN</v>
          </cell>
          <cell r="H109">
            <v>39.97</v>
          </cell>
          <cell r="I109">
            <v>16</v>
          </cell>
        </row>
        <row r="110">
          <cell r="A110" t="str">
            <v>WC14-476</v>
          </cell>
          <cell r="B110">
            <v>30377775</v>
          </cell>
          <cell r="C110" t="str">
            <v/>
          </cell>
          <cell r="D110" t="str">
            <v>MS QUILT D/Q BLUE</v>
          </cell>
          <cell r="E110" t="str">
            <v>BLUE QUILT SET</v>
          </cell>
          <cell r="F110" t="str">
            <v>BLUE</v>
          </cell>
          <cell r="G110" t="str">
            <v>DB/QN</v>
          </cell>
          <cell r="H110">
            <v>49.97</v>
          </cell>
          <cell r="I110">
            <v>20.7</v>
          </cell>
        </row>
        <row r="111">
          <cell r="A111" t="str">
            <v>WC14-467</v>
          </cell>
          <cell r="B111">
            <v>30377778</v>
          </cell>
          <cell r="C111" t="str">
            <v/>
          </cell>
          <cell r="D111" t="str">
            <v>MS QUILT T/TXL TEAL</v>
          </cell>
          <cell r="E111" t="str">
            <v>TEAL QUILT SET</v>
          </cell>
          <cell r="F111" t="str">
            <v>TEAL</v>
          </cell>
          <cell r="G111" t="str">
            <v>TWIN</v>
          </cell>
          <cell r="H111">
            <v>39.97</v>
          </cell>
          <cell r="I111">
            <v>16</v>
          </cell>
        </row>
        <row r="112">
          <cell r="A112" t="str">
            <v>WC14-468</v>
          </cell>
          <cell r="B112">
            <v>30377935</v>
          </cell>
          <cell r="C112" t="str">
            <v/>
          </cell>
          <cell r="D112" t="str">
            <v>MS QUILT D/Q TEAL</v>
          </cell>
          <cell r="E112" t="str">
            <v>TEAL QUILT SET</v>
          </cell>
          <cell r="F112" t="str">
            <v>TEAL</v>
          </cell>
          <cell r="G112" t="str">
            <v>DB/QN</v>
          </cell>
          <cell r="H112">
            <v>49.97</v>
          </cell>
          <cell r="I112">
            <v>20.7</v>
          </cell>
        </row>
        <row r="113">
          <cell r="A113" t="str">
            <v>WC14-471</v>
          </cell>
          <cell r="B113">
            <v>30377967</v>
          </cell>
          <cell r="C113" t="str">
            <v/>
          </cell>
          <cell r="D113" t="str">
            <v>MS QUILT T/TXL WHITE</v>
          </cell>
          <cell r="E113" t="str">
            <v>WHITE QUILT SET</v>
          </cell>
          <cell r="F113" t="str">
            <v>WHITE</v>
          </cell>
          <cell r="G113" t="str">
            <v>TWIN</v>
          </cell>
          <cell r="H113">
            <v>49.97</v>
          </cell>
          <cell r="I113">
            <v>16</v>
          </cell>
        </row>
        <row r="114">
          <cell r="A114" t="str">
            <v>WC14-472</v>
          </cell>
          <cell r="B114">
            <v>30377968</v>
          </cell>
          <cell r="C114" t="str">
            <v/>
          </cell>
          <cell r="D114" t="str">
            <v>MS QUILT D/Q WHITE</v>
          </cell>
          <cell r="E114" t="str">
            <v>WHITE QUILT SET</v>
          </cell>
          <cell r="F114" t="str">
            <v>WHITE</v>
          </cell>
          <cell r="G114" t="str">
            <v>DB/QN</v>
          </cell>
          <cell r="H114">
            <v>59.97</v>
          </cell>
          <cell r="I114">
            <v>20.7</v>
          </cell>
        </row>
        <row r="115">
          <cell r="A115" t="str">
            <v>WC14-469</v>
          </cell>
          <cell r="B115">
            <v>30377971</v>
          </cell>
          <cell r="C115" t="str">
            <v/>
          </cell>
          <cell r="D115" t="str">
            <v>MS QUILT T/TXL GRY/B</v>
          </cell>
          <cell r="E115" t="str">
            <v>REV BLACK QUILT SET</v>
          </cell>
          <cell r="F115" t="str">
            <v>BLACK</v>
          </cell>
          <cell r="G115" t="str">
            <v>TWIN</v>
          </cell>
          <cell r="H115">
            <v>49.97</v>
          </cell>
          <cell r="I115">
            <v>16</v>
          </cell>
        </row>
        <row r="116">
          <cell r="A116" t="str">
            <v>WC14-470</v>
          </cell>
          <cell r="B116">
            <v>30377973</v>
          </cell>
          <cell r="C116" t="str">
            <v/>
          </cell>
          <cell r="D116" t="str">
            <v>MS QUILT D/Q GRY/BLK</v>
          </cell>
          <cell r="E116" t="str">
            <v>REV BLACK QUILT SET</v>
          </cell>
          <cell r="F116" t="str">
            <v>BLACK</v>
          </cell>
          <cell r="G116" t="str">
            <v>DB/QN</v>
          </cell>
          <cell r="H116">
            <v>59.97</v>
          </cell>
          <cell r="I116">
            <v>20.7</v>
          </cell>
        </row>
        <row r="117">
          <cell r="A117" t="str">
            <v>WC14-466</v>
          </cell>
          <cell r="B117">
            <v>30378029</v>
          </cell>
          <cell r="C117" t="str">
            <v/>
          </cell>
          <cell r="D117" t="str">
            <v>MS QUILT PATCH D/Q B</v>
          </cell>
          <cell r="E117" t="str">
            <v>PATCH BLUE QUILT SET</v>
          </cell>
          <cell r="F117" t="str">
            <v>BLUE</v>
          </cell>
          <cell r="G117" t="str">
            <v>DB/QN</v>
          </cell>
          <cell r="H117">
            <v>59.97</v>
          </cell>
          <cell r="I117">
            <v>21</v>
          </cell>
        </row>
        <row r="118">
          <cell r="A118" t="str">
            <v>WC14-474</v>
          </cell>
          <cell r="B118">
            <v>30378031</v>
          </cell>
          <cell r="C118" t="str">
            <v/>
          </cell>
          <cell r="D118" t="str">
            <v>MS QUILT STRIPE D/Q</v>
          </cell>
          <cell r="E118" t="str">
            <v>STR PURP QUILT SET</v>
          </cell>
          <cell r="F118" t="str">
            <v>PURPLE</v>
          </cell>
          <cell r="G118" t="str">
            <v>DB/QN</v>
          </cell>
          <cell r="H118">
            <v>49.97</v>
          </cell>
          <cell r="I118">
            <v>20.7</v>
          </cell>
        </row>
        <row r="119">
          <cell r="A119" t="str">
            <v>MZ10-0560</v>
          </cell>
          <cell r="B119">
            <v>30384122</v>
          </cell>
          <cell r="C119" t="str">
            <v/>
          </cell>
          <cell r="D119" t="str">
            <v>CORA COMFSET T/TXL</v>
          </cell>
          <cell r="E119" t="str">
            <v>COMF SET PINK T/TXL</v>
          </cell>
          <cell r="F119" t="str">
            <v>PINK</v>
          </cell>
          <cell r="G119" t="str">
            <v>T/TXL</v>
          </cell>
          <cell r="H119">
            <v>69.97</v>
          </cell>
          <cell r="I119">
            <v>36.75</v>
          </cell>
        </row>
        <row r="120">
          <cell r="A120" t="str">
            <v>MZ10-0561</v>
          </cell>
          <cell r="B120">
            <v>30384123</v>
          </cell>
          <cell r="C120" t="str">
            <v/>
          </cell>
          <cell r="D120" t="str">
            <v>CORA COMFSET F/Q</v>
          </cell>
          <cell r="E120" t="str">
            <v>COMF SET PINK F/Q</v>
          </cell>
          <cell r="F120" t="str">
            <v>PINK</v>
          </cell>
          <cell r="G120" t="str">
            <v>F/Q</v>
          </cell>
          <cell r="H120">
            <v>79.97</v>
          </cell>
          <cell r="I120">
            <v>42</v>
          </cell>
        </row>
        <row r="121">
          <cell r="A121" t="str">
            <v>WC12-398</v>
          </cell>
          <cell r="B121">
            <v>30384529</v>
          </cell>
          <cell r="C121" t="str">
            <v/>
          </cell>
          <cell r="D121" t="str">
            <v>HT SAVOY DC ST DQ TE</v>
          </cell>
          <cell r="E121" t="str">
            <v>HT SAVOY DC ST DQ TE</v>
          </cell>
          <cell r="F121" t="str">
            <v>TEAL</v>
          </cell>
          <cell r="G121" t="str">
            <v>DB/QN</v>
          </cell>
          <cell r="H121">
            <v>64.97</v>
          </cell>
          <cell r="I121">
            <v>36.200000000000003</v>
          </cell>
        </row>
        <row r="122">
          <cell r="A122" t="str">
            <v>WC12-399</v>
          </cell>
          <cell r="B122">
            <v>30384606</v>
          </cell>
          <cell r="C122" t="str">
            <v/>
          </cell>
          <cell r="D122" t="str">
            <v>HT SAVOY DC ST KN TE</v>
          </cell>
          <cell r="E122" t="str">
            <v>HT SAVOY DC ST KN TE</v>
          </cell>
          <cell r="F122" t="str">
            <v>TEAL</v>
          </cell>
          <cell r="G122" t="str">
            <v>KING</v>
          </cell>
          <cell r="H122">
            <v>74.97</v>
          </cell>
          <cell r="I122">
            <v>42.1</v>
          </cell>
        </row>
        <row r="123">
          <cell r="A123" t="str">
            <v>WC21-542</v>
          </cell>
          <cell r="B123">
            <v>30400803</v>
          </cell>
          <cell r="C123" t="str">
            <v/>
          </cell>
          <cell r="D123" t="str">
            <v>CS 2PC SATIN PC BSH</v>
          </cell>
          <cell r="E123" t="str">
            <v>CS 2PC SATIN PC BSH</v>
          </cell>
          <cell r="F123" t="str">
            <v>BLUSH</v>
          </cell>
          <cell r="G123" t="str">
            <v>STD</v>
          </cell>
          <cell r="H123">
            <v>9.9700000000000006</v>
          </cell>
          <cell r="I123">
            <v>3.35</v>
          </cell>
        </row>
        <row r="124">
          <cell r="A124" t="str">
            <v>WC21-543</v>
          </cell>
          <cell r="B124">
            <v>30400804</v>
          </cell>
          <cell r="C124" t="str">
            <v/>
          </cell>
          <cell r="D124" t="str">
            <v>2PC SATIN PC PRT 1</v>
          </cell>
          <cell r="E124" t="str">
            <v>2PC SATIN PC PRT 1</v>
          </cell>
          <cell r="F124" t="str">
            <v>PRINT</v>
          </cell>
          <cell r="G124" t="str">
            <v>STD</v>
          </cell>
          <cell r="H124">
            <v>9.9700000000000006</v>
          </cell>
          <cell r="I124">
            <v>3.9</v>
          </cell>
        </row>
        <row r="125">
          <cell r="A125" t="str">
            <v>WC21-545</v>
          </cell>
          <cell r="B125">
            <v>30400805</v>
          </cell>
          <cell r="C125" t="str">
            <v/>
          </cell>
          <cell r="D125" t="str">
            <v>CS 2PC SATINPC GREY</v>
          </cell>
          <cell r="E125" t="str">
            <v>CS 2PC SATINPC GREY</v>
          </cell>
          <cell r="F125" t="str">
            <v>GREY</v>
          </cell>
          <cell r="G125" t="str">
            <v>STD</v>
          </cell>
          <cell r="H125">
            <v>9.9700000000000006</v>
          </cell>
          <cell r="I125">
            <v>3.35</v>
          </cell>
        </row>
        <row r="126">
          <cell r="A126" t="str">
            <v>WC21-544</v>
          </cell>
          <cell r="B126">
            <v>30400808</v>
          </cell>
          <cell r="C126" t="str">
            <v/>
          </cell>
          <cell r="D126" t="str">
            <v>CS 2PC SATINPC PRNT2</v>
          </cell>
          <cell r="E126" t="str">
            <v>CS 2PC SATINPC PRNT2</v>
          </cell>
          <cell r="F126" t="str">
            <v>PRINT2</v>
          </cell>
          <cell r="G126" t="str">
            <v>STD</v>
          </cell>
          <cell r="H126">
            <v>9.9700000000000006</v>
          </cell>
          <cell r="I126">
            <v>3.9</v>
          </cell>
        </row>
        <row r="127">
          <cell r="A127" t="str">
            <v>WC10-552</v>
          </cell>
          <cell r="B127">
            <v>30416330</v>
          </cell>
          <cell r="C127" t="str">
            <v/>
          </cell>
          <cell r="D127" t="str">
            <v>HTCHAPMAN COM 5PC D</v>
          </cell>
          <cell r="E127" t="str">
            <v>HT CHAPMAN COM 5PC</v>
          </cell>
          <cell r="F127" t="str">
            <v>MULT</v>
          </cell>
          <cell r="G127" t="str">
            <v>DOUBLE</v>
          </cell>
          <cell r="H127">
            <v>119.97</v>
          </cell>
          <cell r="I127">
            <v>50.47</v>
          </cell>
        </row>
        <row r="128">
          <cell r="A128" t="str">
            <v>WC10-553</v>
          </cell>
          <cell r="B128">
            <v>30416341</v>
          </cell>
          <cell r="C128" t="str">
            <v/>
          </cell>
          <cell r="D128" t="str">
            <v>HTCHAPMAN COM 5PC Q</v>
          </cell>
          <cell r="E128" t="str">
            <v>HT CHAPMAN COM 5PC</v>
          </cell>
          <cell r="F128" t="str">
            <v>MULT</v>
          </cell>
          <cell r="G128" t="str">
            <v>QUEEN</v>
          </cell>
          <cell r="H128">
            <v>129.97</v>
          </cell>
          <cell r="I128">
            <v>51.37</v>
          </cell>
        </row>
        <row r="129">
          <cell r="A129" t="str">
            <v>WC10-554</v>
          </cell>
          <cell r="B129">
            <v>30416685</v>
          </cell>
          <cell r="C129" t="str">
            <v/>
          </cell>
          <cell r="D129" t="str">
            <v>HTCHAPMAN COM 5PC K</v>
          </cell>
          <cell r="E129" t="str">
            <v>HT CHAPMAN COM 5PC</v>
          </cell>
          <cell r="F129" t="str">
            <v>MULT</v>
          </cell>
          <cell r="G129" t="str">
            <v>KING</v>
          </cell>
          <cell r="H129">
            <v>149.97</v>
          </cell>
          <cell r="I129">
            <v>56.6</v>
          </cell>
        </row>
        <row r="130">
          <cell r="A130" t="str">
            <v>WC10-325</v>
          </cell>
          <cell r="B130">
            <v>30464507</v>
          </cell>
          <cell r="C130" t="str">
            <v/>
          </cell>
          <cell r="D130" t="str">
            <v>SYDNEY  DBL CMF SET</v>
          </cell>
          <cell r="E130" t="str">
            <v>SYDNEY  DBL CMF SET</v>
          </cell>
          <cell r="F130" t="str">
            <v>MULTI</v>
          </cell>
          <cell r="G130" t="str">
            <v>DOUBLE</v>
          </cell>
          <cell r="H130">
            <v>99.97</v>
          </cell>
          <cell r="I130">
            <v>46.6</v>
          </cell>
        </row>
        <row r="131">
          <cell r="A131" t="str">
            <v>WC10-327</v>
          </cell>
          <cell r="B131">
            <v>30464509</v>
          </cell>
          <cell r="C131" t="str">
            <v/>
          </cell>
          <cell r="D131" t="str">
            <v>SYDNEY  KNG CMF SET</v>
          </cell>
          <cell r="E131" t="str">
            <v>SYDNEY  KNG CMF SET</v>
          </cell>
          <cell r="F131" t="str">
            <v>MULTI</v>
          </cell>
          <cell r="G131" t="str">
            <v>KING</v>
          </cell>
          <cell r="H131">
            <v>119.97</v>
          </cell>
          <cell r="I131">
            <v>58</v>
          </cell>
        </row>
        <row r="132">
          <cell r="A132" t="str">
            <v>WC12-337</v>
          </cell>
          <cell r="B132">
            <v>30573901</v>
          </cell>
          <cell r="C132" t="str">
            <v/>
          </cell>
          <cell r="D132" t="str">
            <v>HT SAVOY DC ST DQ GR</v>
          </cell>
          <cell r="E132" t="str">
            <v>HT SAVOY DC ST DQ GR</v>
          </cell>
          <cell r="F132" t="str">
            <v>GRAY</v>
          </cell>
          <cell r="G132" t="str">
            <v>DB/QN</v>
          </cell>
          <cell r="H132">
            <v>69.97</v>
          </cell>
          <cell r="I132">
            <v>36.200000000000003</v>
          </cell>
        </row>
        <row r="133">
          <cell r="A133" t="str">
            <v>WC12-338</v>
          </cell>
          <cell r="B133">
            <v>30573902</v>
          </cell>
          <cell r="C133" t="str">
            <v/>
          </cell>
          <cell r="D133" t="str">
            <v>HT SAVOY DC ST KN GR</v>
          </cell>
          <cell r="E133" t="str">
            <v>HT SAVOY DC ST KN GR</v>
          </cell>
          <cell r="F133" t="str">
            <v>GRAY</v>
          </cell>
          <cell r="G133" t="str">
            <v>KING</v>
          </cell>
          <cell r="H133">
            <v>79.97</v>
          </cell>
          <cell r="I133">
            <v>42.1</v>
          </cell>
        </row>
        <row r="134">
          <cell r="A134" t="str">
            <v>WC12-334</v>
          </cell>
          <cell r="B134">
            <v>30573904</v>
          </cell>
          <cell r="C134" t="str">
            <v/>
          </cell>
          <cell r="D134" t="str">
            <v>HT BALI DC ST KN BLK</v>
          </cell>
          <cell r="E134" t="str">
            <v>HT BALI DC ST KN BLK</v>
          </cell>
          <cell r="F134" t="str">
            <v>BLACK</v>
          </cell>
          <cell r="G134" t="str">
            <v>KING</v>
          </cell>
          <cell r="H134">
            <v>79.97</v>
          </cell>
          <cell r="I134">
            <v>43.8</v>
          </cell>
        </row>
        <row r="135">
          <cell r="A135" t="str">
            <v>WC12-335</v>
          </cell>
          <cell r="B135">
            <v>30573905</v>
          </cell>
          <cell r="C135" t="str">
            <v/>
          </cell>
          <cell r="D135" t="str">
            <v>HT BALI DC ST DQ GRN</v>
          </cell>
          <cell r="E135" t="str">
            <v>HT BALI DC ST DQ GRN</v>
          </cell>
          <cell r="F135" t="str">
            <v>GREEN</v>
          </cell>
          <cell r="G135" t="str">
            <v>DB/QN</v>
          </cell>
          <cell r="H135">
            <v>69.97</v>
          </cell>
          <cell r="I135">
            <v>37.6</v>
          </cell>
        </row>
        <row r="136">
          <cell r="A136" t="str">
            <v>WC40-341</v>
          </cell>
          <cell r="B136">
            <v>30622976</v>
          </cell>
          <cell r="C136" t="str">
            <v/>
          </cell>
          <cell r="D136" t="str">
            <v>HT PANEL CAPRIS MLT</v>
          </cell>
          <cell r="E136" t="str">
            <v>HT PANEL CAPRIS MLT</v>
          </cell>
          <cell r="F136" t="str">
            <v>MULTI</v>
          </cell>
          <cell r="G136" t="str">
            <v>42X84</v>
          </cell>
          <cell r="H136">
            <v>24.97</v>
          </cell>
          <cell r="I136">
            <v>9.15</v>
          </cell>
        </row>
        <row r="137">
          <cell r="A137" t="str">
            <v>WC40-342</v>
          </cell>
          <cell r="B137">
            <v>30622977</v>
          </cell>
          <cell r="C137" t="str">
            <v/>
          </cell>
          <cell r="D137" t="str">
            <v>HT PANEL DELRAY GEO</v>
          </cell>
          <cell r="E137" t="str">
            <v>HT PANEL DELRAY GEO</v>
          </cell>
          <cell r="F137" t="str">
            <v>MULTI</v>
          </cell>
          <cell r="G137" t="str">
            <v>42X84</v>
          </cell>
          <cell r="H137">
            <v>24.97</v>
          </cell>
          <cell r="I137">
            <v>9.15</v>
          </cell>
        </row>
        <row r="138">
          <cell r="A138" t="str">
            <v>WC95G-0023A</v>
          </cell>
          <cell r="B138">
            <v>30659852</v>
          </cell>
          <cell r="C138" t="str">
            <v/>
          </cell>
          <cell r="D138" t="str">
            <v>HT ASSORTED BAMBOO</v>
          </cell>
          <cell r="E138" t="str">
            <v>BAMBOO FRAMED ART</v>
          </cell>
          <cell r="F138" t="str">
            <v>GOLD</v>
          </cell>
          <cell r="G138" t="str">
            <v>1EA</v>
          </cell>
          <cell r="H138">
            <v>27.97</v>
          </cell>
          <cell r="I138">
            <v>11.99</v>
          </cell>
        </row>
        <row r="139">
          <cell r="A139" t="str">
            <v>WC95B-0021A</v>
          </cell>
          <cell r="B139">
            <v>30659856</v>
          </cell>
          <cell r="C139" t="str">
            <v/>
          </cell>
          <cell r="D139" t="str">
            <v>HT ASSORTED MOSAIC</v>
          </cell>
          <cell r="E139" t="str">
            <v>MOSAIC ART</v>
          </cell>
          <cell r="F139" t="str">
            <v>INDIGO</v>
          </cell>
          <cell r="G139" t="str">
            <v>1EA</v>
          </cell>
          <cell r="H139">
            <v>49.97</v>
          </cell>
          <cell r="I139">
            <v>23.49</v>
          </cell>
        </row>
        <row r="140">
          <cell r="A140" t="str">
            <v>WC95B-0022A</v>
          </cell>
          <cell r="B140">
            <v>30659861</v>
          </cell>
          <cell r="C140" t="str">
            <v/>
          </cell>
          <cell r="D140" t="str">
            <v>8X8FRAMDART DECO AST</v>
          </cell>
          <cell r="E140" t="str">
            <v>SHIPPER ASRTD 8X8</v>
          </cell>
          <cell r="F140" t="str">
            <v>MULTI</v>
          </cell>
          <cell r="G140" t="str">
            <v>1EA</v>
          </cell>
          <cell r="H140">
            <v>12.97</v>
          </cell>
          <cell r="I140">
            <v>5.39</v>
          </cell>
        </row>
        <row r="141">
          <cell r="A141" t="str">
            <v>WC95B-0023</v>
          </cell>
          <cell r="B141">
            <v>30659862</v>
          </cell>
          <cell r="C141" t="str">
            <v/>
          </cell>
          <cell r="D141" t="str">
            <v>PEAR FRAMED ART</v>
          </cell>
          <cell r="E141" t="str">
            <v>PEAR FRAMED ART</v>
          </cell>
          <cell r="F141" t="str">
            <v>MULTI</v>
          </cell>
          <cell r="G141" t="str">
            <v>1EA</v>
          </cell>
          <cell r="H141">
            <v>12.97</v>
          </cell>
          <cell r="I141">
            <v>5.39</v>
          </cell>
        </row>
        <row r="142">
          <cell r="A142" t="str">
            <v>WC95B-0024</v>
          </cell>
          <cell r="B142">
            <v>30659865</v>
          </cell>
          <cell r="C142" t="str">
            <v/>
          </cell>
          <cell r="D142" t="str">
            <v>BEET FRAMED ART</v>
          </cell>
          <cell r="E142" t="str">
            <v>BEET FRAMED ART</v>
          </cell>
          <cell r="F142" t="str">
            <v>MULTI</v>
          </cell>
          <cell r="G142" t="str">
            <v>1EA</v>
          </cell>
          <cell r="H142">
            <v>12.97</v>
          </cell>
          <cell r="I142">
            <v>5.39</v>
          </cell>
        </row>
        <row r="143">
          <cell r="A143" t="str">
            <v>WC95B-0025</v>
          </cell>
          <cell r="B143">
            <v>30659869</v>
          </cell>
          <cell r="C143" t="str">
            <v/>
          </cell>
          <cell r="D143" t="str">
            <v>BALLOON FRAMEDART</v>
          </cell>
          <cell r="E143" t="str">
            <v>BALLOON FRAMEDART</v>
          </cell>
          <cell r="F143" t="str">
            <v>MULTI</v>
          </cell>
          <cell r="G143" t="str">
            <v>1EA</v>
          </cell>
          <cell r="H143">
            <v>12.97</v>
          </cell>
          <cell r="I143">
            <v>5.39</v>
          </cell>
        </row>
        <row r="144">
          <cell r="A144" t="str">
            <v>WC95B-0026</v>
          </cell>
          <cell r="B144">
            <v>30659873</v>
          </cell>
          <cell r="C144" t="str">
            <v/>
          </cell>
          <cell r="D144" t="str">
            <v>AWESOME FRAMEDART</v>
          </cell>
          <cell r="E144" t="str">
            <v>AWESOME FRAMEDART</v>
          </cell>
          <cell r="F144" t="str">
            <v>MULTI</v>
          </cell>
          <cell r="G144" t="str">
            <v>1EA</v>
          </cell>
          <cell r="H144">
            <v>12.97</v>
          </cell>
          <cell r="I144">
            <v>5.39</v>
          </cell>
        </row>
        <row r="145">
          <cell r="A145" t="str">
            <v>WC95C-0021A</v>
          </cell>
          <cell r="B145">
            <v>30660805</v>
          </cell>
          <cell r="C145" t="str">
            <v/>
          </cell>
          <cell r="D145" t="str">
            <v>8X8 CANVAS ASST</v>
          </cell>
          <cell r="E145" t="str">
            <v>SHIPPER ASRTD 8X8</v>
          </cell>
          <cell r="F145" t="str">
            <v>MULTI</v>
          </cell>
          <cell r="G145" t="str">
            <v>1EA</v>
          </cell>
          <cell r="H145">
            <v>11.97</v>
          </cell>
          <cell r="I145">
            <v>4.99</v>
          </cell>
        </row>
        <row r="146">
          <cell r="A146" t="str">
            <v>WC95C-0024</v>
          </cell>
          <cell r="B146">
            <v>30661165</v>
          </cell>
          <cell r="C146" t="str">
            <v/>
          </cell>
          <cell r="D146" t="str">
            <v>HT CAT CANVAS</v>
          </cell>
          <cell r="E146" t="str">
            <v>CAT CANVAS</v>
          </cell>
          <cell r="F146" t="str">
            <v>MULTI</v>
          </cell>
          <cell r="G146" t="str">
            <v>1EA</v>
          </cell>
          <cell r="H146">
            <v>11.97</v>
          </cell>
          <cell r="I146">
            <v>4.99</v>
          </cell>
        </row>
        <row r="147">
          <cell r="A147" t="str">
            <v>WC95C-0023</v>
          </cell>
          <cell r="B147">
            <v>30661172</v>
          </cell>
          <cell r="C147" t="str">
            <v/>
          </cell>
          <cell r="D147" t="str">
            <v>HT BICYCLE CANVAS</v>
          </cell>
          <cell r="E147" t="str">
            <v>BICYCLE CANVAS</v>
          </cell>
          <cell r="F147" t="str">
            <v>MULTI</v>
          </cell>
          <cell r="G147" t="str">
            <v>1EA</v>
          </cell>
          <cell r="H147">
            <v>11.97</v>
          </cell>
          <cell r="I147">
            <v>4.99</v>
          </cell>
        </row>
        <row r="148">
          <cell r="A148" t="str">
            <v>WC95C-0025</v>
          </cell>
          <cell r="B148">
            <v>30661174</v>
          </cell>
          <cell r="C148" t="str">
            <v/>
          </cell>
          <cell r="D148" t="str">
            <v>HT BOSS CANVAS</v>
          </cell>
          <cell r="E148" t="str">
            <v>BOSS CANVAS</v>
          </cell>
          <cell r="F148" t="str">
            <v>MULTI</v>
          </cell>
          <cell r="G148" t="str">
            <v>1EA</v>
          </cell>
          <cell r="H148">
            <v>11.97</v>
          </cell>
          <cell r="I148">
            <v>4.99</v>
          </cell>
        </row>
        <row r="149">
          <cell r="A149" t="str">
            <v>WC95C-0022</v>
          </cell>
          <cell r="B149">
            <v>30661199</v>
          </cell>
          <cell r="C149" t="str">
            <v/>
          </cell>
          <cell r="D149" t="str">
            <v>HT WANDERLUST CANVAS</v>
          </cell>
          <cell r="E149" t="str">
            <v>WANDERLUST CANVAS</v>
          </cell>
          <cell r="F149" t="str">
            <v>MULTI</v>
          </cell>
          <cell r="G149" t="str">
            <v>1EA</v>
          </cell>
          <cell r="H149">
            <v>11.97</v>
          </cell>
          <cell r="I149">
            <v>4.99</v>
          </cell>
        </row>
        <row r="150">
          <cell r="A150" t="str">
            <v>WC95B-0027A</v>
          </cell>
          <cell r="B150">
            <v>30661201</v>
          </cell>
          <cell r="C150" t="str">
            <v/>
          </cell>
          <cell r="D150" t="str">
            <v>ASST 11X11 MDF</v>
          </cell>
          <cell r="E150" t="str">
            <v>SHIPPER ASRTD 11X11</v>
          </cell>
          <cell r="F150" t="str">
            <v>MULTI</v>
          </cell>
          <cell r="G150" t="str">
            <v>1EA</v>
          </cell>
          <cell r="H150">
            <v>13.97</v>
          </cell>
          <cell r="I150">
            <v>5.61</v>
          </cell>
        </row>
        <row r="151">
          <cell r="A151" t="str">
            <v>WC95B-0030</v>
          </cell>
          <cell r="B151">
            <v>30661204</v>
          </cell>
          <cell r="C151" t="str">
            <v/>
          </cell>
          <cell r="D151" t="str">
            <v>VINO MDF</v>
          </cell>
          <cell r="E151" t="str">
            <v>VINO MDF</v>
          </cell>
          <cell r="F151" t="str">
            <v>MULTI</v>
          </cell>
          <cell r="G151" t="str">
            <v>1EA</v>
          </cell>
          <cell r="H151">
            <v>13.97</v>
          </cell>
          <cell r="I151">
            <v>5.61</v>
          </cell>
        </row>
        <row r="152">
          <cell r="A152" t="str">
            <v>WC95B-0031</v>
          </cell>
          <cell r="B152">
            <v>30661312</v>
          </cell>
          <cell r="C152" t="str">
            <v/>
          </cell>
          <cell r="D152" t="str">
            <v>WINE MDF</v>
          </cell>
          <cell r="E152" t="str">
            <v>WINE MDF</v>
          </cell>
          <cell r="F152" t="str">
            <v>MULTI</v>
          </cell>
          <cell r="G152" t="str">
            <v>1EA</v>
          </cell>
          <cell r="H152">
            <v>13.97</v>
          </cell>
          <cell r="I152">
            <v>5.61</v>
          </cell>
        </row>
        <row r="153">
          <cell r="A153" t="str">
            <v>WC95B-0028</v>
          </cell>
          <cell r="B153">
            <v>30661729</v>
          </cell>
          <cell r="C153" t="str">
            <v/>
          </cell>
          <cell r="D153" t="str">
            <v>BAKER MDF</v>
          </cell>
          <cell r="E153" t="str">
            <v>BAKER MDF</v>
          </cell>
          <cell r="F153" t="str">
            <v>MULTI</v>
          </cell>
          <cell r="G153" t="str">
            <v>1EA</v>
          </cell>
          <cell r="H153">
            <v>13.97</v>
          </cell>
          <cell r="I153">
            <v>5.61</v>
          </cell>
        </row>
        <row r="154">
          <cell r="A154" t="str">
            <v>WC95B-0029</v>
          </cell>
          <cell r="B154">
            <v>30662043</v>
          </cell>
          <cell r="C154" t="str">
            <v/>
          </cell>
          <cell r="D154" t="str">
            <v>HT ROLLING PIN MDF</v>
          </cell>
          <cell r="E154" t="str">
            <v>ROLLING PIN MDF</v>
          </cell>
          <cell r="F154" t="str">
            <v>MULTI</v>
          </cell>
          <cell r="G154" t="str">
            <v>1EA</v>
          </cell>
          <cell r="H154">
            <v>13.97</v>
          </cell>
          <cell r="I154">
            <v>5.61</v>
          </cell>
        </row>
        <row r="155">
          <cell r="A155" t="str">
            <v>WC95C-0027</v>
          </cell>
          <cell r="B155">
            <v>30707186</v>
          </cell>
          <cell r="C155" t="str">
            <v/>
          </cell>
          <cell r="D155" t="str">
            <v>HT NOCOFFEENOTALKEE</v>
          </cell>
          <cell r="E155" t="str">
            <v>NO COFFEE NO TALKEE</v>
          </cell>
          <cell r="F155" t="str">
            <v>GREY</v>
          </cell>
          <cell r="G155" t="str">
            <v>8X8</v>
          </cell>
          <cell r="H155">
            <v>11.97</v>
          </cell>
          <cell r="I155">
            <v>4.99</v>
          </cell>
        </row>
        <row r="156">
          <cell r="A156" t="str">
            <v>WC95C-0028</v>
          </cell>
          <cell r="B156">
            <v>30707187</v>
          </cell>
          <cell r="C156" t="str">
            <v/>
          </cell>
          <cell r="D156" t="str">
            <v>HT DREAMBIG</v>
          </cell>
          <cell r="E156" t="str">
            <v>DREAM BIG</v>
          </cell>
          <cell r="F156" t="str">
            <v>WHITE</v>
          </cell>
          <cell r="G156" t="str">
            <v>8X8</v>
          </cell>
          <cell r="H156">
            <v>11.97</v>
          </cell>
          <cell r="I156">
            <v>4.99</v>
          </cell>
        </row>
        <row r="157">
          <cell r="A157" t="str">
            <v>WC95C-0029</v>
          </cell>
          <cell r="B157">
            <v>30707188</v>
          </cell>
          <cell r="C157" t="str">
            <v/>
          </cell>
          <cell r="D157" t="str">
            <v>HT FINDYOURTRIBE</v>
          </cell>
          <cell r="E157" t="str">
            <v>FIND YOUR TRIBE</v>
          </cell>
          <cell r="F157" t="str">
            <v>BLACK</v>
          </cell>
          <cell r="G157" t="str">
            <v>8X8</v>
          </cell>
          <cell r="H157">
            <v>11.97</v>
          </cell>
          <cell r="I157">
            <v>4.99</v>
          </cell>
        </row>
        <row r="158">
          <cell r="A158" t="str">
            <v>WC95C-0030</v>
          </cell>
          <cell r="B158">
            <v>30707189</v>
          </cell>
          <cell r="C158" t="str">
            <v/>
          </cell>
          <cell r="D158" t="str">
            <v>HT GOODVIBESONLY</v>
          </cell>
          <cell r="E158" t="str">
            <v>GOOD VIBES ONLY</v>
          </cell>
          <cell r="F158" t="str">
            <v>PURPLE</v>
          </cell>
          <cell r="G158" t="str">
            <v>8X8</v>
          </cell>
          <cell r="H158">
            <v>11.97</v>
          </cell>
          <cell r="I158">
            <v>4.99</v>
          </cell>
        </row>
        <row r="159">
          <cell r="A159" t="str">
            <v>WC40-450</v>
          </cell>
          <cell r="B159">
            <v>30799132</v>
          </cell>
          <cell r="C159" t="str">
            <v/>
          </cell>
          <cell r="D159" t="str">
            <v>HT PANEL IRINA WHITE</v>
          </cell>
          <cell r="E159" t="str">
            <v>HT PANEL IRENA</v>
          </cell>
          <cell r="F159" t="str">
            <v>WHITE</v>
          </cell>
          <cell r="G159" t="str">
            <v>50X84</v>
          </cell>
          <cell r="H159">
            <v>24.47</v>
          </cell>
          <cell r="I159">
            <v>10.6</v>
          </cell>
        </row>
        <row r="160">
          <cell r="A160" t="str">
            <v>WC40-451</v>
          </cell>
          <cell r="B160">
            <v>30799133</v>
          </cell>
          <cell r="C160" t="str">
            <v/>
          </cell>
          <cell r="D160" t="str">
            <v>HT PANEL IRINA GREY</v>
          </cell>
          <cell r="E160" t="str">
            <v>HT PANEL IRENA</v>
          </cell>
          <cell r="F160" t="str">
            <v>GREY</v>
          </cell>
          <cell r="G160" t="str">
            <v>50X84</v>
          </cell>
          <cell r="H160">
            <v>24.97</v>
          </cell>
          <cell r="I160">
            <v>10.6</v>
          </cell>
        </row>
        <row r="161">
          <cell r="A161" t="str">
            <v>WC40-452</v>
          </cell>
          <cell r="B161">
            <v>30799134</v>
          </cell>
          <cell r="C161" t="str">
            <v/>
          </cell>
          <cell r="D161" t="str">
            <v>HT PANEL YAKIMA GREY</v>
          </cell>
          <cell r="E161" t="str">
            <v>HT PANEL YAKIMA</v>
          </cell>
          <cell r="F161" t="str">
            <v>GREY</v>
          </cell>
          <cell r="G161" t="str">
            <v>50X84</v>
          </cell>
          <cell r="H161">
            <v>24.97</v>
          </cell>
          <cell r="I161">
            <v>12.05</v>
          </cell>
        </row>
        <row r="162">
          <cell r="A162" t="str">
            <v>WC40-453</v>
          </cell>
          <cell r="B162">
            <v>30799135</v>
          </cell>
          <cell r="C162" t="str">
            <v/>
          </cell>
          <cell r="D162" t="str">
            <v>HT PANEL MASON GREY</v>
          </cell>
          <cell r="E162" t="str">
            <v>HT PANEL MASON</v>
          </cell>
          <cell r="F162" t="str">
            <v>GREY</v>
          </cell>
          <cell r="G162" t="str">
            <v>50X84</v>
          </cell>
          <cell r="H162">
            <v>24.97</v>
          </cell>
          <cell r="I162">
            <v>11</v>
          </cell>
        </row>
        <row r="163">
          <cell r="A163" t="str">
            <v>WC40-454</v>
          </cell>
          <cell r="B163">
            <v>30799136</v>
          </cell>
          <cell r="C163" t="str">
            <v/>
          </cell>
          <cell r="D163" t="str">
            <v>HT PANEL MASON BLUE</v>
          </cell>
          <cell r="E163" t="str">
            <v>HT PANEL MASON</v>
          </cell>
          <cell r="F163" t="str">
            <v>BLUE</v>
          </cell>
          <cell r="G163" t="str">
            <v>50X84</v>
          </cell>
          <cell r="H163">
            <v>24.97</v>
          </cell>
          <cell r="I163">
            <v>11</v>
          </cell>
        </row>
        <row r="164">
          <cell r="A164" t="str">
            <v>WC40-457</v>
          </cell>
          <cell r="B164">
            <v>30799137</v>
          </cell>
          <cell r="C164" t="str">
            <v/>
          </cell>
          <cell r="D164" t="str">
            <v>HT PANEL REDFORD TAU</v>
          </cell>
          <cell r="E164" t="str">
            <v>HT PANEL REDFORD</v>
          </cell>
          <cell r="F164" t="str">
            <v>TAUPE</v>
          </cell>
          <cell r="G164" t="str">
            <v>50X84</v>
          </cell>
          <cell r="H164">
            <v>29.97</v>
          </cell>
          <cell r="I164">
            <v>11.95</v>
          </cell>
        </row>
        <row r="165">
          <cell r="A165" t="str">
            <v>WC40-456</v>
          </cell>
          <cell r="B165">
            <v>30799138</v>
          </cell>
          <cell r="C165" t="str">
            <v/>
          </cell>
          <cell r="D165" t="str">
            <v>HT PANEL REDFORD GRE</v>
          </cell>
          <cell r="E165" t="str">
            <v>HT PANEL REDFORD</v>
          </cell>
          <cell r="F165" t="str">
            <v>GREY</v>
          </cell>
          <cell r="G165" t="str">
            <v>50X84</v>
          </cell>
          <cell r="H165">
            <v>29.97</v>
          </cell>
          <cell r="I165">
            <v>11.95</v>
          </cell>
        </row>
        <row r="166">
          <cell r="A166" t="str">
            <v>WC40-455</v>
          </cell>
          <cell r="B166">
            <v>30799139</v>
          </cell>
          <cell r="C166" t="str">
            <v/>
          </cell>
          <cell r="D166" t="str">
            <v>HT PANEL REDFORD BLU</v>
          </cell>
          <cell r="E166" t="str">
            <v>HT PANEL REDFORD</v>
          </cell>
          <cell r="F166" t="str">
            <v>BLUE</v>
          </cell>
          <cell r="G166" t="str">
            <v>50X84</v>
          </cell>
          <cell r="H166">
            <v>29.97</v>
          </cell>
          <cell r="I166">
            <v>11.95</v>
          </cell>
        </row>
        <row r="167">
          <cell r="A167" t="str">
            <v>WC40-460</v>
          </cell>
          <cell r="B167">
            <v>30799140</v>
          </cell>
          <cell r="C167" t="str">
            <v/>
          </cell>
          <cell r="D167" t="str">
            <v>HT PANEL VELVET GREY</v>
          </cell>
          <cell r="E167" t="str">
            <v>HT PANEL VELVET</v>
          </cell>
          <cell r="F167" t="str">
            <v>GREY</v>
          </cell>
          <cell r="G167" t="str">
            <v>50X84</v>
          </cell>
          <cell r="H167">
            <v>29.97</v>
          </cell>
          <cell r="I167">
            <v>12.55</v>
          </cell>
        </row>
        <row r="168">
          <cell r="A168" t="str">
            <v>WC40-458</v>
          </cell>
          <cell r="B168">
            <v>30799141</v>
          </cell>
          <cell r="C168" t="str">
            <v/>
          </cell>
          <cell r="D168" t="str">
            <v>HT PANEL TRELLISRUST</v>
          </cell>
          <cell r="E168" t="str">
            <v>HT PANEL TRELLIS</v>
          </cell>
          <cell r="F168" t="str">
            <v>ORANGE</v>
          </cell>
          <cell r="G168" t="str">
            <v>50X84</v>
          </cell>
          <cell r="H168">
            <v>24.97</v>
          </cell>
          <cell r="I168">
            <v>12.2</v>
          </cell>
        </row>
        <row r="169">
          <cell r="A169" t="str">
            <v>WC40-459</v>
          </cell>
          <cell r="B169">
            <v>30799142</v>
          </cell>
          <cell r="C169" t="str">
            <v/>
          </cell>
          <cell r="D169" t="str">
            <v>HT PANEL TRELLISGREY</v>
          </cell>
          <cell r="E169" t="str">
            <v>HT PANEL TRELLIS</v>
          </cell>
          <cell r="F169" t="str">
            <v>GREY</v>
          </cell>
          <cell r="G169" t="str">
            <v>50X84</v>
          </cell>
          <cell r="H169">
            <v>24.97</v>
          </cell>
          <cell r="I169">
            <v>12.2</v>
          </cell>
        </row>
        <row r="170">
          <cell r="A170" t="str">
            <v>WC21-571</v>
          </cell>
          <cell r="B170">
            <v>30934661</v>
          </cell>
          <cell r="C170" t="str">
            <v/>
          </cell>
          <cell r="D170" t="str">
            <v>LOVE PC</v>
          </cell>
          <cell r="E170" t="str">
            <v>LOVE PC</v>
          </cell>
          <cell r="F170" t="str">
            <v>WHITE</v>
          </cell>
          <cell r="G170" t="str">
            <v>20X30</v>
          </cell>
          <cell r="H170">
            <v>4.88</v>
          </cell>
          <cell r="I170">
            <v>1.98</v>
          </cell>
        </row>
        <row r="171">
          <cell r="A171" t="str">
            <v>WC21-572</v>
          </cell>
          <cell r="B171">
            <v>30934997</v>
          </cell>
          <cell r="C171" t="str">
            <v/>
          </cell>
          <cell r="D171" t="str">
            <v>ARROW PC</v>
          </cell>
          <cell r="E171" t="str">
            <v>ARROW PC</v>
          </cell>
          <cell r="F171" t="str">
            <v>WHITE</v>
          </cell>
          <cell r="G171" t="str">
            <v>20X30</v>
          </cell>
          <cell r="H171">
            <v>4.88</v>
          </cell>
          <cell r="I171">
            <v>1.98</v>
          </cell>
        </row>
        <row r="172">
          <cell r="A172" t="str">
            <v>WC21-573</v>
          </cell>
          <cell r="B172">
            <v>30936857</v>
          </cell>
          <cell r="C172" t="str">
            <v/>
          </cell>
          <cell r="D172" t="str">
            <v>DONUT PC</v>
          </cell>
          <cell r="E172" t="str">
            <v>DONUT PC</v>
          </cell>
          <cell r="F172" t="str">
            <v>WHITE</v>
          </cell>
          <cell r="G172" t="str">
            <v>20X30</v>
          </cell>
          <cell r="H172">
            <v>4.88</v>
          </cell>
          <cell r="I172">
            <v>1.98</v>
          </cell>
        </row>
        <row r="173">
          <cell r="A173" t="str">
            <v>WC21-574</v>
          </cell>
          <cell r="B173">
            <v>30937378</v>
          </cell>
          <cell r="C173" t="str">
            <v/>
          </cell>
          <cell r="D173" t="str">
            <v>MEOW PC</v>
          </cell>
          <cell r="E173" t="str">
            <v>MEOW PC</v>
          </cell>
          <cell r="F173" t="str">
            <v>WHITE</v>
          </cell>
          <cell r="G173" t="str">
            <v>20X30</v>
          </cell>
          <cell r="H173">
            <v>4.88</v>
          </cell>
          <cell r="I173">
            <v>1.98</v>
          </cell>
        </row>
        <row r="174">
          <cell r="A174" t="str">
            <v>WC21-575</v>
          </cell>
          <cell r="B174">
            <v>30937379</v>
          </cell>
          <cell r="C174" t="str">
            <v/>
          </cell>
          <cell r="D174" t="str">
            <v>PINEAPPLE PC</v>
          </cell>
          <cell r="E174" t="str">
            <v>PINEAPPLE PC</v>
          </cell>
          <cell r="F174" t="str">
            <v>WHITE</v>
          </cell>
          <cell r="G174" t="str">
            <v>20X30</v>
          </cell>
          <cell r="H174">
            <v>4.88</v>
          </cell>
          <cell r="I174">
            <v>1.98</v>
          </cell>
        </row>
        <row r="175">
          <cell r="A175" t="str">
            <v>WC21-576</v>
          </cell>
          <cell r="B175">
            <v>30937380</v>
          </cell>
          <cell r="C175" t="str">
            <v/>
          </cell>
          <cell r="D175" t="str">
            <v>PRICKLY PC</v>
          </cell>
          <cell r="E175" t="str">
            <v>PRICKLY PC</v>
          </cell>
          <cell r="F175" t="str">
            <v>WHITE</v>
          </cell>
          <cell r="G175" t="str">
            <v>20X30</v>
          </cell>
          <cell r="H175">
            <v>4.88</v>
          </cell>
          <cell r="I175">
            <v>1.98</v>
          </cell>
        </row>
        <row r="176">
          <cell r="A176" t="str">
            <v>WC21-577</v>
          </cell>
          <cell r="B176">
            <v>30937381</v>
          </cell>
          <cell r="C176" t="str">
            <v/>
          </cell>
          <cell r="D176" t="str">
            <v>GOOD VIBES PC</v>
          </cell>
          <cell r="E176" t="str">
            <v>GOOD VIBES PC</v>
          </cell>
          <cell r="F176" t="str">
            <v>WHITE</v>
          </cell>
          <cell r="G176" t="str">
            <v>20X30</v>
          </cell>
          <cell r="H176">
            <v>4.88</v>
          </cell>
          <cell r="I176">
            <v>1.98</v>
          </cell>
        </row>
        <row r="177">
          <cell r="A177" t="str">
            <v>WC95B-0012A</v>
          </cell>
          <cell r="B177">
            <v>31124007</v>
          </cell>
          <cell r="C177" t="str">
            <v/>
          </cell>
          <cell r="D177" t="str">
            <v>HT GLASS LANDMARKS</v>
          </cell>
          <cell r="E177" t="str">
            <v/>
          </cell>
          <cell r="F177" t="str">
            <v>MULTI</v>
          </cell>
          <cell r="G177" t="str">
            <v>1EA</v>
          </cell>
          <cell r="H177">
            <v>26.96</v>
          </cell>
          <cell r="I177">
            <v>10.5</v>
          </cell>
        </row>
        <row r="178">
          <cell r="A178" t="str">
            <v>WC95B-0010</v>
          </cell>
          <cell r="B178">
            <v>31124008</v>
          </cell>
          <cell r="C178" t="str">
            <v/>
          </cell>
          <cell r="D178" t="str">
            <v>HT GLASS EIFFEL TOW</v>
          </cell>
          <cell r="E178" t="str">
            <v/>
          </cell>
          <cell r="F178" t="str">
            <v>MULTI</v>
          </cell>
          <cell r="G178" t="str">
            <v>2EA</v>
          </cell>
          <cell r="H178">
            <v>26.96</v>
          </cell>
          <cell r="I178">
            <v>10.5</v>
          </cell>
        </row>
        <row r="179">
          <cell r="A179" t="str">
            <v>WC95B-0011</v>
          </cell>
          <cell r="B179">
            <v>31124009</v>
          </cell>
          <cell r="C179" t="str">
            <v/>
          </cell>
          <cell r="D179" t="str">
            <v>HT GLASS BROOKLYN</v>
          </cell>
          <cell r="E179" t="str">
            <v/>
          </cell>
          <cell r="F179" t="str">
            <v>MULTI</v>
          </cell>
          <cell r="G179" t="str">
            <v>3EA</v>
          </cell>
          <cell r="H179">
            <v>26.96</v>
          </cell>
          <cell r="I179">
            <v>10.5</v>
          </cell>
        </row>
        <row r="180">
          <cell r="A180" t="str">
            <v>WC95B-0009A</v>
          </cell>
          <cell r="B180">
            <v>31124010</v>
          </cell>
          <cell r="C180" t="str">
            <v/>
          </cell>
          <cell r="D180" t="str">
            <v>HT S/3 GLASS</v>
          </cell>
          <cell r="E180" t="str">
            <v/>
          </cell>
          <cell r="F180" t="str">
            <v>MULTI</v>
          </cell>
          <cell r="G180" t="str">
            <v>4EA</v>
          </cell>
          <cell r="H180">
            <v>11</v>
          </cell>
          <cell r="I180">
            <v>9.5</v>
          </cell>
        </row>
        <row r="181">
          <cell r="A181" t="str">
            <v>WC95B-0008</v>
          </cell>
          <cell r="B181">
            <v>31124012</v>
          </cell>
          <cell r="C181" t="str">
            <v/>
          </cell>
          <cell r="D181" t="str">
            <v>HT S/3 YOU ME</v>
          </cell>
          <cell r="E181" t="str">
            <v/>
          </cell>
          <cell r="F181" t="str">
            <v>MULTI</v>
          </cell>
          <cell r="G181" t="str">
            <v>6EA</v>
          </cell>
          <cell r="H181">
            <v>11</v>
          </cell>
          <cell r="I181">
            <v>9.5</v>
          </cell>
        </row>
        <row r="182">
          <cell r="A182" t="str">
            <v>WC95C-0010</v>
          </cell>
          <cell r="B182">
            <v>31124015</v>
          </cell>
          <cell r="C182" t="str">
            <v/>
          </cell>
          <cell r="D182" t="str">
            <v>HT DO GOOD</v>
          </cell>
          <cell r="E182" t="str">
            <v/>
          </cell>
          <cell r="F182" t="str">
            <v>MULTI</v>
          </cell>
          <cell r="G182" t="str">
            <v>9EA</v>
          </cell>
          <cell r="H182">
            <v>14.96</v>
          </cell>
          <cell r="I182">
            <v>5.25</v>
          </cell>
        </row>
        <row r="183">
          <cell r="A183" t="str">
            <v>WC95C-0011</v>
          </cell>
          <cell r="B183">
            <v>31124016</v>
          </cell>
          <cell r="C183" t="str">
            <v/>
          </cell>
          <cell r="D183" t="str">
            <v>HT LAUGHTER</v>
          </cell>
          <cell r="E183" t="str">
            <v/>
          </cell>
          <cell r="F183" t="str">
            <v>MULTI</v>
          </cell>
          <cell r="G183" t="str">
            <v>10EA</v>
          </cell>
          <cell r="H183">
            <v>14.96</v>
          </cell>
          <cell r="I183">
            <v>5.25</v>
          </cell>
        </row>
        <row r="184">
          <cell r="A184" t="str">
            <v>WC95C-0012</v>
          </cell>
          <cell r="B184">
            <v>31124017</v>
          </cell>
          <cell r="C184" t="str">
            <v/>
          </cell>
          <cell r="D184" t="str">
            <v>HT HAPPINESS</v>
          </cell>
          <cell r="E184" t="str">
            <v/>
          </cell>
          <cell r="F184" t="str">
            <v>MULTI</v>
          </cell>
          <cell r="G184" t="str">
            <v>11EA</v>
          </cell>
          <cell r="H184">
            <v>14.96</v>
          </cell>
          <cell r="I184">
            <v>5.25</v>
          </cell>
        </row>
        <row r="185">
          <cell r="A185" t="str">
            <v>WC95C-0013A</v>
          </cell>
          <cell r="B185">
            <v>31124973</v>
          </cell>
          <cell r="C185" t="str">
            <v/>
          </cell>
          <cell r="D185" t="str">
            <v>HT PRINTED CANVAS</v>
          </cell>
          <cell r="E185" t="str">
            <v/>
          </cell>
          <cell r="F185" t="str">
            <v>MULTI</v>
          </cell>
          <cell r="G185" t="str">
            <v>7EA</v>
          </cell>
          <cell r="H185">
            <v>14.96</v>
          </cell>
          <cell r="I185">
            <v>5.25</v>
          </cell>
        </row>
        <row r="186">
          <cell r="A186" t="str">
            <v>WC12-428</v>
          </cell>
          <cell r="B186">
            <v>31199260</v>
          </cell>
          <cell r="C186" t="str">
            <v/>
          </cell>
          <cell r="D186" t="str">
            <v>HT 3PCPNTKDCS D/Q W</v>
          </cell>
          <cell r="E186" t="str">
            <v>HT 3PCPNTKDCS D/Q W</v>
          </cell>
          <cell r="F186" t="str">
            <v>WHITE</v>
          </cell>
          <cell r="G186" t="str">
            <v>DB/QN</v>
          </cell>
          <cell r="H186">
            <v>49.97</v>
          </cell>
          <cell r="I186">
            <v>23.26</v>
          </cell>
        </row>
        <row r="187">
          <cell r="A187" t="str">
            <v>WC12-429</v>
          </cell>
          <cell r="B187">
            <v>31199261</v>
          </cell>
          <cell r="C187" t="str">
            <v/>
          </cell>
          <cell r="D187" t="str">
            <v>HT 3PCPNTKDCS K WH</v>
          </cell>
          <cell r="E187" t="str">
            <v>HT 3PCPNTKDCS K WH</v>
          </cell>
          <cell r="F187" t="str">
            <v>WHITE</v>
          </cell>
          <cell r="G187" t="str">
            <v>KING</v>
          </cell>
          <cell r="H187">
            <v>59.97</v>
          </cell>
          <cell r="I187">
            <v>27.68</v>
          </cell>
        </row>
        <row r="188">
          <cell r="A188" t="str">
            <v>WC12-433</v>
          </cell>
          <cell r="B188">
            <v>31199262</v>
          </cell>
          <cell r="C188" t="str">
            <v/>
          </cell>
          <cell r="D188" t="str">
            <v>HT 3PCPNTKDCS D/Q G</v>
          </cell>
          <cell r="E188" t="str">
            <v>HT 3PCPNTKDCS D/Q G</v>
          </cell>
          <cell r="F188" t="str">
            <v>GREY</v>
          </cell>
          <cell r="G188" t="str">
            <v>DB/QN</v>
          </cell>
          <cell r="H188">
            <v>49.97</v>
          </cell>
          <cell r="I188">
            <v>23.26</v>
          </cell>
        </row>
        <row r="189">
          <cell r="A189" t="str">
            <v>WC12-434</v>
          </cell>
          <cell r="B189">
            <v>31199263</v>
          </cell>
          <cell r="C189" t="str">
            <v/>
          </cell>
          <cell r="D189" t="str">
            <v>HT 3PCPNTKDCS K GR</v>
          </cell>
          <cell r="E189" t="str">
            <v>HT 3PCPNTKDCS K GR</v>
          </cell>
          <cell r="F189" t="str">
            <v>GREY</v>
          </cell>
          <cell r="G189" t="str">
            <v>KING</v>
          </cell>
          <cell r="H189">
            <v>59.97</v>
          </cell>
          <cell r="I189">
            <v>27.68</v>
          </cell>
        </row>
        <row r="190">
          <cell r="A190" t="str">
            <v>WC10-430</v>
          </cell>
          <cell r="B190">
            <v>31204607</v>
          </cell>
          <cell r="C190" t="str">
            <v/>
          </cell>
          <cell r="D190" t="str">
            <v>HT DOT DMSK 8PBIAB D</v>
          </cell>
          <cell r="E190" t="str">
            <v>HT DOT DMSK 8PBIAB D</v>
          </cell>
          <cell r="F190" t="str">
            <v>GRAY</v>
          </cell>
          <cell r="G190" t="str">
            <v>1EA</v>
          </cell>
          <cell r="H190">
            <v>119.97</v>
          </cell>
          <cell r="I190">
            <v>65.08</v>
          </cell>
        </row>
        <row r="191">
          <cell r="A191" t="str">
            <v>WC10-431</v>
          </cell>
          <cell r="B191">
            <v>31204608</v>
          </cell>
          <cell r="C191" t="str">
            <v/>
          </cell>
          <cell r="D191" t="str">
            <v>HT DOT DMSK 8PBIAB Q</v>
          </cell>
          <cell r="E191" t="str">
            <v>HT DOT DMSK 8PBIAB Q</v>
          </cell>
          <cell r="F191" t="str">
            <v>GRAY</v>
          </cell>
          <cell r="G191" t="str">
            <v>1EA</v>
          </cell>
          <cell r="H191">
            <v>134.97</v>
          </cell>
          <cell r="I191">
            <v>67.63</v>
          </cell>
        </row>
        <row r="192">
          <cell r="A192" t="str">
            <v>WC10-432</v>
          </cell>
          <cell r="B192">
            <v>31204609</v>
          </cell>
          <cell r="C192" t="str">
            <v/>
          </cell>
          <cell r="D192" t="str">
            <v>HT DOT DMSK 8PBIAB K</v>
          </cell>
          <cell r="E192" t="str">
            <v>HT DOT DMSK 8PBIAB K</v>
          </cell>
          <cell r="F192" t="str">
            <v>GRAY</v>
          </cell>
          <cell r="G192" t="str">
            <v>KING</v>
          </cell>
          <cell r="H192">
            <v>154.97</v>
          </cell>
          <cell r="I192">
            <v>77.319999999999993</v>
          </cell>
        </row>
        <row r="193">
          <cell r="A193" t="str">
            <v>WC95G-0002</v>
          </cell>
          <cell r="B193">
            <v>31229895</v>
          </cell>
          <cell r="C193" t="str">
            <v/>
          </cell>
          <cell r="D193" t="str">
            <v>HT YESYESYES</v>
          </cell>
          <cell r="E193" t="str">
            <v>HT YESYESYES</v>
          </cell>
          <cell r="F193" t="str">
            <v>MULTI</v>
          </cell>
          <cell r="G193" t="str">
            <v>1EA</v>
          </cell>
          <cell r="H193">
            <v>12.97</v>
          </cell>
          <cell r="I193">
            <v>5.39</v>
          </cell>
        </row>
        <row r="194">
          <cell r="A194" t="str">
            <v>WC95G-0003</v>
          </cell>
          <cell r="B194">
            <v>31229896</v>
          </cell>
          <cell r="C194" t="str">
            <v/>
          </cell>
          <cell r="D194" t="str">
            <v>HT CREMEDELACREME</v>
          </cell>
          <cell r="E194" t="str">
            <v>HT CREMEDELACREME</v>
          </cell>
          <cell r="F194" t="str">
            <v>MULTI</v>
          </cell>
          <cell r="G194" t="str">
            <v>1EA</v>
          </cell>
          <cell r="H194">
            <v>12.97</v>
          </cell>
          <cell r="I194">
            <v>5.39</v>
          </cell>
        </row>
        <row r="195">
          <cell r="A195" t="str">
            <v>WC95G-0004</v>
          </cell>
          <cell r="B195">
            <v>31229897</v>
          </cell>
          <cell r="C195" t="str">
            <v/>
          </cell>
          <cell r="D195" t="str">
            <v>HT FABULOUS</v>
          </cell>
          <cell r="E195" t="str">
            <v>HT FABULOUS</v>
          </cell>
          <cell r="F195" t="str">
            <v>MULTI</v>
          </cell>
          <cell r="G195" t="str">
            <v>1EA</v>
          </cell>
          <cell r="H195">
            <v>12.97</v>
          </cell>
          <cell r="I195">
            <v>5.39</v>
          </cell>
        </row>
        <row r="196">
          <cell r="A196" t="str">
            <v>WC95G-0005</v>
          </cell>
          <cell r="B196">
            <v>31229898</v>
          </cell>
          <cell r="C196" t="str">
            <v/>
          </cell>
          <cell r="D196" t="str">
            <v>HT CHAMPAGNEBREAK</v>
          </cell>
          <cell r="E196" t="str">
            <v>HT CHAMPAGNEBREAK</v>
          </cell>
          <cell r="F196" t="str">
            <v>MULTI</v>
          </cell>
          <cell r="G196" t="str">
            <v>1EA</v>
          </cell>
          <cell r="H196">
            <v>12.97</v>
          </cell>
          <cell r="I196">
            <v>5.39</v>
          </cell>
        </row>
        <row r="197">
          <cell r="A197" t="str">
            <v>WC95F-0001</v>
          </cell>
          <cell r="B197">
            <v>31229899</v>
          </cell>
          <cell r="C197" t="str">
            <v/>
          </cell>
          <cell r="D197" t="str">
            <v>HT GOLD MIRROR</v>
          </cell>
          <cell r="E197" t="str">
            <v>HT GOLD MIRROR</v>
          </cell>
          <cell r="F197" t="str">
            <v>GOLD</v>
          </cell>
          <cell r="G197" t="str">
            <v>1EA</v>
          </cell>
          <cell r="H197">
            <v>69.97</v>
          </cell>
          <cell r="I197">
            <v>38.380000000000003</v>
          </cell>
        </row>
        <row r="198">
          <cell r="A198" t="str">
            <v>WC95C-0017A</v>
          </cell>
          <cell r="B198">
            <v>31281559</v>
          </cell>
          <cell r="C198" t="str">
            <v/>
          </cell>
          <cell r="D198" t="str">
            <v>MET CANVAS 26X26"</v>
          </cell>
          <cell r="E198" t="str">
            <v>SHIPPER ASRTD 26X26"</v>
          </cell>
          <cell r="F198" t="str">
            <v>BLACK</v>
          </cell>
          <cell r="G198" t="str">
            <v>1EA</v>
          </cell>
          <cell r="H198">
            <v>39.96</v>
          </cell>
          <cell r="I198">
            <v>19.18</v>
          </cell>
        </row>
        <row r="199">
          <cell r="A199" t="str">
            <v>WC95C-0018</v>
          </cell>
          <cell r="B199">
            <v>31281568</v>
          </cell>
          <cell r="C199" t="str">
            <v/>
          </cell>
          <cell r="D199" t="str">
            <v>HT ZEBRA CNVS 26X26"</v>
          </cell>
          <cell r="E199" t="str">
            <v>METCANV ZEBRA 26X26</v>
          </cell>
          <cell r="F199" t="str">
            <v>BLACK</v>
          </cell>
          <cell r="G199" t="str">
            <v>1EA</v>
          </cell>
          <cell r="H199">
            <v>39.96</v>
          </cell>
          <cell r="I199">
            <v>19.18</v>
          </cell>
        </row>
        <row r="200">
          <cell r="A200" t="str">
            <v>WC95C-0019</v>
          </cell>
          <cell r="B200">
            <v>31281577</v>
          </cell>
          <cell r="C200" t="str">
            <v/>
          </cell>
          <cell r="D200" t="str">
            <v>HT CHETHCANVS 26X26"</v>
          </cell>
          <cell r="E200" t="str">
            <v>METCANV CHEET 26X26</v>
          </cell>
          <cell r="F200" t="str">
            <v>BLACK</v>
          </cell>
          <cell r="G200" t="str">
            <v>1EA</v>
          </cell>
          <cell r="H200">
            <v>39.96</v>
          </cell>
          <cell r="I200">
            <v>19.18</v>
          </cell>
        </row>
        <row r="201">
          <cell r="A201" t="str">
            <v>WC95C-0020</v>
          </cell>
          <cell r="B201">
            <v>31281586</v>
          </cell>
          <cell r="C201" t="str">
            <v/>
          </cell>
          <cell r="D201" t="str">
            <v>HT BUDDHAFCE 26X 26"</v>
          </cell>
          <cell r="E201" t="str">
            <v>METCANV BUDDHA 26X26</v>
          </cell>
          <cell r="F201" t="str">
            <v>GREY</v>
          </cell>
          <cell r="G201" t="str">
            <v>1EA</v>
          </cell>
          <cell r="H201">
            <v>39.96</v>
          </cell>
          <cell r="I201">
            <v>19.18</v>
          </cell>
        </row>
        <row r="202">
          <cell r="A202" t="str">
            <v>WC95C-0021</v>
          </cell>
          <cell r="B202">
            <v>31281595</v>
          </cell>
          <cell r="C202" t="str">
            <v/>
          </cell>
          <cell r="D202" t="str">
            <v>HT BUDDHASIT 26X26"</v>
          </cell>
          <cell r="E202" t="str">
            <v>METCANV BUDDHA 26X26</v>
          </cell>
          <cell r="F202" t="str">
            <v>GREY</v>
          </cell>
          <cell r="G202" t="str">
            <v>1EA</v>
          </cell>
          <cell r="H202">
            <v>39.96</v>
          </cell>
          <cell r="I202">
            <v>19.18</v>
          </cell>
        </row>
        <row r="203">
          <cell r="A203" t="str">
            <v>WC95B-0017</v>
          </cell>
          <cell r="B203">
            <v>31338539</v>
          </cell>
          <cell r="C203" t="str">
            <v/>
          </cell>
          <cell r="D203" t="str">
            <v>HT ROSE GOLD MIRROR</v>
          </cell>
          <cell r="E203" t="str">
            <v>WIRE ROSEGOLD MIRROR</v>
          </cell>
          <cell r="F203" t="str">
            <v>RGOLD</v>
          </cell>
          <cell r="G203" t="str">
            <v>1EA</v>
          </cell>
          <cell r="H203">
            <v>59.97</v>
          </cell>
          <cell r="I203">
            <v>33.590000000000003</v>
          </cell>
        </row>
        <row r="204">
          <cell r="A204" t="str">
            <v>WC95B-0016</v>
          </cell>
          <cell r="B204">
            <v>31338540</v>
          </cell>
          <cell r="C204" t="str">
            <v/>
          </cell>
          <cell r="D204" t="str">
            <v>ANCHOR SHELF HOOKS</v>
          </cell>
          <cell r="E204" t="str">
            <v>ANCHOR SHELF HOOKS</v>
          </cell>
          <cell r="F204" t="str">
            <v>MULTI</v>
          </cell>
          <cell r="G204" t="str">
            <v>1EA</v>
          </cell>
          <cell r="H204">
            <v>49.97</v>
          </cell>
          <cell r="I204">
            <v>26.38</v>
          </cell>
        </row>
        <row r="205">
          <cell r="A205" t="str">
            <v>WC10-517</v>
          </cell>
          <cell r="B205">
            <v>31353520</v>
          </cell>
          <cell r="C205" t="str">
            <v/>
          </cell>
          <cell r="D205" t="str">
            <v>HT DOT CFST DQ W</v>
          </cell>
          <cell r="E205" t="str">
            <v>HT DOT 5P CFST DQ</v>
          </cell>
          <cell r="F205" t="str">
            <v>WHITE</v>
          </cell>
          <cell r="G205" t="str">
            <v>DB/QN</v>
          </cell>
          <cell r="H205">
            <v>118.88</v>
          </cell>
          <cell r="I205">
            <v>64.5</v>
          </cell>
        </row>
        <row r="206">
          <cell r="A206" t="str">
            <v>WC10-520</v>
          </cell>
          <cell r="B206">
            <v>31353522</v>
          </cell>
          <cell r="C206" t="str">
            <v/>
          </cell>
          <cell r="D206" t="str">
            <v>HT DOT CFST DQ C</v>
          </cell>
          <cell r="E206" t="str">
            <v>HT DOT 5P CFST DQ</v>
          </cell>
          <cell r="F206" t="str">
            <v>CORAL</v>
          </cell>
          <cell r="G206" t="str">
            <v>DB/QN</v>
          </cell>
          <cell r="H206">
            <v>118.88</v>
          </cell>
          <cell r="I206">
            <v>64.5</v>
          </cell>
        </row>
        <row r="207">
          <cell r="A207" t="str">
            <v>WC14-531</v>
          </cell>
          <cell r="B207">
            <v>31362767</v>
          </cell>
          <cell r="C207" t="str">
            <v/>
          </cell>
          <cell r="D207" t="str">
            <v>HT BLOOM QUILT D/Q</v>
          </cell>
          <cell r="E207" t="str">
            <v>HT BLOOM 3P QUILT DQ</v>
          </cell>
          <cell r="F207" t="str">
            <v>BRGNDY</v>
          </cell>
          <cell r="G207" t="str">
            <v>DB/QN</v>
          </cell>
          <cell r="H207">
            <v>78.88</v>
          </cell>
          <cell r="I207">
            <v>45.55</v>
          </cell>
        </row>
        <row r="208">
          <cell r="A208" t="str">
            <v>WC21-532</v>
          </cell>
          <cell r="B208">
            <v>31388563</v>
          </cell>
          <cell r="C208" t="str">
            <v/>
          </cell>
          <cell r="D208" t="str">
            <v>CS 2PC SATIN PC BLK</v>
          </cell>
          <cell r="E208" t="str">
            <v>2PC SATIN PC BLK</v>
          </cell>
          <cell r="F208" t="str">
            <v>BLACK</v>
          </cell>
          <cell r="G208" t="str">
            <v>STD</v>
          </cell>
          <cell r="H208">
            <v>9.9700000000000006</v>
          </cell>
          <cell r="I208">
            <v>3.35</v>
          </cell>
        </row>
        <row r="209">
          <cell r="A209" t="str">
            <v>WC21-534</v>
          </cell>
          <cell r="B209">
            <v>31388564</v>
          </cell>
          <cell r="C209" t="str">
            <v/>
          </cell>
          <cell r="D209" t="str">
            <v>CS 2PC SATIN PC BRN</v>
          </cell>
          <cell r="E209" t="str">
            <v>2PC SATIN PC BRN</v>
          </cell>
          <cell r="F209" t="str">
            <v>BROWN</v>
          </cell>
          <cell r="G209" t="str">
            <v>STD</v>
          </cell>
          <cell r="H209">
            <v>9.9700000000000006</v>
          </cell>
          <cell r="I209">
            <v>3.35</v>
          </cell>
        </row>
        <row r="210">
          <cell r="A210" t="str">
            <v>WC21-533</v>
          </cell>
          <cell r="B210">
            <v>31388565</v>
          </cell>
          <cell r="C210" t="str">
            <v/>
          </cell>
          <cell r="D210" t="str">
            <v>CS 2PC SATIN PC CHM</v>
          </cell>
          <cell r="E210" t="str">
            <v>2PC SATIN PC CHM</v>
          </cell>
          <cell r="F210" t="str">
            <v>CHAMP</v>
          </cell>
          <cell r="G210" t="str">
            <v>STD</v>
          </cell>
          <cell r="H210">
            <v>9.9700000000000006</v>
          </cell>
          <cell r="I210">
            <v>3.35</v>
          </cell>
        </row>
        <row r="211">
          <cell r="A211" t="str">
            <v>WC21-536</v>
          </cell>
          <cell r="B211">
            <v>31388566</v>
          </cell>
          <cell r="C211" t="str">
            <v/>
          </cell>
          <cell r="D211" t="str">
            <v>CS 2PC SATIN PC LEO</v>
          </cell>
          <cell r="E211" t="str">
            <v>2PC SATIN PC LEO</v>
          </cell>
          <cell r="F211" t="str">
            <v>LEOPRD</v>
          </cell>
          <cell r="G211" t="str">
            <v>STD</v>
          </cell>
          <cell r="H211">
            <v>9.9700000000000006</v>
          </cell>
          <cell r="I211">
            <v>3.9</v>
          </cell>
        </row>
        <row r="212">
          <cell r="A212" t="str">
            <v>WC21-537</v>
          </cell>
          <cell r="B212">
            <v>31388567</v>
          </cell>
          <cell r="C212" t="str">
            <v/>
          </cell>
          <cell r="D212" t="str">
            <v>CS 2PC SATIN PC ZEB</v>
          </cell>
          <cell r="E212" t="str">
            <v>2PC SATIN PC ZEB</v>
          </cell>
          <cell r="F212" t="str">
            <v>ZEBRA</v>
          </cell>
          <cell r="G212" t="str">
            <v>STD</v>
          </cell>
          <cell r="H212">
            <v>9.9700000000000006</v>
          </cell>
          <cell r="I212">
            <v>3.9</v>
          </cell>
        </row>
        <row r="213">
          <cell r="A213" t="str">
            <v>WC21-535</v>
          </cell>
          <cell r="B213">
            <v>31388568</v>
          </cell>
          <cell r="C213" t="str">
            <v/>
          </cell>
          <cell r="D213" t="str">
            <v>CS 2PC SATIN PC RED</v>
          </cell>
          <cell r="E213" t="str">
            <v>2PC SATIN PC RED</v>
          </cell>
          <cell r="F213" t="str">
            <v>RED</v>
          </cell>
          <cell r="G213" t="str">
            <v>STD</v>
          </cell>
          <cell r="H213">
            <v>9.9700000000000006</v>
          </cell>
          <cell r="I213">
            <v>3.35</v>
          </cell>
        </row>
        <row r="214">
          <cell r="A214" t="str">
            <v>WC70-538</v>
          </cell>
          <cell r="B214">
            <v>31495694</v>
          </cell>
          <cell r="C214" t="str">
            <v/>
          </cell>
          <cell r="D214" t="str">
            <v>HT S/CURTAIN BLACK</v>
          </cell>
          <cell r="E214" t="str">
            <v>T/OFF 04/23/2019</v>
          </cell>
          <cell r="F214" t="str">
            <v>BLACK</v>
          </cell>
          <cell r="G214" t="str">
            <v>72X72"</v>
          </cell>
          <cell r="H214">
            <v>22.97</v>
          </cell>
          <cell r="I214">
            <v>9.5</v>
          </cell>
        </row>
        <row r="215">
          <cell r="A215" t="str">
            <v>WC70-539</v>
          </cell>
          <cell r="B215">
            <v>31495695</v>
          </cell>
          <cell r="C215" t="str">
            <v/>
          </cell>
          <cell r="D215" t="str">
            <v>HT S/CURTAIN NEUTRAL</v>
          </cell>
          <cell r="E215" t="str">
            <v>2018</v>
          </cell>
          <cell r="F215" t="str">
            <v>NEUTRL</v>
          </cell>
          <cell r="G215" t="str">
            <v>72X72"</v>
          </cell>
          <cell r="H215">
            <v>22.97</v>
          </cell>
          <cell r="I215">
            <v>9.5</v>
          </cell>
        </row>
        <row r="216">
          <cell r="A216" t="str">
            <v>WC95B-0032A</v>
          </cell>
          <cell r="B216">
            <v>31496038</v>
          </cell>
          <cell r="C216" t="str">
            <v/>
          </cell>
          <cell r="D216" t="str">
            <v>HT ASST ENGLISH</v>
          </cell>
          <cell r="E216" t="str">
            <v>SHIP ASRTD ENG</v>
          </cell>
          <cell r="F216" t="str">
            <v>WOOD</v>
          </cell>
          <cell r="G216" t="str">
            <v>13X25</v>
          </cell>
          <cell r="H216">
            <v>34.96</v>
          </cell>
          <cell r="I216">
            <v>15.5</v>
          </cell>
        </row>
        <row r="217">
          <cell r="A217" t="str">
            <v>WC95B-0033</v>
          </cell>
          <cell r="B217">
            <v>31496039</v>
          </cell>
          <cell r="C217" t="str">
            <v/>
          </cell>
          <cell r="D217" t="str">
            <v>HT FAMILY</v>
          </cell>
          <cell r="E217" t="str">
            <v>FAMILY</v>
          </cell>
          <cell r="F217" t="str">
            <v>WOOD</v>
          </cell>
          <cell r="G217" t="str">
            <v>13X25</v>
          </cell>
          <cell r="H217">
            <v>34.96</v>
          </cell>
          <cell r="I217">
            <v>15.5</v>
          </cell>
        </row>
        <row r="218">
          <cell r="A218" t="str">
            <v>WC95B-0034</v>
          </cell>
          <cell r="B218">
            <v>31496040</v>
          </cell>
          <cell r="C218" t="str">
            <v/>
          </cell>
          <cell r="D218" t="str">
            <v>HT EAT</v>
          </cell>
          <cell r="E218" t="str">
            <v>EAT</v>
          </cell>
          <cell r="F218" t="str">
            <v>WOOD</v>
          </cell>
          <cell r="G218" t="str">
            <v>13X25</v>
          </cell>
          <cell r="H218">
            <v>34.96</v>
          </cell>
          <cell r="I218">
            <v>15.5</v>
          </cell>
        </row>
        <row r="219">
          <cell r="A219" t="str">
            <v>WC95B-0035A</v>
          </cell>
          <cell r="B219">
            <v>31496041</v>
          </cell>
          <cell r="C219" t="str">
            <v/>
          </cell>
          <cell r="D219" t="str">
            <v>HT ASST FRENCH</v>
          </cell>
          <cell r="E219" t="str">
            <v>SHIPER ASRTD FRENCH</v>
          </cell>
          <cell r="F219" t="str">
            <v>WOOD</v>
          </cell>
          <cell r="G219" t="str">
            <v>13X25</v>
          </cell>
          <cell r="H219">
            <v>34.96</v>
          </cell>
          <cell r="I219">
            <v>15.5</v>
          </cell>
        </row>
        <row r="220">
          <cell r="A220" t="str">
            <v>WC95B-0036</v>
          </cell>
          <cell r="B220">
            <v>31496042</v>
          </cell>
          <cell r="C220" t="str">
            <v/>
          </cell>
          <cell r="D220" t="str">
            <v>HT  LA FAMILLE</v>
          </cell>
          <cell r="E220" t="str">
            <v>FAMILY</v>
          </cell>
          <cell r="F220" t="str">
            <v>WOOD</v>
          </cell>
          <cell r="G220" t="str">
            <v>13X25</v>
          </cell>
          <cell r="H220">
            <v>34.96</v>
          </cell>
          <cell r="I220">
            <v>15.5</v>
          </cell>
        </row>
        <row r="221">
          <cell r="A221" t="str">
            <v>WC95B-0037</v>
          </cell>
          <cell r="B221">
            <v>31496043</v>
          </cell>
          <cell r="C221" t="str">
            <v/>
          </cell>
          <cell r="D221" t="str">
            <v>HT EAT</v>
          </cell>
          <cell r="E221" t="str">
            <v>EAT</v>
          </cell>
          <cell r="F221" t="str">
            <v>WOOD</v>
          </cell>
          <cell r="G221" t="str">
            <v>13X25</v>
          </cell>
          <cell r="H221">
            <v>34.96</v>
          </cell>
          <cell r="I221">
            <v>15.5</v>
          </cell>
        </row>
        <row r="222">
          <cell r="A222" t="str">
            <v>WC95B-0033</v>
          </cell>
          <cell r="B222">
            <v>31496048</v>
          </cell>
          <cell r="C222" t="str">
            <v/>
          </cell>
          <cell r="D222" t="str">
            <v>HT FAMILY</v>
          </cell>
          <cell r="E222" t="str">
            <v>FAMILY</v>
          </cell>
          <cell r="F222" t="str">
            <v>WOOD</v>
          </cell>
          <cell r="G222" t="str">
            <v>13X25</v>
          </cell>
          <cell r="H222">
            <v>34.96</v>
          </cell>
          <cell r="I222">
            <v>15.5</v>
          </cell>
        </row>
        <row r="223">
          <cell r="A223" t="str">
            <v>WC95B-0034</v>
          </cell>
          <cell r="B223">
            <v>31496049</v>
          </cell>
          <cell r="C223" t="str">
            <v/>
          </cell>
          <cell r="D223" t="str">
            <v>HT EAT</v>
          </cell>
          <cell r="E223" t="str">
            <v>EAT</v>
          </cell>
          <cell r="F223" t="str">
            <v>WOOD</v>
          </cell>
          <cell r="G223" t="str">
            <v>13X25</v>
          </cell>
          <cell r="H223">
            <v>34.96</v>
          </cell>
          <cell r="I223">
            <v>15.5</v>
          </cell>
        </row>
        <row r="224">
          <cell r="A224" t="str">
            <v>WC95B-0036</v>
          </cell>
          <cell r="B224">
            <v>31496050</v>
          </cell>
          <cell r="C224" t="str">
            <v/>
          </cell>
          <cell r="D224" t="str">
            <v>HT  LA FAMILLE</v>
          </cell>
          <cell r="E224" t="str">
            <v>FAMILY</v>
          </cell>
          <cell r="F224" t="str">
            <v>WOOD</v>
          </cell>
          <cell r="G224" t="str">
            <v>13X25</v>
          </cell>
          <cell r="H224">
            <v>34.96</v>
          </cell>
          <cell r="I224">
            <v>15.5</v>
          </cell>
        </row>
        <row r="225">
          <cell r="A225" t="str">
            <v>WC95B-0037</v>
          </cell>
          <cell r="B225">
            <v>31496051</v>
          </cell>
          <cell r="C225" t="str">
            <v/>
          </cell>
          <cell r="D225" t="str">
            <v>MANGEZ ART</v>
          </cell>
          <cell r="E225" t="str">
            <v>EAT</v>
          </cell>
          <cell r="F225" t="str">
            <v>WOOD</v>
          </cell>
          <cell r="G225" t="str">
            <v>13X25</v>
          </cell>
          <cell r="H225">
            <v>34.96</v>
          </cell>
          <cell r="I225">
            <v>15.5</v>
          </cell>
        </row>
        <row r="226">
          <cell r="A226" t="str">
            <v>WC71-541</v>
          </cell>
          <cell r="B226">
            <v>31498301</v>
          </cell>
          <cell r="C226" t="str">
            <v/>
          </cell>
          <cell r="D226" t="str">
            <v>HT LOTION MOSAIC</v>
          </cell>
          <cell r="E226" t="str">
            <v>2018</v>
          </cell>
          <cell r="F226" t="str">
            <v>MOSAIC</v>
          </cell>
          <cell r="G226" t="str">
            <v>N/A</v>
          </cell>
          <cell r="H226">
            <v>12.97</v>
          </cell>
          <cell r="I226">
            <v>5.25</v>
          </cell>
        </row>
        <row r="227">
          <cell r="A227" t="str">
            <v>WC71-540</v>
          </cell>
          <cell r="B227">
            <v>31498302</v>
          </cell>
          <cell r="C227" t="str">
            <v/>
          </cell>
          <cell r="D227" t="str">
            <v>HT LOTIONGRAY</v>
          </cell>
          <cell r="E227" t="str">
            <v>T/OFF 4/10/2019</v>
          </cell>
          <cell r="F227" t="str">
            <v>GRAY</v>
          </cell>
          <cell r="G227" t="str">
            <v>N/A</v>
          </cell>
          <cell r="H227">
            <v>12.97</v>
          </cell>
          <cell r="I227">
            <v>5.5</v>
          </cell>
        </row>
        <row r="228">
          <cell r="A228" t="str">
            <v>WC90-578</v>
          </cell>
          <cell r="B228">
            <v>31504486</v>
          </cell>
          <cell r="C228" t="str">
            <v/>
          </cell>
          <cell r="D228" t="str">
            <v>45PC BTC PC SIDEKICK</v>
          </cell>
          <cell r="E228" t="str">
            <v/>
          </cell>
          <cell r="F228" t="str">
            <v>WHITE</v>
          </cell>
          <cell r="G228" t="str">
            <v>20X30</v>
          </cell>
          <cell r="H228">
            <v>219.6</v>
          </cell>
          <cell r="I228">
            <v>89.1</v>
          </cell>
        </row>
        <row r="229">
          <cell r="A229" t="str">
            <v>WC12-591</v>
          </cell>
          <cell r="B229">
            <v>31641812</v>
          </cell>
          <cell r="C229" t="str">
            <v/>
          </cell>
          <cell r="D229" t="str">
            <v>HT 4PC DUV WH DQ</v>
          </cell>
          <cell r="E229" t="str">
            <v>4PC DCS THROW  DQ W</v>
          </cell>
          <cell r="F229" t="str">
            <v>WHITE</v>
          </cell>
          <cell r="G229" t="str">
            <v>D/Q</v>
          </cell>
          <cell r="H229">
            <v>79.88</v>
          </cell>
          <cell r="I229">
            <v>52.63</v>
          </cell>
        </row>
        <row r="230">
          <cell r="A230" t="str">
            <v>WC12-592</v>
          </cell>
          <cell r="B230">
            <v>31641813</v>
          </cell>
          <cell r="C230" t="str">
            <v/>
          </cell>
          <cell r="D230" t="str">
            <v>HT 4PC DUV WH K</v>
          </cell>
          <cell r="E230" t="str">
            <v>4PC DCS  THROW  K W</v>
          </cell>
          <cell r="F230" t="str">
            <v>WHITE</v>
          </cell>
          <cell r="G230" t="str">
            <v>K</v>
          </cell>
          <cell r="H230">
            <v>89.88</v>
          </cell>
          <cell r="I230">
            <v>59.5</v>
          </cell>
        </row>
        <row r="231">
          <cell r="A231" t="str">
            <v>WC12-593</v>
          </cell>
          <cell r="B231">
            <v>31641814</v>
          </cell>
          <cell r="C231" t="str">
            <v/>
          </cell>
          <cell r="D231" t="str">
            <v>HT 4PC DUV GRY DQ</v>
          </cell>
          <cell r="E231" t="str">
            <v>4PC DCS THROW  DQ G</v>
          </cell>
          <cell r="F231" t="str">
            <v>GREY</v>
          </cell>
          <cell r="G231" t="str">
            <v>D/Q</v>
          </cell>
          <cell r="H231">
            <v>79.88</v>
          </cell>
          <cell r="I231">
            <v>52.63</v>
          </cell>
        </row>
        <row r="232">
          <cell r="A232" t="str">
            <v>WC12-594</v>
          </cell>
          <cell r="B232">
            <v>31641815</v>
          </cell>
          <cell r="C232" t="str">
            <v/>
          </cell>
          <cell r="D232" t="str">
            <v>HT 4PC DUV GRY K</v>
          </cell>
          <cell r="E232" t="str">
            <v>4PC DCS THROW K G</v>
          </cell>
          <cell r="F232" t="str">
            <v>GREY</v>
          </cell>
          <cell r="G232" t="str">
            <v>K</v>
          </cell>
          <cell r="H232">
            <v>89.88</v>
          </cell>
          <cell r="I232">
            <v>59.5</v>
          </cell>
        </row>
        <row r="233">
          <cell r="A233" t="str">
            <v>FMY011JBHCA</v>
          </cell>
          <cell r="B233">
            <v>31656447</v>
          </cell>
          <cell r="C233" t="str">
            <v/>
          </cell>
          <cell r="D233" t="str">
            <v>ROBIN CLUB CHR BL</v>
          </cell>
          <cell r="E233" t="str">
            <v>ROBIN CLB CHR</v>
          </cell>
          <cell r="F233" t="str">
            <v>NA</v>
          </cell>
          <cell r="G233" t="str">
            <v>N/A</v>
          </cell>
          <cell r="H233">
            <v>439.97</v>
          </cell>
          <cell r="I233">
            <v>240</v>
          </cell>
        </row>
        <row r="234">
          <cell r="A234" t="str">
            <v>FPF18-0078CA</v>
          </cell>
          <cell r="B234">
            <v>31656448</v>
          </cell>
          <cell r="C234" t="str">
            <v/>
          </cell>
          <cell r="D234" t="str">
            <v>COLETTE WING CHR LI</v>
          </cell>
          <cell r="E234" t="str">
            <v>COLETTE WNG CHR</v>
          </cell>
          <cell r="F234" t="str">
            <v>NA</v>
          </cell>
          <cell r="G234" t="str">
            <v>N/A</v>
          </cell>
          <cell r="H234">
            <v>449.97</v>
          </cell>
          <cell r="I234">
            <v>246.5</v>
          </cell>
        </row>
        <row r="235">
          <cell r="A235" t="str">
            <v>FPF18-0098CA</v>
          </cell>
          <cell r="B235">
            <v>31656449</v>
          </cell>
          <cell r="C235" t="str">
            <v/>
          </cell>
          <cell r="D235" t="str">
            <v>BELLA WING CHR BL</v>
          </cell>
          <cell r="E235" t="str">
            <v>BELLA WNG CHR</v>
          </cell>
          <cell r="F235" t="str">
            <v>NA</v>
          </cell>
          <cell r="G235" t="str">
            <v>N/A</v>
          </cell>
          <cell r="H235">
            <v>409.97</v>
          </cell>
          <cell r="I235">
            <v>224</v>
          </cell>
        </row>
        <row r="236">
          <cell r="A236" t="str">
            <v>FPF18-0108CA</v>
          </cell>
          <cell r="B236">
            <v>31656450</v>
          </cell>
          <cell r="C236" t="str">
            <v/>
          </cell>
          <cell r="D236" t="str">
            <v>ANNIE CLUB CHR GY</v>
          </cell>
          <cell r="E236" t="str">
            <v>ANNIE CLB CHR</v>
          </cell>
          <cell r="F236" t="str">
            <v>NA</v>
          </cell>
          <cell r="G236" t="str">
            <v>N/A</v>
          </cell>
          <cell r="H236">
            <v>449.97</v>
          </cell>
          <cell r="I236">
            <v>246.4</v>
          </cell>
        </row>
        <row r="237">
          <cell r="A237" t="str">
            <v>FPF18-0142CA</v>
          </cell>
          <cell r="B237">
            <v>31656451</v>
          </cell>
          <cell r="C237" t="str">
            <v/>
          </cell>
          <cell r="D237" t="str">
            <v>SELAH STGBENCH SD</v>
          </cell>
          <cell r="E237" t="str">
            <v>SELAH STG BNCH</v>
          </cell>
          <cell r="F237" t="str">
            <v>NA</v>
          </cell>
          <cell r="G237" t="str">
            <v>N/A</v>
          </cell>
          <cell r="H237">
            <v>289.97000000000003</v>
          </cell>
          <cell r="I237">
            <v>160</v>
          </cell>
        </row>
        <row r="238">
          <cell r="A238" t="str">
            <v>FPF18-0143CA</v>
          </cell>
          <cell r="B238">
            <v>31656452</v>
          </cell>
          <cell r="C238" t="str">
            <v/>
          </cell>
          <cell r="D238" t="str">
            <v>SELAH STGBENCH NB</v>
          </cell>
          <cell r="E238" t="str">
            <v>SELAH STG BNCH</v>
          </cell>
          <cell r="F238" t="str">
            <v>NA</v>
          </cell>
          <cell r="G238" t="str">
            <v>N/A</v>
          </cell>
          <cell r="H238">
            <v>289.97000000000003</v>
          </cell>
          <cell r="I238">
            <v>160</v>
          </cell>
        </row>
        <row r="239">
          <cell r="A239" t="str">
            <v>FPF18-0151CA</v>
          </cell>
          <cell r="B239">
            <v>31656453</v>
          </cell>
          <cell r="C239" t="str">
            <v/>
          </cell>
          <cell r="D239" t="str">
            <v>COLETTE WING CHR GY</v>
          </cell>
          <cell r="E239" t="str">
            <v>COLETTE WNG CHR</v>
          </cell>
          <cell r="F239" t="str">
            <v>NA</v>
          </cell>
          <cell r="G239" t="str">
            <v>N/A</v>
          </cell>
          <cell r="H239">
            <v>449.97</v>
          </cell>
          <cell r="I239">
            <v>246.5</v>
          </cell>
        </row>
        <row r="240">
          <cell r="A240" t="str">
            <v>FPF18-0152CA</v>
          </cell>
          <cell r="B240">
            <v>31656454</v>
          </cell>
          <cell r="C240" t="str">
            <v/>
          </cell>
          <cell r="D240" t="str">
            <v>COLETTE WING CHR TP</v>
          </cell>
          <cell r="E240" t="str">
            <v>COLETTE WNG CHR</v>
          </cell>
          <cell r="F240" t="str">
            <v>NA</v>
          </cell>
          <cell r="G240" t="str">
            <v>N/A</v>
          </cell>
          <cell r="H240">
            <v>449.97</v>
          </cell>
          <cell r="I240">
            <v>246.23</v>
          </cell>
        </row>
        <row r="241">
          <cell r="A241" t="str">
            <v>FPF18-0153CA</v>
          </cell>
          <cell r="B241">
            <v>31656455</v>
          </cell>
          <cell r="C241" t="str">
            <v/>
          </cell>
          <cell r="D241" t="str">
            <v>COLLETTE WING CHR BE</v>
          </cell>
          <cell r="E241" t="str">
            <v>COLLETTE WNG CHR</v>
          </cell>
          <cell r="F241" t="str">
            <v>NA</v>
          </cell>
          <cell r="G241" t="str">
            <v>N/A</v>
          </cell>
          <cell r="H241">
            <v>449.97</v>
          </cell>
          <cell r="I241">
            <v>246.5</v>
          </cell>
        </row>
        <row r="242">
          <cell r="A242" t="str">
            <v>FPF18-0226CA</v>
          </cell>
          <cell r="B242">
            <v>31656456</v>
          </cell>
          <cell r="C242" t="str">
            <v/>
          </cell>
          <cell r="D242" t="str">
            <v>REMYSLPPR CHAR MLTI</v>
          </cell>
          <cell r="E242" t="str">
            <v>REMY SLPPR CHR</v>
          </cell>
          <cell r="F242" t="str">
            <v>NA</v>
          </cell>
          <cell r="G242" t="str">
            <v>N/A</v>
          </cell>
          <cell r="H242">
            <v>389.97</v>
          </cell>
          <cell r="I242">
            <v>216</v>
          </cell>
        </row>
        <row r="243">
          <cell r="A243" t="str">
            <v>FPF18-0253CA</v>
          </cell>
          <cell r="B243">
            <v>31656457</v>
          </cell>
          <cell r="C243" t="str">
            <v/>
          </cell>
          <cell r="D243" t="str">
            <v>FAITH ACCNT CHAR BL</v>
          </cell>
          <cell r="E243" t="str">
            <v>FAITH ACCNT CHR</v>
          </cell>
          <cell r="F243" t="str">
            <v>NA</v>
          </cell>
          <cell r="G243" t="str">
            <v>N/A</v>
          </cell>
          <cell r="H243">
            <v>409.97</v>
          </cell>
          <cell r="I243">
            <v>222.4</v>
          </cell>
        </row>
        <row r="244">
          <cell r="A244" t="str">
            <v>FPF18-0254CA</v>
          </cell>
          <cell r="B244">
            <v>31656458</v>
          </cell>
          <cell r="C244" t="str">
            <v/>
          </cell>
          <cell r="D244" t="str">
            <v>FAITH ACCNT CHAR GY</v>
          </cell>
          <cell r="E244" t="str">
            <v>FAITH ACCNT CHR</v>
          </cell>
          <cell r="F244" t="str">
            <v>NA</v>
          </cell>
          <cell r="G244" t="str">
            <v>N/A</v>
          </cell>
          <cell r="H244">
            <v>409.97</v>
          </cell>
          <cell r="I244">
            <v>222.4</v>
          </cell>
        </row>
        <row r="245">
          <cell r="A245" t="str">
            <v>FPF18-0264CA</v>
          </cell>
          <cell r="B245">
            <v>31656459</v>
          </cell>
          <cell r="C245" t="str">
            <v/>
          </cell>
          <cell r="D245" t="str">
            <v>MATHEW OTTM LI</v>
          </cell>
          <cell r="E245" t="str">
            <v>MATHEW OTM</v>
          </cell>
          <cell r="F245" t="str">
            <v>NA</v>
          </cell>
          <cell r="G245" t="str">
            <v>N/A</v>
          </cell>
          <cell r="H245">
            <v>289.97000000000003</v>
          </cell>
          <cell r="I245">
            <v>158.4</v>
          </cell>
        </row>
        <row r="246">
          <cell r="A246" t="str">
            <v>FPF18-0401CA</v>
          </cell>
          <cell r="B246">
            <v>31656460</v>
          </cell>
          <cell r="C246" t="str">
            <v/>
          </cell>
          <cell r="D246" t="str">
            <v>LILITH WING CHR IV</v>
          </cell>
          <cell r="E246" t="str">
            <v>LILITH WNG CHR</v>
          </cell>
          <cell r="F246" t="str">
            <v>NA</v>
          </cell>
          <cell r="G246" t="str">
            <v>N/A</v>
          </cell>
          <cell r="H246">
            <v>569.97</v>
          </cell>
          <cell r="I246">
            <v>312</v>
          </cell>
        </row>
        <row r="247">
          <cell r="A247" t="str">
            <v>FPF18-0403CA</v>
          </cell>
          <cell r="B247">
            <v>31656461</v>
          </cell>
          <cell r="C247" t="str">
            <v/>
          </cell>
          <cell r="D247" t="str">
            <v>LILITH WING CHR GN</v>
          </cell>
          <cell r="E247" t="str">
            <v>LILITH WNG CHR</v>
          </cell>
          <cell r="F247" t="str">
            <v>NA</v>
          </cell>
          <cell r="G247" t="str">
            <v>N/A</v>
          </cell>
          <cell r="H247">
            <v>569.97</v>
          </cell>
          <cell r="I247">
            <v>312</v>
          </cell>
        </row>
        <row r="248">
          <cell r="A248" t="str">
            <v>FPF18-0429CA</v>
          </cell>
          <cell r="B248">
            <v>31656462</v>
          </cell>
          <cell r="C248" t="str">
            <v/>
          </cell>
          <cell r="D248" t="str">
            <v>ARIA WING CHR GY</v>
          </cell>
          <cell r="E248" t="str">
            <v>ARIA WNG CHR</v>
          </cell>
          <cell r="F248" t="str">
            <v>NA</v>
          </cell>
          <cell r="G248" t="str">
            <v>N/A</v>
          </cell>
          <cell r="H248">
            <v>469.97</v>
          </cell>
          <cell r="I248">
            <v>258.83</v>
          </cell>
        </row>
        <row r="249">
          <cell r="A249" t="str">
            <v>FPF18-0435CA</v>
          </cell>
          <cell r="B249">
            <v>31656463</v>
          </cell>
          <cell r="C249" t="str">
            <v/>
          </cell>
          <cell r="D249" t="str">
            <v>LYLE WING CHR LI</v>
          </cell>
          <cell r="E249" t="str">
            <v>LYLE WNG CHR</v>
          </cell>
          <cell r="F249" t="str">
            <v>NA</v>
          </cell>
          <cell r="G249" t="str">
            <v>N/A</v>
          </cell>
          <cell r="H249">
            <v>509.97</v>
          </cell>
          <cell r="I249">
            <v>280</v>
          </cell>
        </row>
        <row r="250">
          <cell r="A250" t="str">
            <v>FPF20-0401CA</v>
          </cell>
          <cell r="B250">
            <v>31656464</v>
          </cell>
          <cell r="C250" t="str">
            <v/>
          </cell>
          <cell r="D250" t="str">
            <v>WESTLY CNTR STOL GY</v>
          </cell>
          <cell r="E250" t="str">
            <v>WESTLY CNTR STL</v>
          </cell>
          <cell r="F250" t="str">
            <v>NA</v>
          </cell>
          <cell r="G250" t="str">
            <v>N/A</v>
          </cell>
          <cell r="H250">
            <v>169.97</v>
          </cell>
          <cell r="I250">
            <v>94.25</v>
          </cell>
        </row>
        <row r="251">
          <cell r="A251" t="str">
            <v>FPF21-0367CA</v>
          </cell>
          <cell r="B251">
            <v>31656465</v>
          </cell>
          <cell r="C251" t="str">
            <v/>
          </cell>
          <cell r="D251" t="str">
            <v>PACIFIC LAMPGD</v>
          </cell>
          <cell r="E251" t="str">
            <v>PACIFIC LMP</v>
          </cell>
          <cell r="F251" t="str">
            <v>NA</v>
          </cell>
          <cell r="G251" t="str">
            <v>N/A</v>
          </cell>
          <cell r="H251">
            <v>209.97</v>
          </cell>
          <cell r="I251">
            <v>115.92</v>
          </cell>
        </row>
        <row r="252">
          <cell r="A252" t="str">
            <v>II150-0008CA</v>
          </cell>
          <cell r="B252">
            <v>31656466</v>
          </cell>
          <cell r="C252" t="str">
            <v/>
          </cell>
          <cell r="D252" t="str">
            <v>PAIGE CHADLR GD</v>
          </cell>
          <cell r="E252" t="str">
            <v>PAIGE CHDLR</v>
          </cell>
          <cell r="F252" t="str">
            <v>NA</v>
          </cell>
          <cell r="G252" t="str">
            <v>N/A</v>
          </cell>
          <cell r="H252">
            <v>499.97</v>
          </cell>
          <cell r="I252">
            <v>277.2</v>
          </cell>
        </row>
        <row r="253">
          <cell r="A253" t="str">
            <v>II150-0009CA</v>
          </cell>
          <cell r="B253">
            <v>31656467</v>
          </cell>
          <cell r="C253" t="str">
            <v/>
          </cell>
          <cell r="D253" t="str">
            <v>PAIGE CHADLR BZ</v>
          </cell>
          <cell r="E253" t="str">
            <v>PAIGE CHDLR</v>
          </cell>
          <cell r="F253" t="str">
            <v>NA</v>
          </cell>
          <cell r="G253" t="str">
            <v>N/A</v>
          </cell>
          <cell r="H253">
            <v>459.97</v>
          </cell>
          <cell r="I253">
            <v>251.5</v>
          </cell>
        </row>
        <row r="254">
          <cell r="A254" t="str">
            <v>II150-0010CA</v>
          </cell>
          <cell r="B254">
            <v>31656468</v>
          </cell>
          <cell r="C254" t="str">
            <v/>
          </cell>
          <cell r="D254" t="str">
            <v>CYRUS CHADLR BZ</v>
          </cell>
          <cell r="E254" t="str">
            <v>CYRUS CHDLR</v>
          </cell>
          <cell r="F254" t="str">
            <v>NA</v>
          </cell>
          <cell r="G254" t="str">
            <v>N/A</v>
          </cell>
          <cell r="H254">
            <v>319.97000000000003</v>
          </cell>
          <cell r="I254">
            <v>175.9</v>
          </cell>
        </row>
        <row r="255">
          <cell r="A255" t="str">
            <v>II150-0011CA</v>
          </cell>
          <cell r="B255">
            <v>31656469</v>
          </cell>
          <cell r="C255" t="str">
            <v/>
          </cell>
          <cell r="D255" t="str">
            <v>CYRUS CHADLR GD</v>
          </cell>
          <cell r="E255" t="str">
            <v>CYRUS CHDLR</v>
          </cell>
          <cell r="F255" t="str">
            <v>NA</v>
          </cell>
          <cell r="G255" t="str">
            <v>N/A</v>
          </cell>
          <cell r="H255">
            <v>339.97</v>
          </cell>
          <cell r="I255">
            <v>186.48</v>
          </cell>
        </row>
        <row r="256">
          <cell r="A256" t="str">
            <v>II153-0023CA</v>
          </cell>
          <cell r="B256">
            <v>31656470</v>
          </cell>
          <cell r="C256" t="str">
            <v/>
          </cell>
          <cell r="D256" t="str">
            <v>CONTOUR TABL LMP IV</v>
          </cell>
          <cell r="E256" t="str">
            <v>CONTOUR TBL LMP</v>
          </cell>
          <cell r="F256" t="str">
            <v>NA</v>
          </cell>
          <cell r="G256" t="str">
            <v>N/A</v>
          </cell>
          <cell r="H256">
            <v>99.97</v>
          </cell>
          <cell r="I256">
            <v>50.4</v>
          </cell>
        </row>
        <row r="257">
          <cell r="A257" t="str">
            <v>MPS153-0014CA</v>
          </cell>
          <cell r="B257">
            <v>31656471</v>
          </cell>
          <cell r="C257" t="str">
            <v/>
          </cell>
          <cell r="D257" t="str">
            <v>HALSEY TABL LMP GD</v>
          </cell>
          <cell r="E257" t="str">
            <v>HALSEY TBL LMP</v>
          </cell>
          <cell r="F257" t="str">
            <v>NA</v>
          </cell>
          <cell r="G257" t="str">
            <v>N/A</v>
          </cell>
          <cell r="H257">
            <v>109.97</v>
          </cell>
          <cell r="I257">
            <v>60.48</v>
          </cell>
        </row>
        <row r="258">
          <cell r="A258" t="str">
            <v>MPS153-0026CA</v>
          </cell>
          <cell r="B258">
            <v>31656472</v>
          </cell>
          <cell r="C258" t="str">
            <v/>
          </cell>
          <cell r="D258" t="str">
            <v>CAPRI TABL LMP GD</v>
          </cell>
          <cell r="E258" t="str">
            <v>CAPRI TBL LMP</v>
          </cell>
          <cell r="F258" t="str">
            <v>NA</v>
          </cell>
          <cell r="G258" t="str">
            <v>N/A</v>
          </cell>
          <cell r="H258">
            <v>99.97</v>
          </cell>
          <cell r="I258">
            <v>50.4</v>
          </cell>
        </row>
        <row r="259">
          <cell r="A259" t="str">
            <v>MPS154-0009CA</v>
          </cell>
          <cell r="B259">
            <v>31656473</v>
          </cell>
          <cell r="C259" t="str">
            <v/>
          </cell>
          <cell r="D259" t="str">
            <v>BRINGHAM FLOR LMP GD</v>
          </cell>
          <cell r="E259" t="str">
            <v>BRINGHAM FLR LMP</v>
          </cell>
          <cell r="F259" t="str">
            <v>NA</v>
          </cell>
          <cell r="G259" t="str">
            <v>N/A</v>
          </cell>
          <cell r="H259">
            <v>159.97</v>
          </cell>
          <cell r="I259">
            <v>85.68</v>
          </cell>
        </row>
        <row r="260">
          <cell r="A260" t="str">
            <v>MPS153-0005ACA</v>
          </cell>
          <cell r="B260">
            <v>31656474</v>
          </cell>
          <cell r="C260" t="str">
            <v/>
          </cell>
          <cell r="D260" t="str">
            <v>BRINGHAM TABL LMP BS</v>
          </cell>
          <cell r="E260" t="str">
            <v>BRINGHAM TBLLMPBS</v>
          </cell>
          <cell r="F260" t="str">
            <v>NA</v>
          </cell>
          <cell r="G260" t="str">
            <v>N/A</v>
          </cell>
          <cell r="H260">
            <v>199.97</v>
          </cell>
          <cell r="I260">
            <v>110.38</v>
          </cell>
        </row>
        <row r="261">
          <cell r="A261" t="str">
            <v>MPS153-0005BCA</v>
          </cell>
          <cell r="B261">
            <v>31656475</v>
          </cell>
          <cell r="C261" t="str">
            <v/>
          </cell>
          <cell r="D261" t="str">
            <v>BRNGHAM TABL LMP SHD</v>
          </cell>
          <cell r="E261" t="str">
            <v>BRINGHAM TBLLMPSHD</v>
          </cell>
          <cell r="F261" t="str">
            <v>NA</v>
          </cell>
          <cell r="G261" t="str">
            <v>N/A</v>
          </cell>
          <cell r="H261">
            <v>199.97</v>
          </cell>
          <cell r="I261">
            <v>110.38</v>
          </cell>
        </row>
        <row r="262">
          <cell r="A262" t="str">
            <v>ID10-1246CA</v>
          </cell>
          <cell r="B262">
            <v>31656606</v>
          </cell>
          <cell r="C262" t="str">
            <v/>
          </cell>
          <cell r="D262" t="str">
            <v>ARIELLE COMF BH T/TL</v>
          </cell>
          <cell r="E262" t="str">
            <v>ARIELLE COMF BH T/TL</v>
          </cell>
          <cell r="F262" t="str">
            <v>BLUSH</v>
          </cell>
          <cell r="G262" t="str">
            <v>T/TXL</v>
          </cell>
          <cell r="H262">
            <v>89.97</v>
          </cell>
          <cell r="I262">
            <v>47.24</v>
          </cell>
        </row>
        <row r="263">
          <cell r="A263" t="str">
            <v>ID10-1247CA</v>
          </cell>
          <cell r="B263">
            <v>31656607</v>
          </cell>
          <cell r="C263" t="str">
            <v/>
          </cell>
          <cell r="D263" t="str">
            <v>ARIELLE COMF BH F/Q</v>
          </cell>
          <cell r="E263" t="str">
            <v>ARIELLE COMF BH F/Q</v>
          </cell>
          <cell r="F263" t="str">
            <v>BLUSH</v>
          </cell>
          <cell r="G263" t="str">
            <v>F/Q</v>
          </cell>
          <cell r="H263">
            <v>109.97</v>
          </cell>
          <cell r="I263">
            <v>57.74</v>
          </cell>
        </row>
        <row r="264">
          <cell r="A264" t="str">
            <v>ID10-1248CA</v>
          </cell>
          <cell r="B264">
            <v>31656608</v>
          </cell>
          <cell r="C264" t="str">
            <v/>
          </cell>
          <cell r="D264" t="str">
            <v>ARIELLE COMF BH K/CK</v>
          </cell>
          <cell r="E264" t="str">
            <v>ARIELLE COMF BH K/CK</v>
          </cell>
          <cell r="F264" t="str">
            <v>BLUSH</v>
          </cell>
          <cell r="G264" t="str">
            <v>K/CK</v>
          </cell>
          <cell r="H264">
            <v>119.97</v>
          </cell>
          <cell r="I264">
            <v>62.99</v>
          </cell>
        </row>
        <row r="265">
          <cell r="A265" t="str">
            <v>ID10-1329</v>
          </cell>
          <cell r="B265">
            <v>31656609</v>
          </cell>
          <cell r="C265" t="str">
            <v/>
          </cell>
          <cell r="D265" t="str">
            <v>SLATE COMF BLK T/TXL</v>
          </cell>
          <cell r="E265" t="str">
            <v>SLATE COMF BLK T/TXL</v>
          </cell>
          <cell r="F265" t="str">
            <v>BLACK</v>
          </cell>
          <cell r="G265" t="str">
            <v>T/TXL</v>
          </cell>
          <cell r="H265">
            <v>74.97</v>
          </cell>
          <cell r="I265">
            <v>39.380000000000003</v>
          </cell>
        </row>
        <row r="266">
          <cell r="A266" t="str">
            <v>ID10-1330</v>
          </cell>
          <cell r="B266">
            <v>31656610</v>
          </cell>
          <cell r="C266" t="str">
            <v/>
          </cell>
          <cell r="D266" t="str">
            <v>SLATE COMF BLK F/Q</v>
          </cell>
          <cell r="E266" t="str">
            <v>SLATE COMF BLK F/Q</v>
          </cell>
          <cell r="F266" t="str">
            <v>BLACK</v>
          </cell>
          <cell r="G266" t="str">
            <v>F/Q</v>
          </cell>
          <cell r="H266">
            <v>94.97</v>
          </cell>
          <cell r="I266">
            <v>49.88</v>
          </cell>
        </row>
        <row r="267">
          <cell r="A267" t="str">
            <v>ID13-1331</v>
          </cell>
          <cell r="B267">
            <v>31656611</v>
          </cell>
          <cell r="C267" t="str">
            <v/>
          </cell>
          <cell r="D267" t="str">
            <v>SLATE CVLT BLK T/TXL</v>
          </cell>
          <cell r="E267" t="str">
            <v>SLATE CVLT BLK T/TXL</v>
          </cell>
          <cell r="F267" t="str">
            <v>BLACK</v>
          </cell>
          <cell r="G267" t="str">
            <v>T/TXL</v>
          </cell>
          <cell r="H267">
            <v>84.97</v>
          </cell>
          <cell r="I267">
            <v>44.63</v>
          </cell>
        </row>
        <row r="268">
          <cell r="A268" t="str">
            <v>ID13-1332</v>
          </cell>
          <cell r="B268">
            <v>31656612</v>
          </cell>
          <cell r="C268" t="str">
            <v/>
          </cell>
          <cell r="D268" t="str">
            <v>SLATE CVLT BLK F/Q</v>
          </cell>
          <cell r="E268" t="str">
            <v>SLATE CVLT BLK F/Q</v>
          </cell>
          <cell r="F268" t="str">
            <v>BLACK</v>
          </cell>
          <cell r="G268" t="str">
            <v>F/Q</v>
          </cell>
          <cell r="H268">
            <v>104.97</v>
          </cell>
          <cell r="I268">
            <v>55.13</v>
          </cell>
        </row>
        <row r="269">
          <cell r="A269" t="str">
            <v>ID10-1337</v>
          </cell>
          <cell r="B269">
            <v>31656613</v>
          </cell>
          <cell r="C269" t="str">
            <v/>
          </cell>
          <cell r="D269" t="str">
            <v>NOVA COMF GY T/TXL</v>
          </cell>
          <cell r="E269" t="str">
            <v>NOVA COMF GY T/TXL</v>
          </cell>
          <cell r="F269" t="str">
            <v>GREY</v>
          </cell>
          <cell r="G269" t="str">
            <v>T/TXL</v>
          </cell>
          <cell r="H269">
            <v>79.97</v>
          </cell>
          <cell r="I269">
            <v>42</v>
          </cell>
        </row>
        <row r="270">
          <cell r="A270" t="str">
            <v>ID10-1338</v>
          </cell>
          <cell r="B270">
            <v>31656614</v>
          </cell>
          <cell r="C270" t="str">
            <v/>
          </cell>
          <cell r="D270" t="str">
            <v>NOVA COMF GY F/Q</v>
          </cell>
          <cell r="E270" t="str">
            <v>NOVA COMF GY F/Q</v>
          </cell>
          <cell r="F270" t="str">
            <v>GREY</v>
          </cell>
          <cell r="G270" t="str">
            <v>F/Q</v>
          </cell>
          <cell r="H270">
            <v>99.97</v>
          </cell>
          <cell r="I270">
            <v>52.5</v>
          </cell>
        </row>
        <row r="271">
          <cell r="A271" t="str">
            <v>ID10-1341</v>
          </cell>
          <cell r="B271">
            <v>31656615</v>
          </cell>
          <cell r="C271" t="str">
            <v/>
          </cell>
          <cell r="D271" t="str">
            <v>MELODY COMF BH T/TXL</v>
          </cell>
          <cell r="E271" t="str">
            <v>MELODY COMF BH T/TXL</v>
          </cell>
          <cell r="F271" t="str">
            <v>BLUSH</v>
          </cell>
          <cell r="G271" t="str">
            <v>T/TXL</v>
          </cell>
          <cell r="H271">
            <v>89.97</v>
          </cell>
          <cell r="I271">
            <v>47.25</v>
          </cell>
        </row>
        <row r="272">
          <cell r="A272" t="str">
            <v>ID10-1342</v>
          </cell>
          <cell r="B272">
            <v>31656616</v>
          </cell>
          <cell r="C272" t="str">
            <v/>
          </cell>
          <cell r="D272" t="str">
            <v>MELODY COMF BH F/Q</v>
          </cell>
          <cell r="E272" t="str">
            <v>MELODY COMF BH F/Q</v>
          </cell>
          <cell r="F272" t="str">
            <v>BLUSH</v>
          </cell>
          <cell r="G272" t="str">
            <v>F/Q</v>
          </cell>
          <cell r="H272">
            <v>109.97</v>
          </cell>
          <cell r="I272">
            <v>57.75</v>
          </cell>
        </row>
        <row r="273">
          <cell r="A273" t="str">
            <v>ID10-1343</v>
          </cell>
          <cell r="B273">
            <v>31656617</v>
          </cell>
          <cell r="C273" t="str">
            <v/>
          </cell>
          <cell r="D273" t="str">
            <v>RORY COMF W T/TXL</v>
          </cell>
          <cell r="E273" t="str">
            <v>RORY COMF W T/TXL</v>
          </cell>
          <cell r="F273" t="str">
            <v>WHITE</v>
          </cell>
          <cell r="G273" t="str">
            <v>T/TXL</v>
          </cell>
          <cell r="H273">
            <v>89.97</v>
          </cell>
          <cell r="I273">
            <v>47.25</v>
          </cell>
        </row>
        <row r="274">
          <cell r="A274" t="str">
            <v>ID10-1344</v>
          </cell>
          <cell r="B274">
            <v>31656618</v>
          </cell>
          <cell r="C274" t="str">
            <v/>
          </cell>
          <cell r="D274" t="str">
            <v>RORY COMF W F/Q</v>
          </cell>
          <cell r="E274" t="str">
            <v>RORY COMF W F/Q</v>
          </cell>
          <cell r="F274" t="str">
            <v>WHITE</v>
          </cell>
          <cell r="G274" t="str">
            <v>F/Q</v>
          </cell>
          <cell r="H274">
            <v>109.97</v>
          </cell>
          <cell r="I274">
            <v>57.75</v>
          </cell>
        </row>
        <row r="275">
          <cell r="A275" t="str">
            <v>ID12-1345</v>
          </cell>
          <cell r="B275">
            <v>31656619</v>
          </cell>
          <cell r="C275" t="str">
            <v/>
          </cell>
          <cell r="D275" t="str">
            <v>RORY DVT W T/TXL</v>
          </cell>
          <cell r="E275" t="str">
            <v>RORY DVT W T/TXL</v>
          </cell>
          <cell r="F275" t="str">
            <v>WHITE</v>
          </cell>
          <cell r="G275" t="str">
            <v>T/TXL</v>
          </cell>
          <cell r="H275">
            <v>79.97</v>
          </cell>
          <cell r="I275">
            <v>42</v>
          </cell>
        </row>
        <row r="276">
          <cell r="A276" t="str">
            <v>ID12-1346</v>
          </cell>
          <cell r="B276">
            <v>31656620</v>
          </cell>
          <cell r="C276" t="str">
            <v/>
          </cell>
          <cell r="D276" t="str">
            <v>RORY DVT W F/Q</v>
          </cell>
          <cell r="E276" t="str">
            <v>RORY DVT W F/Q</v>
          </cell>
          <cell r="F276" t="str">
            <v>WHITE</v>
          </cell>
          <cell r="G276" t="str">
            <v>F/Q</v>
          </cell>
          <cell r="H276">
            <v>99.97</v>
          </cell>
          <cell r="I276">
            <v>52.5</v>
          </cell>
        </row>
        <row r="277">
          <cell r="A277" t="str">
            <v>ID10-1347</v>
          </cell>
          <cell r="B277">
            <v>31656621</v>
          </cell>
          <cell r="C277" t="str">
            <v/>
          </cell>
          <cell r="D277" t="str">
            <v>RORY COMF GY T/TXL</v>
          </cell>
          <cell r="E277" t="str">
            <v>RORY COMF GY T/TXL</v>
          </cell>
          <cell r="F277" t="str">
            <v>GREY</v>
          </cell>
          <cell r="G277" t="str">
            <v>T/TXL</v>
          </cell>
          <cell r="H277">
            <v>89.97</v>
          </cell>
          <cell r="I277">
            <v>47.25</v>
          </cell>
        </row>
        <row r="278">
          <cell r="A278" t="str">
            <v>ID10-1348</v>
          </cell>
          <cell r="B278">
            <v>31656622</v>
          </cell>
          <cell r="C278" t="str">
            <v/>
          </cell>
          <cell r="D278" t="str">
            <v>RORY COMF GY F/Q</v>
          </cell>
          <cell r="E278" t="str">
            <v>RORY COMF GY F/Q</v>
          </cell>
          <cell r="F278" t="str">
            <v>GREY</v>
          </cell>
          <cell r="G278" t="str">
            <v>F/Q</v>
          </cell>
          <cell r="H278">
            <v>109.97</v>
          </cell>
          <cell r="I278">
            <v>57.75</v>
          </cell>
        </row>
        <row r="279">
          <cell r="A279" t="str">
            <v>ID12-1349</v>
          </cell>
          <cell r="B279">
            <v>31656623</v>
          </cell>
          <cell r="C279" t="str">
            <v/>
          </cell>
          <cell r="D279" t="str">
            <v>RORY DVT GY T/TXL</v>
          </cell>
          <cell r="E279" t="str">
            <v>RORY DVT GY T/TXL</v>
          </cell>
          <cell r="F279" t="str">
            <v>GREY</v>
          </cell>
          <cell r="G279" t="str">
            <v>T/TXL</v>
          </cell>
          <cell r="H279">
            <v>79.97</v>
          </cell>
          <cell r="I279">
            <v>42</v>
          </cell>
        </row>
        <row r="280">
          <cell r="A280" t="str">
            <v>ID12-1350</v>
          </cell>
          <cell r="B280">
            <v>31656624</v>
          </cell>
          <cell r="C280" t="str">
            <v/>
          </cell>
          <cell r="D280" t="str">
            <v>RORY DVT GY F/Q</v>
          </cell>
          <cell r="E280" t="str">
            <v>RORY DVT GY F/Q</v>
          </cell>
          <cell r="F280" t="str">
            <v>GREY</v>
          </cell>
          <cell r="G280" t="str">
            <v>F/Q</v>
          </cell>
          <cell r="H280">
            <v>99.97</v>
          </cell>
          <cell r="I280">
            <v>52.5</v>
          </cell>
        </row>
        <row r="281">
          <cell r="A281" t="str">
            <v>ID10-1382</v>
          </cell>
          <cell r="B281">
            <v>31656625</v>
          </cell>
          <cell r="C281" t="str">
            <v/>
          </cell>
          <cell r="D281" t="str">
            <v>REED COMF CRL T/TXL</v>
          </cell>
          <cell r="E281" t="str">
            <v>REED COMF CRL T/TXL</v>
          </cell>
          <cell r="F281" t="str">
            <v>CORAL</v>
          </cell>
          <cell r="G281" t="str">
            <v>T/TXL</v>
          </cell>
          <cell r="H281">
            <v>79.97</v>
          </cell>
          <cell r="I281">
            <v>42</v>
          </cell>
        </row>
        <row r="282">
          <cell r="A282" t="str">
            <v>ID10-1383</v>
          </cell>
          <cell r="B282">
            <v>31656626</v>
          </cell>
          <cell r="C282" t="str">
            <v/>
          </cell>
          <cell r="D282" t="str">
            <v>REED COMF CRL F/Q</v>
          </cell>
          <cell r="E282" t="str">
            <v>REED COMF CRL F/Q</v>
          </cell>
          <cell r="F282" t="str">
            <v>CORAL</v>
          </cell>
          <cell r="G282" t="str">
            <v>F/Q</v>
          </cell>
          <cell r="H282">
            <v>99.97</v>
          </cell>
          <cell r="I282">
            <v>52.5</v>
          </cell>
        </row>
        <row r="283">
          <cell r="A283" t="str">
            <v>ID13-1384</v>
          </cell>
          <cell r="B283">
            <v>31656627</v>
          </cell>
          <cell r="C283" t="str">
            <v/>
          </cell>
          <cell r="D283" t="str">
            <v>REED CVLT CRL T/TXL</v>
          </cell>
          <cell r="E283" t="str">
            <v>REED CVLT CRL T/TXL</v>
          </cell>
          <cell r="F283" t="str">
            <v>CORAL</v>
          </cell>
          <cell r="G283" t="str">
            <v>T/TXL</v>
          </cell>
          <cell r="H283">
            <v>89.97</v>
          </cell>
          <cell r="I283">
            <v>47.25</v>
          </cell>
        </row>
        <row r="284">
          <cell r="A284" t="str">
            <v>ID13-1385</v>
          </cell>
          <cell r="B284">
            <v>31656628</v>
          </cell>
          <cell r="C284" t="str">
            <v/>
          </cell>
          <cell r="D284" t="str">
            <v>REED CVLT CRL F/Q</v>
          </cell>
          <cell r="E284" t="str">
            <v>REED CVLT CRL F/Q</v>
          </cell>
          <cell r="F284" t="str">
            <v>CORAL</v>
          </cell>
          <cell r="G284" t="str">
            <v>F/Q</v>
          </cell>
          <cell r="H284">
            <v>109.97</v>
          </cell>
          <cell r="I284">
            <v>57.75</v>
          </cell>
        </row>
        <row r="285">
          <cell r="A285" t="str">
            <v>ID10-231CA</v>
          </cell>
          <cell r="B285">
            <v>31656629</v>
          </cell>
          <cell r="C285" t="str">
            <v/>
          </cell>
          <cell r="D285" t="str">
            <v>DARCY COMF TL T/TXL</v>
          </cell>
          <cell r="E285" t="str">
            <v>DARCY COMF TL T/TXL</v>
          </cell>
          <cell r="F285" t="str">
            <v>TEAL</v>
          </cell>
          <cell r="G285" t="str">
            <v>T/TXL</v>
          </cell>
          <cell r="H285">
            <v>79.97</v>
          </cell>
          <cell r="I285">
            <v>38.049999999999997</v>
          </cell>
        </row>
        <row r="286">
          <cell r="A286" t="str">
            <v>ID10-232CA</v>
          </cell>
          <cell r="B286">
            <v>31656630</v>
          </cell>
          <cell r="C286" t="str">
            <v/>
          </cell>
          <cell r="D286" t="str">
            <v>DARCY COMF TL F/Q</v>
          </cell>
          <cell r="E286" t="str">
            <v>DARCY COMF TL F/Q</v>
          </cell>
          <cell r="F286" t="str">
            <v>TEAL</v>
          </cell>
          <cell r="G286" t="str">
            <v>F/Q</v>
          </cell>
          <cell r="H286">
            <v>99.97</v>
          </cell>
          <cell r="I286">
            <v>45.66</v>
          </cell>
        </row>
        <row r="287">
          <cell r="A287" t="str">
            <v>ID12-228CA</v>
          </cell>
          <cell r="B287">
            <v>31656631</v>
          </cell>
          <cell r="C287" t="str">
            <v/>
          </cell>
          <cell r="D287" t="str">
            <v>DARCY DVT TL T/TXL</v>
          </cell>
          <cell r="E287" t="str">
            <v>DARCY DVT TL T/TXL</v>
          </cell>
          <cell r="F287" t="str">
            <v>TEAL</v>
          </cell>
          <cell r="G287" t="str">
            <v>T/TXL</v>
          </cell>
          <cell r="H287">
            <v>59.97</v>
          </cell>
          <cell r="I287">
            <v>30.45</v>
          </cell>
        </row>
        <row r="288">
          <cell r="A288" t="str">
            <v>ID12-229CA</v>
          </cell>
          <cell r="B288">
            <v>31656632</v>
          </cell>
          <cell r="C288" t="str">
            <v/>
          </cell>
          <cell r="D288" t="str">
            <v>DARCY DVT TL F/Q</v>
          </cell>
          <cell r="E288" t="str">
            <v>DARCY DVT TL F/Q</v>
          </cell>
          <cell r="F288" t="str">
            <v>TEAL</v>
          </cell>
          <cell r="G288" t="str">
            <v>F/Q</v>
          </cell>
          <cell r="H288">
            <v>79.97</v>
          </cell>
          <cell r="I288">
            <v>38.06</v>
          </cell>
        </row>
        <row r="289">
          <cell r="A289" t="str">
            <v>MP12-2211CA</v>
          </cell>
          <cell r="B289">
            <v>31670108</v>
          </cell>
          <cell r="C289" t="str">
            <v/>
          </cell>
          <cell r="D289" t="str">
            <v>SALEM 6PC DVT K/CK</v>
          </cell>
          <cell r="E289" t="str">
            <v>SALEM 6PC DVT NY KCK</v>
          </cell>
          <cell r="F289" t="str">
            <v>NAVY</v>
          </cell>
          <cell r="G289" t="str">
            <v>K/CK</v>
          </cell>
          <cell r="H289">
            <v>149.97</v>
          </cell>
          <cell r="I289">
            <v>78.75</v>
          </cell>
        </row>
        <row r="290">
          <cell r="A290" t="str">
            <v>MP12-2210CA</v>
          </cell>
          <cell r="B290">
            <v>31670109</v>
          </cell>
          <cell r="C290" t="str">
            <v/>
          </cell>
          <cell r="D290" t="str">
            <v>SALEM 6PC DVT FQ</v>
          </cell>
          <cell r="E290" t="str">
            <v>SALEM 6PC DVT NY FQ</v>
          </cell>
          <cell r="F290" t="str">
            <v>NAVY</v>
          </cell>
          <cell r="G290" t="str">
            <v>F/Q</v>
          </cell>
          <cell r="H290">
            <v>139.97</v>
          </cell>
          <cell r="I290">
            <v>73.5</v>
          </cell>
        </row>
        <row r="291">
          <cell r="A291" t="str">
            <v>MP12-857CA</v>
          </cell>
          <cell r="B291">
            <v>31670110</v>
          </cell>
          <cell r="C291" t="str">
            <v/>
          </cell>
          <cell r="D291" t="str">
            <v>SALEM 6PC DVT K/CK</v>
          </cell>
          <cell r="E291" t="str">
            <v>SALEM 6PC DVT GR KCK</v>
          </cell>
          <cell r="F291" t="str">
            <v>GREEN</v>
          </cell>
          <cell r="G291" t="str">
            <v>K/CK</v>
          </cell>
          <cell r="H291">
            <v>149.97</v>
          </cell>
          <cell r="I291">
            <v>78.75</v>
          </cell>
        </row>
        <row r="292">
          <cell r="A292" t="str">
            <v>MP12-856CA</v>
          </cell>
          <cell r="B292">
            <v>31670111</v>
          </cell>
          <cell r="C292" t="str">
            <v/>
          </cell>
          <cell r="D292" t="str">
            <v>SALEM 6PC DVT FQ</v>
          </cell>
          <cell r="E292" t="str">
            <v>SALEM 6PC DVT GR FQ</v>
          </cell>
          <cell r="F292" t="str">
            <v>GREEN</v>
          </cell>
          <cell r="G292" t="str">
            <v>F/Q</v>
          </cell>
          <cell r="H292">
            <v>139.97</v>
          </cell>
          <cell r="I292">
            <v>73.5</v>
          </cell>
        </row>
        <row r="293">
          <cell r="A293" t="str">
            <v>MP12-125CA</v>
          </cell>
          <cell r="B293">
            <v>31670113</v>
          </cell>
          <cell r="C293" t="str">
            <v/>
          </cell>
          <cell r="D293" t="str">
            <v>SALEM 6PC DVT K/CK</v>
          </cell>
          <cell r="E293" t="str">
            <v>SALEM 6PC DVT NA KCK</v>
          </cell>
          <cell r="F293" t="str">
            <v>NATURA</v>
          </cell>
          <cell r="G293" t="str">
            <v>K/CK</v>
          </cell>
          <cell r="H293">
            <v>149.97</v>
          </cell>
          <cell r="I293">
            <v>78.75</v>
          </cell>
        </row>
        <row r="294">
          <cell r="A294" t="str">
            <v>MP12-124CA</v>
          </cell>
          <cell r="B294">
            <v>31670114</v>
          </cell>
          <cell r="C294" t="str">
            <v/>
          </cell>
          <cell r="D294" t="str">
            <v>SALEM 6PC DVT FQ</v>
          </cell>
          <cell r="E294" t="str">
            <v>SALEM 6PC DVT NA FQ</v>
          </cell>
          <cell r="F294" t="str">
            <v>NATURA</v>
          </cell>
          <cell r="G294" t="str">
            <v>F/Q</v>
          </cell>
          <cell r="H294">
            <v>139.97</v>
          </cell>
          <cell r="I294">
            <v>73.5</v>
          </cell>
        </row>
        <row r="295">
          <cell r="A295" t="str">
            <v>MP12-3052CA</v>
          </cell>
          <cell r="B295">
            <v>31670115</v>
          </cell>
          <cell r="C295" t="str">
            <v/>
          </cell>
          <cell r="D295" t="str">
            <v>HUDSON 6P DVT K/CK</v>
          </cell>
          <cell r="E295" t="str">
            <v>HUDSON 6P DVT SI KCK</v>
          </cell>
          <cell r="F295" t="str">
            <v>SILVER</v>
          </cell>
          <cell r="G295" t="str">
            <v>K/CK</v>
          </cell>
          <cell r="H295">
            <v>139.97</v>
          </cell>
          <cell r="I295">
            <v>73.5</v>
          </cell>
        </row>
        <row r="296">
          <cell r="A296" t="str">
            <v>MP12-3051CA</v>
          </cell>
          <cell r="B296">
            <v>31670116</v>
          </cell>
          <cell r="C296" t="str">
            <v/>
          </cell>
          <cell r="D296" t="str">
            <v>HUDSON 6P DVT FQ</v>
          </cell>
          <cell r="E296" t="str">
            <v>HUDSON 6P DVT SI FQ</v>
          </cell>
          <cell r="F296" t="str">
            <v>SILVER</v>
          </cell>
          <cell r="G296" t="str">
            <v>F/Q</v>
          </cell>
          <cell r="H296">
            <v>129.97</v>
          </cell>
          <cell r="I296">
            <v>68.25</v>
          </cell>
        </row>
        <row r="297">
          <cell r="A297" t="str">
            <v>MP12-3050CA</v>
          </cell>
          <cell r="B297">
            <v>31670117</v>
          </cell>
          <cell r="C297" t="str">
            <v/>
          </cell>
          <cell r="D297" t="str">
            <v>HUDSON 6P DVT K/CK</v>
          </cell>
          <cell r="E297" t="str">
            <v>HUDSON 6P DVT BL KCK</v>
          </cell>
          <cell r="F297" t="str">
            <v>BLUE</v>
          </cell>
          <cell r="G297" t="str">
            <v>K/CK</v>
          </cell>
          <cell r="H297">
            <v>139.97</v>
          </cell>
          <cell r="I297">
            <v>73.5</v>
          </cell>
        </row>
        <row r="298">
          <cell r="A298" t="str">
            <v>MP12-3049CA</v>
          </cell>
          <cell r="B298">
            <v>31670118</v>
          </cell>
          <cell r="C298" t="str">
            <v/>
          </cell>
          <cell r="D298" t="str">
            <v>HUDSON 6P DVT FQ</v>
          </cell>
          <cell r="E298" t="str">
            <v>HUDSON 6P DVT BL FQ</v>
          </cell>
          <cell r="F298" t="str">
            <v>BLUE</v>
          </cell>
          <cell r="G298" t="str">
            <v>F/Q</v>
          </cell>
          <cell r="H298">
            <v>129.97</v>
          </cell>
          <cell r="I298">
            <v>68.25</v>
          </cell>
        </row>
        <row r="299">
          <cell r="A299" t="str">
            <v>MP10-2528CA</v>
          </cell>
          <cell r="B299">
            <v>31670119</v>
          </cell>
          <cell r="C299" t="str">
            <v/>
          </cell>
          <cell r="D299" t="str">
            <v>ALEXIS 5PC COMF K</v>
          </cell>
          <cell r="E299" t="str">
            <v>ALEXIS 5PC COMF W K</v>
          </cell>
          <cell r="F299" t="str">
            <v>WHITE</v>
          </cell>
          <cell r="G299" t="str">
            <v>K</v>
          </cell>
          <cell r="H299">
            <v>179.97</v>
          </cell>
          <cell r="I299">
            <v>94.5</v>
          </cell>
        </row>
        <row r="300">
          <cell r="A300" t="str">
            <v>MP10-2527CA</v>
          </cell>
          <cell r="B300">
            <v>31670120</v>
          </cell>
          <cell r="C300" t="str">
            <v/>
          </cell>
          <cell r="D300" t="str">
            <v>ALEXIS 5PC COMF Q</v>
          </cell>
          <cell r="E300" t="str">
            <v>ALEXIS 5PC COMF W Q</v>
          </cell>
          <cell r="F300" t="str">
            <v>WHITE</v>
          </cell>
          <cell r="G300" t="str">
            <v>Q</v>
          </cell>
          <cell r="H300">
            <v>159.97</v>
          </cell>
          <cell r="I300">
            <v>84</v>
          </cell>
        </row>
        <row r="301">
          <cell r="A301" t="str">
            <v>MP12-2531CA</v>
          </cell>
          <cell r="B301">
            <v>31670121</v>
          </cell>
          <cell r="C301" t="str">
            <v/>
          </cell>
          <cell r="D301" t="str">
            <v>ALEXIS CVLT/DVT K/CK</v>
          </cell>
          <cell r="E301" t="str">
            <v>ALEXIS CVLT/DVT KCK</v>
          </cell>
          <cell r="F301" t="str">
            <v>WHITE</v>
          </cell>
          <cell r="G301" t="str">
            <v>K/CK</v>
          </cell>
          <cell r="H301">
            <v>139.97</v>
          </cell>
          <cell r="I301">
            <v>73.5</v>
          </cell>
        </row>
        <row r="302">
          <cell r="A302" t="str">
            <v>MP12-2530CA</v>
          </cell>
          <cell r="B302">
            <v>31670122</v>
          </cell>
          <cell r="C302" t="str">
            <v/>
          </cell>
          <cell r="D302" t="str">
            <v>ALEXIS CVLT/DVTFQ</v>
          </cell>
          <cell r="E302" t="str">
            <v>ALEXIS CVLT/DVT FQ</v>
          </cell>
          <cell r="F302" t="str">
            <v>WHITE</v>
          </cell>
          <cell r="G302" t="str">
            <v>F/Q</v>
          </cell>
          <cell r="H302">
            <v>129.97</v>
          </cell>
          <cell r="I302">
            <v>68.25</v>
          </cell>
        </row>
        <row r="303">
          <cell r="A303" t="str">
            <v>MP13-1421CA</v>
          </cell>
          <cell r="B303">
            <v>31670123</v>
          </cell>
          <cell r="C303" t="str">
            <v/>
          </cell>
          <cell r="D303" t="str">
            <v>ARBOR CVLT K/CK</v>
          </cell>
          <cell r="E303" t="str">
            <v>ARBOR CVLT AQ K/CK</v>
          </cell>
          <cell r="F303" t="str">
            <v>AQUA</v>
          </cell>
          <cell r="G303" t="str">
            <v>K/CK</v>
          </cell>
          <cell r="H303">
            <v>159.97</v>
          </cell>
          <cell r="I303">
            <v>84</v>
          </cell>
        </row>
        <row r="304">
          <cell r="A304" t="str">
            <v>MP13-1420CA</v>
          </cell>
          <cell r="B304">
            <v>31670124</v>
          </cell>
          <cell r="C304" t="str">
            <v/>
          </cell>
          <cell r="D304" t="str">
            <v>ARBOR CVLT F/Q</v>
          </cell>
          <cell r="E304" t="str">
            <v>ARBOR CVLT AQ F/Q</v>
          </cell>
          <cell r="F304" t="str">
            <v>AQUA</v>
          </cell>
          <cell r="G304" t="str">
            <v>F/Q</v>
          </cell>
          <cell r="H304">
            <v>139.97</v>
          </cell>
          <cell r="I304">
            <v>73.5</v>
          </cell>
        </row>
        <row r="305">
          <cell r="A305" t="str">
            <v>MP13-2802CA</v>
          </cell>
          <cell r="B305">
            <v>31670125</v>
          </cell>
          <cell r="C305" t="str">
            <v/>
          </cell>
          <cell r="D305" t="str">
            <v>STELLA 6PC CVLT K</v>
          </cell>
          <cell r="E305" t="str">
            <v>STELLA 6PC CVLT BL K</v>
          </cell>
          <cell r="F305" t="str">
            <v>BLUE</v>
          </cell>
          <cell r="G305" t="str">
            <v>K</v>
          </cell>
          <cell r="H305">
            <v>189.97</v>
          </cell>
          <cell r="I305">
            <v>105</v>
          </cell>
        </row>
        <row r="306">
          <cell r="A306" t="str">
            <v>MP13-2801CA</v>
          </cell>
          <cell r="B306">
            <v>31670126</v>
          </cell>
          <cell r="C306" t="str">
            <v/>
          </cell>
          <cell r="D306" t="str">
            <v>STELLA 6PC CVLT Q</v>
          </cell>
          <cell r="E306" t="str">
            <v>STELLA 6PC CVLT BL Q</v>
          </cell>
          <cell r="F306" t="str">
            <v>BLUE</v>
          </cell>
          <cell r="G306" t="str">
            <v>Q</v>
          </cell>
          <cell r="H306">
            <v>179.97</v>
          </cell>
          <cell r="I306">
            <v>94.5</v>
          </cell>
        </row>
        <row r="307">
          <cell r="A307" t="str">
            <v>MP12-390CA</v>
          </cell>
          <cell r="B307">
            <v>31670127</v>
          </cell>
          <cell r="C307" t="str">
            <v/>
          </cell>
          <cell r="D307" t="str">
            <v>STELLA 9PC DVT K</v>
          </cell>
          <cell r="E307" t="str">
            <v>STELLA 9PC DVT BL K</v>
          </cell>
          <cell r="F307" t="str">
            <v>BLUE</v>
          </cell>
          <cell r="G307" t="str">
            <v>K</v>
          </cell>
          <cell r="H307">
            <v>199.97</v>
          </cell>
          <cell r="I307">
            <v>110.25</v>
          </cell>
        </row>
        <row r="308">
          <cell r="A308" t="str">
            <v>MP12-389CA</v>
          </cell>
          <cell r="B308">
            <v>31670128</v>
          </cell>
          <cell r="C308" t="str">
            <v/>
          </cell>
          <cell r="D308" t="str">
            <v>STELLA 9PC DVT Q</v>
          </cell>
          <cell r="E308" t="str">
            <v>STELLA 9PC DVT BL Q</v>
          </cell>
          <cell r="F308" t="str">
            <v>BLUE</v>
          </cell>
          <cell r="G308" t="str">
            <v>Q</v>
          </cell>
          <cell r="H308">
            <v>189.97</v>
          </cell>
          <cell r="I308">
            <v>105</v>
          </cell>
        </row>
        <row r="309">
          <cell r="A309" t="str">
            <v>MP10-387CA</v>
          </cell>
          <cell r="B309">
            <v>31670129</v>
          </cell>
          <cell r="C309" t="str">
            <v/>
          </cell>
          <cell r="D309" t="str">
            <v>STELLA 9PC COMF K</v>
          </cell>
          <cell r="E309" t="str">
            <v>STELLA 9PC COMF BL K</v>
          </cell>
          <cell r="F309" t="str">
            <v>BLUE</v>
          </cell>
          <cell r="G309" t="str">
            <v>K</v>
          </cell>
          <cell r="H309">
            <v>249.97</v>
          </cell>
          <cell r="I309">
            <v>136.5</v>
          </cell>
        </row>
        <row r="310">
          <cell r="A310" t="str">
            <v>MP10-386CA</v>
          </cell>
          <cell r="B310">
            <v>31670130</v>
          </cell>
          <cell r="C310" t="str">
            <v/>
          </cell>
          <cell r="D310" t="str">
            <v>STELLA 9PC COMF Q</v>
          </cell>
          <cell r="E310" t="str">
            <v>STELLA 9PC COMF BL Q</v>
          </cell>
          <cell r="F310" t="str">
            <v>BLUE</v>
          </cell>
          <cell r="G310" t="str">
            <v>Q</v>
          </cell>
          <cell r="H310">
            <v>229.97</v>
          </cell>
          <cell r="I310">
            <v>126</v>
          </cell>
        </row>
        <row r="311">
          <cell r="A311" t="str">
            <v>MP12-5543</v>
          </cell>
          <cell r="B311">
            <v>31670131</v>
          </cell>
          <cell r="C311" t="str">
            <v/>
          </cell>
          <cell r="D311" t="str">
            <v>LANFORD DVT K/CK</v>
          </cell>
          <cell r="E311" t="str">
            <v>LANFORD DVT SI K/CK</v>
          </cell>
          <cell r="F311" t="str">
            <v>SILVER</v>
          </cell>
          <cell r="G311" t="str">
            <v>K/CK</v>
          </cell>
          <cell r="H311">
            <v>139.97</v>
          </cell>
          <cell r="I311">
            <v>74.08</v>
          </cell>
        </row>
        <row r="312">
          <cell r="A312" t="str">
            <v>MP12-5542</v>
          </cell>
          <cell r="B312">
            <v>31670132</v>
          </cell>
          <cell r="C312" t="str">
            <v/>
          </cell>
          <cell r="D312" t="str">
            <v>LANFORD DVT F/Q</v>
          </cell>
          <cell r="E312" t="str">
            <v>LANFORD DVT SI F/Q</v>
          </cell>
          <cell r="F312" t="str">
            <v>SILVER</v>
          </cell>
          <cell r="G312" t="str">
            <v>F/Q</v>
          </cell>
          <cell r="H312">
            <v>129.97</v>
          </cell>
          <cell r="I312">
            <v>68.790000000000006</v>
          </cell>
        </row>
        <row r="313">
          <cell r="A313" t="str">
            <v>MP12-5538</v>
          </cell>
          <cell r="B313">
            <v>31670133</v>
          </cell>
          <cell r="C313" t="str">
            <v/>
          </cell>
          <cell r="D313" t="str">
            <v>LANFORD DVT K/CK</v>
          </cell>
          <cell r="E313" t="str">
            <v>LANFORD DVT TA K/CK</v>
          </cell>
          <cell r="F313" t="str">
            <v>TAUPE</v>
          </cell>
          <cell r="G313" t="str">
            <v>K/CK</v>
          </cell>
          <cell r="H313">
            <v>139.97</v>
          </cell>
          <cell r="I313">
            <v>74.08</v>
          </cell>
        </row>
        <row r="314">
          <cell r="A314" t="str">
            <v>MP12-5537</v>
          </cell>
          <cell r="B314">
            <v>31670134</v>
          </cell>
          <cell r="C314" t="str">
            <v/>
          </cell>
          <cell r="D314" t="str">
            <v>LANFORD DVT F/Q</v>
          </cell>
          <cell r="E314" t="str">
            <v>LANFORD DVT TA F/Q</v>
          </cell>
          <cell r="F314" t="str">
            <v>TAUPE</v>
          </cell>
          <cell r="G314" t="str">
            <v>F/Q</v>
          </cell>
          <cell r="H314">
            <v>129.97</v>
          </cell>
          <cell r="I314">
            <v>68.790000000000006</v>
          </cell>
        </row>
        <row r="315">
          <cell r="A315" t="str">
            <v>MP12-5594</v>
          </cell>
          <cell r="B315">
            <v>31670135</v>
          </cell>
          <cell r="C315" t="str">
            <v/>
          </cell>
          <cell r="D315" t="str">
            <v>LUCITA DVT K/CK</v>
          </cell>
          <cell r="E315" t="str">
            <v>LUCITA DVT BH KCK</v>
          </cell>
          <cell r="F315" t="str">
            <v>BLUSH</v>
          </cell>
          <cell r="G315" t="str">
            <v>K/CK</v>
          </cell>
          <cell r="H315">
            <v>99.97</v>
          </cell>
          <cell r="I315">
            <v>55.44</v>
          </cell>
        </row>
        <row r="316">
          <cell r="A316" t="str">
            <v>MP12-5593</v>
          </cell>
          <cell r="B316">
            <v>31670136</v>
          </cell>
          <cell r="C316" t="str">
            <v/>
          </cell>
          <cell r="D316" t="str">
            <v>LUCITA DVT FQ</v>
          </cell>
          <cell r="E316" t="str">
            <v>LUCITA DVT BH FQ</v>
          </cell>
          <cell r="F316" t="str">
            <v>BLUSH</v>
          </cell>
          <cell r="G316" t="str">
            <v>F/Q</v>
          </cell>
          <cell r="H316">
            <v>99.97</v>
          </cell>
          <cell r="I316">
            <v>50.4</v>
          </cell>
        </row>
        <row r="317">
          <cell r="A317" t="str">
            <v>MP12-5589</v>
          </cell>
          <cell r="B317">
            <v>31670137</v>
          </cell>
          <cell r="C317" t="str">
            <v/>
          </cell>
          <cell r="D317" t="str">
            <v>LUCITA DVT K/CK</v>
          </cell>
          <cell r="E317" t="str">
            <v>LUCITA DVT DK GY KCK</v>
          </cell>
          <cell r="F317" t="str">
            <v>DK GY</v>
          </cell>
          <cell r="G317" t="str">
            <v>K/CK</v>
          </cell>
          <cell r="H317">
            <v>99.97</v>
          </cell>
          <cell r="I317">
            <v>55.44</v>
          </cell>
        </row>
        <row r="318">
          <cell r="A318" t="str">
            <v>MP12-5588</v>
          </cell>
          <cell r="B318">
            <v>31670138</v>
          </cell>
          <cell r="C318" t="str">
            <v/>
          </cell>
          <cell r="D318" t="str">
            <v>LUCITA DVT FQ</v>
          </cell>
          <cell r="E318" t="str">
            <v>LUCITA DVT DK GY FQ</v>
          </cell>
          <cell r="F318" t="str">
            <v>DK GY</v>
          </cell>
          <cell r="G318" t="str">
            <v>F/Q</v>
          </cell>
          <cell r="H318">
            <v>99.97</v>
          </cell>
          <cell r="I318">
            <v>50.4</v>
          </cell>
        </row>
        <row r="319">
          <cell r="A319" t="str">
            <v>MP12-176CA</v>
          </cell>
          <cell r="B319">
            <v>31670139</v>
          </cell>
          <cell r="C319" t="str">
            <v/>
          </cell>
          <cell r="D319" t="str">
            <v>JANE 6PC DVT FQ</v>
          </cell>
          <cell r="E319" t="str">
            <v>JANE 6PC DVT YW FQ</v>
          </cell>
          <cell r="F319" t="str">
            <v>YELLOW</v>
          </cell>
          <cell r="G319" t="str">
            <v>F/Q</v>
          </cell>
          <cell r="H319">
            <v>129.97</v>
          </cell>
          <cell r="I319">
            <v>68.25</v>
          </cell>
        </row>
        <row r="320">
          <cell r="A320" t="str">
            <v>MP12-177CA</v>
          </cell>
          <cell r="B320">
            <v>31670140</v>
          </cell>
          <cell r="C320" t="str">
            <v/>
          </cell>
          <cell r="D320" t="str">
            <v>JANE 6PC DVT K/CK</v>
          </cell>
          <cell r="E320" t="str">
            <v>JANE 6PC DVT YW KCK</v>
          </cell>
          <cell r="F320" t="str">
            <v>YELLOW</v>
          </cell>
          <cell r="G320" t="str">
            <v>K/CK</v>
          </cell>
          <cell r="H320">
            <v>139.97</v>
          </cell>
          <cell r="I320">
            <v>73.5</v>
          </cell>
        </row>
        <row r="321">
          <cell r="A321" t="str">
            <v>MP12-2643CA</v>
          </cell>
          <cell r="B321">
            <v>31670141</v>
          </cell>
          <cell r="C321" t="str">
            <v/>
          </cell>
          <cell r="D321" t="str">
            <v>JANE 6PC DVT K/CK</v>
          </cell>
          <cell r="E321" t="str">
            <v>JANE 6PC DVT AQ KCK</v>
          </cell>
          <cell r="F321" t="str">
            <v>AQUA</v>
          </cell>
          <cell r="G321" t="str">
            <v>K/CK</v>
          </cell>
          <cell r="H321">
            <v>139.97</v>
          </cell>
          <cell r="I321">
            <v>73.5</v>
          </cell>
        </row>
        <row r="322">
          <cell r="A322" t="str">
            <v>MP12-2642CA</v>
          </cell>
          <cell r="B322">
            <v>31670142</v>
          </cell>
          <cell r="C322" t="str">
            <v/>
          </cell>
          <cell r="D322" t="str">
            <v>JANE 6PC DVT FQ</v>
          </cell>
          <cell r="E322" t="str">
            <v>JANE 6PC DVT AQ FQ</v>
          </cell>
          <cell r="F322" t="str">
            <v>AQUA</v>
          </cell>
          <cell r="G322" t="str">
            <v>F/Q</v>
          </cell>
          <cell r="H322">
            <v>129.97</v>
          </cell>
          <cell r="I322">
            <v>68.25</v>
          </cell>
        </row>
        <row r="323">
          <cell r="A323" t="str">
            <v>MP12-261CA</v>
          </cell>
          <cell r="B323">
            <v>31670143</v>
          </cell>
          <cell r="C323" t="str">
            <v/>
          </cell>
          <cell r="D323" t="str">
            <v>JANE 6PC DVT K/CK</v>
          </cell>
          <cell r="E323" t="str">
            <v>JANE 6PC DVT PU KCK</v>
          </cell>
          <cell r="F323" t="str">
            <v>PURPLE</v>
          </cell>
          <cell r="G323" t="str">
            <v>K/CK</v>
          </cell>
          <cell r="H323">
            <v>139.97</v>
          </cell>
          <cell r="I323">
            <v>73.5</v>
          </cell>
        </row>
        <row r="324">
          <cell r="A324" t="str">
            <v>MP12-260CA</v>
          </cell>
          <cell r="B324">
            <v>31670144</v>
          </cell>
          <cell r="C324" t="str">
            <v/>
          </cell>
          <cell r="D324" t="str">
            <v>JANE 6PC DVT FQ</v>
          </cell>
          <cell r="E324" t="str">
            <v>JANE 6PC DVT PU FQ</v>
          </cell>
          <cell r="F324" t="str">
            <v>PURPLE</v>
          </cell>
          <cell r="G324" t="str">
            <v>F/Q</v>
          </cell>
          <cell r="H324">
            <v>129.97</v>
          </cell>
          <cell r="I324">
            <v>68.25</v>
          </cell>
        </row>
        <row r="325">
          <cell r="A325" t="str">
            <v>MP12-323CA</v>
          </cell>
          <cell r="B325">
            <v>31670145</v>
          </cell>
          <cell r="C325" t="str">
            <v/>
          </cell>
          <cell r="D325" t="str">
            <v>JANE 6PC DVT K/CK</v>
          </cell>
          <cell r="E325" t="str">
            <v>JANE 6PC DVT BL KCK</v>
          </cell>
          <cell r="F325" t="str">
            <v>BLUE</v>
          </cell>
          <cell r="G325" t="str">
            <v>K/CK</v>
          </cell>
          <cell r="H325">
            <v>139.97</v>
          </cell>
          <cell r="I325">
            <v>73.5</v>
          </cell>
        </row>
        <row r="326">
          <cell r="A326" t="str">
            <v>MP12-322CA</v>
          </cell>
          <cell r="B326">
            <v>31670146</v>
          </cell>
          <cell r="C326" t="str">
            <v/>
          </cell>
          <cell r="D326" t="str">
            <v>JANE 6PC DVT FQ</v>
          </cell>
          <cell r="E326" t="str">
            <v>JANE 6PC DVT BL FQ</v>
          </cell>
          <cell r="F326" t="str">
            <v>BLUE</v>
          </cell>
          <cell r="G326" t="str">
            <v>F/Q</v>
          </cell>
          <cell r="H326">
            <v>129.97</v>
          </cell>
          <cell r="I326">
            <v>68.25</v>
          </cell>
        </row>
        <row r="327">
          <cell r="A327" t="str">
            <v>MP12-4397CA</v>
          </cell>
          <cell r="B327">
            <v>31670147</v>
          </cell>
          <cell r="C327" t="str">
            <v/>
          </cell>
          <cell r="D327" t="str">
            <v>AMARI 4PC DVT K/CK</v>
          </cell>
          <cell r="E327" t="str">
            <v>AMARI 4PC DVT W K/CK</v>
          </cell>
          <cell r="F327" t="str">
            <v>WHITE</v>
          </cell>
          <cell r="G327" t="str">
            <v>K/CK</v>
          </cell>
          <cell r="H327">
            <v>169.97</v>
          </cell>
          <cell r="I327">
            <v>89.25</v>
          </cell>
        </row>
        <row r="328">
          <cell r="A328" t="str">
            <v>MP12-4396CA</v>
          </cell>
          <cell r="B328">
            <v>31670148</v>
          </cell>
          <cell r="C328" t="str">
            <v/>
          </cell>
          <cell r="D328" t="str">
            <v>AMARI 4PC DVT F/Q</v>
          </cell>
          <cell r="E328" t="str">
            <v>AMARI 4PC DVT W F/Q</v>
          </cell>
          <cell r="F328" t="str">
            <v>WHITE</v>
          </cell>
          <cell r="G328" t="str">
            <v>F/Q</v>
          </cell>
          <cell r="H328">
            <v>159.97</v>
          </cell>
          <cell r="I328">
            <v>84</v>
          </cell>
        </row>
        <row r="329">
          <cell r="A329" t="str">
            <v>MP12-1336CA</v>
          </cell>
          <cell r="B329">
            <v>31670149</v>
          </cell>
          <cell r="C329" t="str">
            <v/>
          </cell>
          <cell r="D329" t="str">
            <v>NAOMI DVT K/CK</v>
          </cell>
          <cell r="E329" t="str">
            <v>NAOMI DVT TL K/CK</v>
          </cell>
          <cell r="F329" t="str">
            <v>TEAL</v>
          </cell>
          <cell r="G329" t="str">
            <v>K/CK</v>
          </cell>
          <cell r="H329">
            <v>139.97</v>
          </cell>
          <cell r="I329">
            <v>73.5</v>
          </cell>
        </row>
        <row r="330">
          <cell r="A330" t="str">
            <v>MP12-1334CA</v>
          </cell>
          <cell r="B330">
            <v>31670150</v>
          </cell>
          <cell r="C330" t="str">
            <v/>
          </cell>
          <cell r="D330" t="str">
            <v>NAOMI DVT T</v>
          </cell>
          <cell r="E330" t="str">
            <v>NAOMI DVT TL TWIN</v>
          </cell>
          <cell r="F330" t="str">
            <v>TEAL</v>
          </cell>
          <cell r="G330" t="str">
            <v>T</v>
          </cell>
          <cell r="H330">
            <v>99.97</v>
          </cell>
          <cell r="I330">
            <v>52.5</v>
          </cell>
        </row>
        <row r="331">
          <cell r="A331" t="str">
            <v>MP12-1335CA</v>
          </cell>
          <cell r="B331">
            <v>31670151</v>
          </cell>
          <cell r="C331" t="str">
            <v/>
          </cell>
          <cell r="D331" t="str">
            <v>NAOMI DVT F/Q</v>
          </cell>
          <cell r="E331" t="str">
            <v>NAOMI DVT TL F/Q</v>
          </cell>
          <cell r="F331" t="str">
            <v>TEAL</v>
          </cell>
          <cell r="G331" t="str">
            <v>F/Q</v>
          </cell>
          <cell r="H331">
            <v>129.97</v>
          </cell>
          <cell r="I331">
            <v>68.25</v>
          </cell>
        </row>
        <row r="332">
          <cell r="A332" t="str">
            <v>MP10-1333CA</v>
          </cell>
          <cell r="B332">
            <v>31670152</v>
          </cell>
          <cell r="C332" t="str">
            <v/>
          </cell>
          <cell r="D332" t="str">
            <v>NAOMI COMF K/CK</v>
          </cell>
          <cell r="E332" t="str">
            <v>NAOMI COMF TL K/CK</v>
          </cell>
          <cell r="F332" t="str">
            <v>TEAL</v>
          </cell>
          <cell r="G332" t="str">
            <v>K/CK</v>
          </cell>
          <cell r="H332">
            <v>199.97</v>
          </cell>
          <cell r="I332">
            <v>110.25</v>
          </cell>
        </row>
        <row r="333">
          <cell r="A333" t="str">
            <v>MP10-1332CA</v>
          </cell>
          <cell r="B333">
            <v>31670153</v>
          </cell>
          <cell r="C333" t="str">
            <v/>
          </cell>
          <cell r="D333" t="str">
            <v>NAOMI COMF F/Q</v>
          </cell>
          <cell r="E333" t="str">
            <v>NAOMI COMF TL F/Q</v>
          </cell>
          <cell r="F333" t="str">
            <v>TEAL</v>
          </cell>
          <cell r="G333" t="str">
            <v>F/Q</v>
          </cell>
          <cell r="H333">
            <v>179.97</v>
          </cell>
          <cell r="I333">
            <v>99.75</v>
          </cell>
        </row>
        <row r="334">
          <cell r="A334" t="str">
            <v>MP10-424CA</v>
          </cell>
          <cell r="B334">
            <v>31670154</v>
          </cell>
          <cell r="C334" t="str">
            <v/>
          </cell>
          <cell r="D334" t="str">
            <v>DAKOTA COMF K</v>
          </cell>
          <cell r="E334" t="str">
            <v>DAKOTA COMF BK/GY K</v>
          </cell>
          <cell r="F334" t="str">
            <v>BLACK</v>
          </cell>
          <cell r="G334" t="str">
            <v>K</v>
          </cell>
          <cell r="H334">
            <v>189.97</v>
          </cell>
          <cell r="I334">
            <v>105</v>
          </cell>
        </row>
        <row r="335">
          <cell r="A335" t="str">
            <v>MP10-423CA</v>
          </cell>
          <cell r="B335">
            <v>31670155</v>
          </cell>
          <cell r="C335" t="str">
            <v/>
          </cell>
          <cell r="D335" t="str">
            <v>DAKOTA COMF Q</v>
          </cell>
          <cell r="E335" t="str">
            <v>DAKOTA COMF BK/GY Q</v>
          </cell>
          <cell r="F335" t="str">
            <v>BLACK</v>
          </cell>
          <cell r="G335" t="str">
            <v>Q</v>
          </cell>
          <cell r="H335">
            <v>179.97</v>
          </cell>
          <cell r="I335">
            <v>94.5</v>
          </cell>
        </row>
        <row r="336">
          <cell r="A336" t="str">
            <v>MP10-301CA</v>
          </cell>
          <cell r="B336">
            <v>31670156</v>
          </cell>
          <cell r="C336" t="str">
            <v/>
          </cell>
          <cell r="D336" t="str">
            <v>DAKOTA COMF Q</v>
          </cell>
          <cell r="E336" t="str">
            <v>DAKOTA COMF NA Q</v>
          </cell>
          <cell r="F336" t="str">
            <v>NATURA</v>
          </cell>
          <cell r="G336" t="str">
            <v>Q</v>
          </cell>
          <cell r="H336">
            <v>179.97</v>
          </cell>
          <cell r="I336">
            <v>94.5</v>
          </cell>
        </row>
        <row r="337">
          <cell r="A337" t="str">
            <v>MP10-302CA</v>
          </cell>
          <cell r="B337">
            <v>31670157</v>
          </cell>
          <cell r="C337" t="str">
            <v/>
          </cell>
          <cell r="D337" t="str">
            <v>DAKOTA COMF K</v>
          </cell>
          <cell r="E337" t="str">
            <v>DAKOTA COMF NA K</v>
          </cell>
          <cell r="F337" t="str">
            <v>NATURA</v>
          </cell>
          <cell r="G337" t="str">
            <v>K</v>
          </cell>
          <cell r="H337">
            <v>189.97</v>
          </cell>
          <cell r="I337">
            <v>105</v>
          </cell>
        </row>
        <row r="338">
          <cell r="A338" t="str">
            <v>MP12-1772CA</v>
          </cell>
          <cell r="B338">
            <v>31670158</v>
          </cell>
          <cell r="C338" t="str">
            <v/>
          </cell>
          <cell r="D338" t="str">
            <v>GARNER DVT K/CK</v>
          </cell>
          <cell r="E338" t="str">
            <v>GARNER DVT GY K/CK</v>
          </cell>
          <cell r="F338" t="str">
            <v>GREY</v>
          </cell>
          <cell r="G338" t="str">
            <v>K/CK</v>
          </cell>
          <cell r="H338">
            <v>139.97</v>
          </cell>
          <cell r="I338">
            <v>73.5</v>
          </cell>
        </row>
        <row r="339">
          <cell r="A339" t="str">
            <v>MP12-1771CA</v>
          </cell>
          <cell r="B339">
            <v>31670159</v>
          </cell>
          <cell r="C339" t="str">
            <v/>
          </cell>
          <cell r="D339" t="str">
            <v>GARNER DVT F/Q</v>
          </cell>
          <cell r="E339" t="str">
            <v>GARNER DVT GY F/Q</v>
          </cell>
          <cell r="F339" t="str">
            <v>GREY</v>
          </cell>
          <cell r="G339" t="str">
            <v>F/Q</v>
          </cell>
          <cell r="H339">
            <v>129.97</v>
          </cell>
          <cell r="I339">
            <v>68.25</v>
          </cell>
        </row>
        <row r="340">
          <cell r="A340" t="str">
            <v>MP12-1770CA</v>
          </cell>
          <cell r="B340">
            <v>31670160</v>
          </cell>
          <cell r="C340" t="str">
            <v/>
          </cell>
          <cell r="D340" t="str">
            <v>GARNER DVT K/CK</v>
          </cell>
          <cell r="E340" t="str">
            <v>GARNER DVT NY K/CK</v>
          </cell>
          <cell r="F340" t="str">
            <v>NAVY</v>
          </cell>
          <cell r="G340" t="str">
            <v>K/CK</v>
          </cell>
          <cell r="H340">
            <v>139.97</v>
          </cell>
          <cell r="I340">
            <v>73.5</v>
          </cell>
        </row>
        <row r="341">
          <cell r="A341" t="str">
            <v>MP12-1769CA</v>
          </cell>
          <cell r="B341">
            <v>31670161</v>
          </cell>
          <cell r="C341" t="str">
            <v/>
          </cell>
          <cell r="D341" t="str">
            <v>GARNER DVT F/Q</v>
          </cell>
          <cell r="E341" t="str">
            <v>GARNER DVT NY F/Q</v>
          </cell>
          <cell r="F341" t="str">
            <v>NAVY</v>
          </cell>
          <cell r="G341" t="str">
            <v>F/Q</v>
          </cell>
          <cell r="H341">
            <v>129.97</v>
          </cell>
          <cell r="I341">
            <v>68.25</v>
          </cell>
        </row>
        <row r="342">
          <cell r="A342" t="str">
            <v>MP12-935CA</v>
          </cell>
          <cell r="B342">
            <v>31670162</v>
          </cell>
          <cell r="C342" t="str">
            <v/>
          </cell>
          <cell r="D342" t="str">
            <v>VARGAS DVT K/CK</v>
          </cell>
          <cell r="E342" t="str">
            <v>VARGAS DVT TA K/CK</v>
          </cell>
          <cell r="F342" t="str">
            <v>TAUPE</v>
          </cell>
          <cell r="G342" t="str">
            <v>K/CK</v>
          </cell>
          <cell r="H342">
            <v>139.97</v>
          </cell>
          <cell r="I342">
            <v>73.5</v>
          </cell>
        </row>
        <row r="343">
          <cell r="A343" t="str">
            <v>MP10-932CA</v>
          </cell>
          <cell r="B343">
            <v>31670163</v>
          </cell>
          <cell r="C343" t="str">
            <v/>
          </cell>
          <cell r="D343" t="str">
            <v>VARGAS 7PC COMF K</v>
          </cell>
          <cell r="E343" t="str">
            <v>VARGAS 7PC COMF TA K</v>
          </cell>
          <cell r="F343" t="str">
            <v>TAUPE</v>
          </cell>
          <cell r="G343" t="str">
            <v>K</v>
          </cell>
          <cell r="H343">
            <v>189.97</v>
          </cell>
          <cell r="I343">
            <v>105</v>
          </cell>
        </row>
        <row r="344">
          <cell r="A344" t="str">
            <v>MP10-931CA</v>
          </cell>
          <cell r="B344">
            <v>31670164</v>
          </cell>
          <cell r="C344" t="str">
            <v/>
          </cell>
          <cell r="D344" t="str">
            <v>VARGAS 7PC COMF Q</v>
          </cell>
          <cell r="E344" t="str">
            <v>VARGAS 7PC COMF TA Q</v>
          </cell>
          <cell r="F344" t="str">
            <v>TAUPE</v>
          </cell>
          <cell r="G344" t="str">
            <v>Q</v>
          </cell>
          <cell r="H344">
            <v>179.97</v>
          </cell>
          <cell r="I344">
            <v>94.5</v>
          </cell>
        </row>
        <row r="345">
          <cell r="A345" t="str">
            <v>MP12-934CA</v>
          </cell>
          <cell r="B345">
            <v>31670165</v>
          </cell>
          <cell r="C345" t="str">
            <v/>
          </cell>
          <cell r="D345" t="str">
            <v>VARGAS DVT F/Q</v>
          </cell>
          <cell r="E345" t="str">
            <v>VARGAS DVT TA F/Q</v>
          </cell>
          <cell r="F345" t="str">
            <v>TAUPE</v>
          </cell>
          <cell r="G345" t="str">
            <v>F/Q</v>
          </cell>
          <cell r="H345">
            <v>129.97</v>
          </cell>
          <cell r="I345">
            <v>68.25</v>
          </cell>
        </row>
        <row r="346">
          <cell r="A346" t="str">
            <v>MP10-1887CA</v>
          </cell>
          <cell r="B346">
            <v>31670166</v>
          </cell>
          <cell r="C346" t="str">
            <v/>
          </cell>
          <cell r="D346" t="str">
            <v>VARGAS 7PC COMF K</v>
          </cell>
          <cell r="E346" t="str">
            <v>VARGAS 7PC COMF GY K</v>
          </cell>
          <cell r="F346" t="str">
            <v>GREY</v>
          </cell>
          <cell r="G346" t="str">
            <v>K</v>
          </cell>
          <cell r="H346">
            <v>189.97</v>
          </cell>
          <cell r="I346">
            <v>105</v>
          </cell>
        </row>
        <row r="347">
          <cell r="A347" t="str">
            <v>MP10-1886CA</v>
          </cell>
          <cell r="B347">
            <v>31670167</v>
          </cell>
          <cell r="C347" t="str">
            <v/>
          </cell>
          <cell r="D347" t="str">
            <v>VARGAS 7PC COMF Q</v>
          </cell>
          <cell r="E347" t="str">
            <v>VARGAS 7PC COMF GY Q</v>
          </cell>
          <cell r="F347" t="str">
            <v>GREY</v>
          </cell>
          <cell r="G347" t="str">
            <v>Q</v>
          </cell>
          <cell r="H347">
            <v>179.97</v>
          </cell>
          <cell r="I347">
            <v>94.5</v>
          </cell>
        </row>
        <row r="348">
          <cell r="A348" t="str">
            <v>MP12-477CA</v>
          </cell>
          <cell r="B348">
            <v>31670168</v>
          </cell>
          <cell r="C348" t="str">
            <v/>
          </cell>
          <cell r="D348" t="str">
            <v>ADELA 6PC DVT K</v>
          </cell>
          <cell r="E348" t="str">
            <v>ADELA 6PC DVT GY K</v>
          </cell>
          <cell r="F348" t="str">
            <v>GREY</v>
          </cell>
          <cell r="G348" t="str">
            <v>K</v>
          </cell>
          <cell r="H348">
            <v>139.97</v>
          </cell>
          <cell r="I348">
            <v>73.5</v>
          </cell>
        </row>
        <row r="349">
          <cell r="A349" t="str">
            <v>MP12-476CA</v>
          </cell>
          <cell r="B349">
            <v>31670169</v>
          </cell>
          <cell r="C349" t="str">
            <v/>
          </cell>
          <cell r="D349" t="str">
            <v>ADELA 6PC DVT F/Q</v>
          </cell>
          <cell r="E349" t="str">
            <v>ADELA 6PC DVT GY F/Q</v>
          </cell>
          <cell r="F349" t="str">
            <v>GREY</v>
          </cell>
          <cell r="G349" t="str">
            <v>F/Q</v>
          </cell>
          <cell r="H349">
            <v>129.97</v>
          </cell>
          <cell r="I349">
            <v>68.25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workbookViewId="0">
      <selection activeCell="P40" sqref="P40"/>
    </sheetView>
  </sheetViews>
  <sheetFormatPr defaultRowHeight="13.5"/>
  <cols>
    <col min="6" max="6" width="10.25" bestFit="1" customWidth="1"/>
  </cols>
  <sheetData>
    <row r="1" spans="1:25" s="6" customFormat="1" ht="20.25" customHeight="1">
      <c r="A1" s="1" t="s">
        <v>0</v>
      </c>
      <c r="B1" s="1" t="s">
        <v>1</v>
      </c>
      <c r="C1" s="1" t="s">
        <v>2</v>
      </c>
      <c r="D1" s="1" t="s">
        <v>3</v>
      </c>
      <c r="E1" s="2" t="s">
        <v>4</v>
      </c>
      <c r="F1" s="2" t="s">
        <v>5</v>
      </c>
      <c r="G1" s="3" t="s">
        <v>6</v>
      </c>
      <c r="H1" s="3" t="s">
        <v>7</v>
      </c>
      <c r="I1" s="3" t="s">
        <v>8</v>
      </c>
      <c r="J1" s="4" t="s">
        <v>9</v>
      </c>
      <c r="K1" s="4" t="s">
        <v>10</v>
      </c>
      <c r="L1" s="5" t="s">
        <v>11</v>
      </c>
    </row>
    <row r="2" spans="1:25" s="11" customFormat="1" ht="12.75">
      <c r="A2" s="7" t="s">
        <v>12</v>
      </c>
      <c r="B2" s="7">
        <v>22</v>
      </c>
      <c r="C2" s="7" t="s">
        <v>13</v>
      </c>
      <c r="D2" s="7" t="s">
        <v>14</v>
      </c>
      <c r="E2" s="8">
        <v>10167</v>
      </c>
      <c r="F2" s="8">
        <v>9684</v>
      </c>
      <c r="G2" s="9">
        <v>379736.60000000003</v>
      </c>
      <c r="H2" s="9">
        <v>361305.84</v>
      </c>
      <c r="I2" s="9">
        <v>18430.760000000009</v>
      </c>
      <c r="J2" s="10">
        <v>0.95249336087341396</v>
      </c>
      <c r="K2" s="10">
        <v>0.2</v>
      </c>
      <c r="L2" s="9">
        <v>3686.1520000000019</v>
      </c>
    </row>
    <row r="6" spans="1:25" s="20" customFormat="1" ht="33" customHeight="1">
      <c r="A6" s="12" t="s">
        <v>0</v>
      </c>
      <c r="B6" s="12" t="s">
        <v>1</v>
      </c>
      <c r="C6" s="13" t="s">
        <v>2</v>
      </c>
      <c r="D6" s="12" t="s">
        <v>15</v>
      </c>
      <c r="E6" s="12" t="s">
        <v>16</v>
      </c>
      <c r="F6" s="14" t="s">
        <v>17</v>
      </c>
      <c r="G6" s="12" t="s">
        <v>18</v>
      </c>
      <c r="H6" s="12" t="s">
        <v>19</v>
      </c>
      <c r="I6" s="15" t="s">
        <v>20</v>
      </c>
      <c r="J6" s="15" t="s">
        <v>21</v>
      </c>
      <c r="K6" s="15" t="s">
        <v>22</v>
      </c>
      <c r="L6" s="15" t="s">
        <v>23</v>
      </c>
      <c r="M6" s="16" t="s">
        <v>24</v>
      </c>
      <c r="N6" s="16" t="s">
        <v>25</v>
      </c>
      <c r="O6" s="16" t="s">
        <v>26</v>
      </c>
      <c r="P6" s="17" t="s">
        <v>27</v>
      </c>
      <c r="Q6" s="17" t="s">
        <v>28</v>
      </c>
      <c r="R6" s="17" t="s">
        <v>29</v>
      </c>
      <c r="S6" s="16" t="s">
        <v>30</v>
      </c>
      <c r="T6" s="16" t="s">
        <v>31</v>
      </c>
      <c r="U6" s="16" t="s">
        <v>32</v>
      </c>
      <c r="V6" s="18" t="s">
        <v>33</v>
      </c>
      <c r="W6" s="19" t="s">
        <v>34</v>
      </c>
      <c r="X6" s="18" t="s">
        <v>35</v>
      </c>
      <c r="Y6" s="28">
        <v>0.2</v>
      </c>
    </row>
    <row r="7" spans="1:25" s="21" customFormat="1" ht="12">
      <c r="A7" s="21" t="s">
        <v>36</v>
      </c>
      <c r="B7" s="21">
        <v>22</v>
      </c>
      <c r="C7" s="21" t="s">
        <v>13</v>
      </c>
      <c r="D7" s="21">
        <v>9555220</v>
      </c>
      <c r="E7" s="21" t="s">
        <v>14</v>
      </c>
      <c r="F7" s="22" t="s">
        <v>37</v>
      </c>
      <c r="G7" s="21">
        <v>33</v>
      </c>
      <c r="H7" s="21" t="s">
        <v>38</v>
      </c>
      <c r="I7" s="23">
        <v>43927</v>
      </c>
      <c r="J7" s="23">
        <v>43932</v>
      </c>
      <c r="K7" s="23">
        <v>43934</v>
      </c>
      <c r="L7" s="23" t="s">
        <v>39</v>
      </c>
      <c r="M7" s="24">
        <v>842</v>
      </c>
      <c r="N7" s="24">
        <v>842</v>
      </c>
      <c r="O7" s="24">
        <v>832</v>
      </c>
      <c r="P7" s="25">
        <v>76236.039999999994</v>
      </c>
      <c r="Q7" s="25">
        <v>76236.039999999994</v>
      </c>
      <c r="R7" s="25">
        <v>74836.639999999999</v>
      </c>
      <c r="S7" s="25">
        <v>31737.41</v>
      </c>
      <c r="T7" s="25">
        <v>31737.41</v>
      </c>
      <c r="U7" s="25">
        <v>31237.41</v>
      </c>
      <c r="V7" s="26">
        <v>500</v>
      </c>
      <c r="W7" s="27">
        <v>10</v>
      </c>
      <c r="X7" s="26">
        <v>1399.3999999999942</v>
      </c>
      <c r="Y7" s="25">
        <f>V7*0.2</f>
        <v>100</v>
      </c>
    </row>
    <row r="8" spans="1:25" s="21" customFormat="1" ht="12">
      <c r="A8" s="21" t="s">
        <v>36</v>
      </c>
      <c r="B8" s="21">
        <v>22</v>
      </c>
      <c r="C8" s="21" t="s">
        <v>13</v>
      </c>
      <c r="D8" s="21">
        <v>9555220</v>
      </c>
      <c r="E8" s="21" t="s">
        <v>14</v>
      </c>
      <c r="F8" s="22" t="s">
        <v>40</v>
      </c>
      <c r="G8" s="21">
        <v>33</v>
      </c>
      <c r="H8" s="21" t="s">
        <v>38</v>
      </c>
      <c r="I8" s="23">
        <v>43927</v>
      </c>
      <c r="J8" s="23">
        <v>43932</v>
      </c>
      <c r="K8" s="23">
        <v>43934</v>
      </c>
      <c r="L8" s="23" t="s">
        <v>39</v>
      </c>
      <c r="M8" s="24">
        <v>997</v>
      </c>
      <c r="N8" s="24">
        <v>997</v>
      </c>
      <c r="O8" s="24">
        <v>910</v>
      </c>
      <c r="P8" s="25">
        <v>85829.42</v>
      </c>
      <c r="Q8" s="25">
        <v>85829.42</v>
      </c>
      <c r="R8" s="25">
        <v>76054.31</v>
      </c>
      <c r="S8" s="25">
        <v>35363.21</v>
      </c>
      <c r="T8" s="25">
        <v>35363.21</v>
      </c>
      <c r="U8" s="25">
        <v>31941.08</v>
      </c>
      <c r="V8" s="26">
        <v>3422.1299999999974</v>
      </c>
      <c r="W8" s="27">
        <v>87</v>
      </c>
      <c r="X8" s="26">
        <v>9775.11</v>
      </c>
      <c r="Y8" s="25">
        <f t="shared" ref="Y8:Y35" si="0">V8*0.2</f>
        <v>684.42599999999948</v>
      </c>
    </row>
    <row r="9" spans="1:25" s="21" customFormat="1" ht="12">
      <c r="A9" s="21" t="s">
        <v>36</v>
      </c>
      <c r="B9" s="21">
        <v>22</v>
      </c>
      <c r="C9" s="21" t="s">
        <v>13</v>
      </c>
      <c r="D9" s="21">
        <v>9555220</v>
      </c>
      <c r="E9" s="21" t="s">
        <v>14</v>
      </c>
      <c r="F9" s="22" t="s">
        <v>41</v>
      </c>
      <c r="G9" s="21">
        <v>33</v>
      </c>
      <c r="H9" s="21" t="s">
        <v>38</v>
      </c>
      <c r="I9" s="23">
        <v>43934</v>
      </c>
      <c r="J9" s="23">
        <v>43939</v>
      </c>
      <c r="K9" s="23">
        <v>43941</v>
      </c>
      <c r="L9" s="23" t="s">
        <v>39</v>
      </c>
      <c r="M9" s="24">
        <v>67</v>
      </c>
      <c r="N9" s="24">
        <v>67</v>
      </c>
      <c r="O9" s="24">
        <v>58</v>
      </c>
      <c r="P9" s="25">
        <v>5876.82</v>
      </c>
      <c r="Q9" s="25">
        <v>5876.82</v>
      </c>
      <c r="R9" s="25">
        <v>5337.09</v>
      </c>
      <c r="S9" s="25">
        <v>2390.0100000000002</v>
      </c>
      <c r="T9" s="25">
        <v>2390.0100000000002</v>
      </c>
      <c r="U9" s="25">
        <v>2139.54</v>
      </c>
      <c r="V9" s="26">
        <v>250.47000000000025</v>
      </c>
      <c r="W9" s="27">
        <v>9</v>
      </c>
      <c r="X9" s="26">
        <v>539.72999999999956</v>
      </c>
      <c r="Y9" s="25">
        <f t="shared" si="0"/>
        <v>50.094000000000051</v>
      </c>
    </row>
    <row r="10" spans="1:25" s="21" customFormat="1" ht="12">
      <c r="A10" s="21" t="s">
        <v>36</v>
      </c>
      <c r="B10" s="21">
        <v>22</v>
      </c>
      <c r="C10" s="21" t="s">
        <v>13</v>
      </c>
      <c r="D10" s="21">
        <v>9555220</v>
      </c>
      <c r="E10" s="21" t="s">
        <v>14</v>
      </c>
      <c r="F10" s="22" t="s">
        <v>42</v>
      </c>
      <c r="G10" s="21">
        <v>33</v>
      </c>
      <c r="H10" s="21" t="s">
        <v>38</v>
      </c>
      <c r="I10" s="23">
        <v>43934</v>
      </c>
      <c r="J10" s="23">
        <v>43939</v>
      </c>
      <c r="K10" s="23">
        <v>43941</v>
      </c>
      <c r="L10" s="23" t="s">
        <v>39</v>
      </c>
      <c r="M10" s="24">
        <v>71</v>
      </c>
      <c r="N10" s="24">
        <v>71</v>
      </c>
      <c r="O10" s="24">
        <v>71</v>
      </c>
      <c r="P10" s="25">
        <v>5797.42</v>
      </c>
      <c r="Q10" s="25">
        <v>5797.42</v>
      </c>
      <c r="R10" s="25">
        <v>5797.42</v>
      </c>
      <c r="S10" s="25">
        <v>2445.23</v>
      </c>
      <c r="T10" s="25">
        <v>2445.23</v>
      </c>
      <c r="U10" s="25">
        <v>2445.23</v>
      </c>
      <c r="V10" s="26">
        <v>0</v>
      </c>
      <c r="W10" s="27">
        <v>0</v>
      </c>
      <c r="X10" s="26">
        <v>0</v>
      </c>
      <c r="Y10" s="25">
        <f t="shared" si="0"/>
        <v>0</v>
      </c>
    </row>
    <row r="11" spans="1:25" s="21" customFormat="1" ht="12">
      <c r="A11" s="21" t="s">
        <v>36</v>
      </c>
      <c r="B11" s="21">
        <v>22</v>
      </c>
      <c r="C11" s="21" t="s">
        <v>13</v>
      </c>
      <c r="D11" s="21">
        <v>9555220</v>
      </c>
      <c r="E11" s="21" t="s">
        <v>14</v>
      </c>
      <c r="F11" s="22" t="s">
        <v>43</v>
      </c>
      <c r="G11" s="21">
        <v>33</v>
      </c>
      <c r="H11" s="21" t="s">
        <v>38</v>
      </c>
      <c r="I11" s="23">
        <v>43934</v>
      </c>
      <c r="J11" s="23">
        <v>43939</v>
      </c>
      <c r="K11" s="23">
        <v>43941</v>
      </c>
      <c r="L11" s="23" t="s">
        <v>39</v>
      </c>
      <c r="M11" s="24">
        <v>87</v>
      </c>
      <c r="N11" s="24">
        <v>87</v>
      </c>
      <c r="O11" s="24">
        <v>87</v>
      </c>
      <c r="P11" s="25">
        <v>8905.83</v>
      </c>
      <c r="Q11" s="25">
        <v>8905.83</v>
      </c>
      <c r="R11" s="25">
        <v>8905.83</v>
      </c>
      <c r="S11" s="25">
        <v>3789.46</v>
      </c>
      <c r="T11" s="25">
        <v>3789.46</v>
      </c>
      <c r="U11" s="25">
        <v>3789.46</v>
      </c>
      <c r="V11" s="26">
        <v>0</v>
      </c>
      <c r="W11" s="27">
        <v>0</v>
      </c>
      <c r="X11" s="26">
        <v>0</v>
      </c>
      <c r="Y11" s="25">
        <f t="shared" si="0"/>
        <v>0</v>
      </c>
    </row>
    <row r="12" spans="1:25" s="21" customFormat="1" ht="12">
      <c r="A12" s="21" t="s">
        <v>36</v>
      </c>
      <c r="B12" s="21">
        <v>22</v>
      </c>
      <c r="C12" s="21" t="s">
        <v>13</v>
      </c>
      <c r="D12" s="21">
        <v>9555220</v>
      </c>
      <c r="E12" s="21" t="s">
        <v>14</v>
      </c>
      <c r="F12" s="22" t="s">
        <v>44</v>
      </c>
      <c r="G12" s="21">
        <v>33</v>
      </c>
      <c r="H12" s="21" t="s">
        <v>38</v>
      </c>
      <c r="I12" s="23">
        <v>43950</v>
      </c>
      <c r="J12" s="23">
        <v>43955</v>
      </c>
      <c r="K12" s="23">
        <v>43962</v>
      </c>
      <c r="L12" s="23" t="s">
        <v>39</v>
      </c>
      <c r="M12" s="24">
        <v>384</v>
      </c>
      <c r="N12" s="24">
        <v>384</v>
      </c>
      <c r="O12" s="24">
        <v>384</v>
      </c>
      <c r="P12" s="25">
        <v>35092.99</v>
      </c>
      <c r="Q12" s="25">
        <v>35092.99</v>
      </c>
      <c r="R12" s="25">
        <v>35092.99</v>
      </c>
      <c r="S12" s="25">
        <v>14727.73</v>
      </c>
      <c r="T12" s="25">
        <v>14727.73</v>
      </c>
      <c r="U12" s="25">
        <v>14727.73</v>
      </c>
      <c r="V12" s="26">
        <v>0</v>
      </c>
      <c r="W12" s="27">
        <v>0</v>
      </c>
      <c r="X12" s="26">
        <v>0</v>
      </c>
      <c r="Y12" s="25">
        <f t="shared" si="0"/>
        <v>0</v>
      </c>
    </row>
    <row r="13" spans="1:25" s="21" customFormat="1" ht="12">
      <c r="A13" s="21" t="s">
        <v>36</v>
      </c>
      <c r="B13" s="21">
        <v>22</v>
      </c>
      <c r="C13" s="21" t="s">
        <v>13</v>
      </c>
      <c r="D13" s="21">
        <v>9555220</v>
      </c>
      <c r="E13" s="21" t="s">
        <v>14</v>
      </c>
      <c r="F13" s="22" t="s">
        <v>45</v>
      </c>
      <c r="G13" s="21">
        <v>33</v>
      </c>
      <c r="H13" s="21" t="s">
        <v>38</v>
      </c>
      <c r="I13" s="23">
        <v>43950</v>
      </c>
      <c r="J13" s="23">
        <v>43955</v>
      </c>
      <c r="K13" s="23">
        <v>43962</v>
      </c>
      <c r="L13" s="23" t="s">
        <v>39</v>
      </c>
      <c r="M13" s="24">
        <v>426</v>
      </c>
      <c r="N13" s="24">
        <v>426</v>
      </c>
      <c r="O13" s="24">
        <v>426</v>
      </c>
      <c r="P13" s="25">
        <v>37851.279999999999</v>
      </c>
      <c r="Q13" s="25">
        <v>37851.279999999999</v>
      </c>
      <c r="R13" s="25">
        <v>37851.279999999999</v>
      </c>
      <c r="S13" s="25">
        <v>16172.74</v>
      </c>
      <c r="T13" s="25">
        <v>16172.74</v>
      </c>
      <c r="U13" s="25">
        <v>16172.74</v>
      </c>
      <c r="V13" s="26">
        <v>0</v>
      </c>
      <c r="W13" s="27">
        <v>0</v>
      </c>
      <c r="X13" s="26">
        <v>0</v>
      </c>
      <c r="Y13" s="25">
        <f t="shared" si="0"/>
        <v>0</v>
      </c>
    </row>
    <row r="14" spans="1:25" s="21" customFormat="1" ht="12">
      <c r="A14" s="21" t="s">
        <v>36</v>
      </c>
      <c r="B14" s="21">
        <v>22</v>
      </c>
      <c r="C14" s="21" t="s">
        <v>13</v>
      </c>
      <c r="D14" s="21">
        <v>9555220</v>
      </c>
      <c r="E14" s="21" t="s">
        <v>14</v>
      </c>
      <c r="F14" s="22" t="s">
        <v>46</v>
      </c>
      <c r="G14" s="21">
        <v>33</v>
      </c>
      <c r="H14" s="21" t="s">
        <v>38</v>
      </c>
      <c r="I14" s="23">
        <v>43927</v>
      </c>
      <c r="J14" s="23">
        <v>43932</v>
      </c>
      <c r="K14" s="23">
        <v>43934</v>
      </c>
      <c r="L14" s="23" t="s">
        <v>39</v>
      </c>
      <c r="M14" s="24">
        <v>1287</v>
      </c>
      <c r="N14" s="24">
        <v>1287</v>
      </c>
      <c r="O14" s="24">
        <v>1249</v>
      </c>
      <c r="P14" s="25">
        <v>109268.29</v>
      </c>
      <c r="Q14" s="25">
        <v>109268.29</v>
      </c>
      <c r="R14" s="25">
        <v>104610.36</v>
      </c>
      <c r="S14" s="25">
        <v>45901.32</v>
      </c>
      <c r="T14" s="25">
        <v>45901.32</v>
      </c>
      <c r="U14" s="25">
        <v>44209.51</v>
      </c>
      <c r="V14" s="26">
        <v>1691.8099999999977</v>
      </c>
      <c r="W14" s="27">
        <v>38</v>
      </c>
      <c r="X14" s="26">
        <v>4657.929999999993</v>
      </c>
      <c r="Y14" s="25">
        <f t="shared" si="0"/>
        <v>338.36199999999957</v>
      </c>
    </row>
    <row r="15" spans="1:25" s="21" customFormat="1" ht="12">
      <c r="A15" s="21" t="s">
        <v>36</v>
      </c>
      <c r="B15" s="21">
        <v>22</v>
      </c>
      <c r="C15" s="21" t="s">
        <v>13</v>
      </c>
      <c r="D15" s="21">
        <v>9555220</v>
      </c>
      <c r="E15" s="21" t="s">
        <v>14</v>
      </c>
      <c r="F15" s="22" t="s">
        <v>47</v>
      </c>
      <c r="G15" s="21">
        <v>33</v>
      </c>
      <c r="H15" s="21" t="s">
        <v>38</v>
      </c>
      <c r="I15" s="23">
        <v>43934</v>
      </c>
      <c r="J15" s="23">
        <v>43939</v>
      </c>
      <c r="K15" s="23">
        <v>43941</v>
      </c>
      <c r="L15" s="23" t="s">
        <v>39</v>
      </c>
      <c r="M15" s="24">
        <v>38</v>
      </c>
      <c r="N15" s="24">
        <v>38</v>
      </c>
      <c r="O15" s="24">
        <v>38</v>
      </c>
      <c r="P15" s="25">
        <v>3547.75</v>
      </c>
      <c r="Q15" s="25">
        <v>3547.75</v>
      </c>
      <c r="R15" s="25">
        <v>3547.75</v>
      </c>
      <c r="S15" s="25">
        <v>1367.85</v>
      </c>
      <c r="T15" s="25">
        <v>1367.85</v>
      </c>
      <c r="U15" s="25">
        <v>1367.85</v>
      </c>
      <c r="V15" s="26">
        <v>0</v>
      </c>
      <c r="W15" s="27">
        <v>0</v>
      </c>
      <c r="X15" s="26">
        <v>0</v>
      </c>
      <c r="Y15" s="25">
        <f t="shared" si="0"/>
        <v>0</v>
      </c>
    </row>
    <row r="16" spans="1:25" s="21" customFormat="1" ht="12">
      <c r="A16" s="21" t="s">
        <v>36</v>
      </c>
      <c r="B16" s="21">
        <v>22</v>
      </c>
      <c r="C16" s="21" t="s">
        <v>13</v>
      </c>
      <c r="D16" s="21">
        <v>9555220</v>
      </c>
      <c r="E16" s="21" t="s">
        <v>14</v>
      </c>
      <c r="F16" s="22" t="s">
        <v>48</v>
      </c>
      <c r="G16" s="21">
        <v>33</v>
      </c>
      <c r="H16" s="21" t="s">
        <v>38</v>
      </c>
      <c r="I16" s="23">
        <v>43934</v>
      </c>
      <c r="J16" s="23">
        <v>43939</v>
      </c>
      <c r="K16" s="23">
        <v>43941</v>
      </c>
      <c r="L16" s="23" t="s">
        <v>39</v>
      </c>
      <c r="M16" s="24">
        <v>123</v>
      </c>
      <c r="N16" s="24">
        <v>123</v>
      </c>
      <c r="O16" s="24">
        <v>123</v>
      </c>
      <c r="P16" s="25">
        <v>10194.6</v>
      </c>
      <c r="Q16" s="25">
        <v>10194.6</v>
      </c>
      <c r="R16" s="25">
        <v>10204.6</v>
      </c>
      <c r="S16" s="25">
        <v>4416.26</v>
      </c>
      <c r="T16" s="25">
        <v>4416.26</v>
      </c>
      <c r="U16" s="25">
        <v>4418.74</v>
      </c>
      <c r="V16" s="26">
        <v>-2.4799999999995634</v>
      </c>
      <c r="W16" s="27">
        <v>0</v>
      </c>
      <c r="X16" s="26">
        <v>-10</v>
      </c>
      <c r="Y16" s="25">
        <f t="shared" si="0"/>
        <v>-0.49599999999991273</v>
      </c>
    </row>
    <row r="17" spans="1:25" s="21" customFormat="1" ht="12">
      <c r="A17" s="21" t="s">
        <v>36</v>
      </c>
      <c r="B17" s="21">
        <v>22</v>
      </c>
      <c r="C17" s="21" t="s">
        <v>13</v>
      </c>
      <c r="D17" s="21">
        <v>9555220</v>
      </c>
      <c r="E17" s="21" t="s">
        <v>14</v>
      </c>
      <c r="F17" s="22" t="s">
        <v>49</v>
      </c>
      <c r="G17" s="21">
        <v>33</v>
      </c>
      <c r="H17" s="21" t="s">
        <v>38</v>
      </c>
      <c r="I17" s="23">
        <v>43934</v>
      </c>
      <c r="J17" s="23">
        <v>43939</v>
      </c>
      <c r="K17" s="23">
        <v>43941</v>
      </c>
      <c r="L17" s="23" t="s">
        <v>39</v>
      </c>
      <c r="M17" s="24">
        <v>140</v>
      </c>
      <c r="N17" s="24">
        <v>140</v>
      </c>
      <c r="O17" s="24">
        <v>126</v>
      </c>
      <c r="P17" s="25">
        <v>11265.23</v>
      </c>
      <c r="Q17" s="25">
        <v>11265.23</v>
      </c>
      <c r="R17" s="25">
        <v>10425.65</v>
      </c>
      <c r="S17" s="25">
        <v>4966.1899999999996</v>
      </c>
      <c r="T17" s="25">
        <v>4966.1899999999996</v>
      </c>
      <c r="U17" s="25">
        <v>4576.57</v>
      </c>
      <c r="V17" s="26">
        <v>389.61999999999989</v>
      </c>
      <c r="W17" s="27">
        <v>14</v>
      </c>
      <c r="X17" s="26">
        <v>839.57999999999993</v>
      </c>
      <c r="Y17" s="25">
        <f t="shared" si="0"/>
        <v>77.923999999999978</v>
      </c>
    </row>
    <row r="18" spans="1:25" s="21" customFormat="1" ht="12">
      <c r="A18" s="21" t="s">
        <v>36</v>
      </c>
      <c r="B18" s="21">
        <v>22</v>
      </c>
      <c r="C18" s="21" t="s">
        <v>13</v>
      </c>
      <c r="D18" s="21">
        <v>9555220</v>
      </c>
      <c r="E18" s="21" t="s">
        <v>14</v>
      </c>
      <c r="F18" s="22" t="s">
        <v>50</v>
      </c>
      <c r="G18" s="21">
        <v>33</v>
      </c>
      <c r="H18" s="21" t="s">
        <v>38</v>
      </c>
      <c r="I18" s="23">
        <v>43941</v>
      </c>
      <c r="J18" s="23">
        <v>43946</v>
      </c>
      <c r="K18" s="23">
        <v>43948</v>
      </c>
      <c r="L18" s="23" t="s">
        <v>39</v>
      </c>
      <c r="M18" s="24">
        <v>88</v>
      </c>
      <c r="N18" s="24">
        <v>88</v>
      </c>
      <c r="O18" s="24">
        <v>88</v>
      </c>
      <c r="P18" s="25">
        <v>7765.89</v>
      </c>
      <c r="Q18" s="25">
        <v>7765.89</v>
      </c>
      <c r="R18" s="25">
        <v>7765.89</v>
      </c>
      <c r="S18" s="25">
        <v>3378.1</v>
      </c>
      <c r="T18" s="25">
        <v>3378.1</v>
      </c>
      <c r="U18" s="25">
        <v>3378.1</v>
      </c>
      <c r="V18" s="26">
        <v>0</v>
      </c>
      <c r="W18" s="27">
        <v>0</v>
      </c>
      <c r="X18" s="26">
        <v>0</v>
      </c>
      <c r="Y18" s="25">
        <f t="shared" si="0"/>
        <v>0</v>
      </c>
    </row>
    <row r="19" spans="1:25" s="21" customFormat="1" ht="12">
      <c r="A19" s="21" t="s">
        <v>36</v>
      </c>
      <c r="B19" s="21">
        <v>22</v>
      </c>
      <c r="C19" s="21" t="s">
        <v>13</v>
      </c>
      <c r="D19" s="21">
        <v>9555220</v>
      </c>
      <c r="E19" s="21" t="s">
        <v>14</v>
      </c>
      <c r="F19" s="22" t="s">
        <v>51</v>
      </c>
      <c r="G19" s="21">
        <v>33</v>
      </c>
      <c r="H19" s="21" t="s">
        <v>38</v>
      </c>
      <c r="I19" s="23">
        <v>43941</v>
      </c>
      <c r="J19" s="23">
        <v>43946</v>
      </c>
      <c r="K19" s="23">
        <v>43948</v>
      </c>
      <c r="L19" s="23" t="s">
        <v>39</v>
      </c>
      <c r="M19" s="24">
        <v>119</v>
      </c>
      <c r="N19" s="24">
        <v>119</v>
      </c>
      <c r="O19" s="24">
        <v>119</v>
      </c>
      <c r="P19" s="25">
        <v>9704.8700000000008</v>
      </c>
      <c r="Q19" s="25">
        <v>9704.8700000000008</v>
      </c>
      <c r="R19" s="25">
        <v>9704.8700000000008</v>
      </c>
      <c r="S19" s="25">
        <v>4158.3999999999996</v>
      </c>
      <c r="T19" s="25">
        <v>4158.3999999999996</v>
      </c>
      <c r="U19" s="25">
        <v>4158.3999999999996</v>
      </c>
      <c r="V19" s="26">
        <v>0</v>
      </c>
      <c r="W19" s="27">
        <v>0</v>
      </c>
      <c r="X19" s="26">
        <v>0</v>
      </c>
      <c r="Y19" s="25">
        <f t="shared" si="0"/>
        <v>0</v>
      </c>
    </row>
    <row r="20" spans="1:25" s="21" customFormat="1" ht="12">
      <c r="A20" s="21" t="s">
        <v>36</v>
      </c>
      <c r="B20" s="21">
        <v>22</v>
      </c>
      <c r="C20" s="21" t="s">
        <v>13</v>
      </c>
      <c r="D20" s="21">
        <v>9555220</v>
      </c>
      <c r="E20" s="21" t="s">
        <v>14</v>
      </c>
      <c r="F20" s="22" t="s">
        <v>52</v>
      </c>
      <c r="G20" s="21">
        <v>33</v>
      </c>
      <c r="H20" s="21" t="s">
        <v>38</v>
      </c>
      <c r="I20" s="23">
        <v>43941</v>
      </c>
      <c r="J20" s="23">
        <v>43946</v>
      </c>
      <c r="K20" s="23">
        <v>43948</v>
      </c>
      <c r="L20" s="23" t="s">
        <v>39</v>
      </c>
      <c r="M20" s="24">
        <v>117</v>
      </c>
      <c r="N20" s="24">
        <v>117</v>
      </c>
      <c r="O20" s="24">
        <v>117</v>
      </c>
      <c r="P20" s="25">
        <v>12164.93</v>
      </c>
      <c r="Q20" s="25">
        <v>12164.93</v>
      </c>
      <c r="R20" s="25">
        <v>12164.93</v>
      </c>
      <c r="S20" s="25">
        <v>5278.14</v>
      </c>
      <c r="T20" s="25">
        <v>5278.14</v>
      </c>
      <c r="U20" s="25">
        <v>5278.14</v>
      </c>
      <c r="V20" s="26">
        <v>0</v>
      </c>
      <c r="W20" s="27">
        <v>0</v>
      </c>
      <c r="X20" s="26">
        <v>0</v>
      </c>
      <c r="Y20" s="25">
        <f t="shared" si="0"/>
        <v>0</v>
      </c>
    </row>
    <row r="21" spans="1:25" s="21" customFormat="1" ht="12">
      <c r="A21" s="21" t="s">
        <v>36</v>
      </c>
      <c r="B21" s="21">
        <v>22</v>
      </c>
      <c r="C21" s="21" t="s">
        <v>13</v>
      </c>
      <c r="D21" s="21">
        <v>9555220</v>
      </c>
      <c r="E21" s="21" t="s">
        <v>14</v>
      </c>
      <c r="F21" s="22" t="s">
        <v>53</v>
      </c>
      <c r="G21" s="21">
        <v>33</v>
      </c>
      <c r="H21" s="21" t="s">
        <v>38</v>
      </c>
      <c r="I21" s="23">
        <v>43941</v>
      </c>
      <c r="J21" s="23">
        <v>43946</v>
      </c>
      <c r="K21" s="23">
        <v>43948</v>
      </c>
      <c r="L21" s="23" t="s">
        <v>39</v>
      </c>
      <c r="M21" s="24">
        <v>281</v>
      </c>
      <c r="N21" s="24">
        <v>281</v>
      </c>
      <c r="O21" s="24">
        <v>281</v>
      </c>
      <c r="P21" s="25">
        <v>26739.32</v>
      </c>
      <c r="Q21" s="25">
        <v>26739.32</v>
      </c>
      <c r="R21" s="25">
        <v>26739.32</v>
      </c>
      <c r="S21" s="25">
        <v>11093.52</v>
      </c>
      <c r="T21" s="25">
        <v>11093.52</v>
      </c>
      <c r="U21" s="25">
        <v>11093.52</v>
      </c>
      <c r="V21" s="26">
        <v>0</v>
      </c>
      <c r="W21" s="27">
        <v>0</v>
      </c>
      <c r="X21" s="26">
        <v>0</v>
      </c>
      <c r="Y21" s="25">
        <f t="shared" si="0"/>
        <v>0</v>
      </c>
    </row>
    <row r="22" spans="1:25" s="21" customFormat="1" ht="12">
      <c r="A22" s="21" t="s">
        <v>36</v>
      </c>
      <c r="B22" s="21">
        <v>22</v>
      </c>
      <c r="C22" s="21" t="s">
        <v>13</v>
      </c>
      <c r="D22" s="21">
        <v>9555220</v>
      </c>
      <c r="E22" s="21" t="s">
        <v>14</v>
      </c>
      <c r="F22" s="22" t="s">
        <v>54</v>
      </c>
      <c r="G22" s="21">
        <v>33</v>
      </c>
      <c r="H22" s="21" t="s">
        <v>38</v>
      </c>
      <c r="I22" s="23">
        <v>43948</v>
      </c>
      <c r="J22" s="23">
        <v>43953</v>
      </c>
      <c r="K22" s="23">
        <v>43955</v>
      </c>
      <c r="L22" s="23" t="s">
        <v>39</v>
      </c>
      <c r="M22" s="24">
        <v>388</v>
      </c>
      <c r="N22" s="24">
        <v>388</v>
      </c>
      <c r="O22" s="24">
        <v>338</v>
      </c>
      <c r="P22" s="25">
        <v>37862</v>
      </c>
      <c r="Q22" s="25">
        <v>37862</v>
      </c>
      <c r="R22" s="25">
        <v>32324.7</v>
      </c>
      <c r="S22" s="25">
        <v>15329.3</v>
      </c>
      <c r="T22" s="25">
        <v>15329.3</v>
      </c>
      <c r="U22" s="25">
        <v>13371.8</v>
      </c>
      <c r="V22" s="26">
        <v>1957.5</v>
      </c>
      <c r="W22" s="27">
        <v>50</v>
      </c>
      <c r="X22" s="26">
        <v>5537.2999999999993</v>
      </c>
      <c r="Y22" s="25">
        <f t="shared" si="0"/>
        <v>391.5</v>
      </c>
    </row>
    <row r="23" spans="1:25" s="21" customFormat="1" ht="12">
      <c r="A23" s="21" t="s">
        <v>36</v>
      </c>
      <c r="B23" s="21">
        <v>22</v>
      </c>
      <c r="C23" s="21" t="s">
        <v>13</v>
      </c>
      <c r="D23" s="21">
        <v>9555220</v>
      </c>
      <c r="E23" s="21" t="s">
        <v>14</v>
      </c>
      <c r="F23" s="22" t="s">
        <v>55</v>
      </c>
      <c r="G23" s="21">
        <v>33</v>
      </c>
      <c r="H23" s="21" t="s">
        <v>38</v>
      </c>
      <c r="I23" s="23">
        <v>43948</v>
      </c>
      <c r="J23" s="23">
        <v>43953</v>
      </c>
      <c r="K23" s="23">
        <v>43955</v>
      </c>
      <c r="L23" s="23" t="s">
        <v>39</v>
      </c>
      <c r="M23" s="24">
        <v>377</v>
      </c>
      <c r="N23" s="24">
        <v>377</v>
      </c>
      <c r="O23" s="24">
        <v>377</v>
      </c>
      <c r="P23" s="25">
        <v>31242.63</v>
      </c>
      <c r="Q23" s="25">
        <v>31242.63</v>
      </c>
      <c r="R23" s="25">
        <v>31252.63</v>
      </c>
      <c r="S23" s="25">
        <v>13492.36</v>
      </c>
      <c r="T23" s="25">
        <v>13492.36</v>
      </c>
      <c r="U23" s="25">
        <v>13494.84</v>
      </c>
      <c r="V23" s="26">
        <v>-2.4799999999995634</v>
      </c>
      <c r="W23" s="27">
        <v>0</v>
      </c>
      <c r="X23" s="26">
        <v>-10</v>
      </c>
      <c r="Y23" s="25">
        <f t="shared" si="0"/>
        <v>-0.49599999999991273</v>
      </c>
    </row>
    <row r="24" spans="1:25" s="21" customFormat="1" ht="12">
      <c r="A24" s="21" t="s">
        <v>36</v>
      </c>
      <c r="B24" s="21">
        <v>22</v>
      </c>
      <c r="C24" s="21" t="s">
        <v>13</v>
      </c>
      <c r="D24" s="21">
        <v>9555220</v>
      </c>
      <c r="E24" s="21" t="s">
        <v>14</v>
      </c>
      <c r="F24" s="22" t="s">
        <v>56</v>
      </c>
      <c r="G24" s="21">
        <v>33</v>
      </c>
      <c r="H24" s="21" t="s">
        <v>38</v>
      </c>
      <c r="I24" s="23">
        <v>43941</v>
      </c>
      <c r="J24" s="23">
        <v>43946</v>
      </c>
      <c r="K24" s="23">
        <v>43948</v>
      </c>
      <c r="L24" s="23" t="s">
        <v>39</v>
      </c>
      <c r="M24" s="24">
        <v>65</v>
      </c>
      <c r="N24" s="24">
        <v>65</v>
      </c>
      <c r="O24" s="24">
        <v>65</v>
      </c>
      <c r="P24" s="25">
        <v>7666.13</v>
      </c>
      <c r="Q24" s="25">
        <v>7666.13</v>
      </c>
      <c r="R24" s="25">
        <v>7666.13</v>
      </c>
      <c r="S24" s="25">
        <v>2958.8</v>
      </c>
      <c r="T24" s="25">
        <v>2958.8</v>
      </c>
      <c r="U24" s="25">
        <v>2958.8</v>
      </c>
      <c r="V24" s="26">
        <v>0</v>
      </c>
      <c r="W24" s="27">
        <v>0</v>
      </c>
      <c r="X24" s="26">
        <v>0</v>
      </c>
      <c r="Y24" s="25">
        <f t="shared" si="0"/>
        <v>0</v>
      </c>
    </row>
    <row r="25" spans="1:25" s="21" customFormat="1" ht="12">
      <c r="A25" s="21" t="s">
        <v>36</v>
      </c>
      <c r="B25" s="21">
        <v>22</v>
      </c>
      <c r="C25" s="21" t="s">
        <v>13</v>
      </c>
      <c r="D25" s="21">
        <v>9555220</v>
      </c>
      <c r="E25" s="21" t="s">
        <v>14</v>
      </c>
      <c r="F25" s="22" t="s">
        <v>57</v>
      </c>
      <c r="G25" s="21">
        <v>33</v>
      </c>
      <c r="H25" s="21" t="s">
        <v>38</v>
      </c>
      <c r="I25" s="23">
        <v>43941</v>
      </c>
      <c r="J25" s="23">
        <v>43946</v>
      </c>
      <c r="K25" s="23">
        <v>43948</v>
      </c>
      <c r="L25" s="23" t="s">
        <v>39</v>
      </c>
      <c r="M25" s="24">
        <v>195</v>
      </c>
      <c r="N25" s="24">
        <v>195</v>
      </c>
      <c r="O25" s="24">
        <v>195</v>
      </c>
      <c r="P25" s="25">
        <v>17982.14</v>
      </c>
      <c r="Q25" s="25">
        <v>17982.14</v>
      </c>
      <c r="R25" s="25">
        <v>17982.14</v>
      </c>
      <c r="S25" s="25">
        <v>7586.6</v>
      </c>
      <c r="T25" s="25">
        <v>7586.6</v>
      </c>
      <c r="U25" s="25">
        <v>7586.6</v>
      </c>
      <c r="V25" s="26">
        <v>0</v>
      </c>
      <c r="W25" s="27">
        <v>0</v>
      </c>
      <c r="X25" s="26">
        <v>0</v>
      </c>
      <c r="Y25" s="25">
        <f t="shared" si="0"/>
        <v>0</v>
      </c>
    </row>
    <row r="26" spans="1:25" s="21" customFormat="1" ht="12">
      <c r="A26" s="21" t="s">
        <v>36</v>
      </c>
      <c r="B26" s="21">
        <v>22</v>
      </c>
      <c r="C26" s="21" t="s">
        <v>13</v>
      </c>
      <c r="D26" s="21">
        <v>9555220</v>
      </c>
      <c r="E26" s="21" t="s">
        <v>14</v>
      </c>
      <c r="F26" s="22" t="s">
        <v>58</v>
      </c>
      <c r="G26" s="21">
        <v>33</v>
      </c>
      <c r="H26" s="21" t="s">
        <v>38</v>
      </c>
      <c r="I26" s="23">
        <v>43941</v>
      </c>
      <c r="J26" s="23">
        <v>43946</v>
      </c>
      <c r="K26" s="23">
        <v>43948</v>
      </c>
      <c r="L26" s="23" t="s">
        <v>39</v>
      </c>
      <c r="M26" s="24">
        <v>215</v>
      </c>
      <c r="N26" s="24">
        <v>215</v>
      </c>
      <c r="O26" s="24">
        <v>215</v>
      </c>
      <c r="P26" s="25">
        <v>16221.84</v>
      </c>
      <c r="Q26" s="25">
        <v>16221.84</v>
      </c>
      <c r="R26" s="25">
        <v>16221.84</v>
      </c>
      <c r="S26" s="25">
        <v>7251.8</v>
      </c>
      <c r="T26" s="25">
        <v>7251.8</v>
      </c>
      <c r="U26" s="25">
        <v>7251.8</v>
      </c>
      <c r="V26" s="26">
        <v>0</v>
      </c>
      <c r="W26" s="27">
        <v>0</v>
      </c>
      <c r="X26" s="26">
        <v>0</v>
      </c>
      <c r="Y26" s="25">
        <f t="shared" si="0"/>
        <v>0</v>
      </c>
    </row>
    <row r="27" spans="1:25" s="21" customFormat="1" ht="12">
      <c r="A27" s="21" t="s">
        <v>36</v>
      </c>
      <c r="B27" s="21">
        <v>22</v>
      </c>
      <c r="C27" s="21" t="s">
        <v>13</v>
      </c>
      <c r="D27" s="21">
        <v>9555220</v>
      </c>
      <c r="E27" s="21" t="s">
        <v>14</v>
      </c>
      <c r="F27" s="22" t="s">
        <v>59</v>
      </c>
      <c r="G27" s="21">
        <v>33</v>
      </c>
      <c r="H27" s="21" t="s">
        <v>38</v>
      </c>
      <c r="I27" s="23">
        <v>43941</v>
      </c>
      <c r="J27" s="23">
        <v>43946</v>
      </c>
      <c r="K27" s="23">
        <v>43948</v>
      </c>
      <c r="L27" s="23" t="s">
        <v>39</v>
      </c>
      <c r="M27" s="24">
        <v>111</v>
      </c>
      <c r="N27" s="24">
        <v>111</v>
      </c>
      <c r="O27" s="24">
        <v>111</v>
      </c>
      <c r="P27" s="25">
        <v>11374.12</v>
      </c>
      <c r="Q27" s="25">
        <v>11374.12</v>
      </c>
      <c r="R27" s="25">
        <v>11374.12</v>
      </c>
      <c r="S27" s="25">
        <v>4551.16</v>
      </c>
      <c r="T27" s="25">
        <v>4551.16</v>
      </c>
      <c r="U27" s="25">
        <v>4551.16</v>
      </c>
      <c r="V27" s="26">
        <v>0</v>
      </c>
      <c r="W27" s="27">
        <v>0</v>
      </c>
      <c r="X27" s="26">
        <v>0</v>
      </c>
      <c r="Y27" s="25">
        <f t="shared" si="0"/>
        <v>0</v>
      </c>
    </row>
    <row r="28" spans="1:25" s="21" customFormat="1" ht="12">
      <c r="A28" s="21" t="s">
        <v>36</v>
      </c>
      <c r="B28" s="21">
        <v>22</v>
      </c>
      <c r="C28" s="21" t="s">
        <v>13</v>
      </c>
      <c r="D28" s="21">
        <v>9555220</v>
      </c>
      <c r="E28" s="21" t="s">
        <v>14</v>
      </c>
      <c r="F28" s="22" t="s">
        <v>60</v>
      </c>
      <c r="G28" s="21">
        <v>33</v>
      </c>
      <c r="H28" s="21" t="s">
        <v>38</v>
      </c>
      <c r="I28" s="23">
        <v>43948</v>
      </c>
      <c r="J28" s="23">
        <v>43953</v>
      </c>
      <c r="K28" s="23">
        <v>43955</v>
      </c>
      <c r="L28" s="23" t="s">
        <v>39</v>
      </c>
      <c r="M28" s="24">
        <v>694</v>
      </c>
      <c r="N28" s="24">
        <v>685</v>
      </c>
      <c r="O28" s="24">
        <v>594</v>
      </c>
      <c r="P28" s="25">
        <v>65195.95</v>
      </c>
      <c r="Q28" s="25">
        <v>63936.49</v>
      </c>
      <c r="R28" s="25">
        <v>53651.68</v>
      </c>
      <c r="S28" s="25">
        <v>26409.99</v>
      </c>
      <c r="T28" s="25">
        <v>25959.99</v>
      </c>
      <c r="U28" s="25">
        <v>22409.439999999999</v>
      </c>
      <c r="V28" s="26">
        <v>4000.5500000000029</v>
      </c>
      <c r="W28" s="27">
        <v>100</v>
      </c>
      <c r="X28" s="26">
        <v>11544.269999999997</v>
      </c>
      <c r="Y28" s="25">
        <f t="shared" si="0"/>
        <v>800.11000000000058</v>
      </c>
    </row>
    <row r="29" spans="1:25" s="21" customFormat="1" ht="12">
      <c r="A29" s="21" t="s">
        <v>36</v>
      </c>
      <c r="B29" s="21">
        <v>22</v>
      </c>
      <c r="C29" s="21" t="s">
        <v>13</v>
      </c>
      <c r="D29" s="21">
        <v>9555220</v>
      </c>
      <c r="E29" s="21" t="s">
        <v>14</v>
      </c>
      <c r="F29" s="22" t="s">
        <v>61</v>
      </c>
      <c r="G29" s="21">
        <v>33</v>
      </c>
      <c r="H29" s="21" t="s">
        <v>38</v>
      </c>
      <c r="I29" s="23">
        <v>43929</v>
      </c>
      <c r="J29" s="23">
        <v>43934</v>
      </c>
      <c r="K29" s="23">
        <v>43941</v>
      </c>
      <c r="L29" s="23" t="s">
        <v>39</v>
      </c>
      <c r="M29" s="24">
        <v>776</v>
      </c>
      <c r="N29" s="24">
        <v>776</v>
      </c>
      <c r="O29" s="24">
        <v>744</v>
      </c>
      <c r="P29" s="25">
        <v>67017</v>
      </c>
      <c r="Q29" s="25">
        <v>67017</v>
      </c>
      <c r="R29" s="25">
        <v>62538.92</v>
      </c>
      <c r="S29" s="25">
        <v>28564.78</v>
      </c>
      <c r="T29" s="25">
        <v>28564.78</v>
      </c>
      <c r="U29" s="25">
        <v>26964.78</v>
      </c>
      <c r="V29" s="26">
        <v>1600</v>
      </c>
      <c r="W29" s="27">
        <v>32</v>
      </c>
      <c r="X29" s="26">
        <v>4478.0800000000017</v>
      </c>
      <c r="Y29" s="25">
        <f t="shared" si="0"/>
        <v>320</v>
      </c>
    </row>
    <row r="30" spans="1:25" s="21" customFormat="1" ht="12">
      <c r="A30" s="21" t="s">
        <v>36</v>
      </c>
      <c r="B30" s="21">
        <v>22</v>
      </c>
      <c r="C30" s="21" t="s">
        <v>13</v>
      </c>
      <c r="D30" s="21">
        <v>9555220</v>
      </c>
      <c r="E30" s="21" t="s">
        <v>14</v>
      </c>
      <c r="F30" s="22" t="s">
        <v>62</v>
      </c>
      <c r="G30" s="21">
        <v>33</v>
      </c>
      <c r="H30" s="21" t="s">
        <v>38</v>
      </c>
      <c r="I30" s="23">
        <v>43929</v>
      </c>
      <c r="J30" s="23">
        <v>43934</v>
      </c>
      <c r="K30" s="23">
        <v>43941</v>
      </c>
      <c r="L30" s="23" t="s">
        <v>39</v>
      </c>
      <c r="M30" s="24">
        <v>814</v>
      </c>
      <c r="N30" s="24">
        <v>814</v>
      </c>
      <c r="O30" s="24">
        <v>698</v>
      </c>
      <c r="P30" s="25">
        <v>70503.399999999994</v>
      </c>
      <c r="Q30" s="25">
        <v>70503.399999999994</v>
      </c>
      <c r="R30" s="25">
        <v>59768.77</v>
      </c>
      <c r="S30" s="25">
        <v>29626.9</v>
      </c>
      <c r="T30" s="25">
        <v>29626.9</v>
      </c>
      <c r="U30" s="25">
        <v>25568.91</v>
      </c>
      <c r="V30" s="26">
        <v>4057.9900000000016</v>
      </c>
      <c r="W30" s="27">
        <v>116</v>
      </c>
      <c r="X30" s="26">
        <v>10734.629999999997</v>
      </c>
      <c r="Y30" s="25">
        <f t="shared" si="0"/>
        <v>811.59800000000041</v>
      </c>
    </row>
    <row r="31" spans="1:25" s="21" customFormat="1" ht="12">
      <c r="A31" s="21" t="s">
        <v>36</v>
      </c>
      <c r="B31" s="21">
        <v>22</v>
      </c>
      <c r="C31" s="21" t="s">
        <v>13</v>
      </c>
      <c r="D31" s="21">
        <v>9555220</v>
      </c>
      <c r="E31" s="21" t="s">
        <v>14</v>
      </c>
      <c r="F31" s="22" t="s">
        <v>63</v>
      </c>
      <c r="G31" s="21">
        <v>33</v>
      </c>
      <c r="H31" s="21" t="s">
        <v>38</v>
      </c>
      <c r="I31" s="23">
        <v>43936</v>
      </c>
      <c r="J31" s="23">
        <v>43941</v>
      </c>
      <c r="K31" s="23">
        <v>43948</v>
      </c>
      <c r="L31" s="23" t="s">
        <v>39</v>
      </c>
      <c r="M31" s="24">
        <v>93</v>
      </c>
      <c r="N31" s="24">
        <v>93</v>
      </c>
      <c r="O31" s="24">
        <v>93</v>
      </c>
      <c r="P31" s="25">
        <v>8515.08</v>
      </c>
      <c r="Q31" s="25">
        <v>8515.08</v>
      </c>
      <c r="R31" s="25">
        <v>8515.08</v>
      </c>
      <c r="S31" s="25">
        <v>3477.63</v>
      </c>
      <c r="T31" s="25">
        <v>3477.63</v>
      </c>
      <c r="U31" s="25">
        <v>3477.63</v>
      </c>
      <c r="V31" s="26">
        <v>0</v>
      </c>
      <c r="W31" s="27">
        <v>0</v>
      </c>
      <c r="X31" s="26">
        <v>0</v>
      </c>
      <c r="Y31" s="25">
        <f t="shared" si="0"/>
        <v>0</v>
      </c>
    </row>
    <row r="32" spans="1:25" s="21" customFormat="1" ht="12">
      <c r="A32" s="21" t="s">
        <v>36</v>
      </c>
      <c r="B32" s="21">
        <v>22</v>
      </c>
      <c r="C32" s="21" t="s">
        <v>13</v>
      </c>
      <c r="D32" s="21">
        <v>9555220</v>
      </c>
      <c r="E32" s="21" t="s">
        <v>14</v>
      </c>
      <c r="F32" s="22" t="s">
        <v>64</v>
      </c>
      <c r="G32" s="21">
        <v>33</v>
      </c>
      <c r="H32" s="21" t="s">
        <v>38</v>
      </c>
      <c r="I32" s="23">
        <v>43936</v>
      </c>
      <c r="J32" s="23">
        <v>43941</v>
      </c>
      <c r="K32" s="23">
        <v>43948</v>
      </c>
      <c r="L32" s="23" t="s">
        <v>39</v>
      </c>
      <c r="M32" s="24">
        <v>79</v>
      </c>
      <c r="N32" s="24">
        <v>79</v>
      </c>
      <c r="O32" s="24">
        <v>79</v>
      </c>
      <c r="P32" s="25">
        <v>7386.01</v>
      </c>
      <c r="Q32" s="25">
        <v>7386.01</v>
      </c>
      <c r="R32" s="25">
        <v>7386.01</v>
      </c>
      <c r="S32" s="25">
        <v>3095.52</v>
      </c>
      <c r="T32" s="25">
        <v>3095.52</v>
      </c>
      <c r="U32" s="25">
        <v>3095.52</v>
      </c>
      <c r="V32" s="26">
        <v>0</v>
      </c>
      <c r="W32" s="27">
        <v>0</v>
      </c>
      <c r="X32" s="26">
        <v>0</v>
      </c>
      <c r="Y32" s="25">
        <f t="shared" si="0"/>
        <v>0</v>
      </c>
    </row>
    <row r="33" spans="1:25" s="21" customFormat="1" ht="12">
      <c r="A33" s="21" t="s">
        <v>36</v>
      </c>
      <c r="B33" s="21">
        <v>22</v>
      </c>
      <c r="C33" s="21" t="s">
        <v>13</v>
      </c>
      <c r="D33" s="21">
        <v>9555220</v>
      </c>
      <c r="E33" s="21" t="s">
        <v>14</v>
      </c>
      <c r="F33" s="22" t="s">
        <v>65</v>
      </c>
      <c r="G33" s="21">
        <v>33</v>
      </c>
      <c r="H33" s="21" t="s">
        <v>38</v>
      </c>
      <c r="I33" s="23">
        <v>43936</v>
      </c>
      <c r="J33" s="23">
        <v>43941</v>
      </c>
      <c r="K33" s="23">
        <v>43948</v>
      </c>
      <c r="L33" s="23" t="s">
        <v>39</v>
      </c>
      <c r="M33" s="24">
        <v>126</v>
      </c>
      <c r="N33" s="24">
        <v>126</v>
      </c>
      <c r="O33" s="24">
        <v>126</v>
      </c>
      <c r="P33" s="25">
        <v>12004.57</v>
      </c>
      <c r="Q33" s="25">
        <v>12004.57</v>
      </c>
      <c r="R33" s="25">
        <v>12004.57</v>
      </c>
      <c r="S33" s="25">
        <v>4955.5600000000004</v>
      </c>
      <c r="T33" s="25">
        <v>4955.5600000000004</v>
      </c>
      <c r="U33" s="25">
        <v>4955.5600000000004</v>
      </c>
      <c r="V33" s="26">
        <v>0</v>
      </c>
      <c r="W33" s="27">
        <v>0</v>
      </c>
      <c r="X33" s="26">
        <v>0</v>
      </c>
      <c r="Y33" s="25">
        <f t="shared" si="0"/>
        <v>0</v>
      </c>
    </row>
    <row r="34" spans="1:25" s="21" customFormat="1" ht="12">
      <c r="A34" s="21" t="s">
        <v>36</v>
      </c>
      <c r="B34" s="21">
        <v>22</v>
      </c>
      <c r="C34" s="21" t="s">
        <v>13</v>
      </c>
      <c r="D34" s="21">
        <v>9555220</v>
      </c>
      <c r="E34" s="21" t="s">
        <v>14</v>
      </c>
      <c r="F34" s="22" t="s">
        <v>66</v>
      </c>
      <c r="G34" s="21">
        <v>33</v>
      </c>
      <c r="H34" s="21" t="s">
        <v>38</v>
      </c>
      <c r="I34" s="23">
        <v>43943</v>
      </c>
      <c r="J34" s="23">
        <v>43948</v>
      </c>
      <c r="K34" s="23">
        <v>43955</v>
      </c>
      <c r="L34" s="23" t="s">
        <v>39</v>
      </c>
      <c r="M34" s="24">
        <v>574</v>
      </c>
      <c r="N34" s="24">
        <v>574</v>
      </c>
      <c r="O34" s="24">
        <v>547</v>
      </c>
      <c r="P34" s="25">
        <v>51386.45</v>
      </c>
      <c r="Q34" s="25">
        <v>51386.45</v>
      </c>
      <c r="R34" s="25">
        <v>50037.26</v>
      </c>
      <c r="S34" s="25">
        <v>21481.37</v>
      </c>
      <c r="T34" s="25">
        <v>21481.37</v>
      </c>
      <c r="U34" s="25">
        <v>20915.72</v>
      </c>
      <c r="V34" s="26">
        <v>565.64999999999782</v>
      </c>
      <c r="W34" s="27">
        <v>27</v>
      </c>
      <c r="X34" s="26">
        <v>1349.1899999999951</v>
      </c>
      <c r="Y34" s="25">
        <f t="shared" si="0"/>
        <v>113.12999999999957</v>
      </c>
    </row>
    <row r="35" spans="1:25" s="21" customFormat="1" ht="12">
      <c r="A35" s="21" t="s">
        <v>36</v>
      </c>
      <c r="B35" s="21">
        <v>22</v>
      </c>
      <c r="C35" s="21" t="s">
        <v>13</v>
      </c>
      <c r="D35" s="21">
        <v>9555220</v>
      </c>
      <c r="E35" s="21" t="s">
        <v>14</v>
      </c>
      <c r="F35" s="22" t="s">
        <v>67</v>
      </c>
      <c r="G35" s="21">
        <v>33</v>
      </c>
      <c r="H35" s="21" t="s">
        <v>38</v>
      </c>
      <c r="I35" s="23">
        <v>43943</v>
      </c>
      <c r="J35" s="23">
        <v>43948</v>
      </c>
      <c r="K35" s="23">
        <v>43955</v>
      </c>
      <c r="L35" s="23" t="s">
        <v>39</v>
      </c>
      <c r="M35" s="24">
        <v>593</v>
      </c>
      <c r="N35" s="24">
        <v>593</v>
      </c>
      <c r="O35" s="24">
        <v>593</v>
      </c>
      <c r="P35" s="25">
        <v>56393.599999999999</v>
      </c>
      <c r="Q35" s="25">
        <v>56393.599999999999</v>
      </c>
      <c r="R35" s="25">
        <v>56393.599999999999</v>
      </c>
      <c r="S35" s="25">
        <v>23769.26</v>
      </c>
      <c r="T35" s="25">
        <v>23769.26</v>
      </c>
      <c r="U35" s="25">
        <v>23769.26</v>
      </c>
      <c r="V35" s="26">
        <v>0</v>
      </c>
      <c r="W35" s="27">
        <v>0</v>
      </c>
      <c r="X35" s="26">
        <v>0</v>
      </c>
      <c r="Y35" s="25">
        <f t="shared" si="0"/>
        <v>0</v>
      </c>
    </row>
    <row r="36" spans="1:25" s="21" customFormat="1" ht="12">
      <c r="F36" s="22"/>
      <c r="I36" s="23"/>
      <c r="J36" s="23"/>
      <c r="K36" s="23"/>
      <c r="L36" s="23"/>
      <c r="M36" s="24"/>
      <c r="N36" s="24"/>
      <c r="O36" s="24"/>
      <c r="P36" s="25"/>
      <c r="Q36" s="25"/>
      <c r="R36" s="25"/>
      <c r="S36" s="25"/>
      <c r="T36" s="25"/>
      <c r="U36" s="25"/>
      <c r="V36" s="26"/>
      <c r="W36" s="27"/>
      <c r="X36" s="26"/>
    </row>
  </sheetData>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8"/>
  <sheetViews>
    <sheetView showGridLines="0" tabSelected="1" workbookViewId="0">
      <selection activeCell="A25" sqref="A25:XFD25"/>
    </sheetView>
  </sheetViews>
  <sheetFormatPr defaultRowHeight="13.5"/>
  <cols>
    <col min="1" max="1" width="18.375" bestFit="1" customWidth="1"/>
    <col min="4" max="4" width="16.5" bestFit="1" customWidth="1"/>
    <col min="6" max="6" width="18.125" bestFit="1" customWidth="1"/>
    <col min="7" max="7" width="19.75" bestFit="1" customWidth="1"/>
    <col min="8" max="8" width="46" customWidth="1"/>
    <col min="9" max="9" width="14.625" bestFit="1" customWidth="1"/>
  </cols>
  <sheetData>
    <row r="1" spans="1:10" ht="14.25" thickBot="1"/>
    <row r="2" spans="1:10" ht="14.25" thickBot="1">
      <c r="A2" s="29" t="s">
        <v>0</v>
      </c>
      <c r="B2" s="30" t="s">
        <v>1</v>
      </c>
      <c r="C2" s="30" t="s">
        <v>2</v>
      </c>
      <c r="D2" s="30" t="s">
        <v>3</v>
      </c>
      <c r="E2" s="30" t="s">
        <v>9</v>
      </c>
      <c r="F2" s="31" t="s">
        <v>68</v>
      </c>
      <c r="G2" s="31" t="s">
        <v>69</v>
      </c>
    </row>
    <row r="3" spans="1:10" ht="14.25" thickBot="1">
      <c r="A3" s="32" t="s">
        <v>12</v>
      </c>
      <c r="B3" s="33">
        <v>22</v>
      </c>
      <c r="C3" s="33">
        <v>9555</v>
      </c>
      <c r="D3" s="33" t="s">
        <v>14</v>
      </c>
      <c r="E3" s="34">
        <v>0.95250000000000001</v>
      </c>
      <c r="F3" s="34">
        <v>0.2</v>
      </c>
      <c r="G3" s="35">
        <v>3686</v>
      </c>
    </row>
    <row r="5" spans="1:10" ht="14.25" thickBot="1"/>
    <row r="6" spans="1:10" ht="15">
      <c r="A6" s="36" t="s">
        <v>70</v>
      </c>
      <c r="B6" s="37" t="s">
        <v>71</v>
      </c>
      <c r="C6" s="38"/>
      <c r="D6" s="38"/>
      <c r="E6" s="38"/>
      <c r="F6" s="39"/>
      <c r="G6" s="40"/>
      <c r="H6" s="41"/>
      <c r="I6" s="41"/>
      <c r="J6" s="41"/>
    </row>
    <row r="7" spans="1:10" ht="15">
      <c r="A7" s="42" t="s">
        <v>72</v>
      </c>
      <c r="B7" s="43" t="s">
        <v>73</v>
      </c>
      <c r="C7" s="40"/>
      <c r="D7" s="40"/>
      <c r="E7" s="40"/>
      <c r="F7" s="44"/>
      <c r="G7" s="40"/>
      <c r="H7" s="41"/>
      <c r="I7" s="41"/>
      <c r="J7" s="41"/>
    </row>
    <row r="8" spans="1:10" ht="15">
      <c r="A8" s="42" t="s">
        <v>74</v>
      </c>
      <c r="B8" s="43" t="s">
        <v>75</v>
      </c>
      <c r="C8" s="40"/>
      <c r="D8" s="40"/>
      <c r="E8" s="40"/>
      <c r="F8" s="44"/>
      <c r="G8" s="40"/>
      <c r="H8" s="41"/>
      <c r="I8" s="41"/>
      <c r="J8" s="41"/>
    </row>
    <row r="9" spans="1:10" ht="15.75" thickBot="1">
      <c r="A9" s="45" t="s">
        <v>76</v>
      </c>
      <c r="B9" s="46" t="s">
        <v>77</v>
      </c>
      <c r="C9" s="47"/>
      <c r="D9" s="47"/>
      <c r="E9" s="47"/>
      <c r="F9" s="48"/>
      <c r="G9" s="40"/>
      <c r="H9" s="41"/>
      <c r="I9" s="41"/>
      <c r="J9" s="41"/>
    </row>
    <row r="10" spans="1:10" ht="15">
      <c r="A10" s="49"/>
      <c r="B10" s="43"/>
      <c r="C10" s="40"/>
      <c r="D10" s="40"/>
      <c r="E10" s="40"/>
      <c r="F10" s="40"/>
      <c r="G10" s="40"/>
      <c r="H10" s="41"/>
      <c r="I10" s="41"/>
      <c r="J10" s="41"/>
    </row>
    <row r="11" spans="1:10" ht="15" thickBot="1">
      <c r="A11" s="50" t="s">
        <v>78</v>
      </c>
      <c r="B11" s="41"/>
      <c r="C11" s="40"/>
      <c r="D11" s="40"/>
      <c r="E11" s="40"/>
      <c r="F11" s="40"/>
      <c r="G11" s="40"/>
      <c r="H11" s="41"/>
      <c r="I11" s="41"/>
      <c r="J11" s="41"/>
    </row>
    <row r="12" spans="1:10" ht="14.25">
      <c r="A12" s="51" t="s">
        <v>79</v>
      </c>
      <c r="B12" s="52">
        <f>B14/B13</f>
        <v>0.93607926947736542</v>
      </c>
      <c r="C12" s="40"/>
      <c r="D12" s="40"/>
      <c r="E12" s="40"/>
      <c r="F12" s="40"/>
      <c r="G12" s="40"/>
      <c r="H12" s="41"/>
      <c r="I12" s="41"/>
      <c r="J12" s="41"/>
    </row>
    <row r="13" spans="1:10" ht="14.25">
      <c r="A13" s="53" t="s">
        <v>80</v>
      </c>
      <c r="B13" s="54">
        <f>SUM(G26:G368)</f>
        <v>15441</v>
      </c>
      <c r="C13" s="40"/>
      <c r="D13" s="40"/>
      <c r="E13" s="40"/>
      <c r="F13" s="40"/>
      <c r="G13" s="40"/>
      <c r="H13" s="41"/>
      <c r="I13" s="41"/>
      <c r="J13" s="41"/>
    </row>
    <row r="14" spans="1:10" ht="14.25">
      <c r="A14" s="53" t="s">
        <v>81</v>
      </c>
      <c r="B14" s="54">
        <f>SUM(H26:H368)</f>
        <v>14454</v>
      </c>
      <c r="C14" s="40"/>
      <c r="D14" s="40"/>
      <c r="E14" s="40"/>
      <c r="F14" s="40"/>
      <c r="G14" s="40"/>
      <c r="H14" s="41"/>
      <c r="I14" s="41"/>
      <c r="J14" s="41"/>
    </row>
    <row r="15" spans="1:10" ht="15" thickBot="1">
      <c r="A15" s="55" t="s">
        <v>82</v>
      </c>
      <c r="B15" s="56">
        <f>B14-B13</f>
        <v>-987</v>
      </c>
      <c r="C15" s="41"/>
      <c r="D15" s="41"/>
      <c r="E15" s="41"/>
      <c r="F15" s="41"/>
      <c r="G15" s="41"/>
      <c r="H15" s="41"/>
      <c r="I15" s="41"/>
      <c r="J15" s="41"/>
    </row>
    <row r="16" spans="1:10">
      <c r="A16" s="41"/>
      <c r="B16" s="41"/>
      <c r="C16" s="41"/>
      <c r="D16" s="41"/>
      <c r="E16" s="41"/>
      <c r="F16" s="41"/>
      <c r="G16" s="41"/>
      <c r="H16" s="41"/>
      <c r="I16" s="41"/>
      <c r="J16" s="41"/>
    </row>
    <row r="17" spans="1:15" ht="14.25">
      <c r="A17" s="57" t="s">
        <v>83</v>
      </c>
      <c r="B17" s="57" t="s">
        <v>84</v>
      </c>
      <c r="C17" s="57" t="s">
        <v>85</v>
      </c>
      <c r="D17" s="57" t="s">
        <v>86</v>
      </c>
      <c r="E17" s="57" t="s">
        <v>87</v>
      </c>
      <c r="F17" s="57" t="s">
        <v>88</v>
      </c>
      <c r="G17" s="57" t="s">
        <v>89</v>
      </c>
      <c r="H17" s="58" t="s">
        <v>90</v>
      </c>
    </row>
    <row r="18" spans="1:15" ht="60">
      <c r="A18" s="59" t="s">
        <v>91</v>
      </c>
      <c r="B18" s="60">
        <f>SUMIFS($G$26:$G$368,$F$26:$F$368,A18)</f>
        <v>1152</v>
      </c>
      <c r="C18" s="60">
        <f>SUMIFS($H$26:$H$368,$F$26:$F$368,A18)</f>
        <v>486</v>
      </c>
      <c r="D18" s="61">
        <f>-SUMIFS($I$26:$I$368,$F$26:$F$368,A18)</f>
        <v>666</v>
      </c>
      <c r="E18" s="62">
        <f>VLOOKUP(TRIM(A18),'[1]Active item list'!A:I,9,0)</f>
        <v>20.5</v>
      </c>
      <c r="F18" s="63">
        <f>ABS(D18)*E18</f>
        <v>13653</v>
      </c>
      <c r="G18" s="63">
        <f>F18*0.2</f>
        <v>2730.6000000000004</v>
      </c>
      <c r="H18" s="64" t="s">
        <v>92</v>
      </c>
    </row>
    <row r="19" spans="1:15" ht="60">
      <c r="A19" s="59" t="s">
        <v>93</v>
      </c>
      <c r="B19" s="60">
        <f>SUMIFS($G$26:$G$368,$F$26:$F$368,A19)</f>
        <v>536</v>
      </c>
      <c r="C19" s="60">
        <f>SUMIFS($H$26:$H$368,$F$26:$F$368,A19)</f>
        <v>388</v>
      </c>
      <c r="D19" s="61">
        <f>-SUMIFS($I$26:$I$368,$F$26:$F$368,A19)</f>
        <v>148</v>
      </c>
      <c r="E19" s="62">
        <f>VLOOKUP(TRIM(A19),'[1]Active item list'!A:I,9,0)</f>
        <v>25</v>
      </c>
      <c r="F19" s="63">
        <f t="shared" ref="F19:F20" si="0">ABS(D19)*E19</f>
        <v>3700</v>
      </c>
      <c r="G19" s="63">
        <f t="shared" ref="G19:G22" si="1">F19*0.2</f>
        <v>740</v>
      </c>
      <c r="H19" s="64" t="s">
        <v>94</v>
      </c>
    </row>
    <row r="20" spans="1:15" ht="15">
      <c r="A20" s="59" t="s">
        <v>95</v>
      </c>
      <c r="B20" s="60">
        <f>SUMIFS($G$26:$G$368,$F$26:$F$368,A20)</f>
        <v>284</v>
      </c>
      <c r="C20" s="60">
        <f>SUMIFS($H$26:$H$368,$F$26:$F$368,A20)</f>
        <v>205</v>
      </c>
      <c r="D20" s="61">
        <f>-SUMIFS($I$26:$I$368,$F$26:$F$368,A20)</f>
        <v>79</v>
      </c>
      <c r="E20" s="62">
        <f>VLOOKUP(TRIM(A20),'[1]Active item list'!A:I,9,0)</f>
        <v>20.95</v>
      </c>
      <c r="F20" s="63">
        <f t="shared" si="0"/>
        <v>1655.05</v>
      </c>
      <c r="G20" s="63">
        <f t="shared" si="1"/>
        <v>331.01</v>
      </c>
      <c r="H20" s="65" t="s">
        <v>96</v>
      </c>
    </row>
    <row r="21" spans="1:15" ht="15">
      <c r="A21" s="59" t="s">
        <v>97</v>
      </c>
      <c r="B21" s="60">
        <f>SUMIFS($G$26:$G$368,$F$26:$F$368,A21)</f>
        <v>209</v>
      </c>
      <c r="C21" s="60">
        <f>SUMIFS($H$26:$H$368,$F$26:$F$368,A21)</f>
        <v>115</v>
      </c>
      <c r="D21" s="61">
        <f>-SUMIFS($I$26:$I$368,$F$26:$F$368,A21)</f>
        <v>94</v>
      </c>
      <c r="E21" s="62">
        <f>VLOOKUP(TRIM(A21),'[1]Active item list'!A:I,9,0)</f>
        <v>27.83</v>
      </c>
      <c r="F21" s="63">
        <f>ABS(D21)*E21</f>
        <v>2616.02</v>
      </c>
      <c r="G21" s="63">
        <f t="shared" si="1"/>
        <v>523.20400000000006</v>
      </c>
      <c r="H21" s="65" t="s">
        <v>96</v>
      </c>
    </row>
    <row r="22" spans="1:15" ht="14.25">
      <c r="A22" s="66" t="s">
        <v>98</v>
      </c>
      <c r="B22" s="67">
        <f>SUM(B18:B21)</f>
        <v>2181</v>
      </c>
      <c r="C22" s="67">
        <f>SUM(C18:C21)</f>
        <v>1194</v>
      </c>
      <c r="D22" s="68">
        <f>SUM(D18:D21)</f>
        <v>987</v>
      </c>
      <c r="E22" s="69"/>
      <c r="F22" s="70">
        <f>SUM(F18:F20)</f>
        <v>19008.05</v>
      </c>
      <c r="G22" s="70">
        <f t="shared" si="1"/>
        <v>3801.61</v>
      </c>
      <c r="H22" s="69"/>
    </row>
    <row r="25" spans="1:15" s="73" customFormat="1" ht="30">
      <c r="A25" s="71" t="s">
        <v>99</v>
      </c>
      <c r="B25" s="71" t="s">
        <v>100</v>
      </c>
      <c r="C25" s="71" t="s">
        <v>101</v>
      </c>
      <c r="D25" s="71" t="s">
        <v>102</v>
      </c>
      <c r="E25" s="71" t="s">
        <v>103</v>
      </c>
      <c r="F25" s="71" t="s">
        <v>104</v>
      </c>
      <c r="G25" s="71" t="s">
        <v>105</v>
      </c>
      <c r="H25" s="71" t="s">
        <v>106</v>
      </c>
      <c r="I25" s="72" t="s">
        <v>107</v>
      </c>
      <c r="J25" s="71" t="s">
        <v>108</v>
      </c>
      <c r="K25" s="71" t="s">
        <v>109</v>
      </c>
      <c r="L25" s="71" t="s">
        <v>110</v>
      </c>
      <c r="M25" s="71" t="s">
        <v>111</v>
      </c>
      <c r="N25" s="71" t="s">
        <v>112</v>
      </c>
      <c r="O25" s="71" t="s">
        <v>113</v>
      </c>
    </row>
    <row r="26" spans="1:15" ht="15">
      <c r="A26" s="74">
        <v>43927</v>
      </c>
      <c r="B26" s="75" t="s">
        <v>114</v>
      </c>
      <c r="C26" s="75" t="s">
        <v>115</v>
      </c>
      <c r="D26" s="75" t="s">
        <v>116</v>
      </c>
      <c r="E26" s="75" t="s">
        <v>117</v>
      </c>
      <c r="F26" s="75" t="s">
        <v>118</v>
      </c>
      <c r="G26" s="76">
        <v>247</v>
      </c>
      <c r="H26" s="76">
        <v>247</v>
      </c>
      <c r="I26" s="76">
        <f>H26-G26</f>
        <v>0</v>
      </c>
      <c r="J26" s="75" t="s">
        <v>119</v>
      </c>
      <c r="K26" s="74">
        <v>43927</v>
      </c>
      <c r="L26" s="75" t="s">
        <v>120</v>
      </c>
      <c r="M26" s="75">
        <v>33009555220</v>
      </c>
      <c r="N26" s="75" t="s">
        <v>121</v>
      </c>
      <c r="O26" s="75">
        <v>22</v>
      </c>
    </row>
    <row r="27" spans="1:15" ht="15">
      <c r="A27" s="74">
        <v>43927</v>
      </c>
      <c r="B27" s="75" t="s">
        <v>114</v>
      </c>
      <c r="C27" s="75" t="s">
        <v>115</v>
      </c>
      <c r="D27" s="75" t="s">
        <v>116</v>
      </c>
      <c r="E27" s="75" t="s">
        <v>117</v>
      </c>
      <c r="F27" s="75" t="s">
        <v>122</v>
      </c>
      <c r="G27" s="76">
        <v>141</v>
      </c>
      <c r="H27" s="76">
        <v>141</v>
      </c>
      <c r="I27" s="76">
        <f t="shared" ref="I27:I90" si="2">H27-G27</f>
        <v>0</v>
      </c>
      <c r="J27" s="75" t="s">
        <v>119</v>
      </c>
      <c r="K27" s="74">
        <v>43927</v>
      </c>
      <c r="L27" s="75" t="s">
        <v>120</v>
      </c>
      <c r="M27" s="75">
        <v>33009555220</v>
      </c>
      <c r="N27" s="75" t="s">
        <v>121</v>
      </c>
      <c r="O27" s="75">
        <v>22</v>
      </c>
    </row>
    <row r="28" spans="1:15" ht="15">
      <c r="A28" s="74">
        <v>43927</v>
      </c>
      <c r="B28" s="75" t="s">
        <v>114</v>
      </c>
      <c r="C28" s="75" t="s">
        <v>115</v>
      </c>
      <c r="D28" s="75" t="s">
        <v>116</v>
      </c>
      <c r="E28" s="75" t="s">
        <v>117</v>
      </c>
      <c r="F28" s="75" t="s">
        <v>123</v>
      </c>
      <c r="G28" s="76">
        <v>90</v>
      </c>
      <c r="H28" s="76">
        <v>90</v>
      </c>
      <c r="I28" s="76">
        <f t="shared" si="2"/>
        <v>0</v>
      </c>
      <c r="J28" s="75" t="s">
        <v>119</v>
      </c>
      <c r="K28" s="74">
        <v>43927</v>
      </c>
      <c r="L28" s="75" t="s">
        <v>120</v>
      </c>
      <c r="M28" s="75">
        <v>33009555220</v>
      </c>
      <c r="N28" s="75" t="s">
        <v>121</v>
      </c>
      <c r="O28" s="75">
        <v>22</v>
      </c>
    </row>
    <row r="29" spans="1:15" ht="15">
      <c r="A29" s="74">
        <v>43927</v>
      </c>
      <c r="B29" s="75" t="s">
        <v>114</v>
      </c>
      <c r="C29" s="75" t="s">
        <v>115</v>
      </c>
      <c r="D29" s="75" t="s">
        <v>116</v>
      </c>
      <c r="E29" s="75" t="s">
        <v>117</v>
      </c>
      <c r="F29" s="75" t="s">
        <v>124</v>
      </c>
      <c r="G29" s="76">
        <v>55</v>
      </c>
      <c r="H29" s="76">
        <v>55</v>
      </c>
      <c r="I29" s="76">
        <f t="shared" si="2"/>
        <v>0</v>
      </c>
      <c r="J29" s="75" t="s">
        <v>119</v>
      </c>
      <c r="K29" s="74">
        <v>43927</v>
      </c>
      <c r="L29" s="75" t="s">
        <v>120</v>
      </c>
      <c r="M29" s="75">
        <v>33009555220</v>
      </c>
      <c r="N29" s="75" t="s">
        <v>121</v>
      </c>
      <c r="O29" s="75">
        <v>22</v>
      </c>
    </row>
    <row r="30" spans="1:15" ht="15">
      <c r="A30" s="74">
        <v>43927</v>
      </c>
      <c r="B30" s="75" t="s">
        <v>114</v>
      </c>
      <c r="C30" s="75" t="s">
        <v>115</v>
      </c>
      <c r="D30" s="75" t="s">
        <v>116</v>
      </c>
      <c r="E30" s="75" t="s">
        <v>117</v>
      </c>
      <c r="F30" s="75" t="s">
        <v>125</v>
      </c>
      <c r="G30" s="76">
        <v>29</v>
      </c>
      <c r="H30" s="76">
        <v>29</v>
      </c>
      <c r="I30" s="76">
        <f t="shared" si="2"/>
        <v>0</v>
      </c>
      <c r="J30" s="75" t="s">
        <v>119</v>
      </c>
      <c r="K30" s="74">
        <v>43927</v>
      </c>
      <c r="L30" s="75" t="s">
        <v>120</v>
      </c>
      <c r="M30" s="75">
        <v>33009555220</v>
      </c>
      <c r="N30" s="75" t="s">
        <v>121</v>
      </c>
      <c r="O30" s="75">
        <v>22</v>
      </c>
    </row>
    <row r="31" spans="1:15" ht="15">
      <c r="A31" s="74">
        <v>43927</v>
      </c>
      <c r="B31" s="75" t="s">
        <v>114</v>
      </c>
      <c r="C31" s="75" t="s">
        <v>115</v>
      </c>
      <c r="D31" s="75" t="s">
        <v>116</v>
      </c>
      <c r="E31" s="75" t="s">
        <v>117</v>
      </c>
      <c r="F31" s="75" t="s">
        <v>95</v>
      </c>
      <c r="G31" s="76">
        <v>78</v>
      </c>
      <c r="H31" s="76">
        <v>78</v>
      </c>
      <c r="I31" s="76">
        <f t="shared" si="2"/>
        <v>0</v>
      </c>
      <c r="J31" s="75" t="s">
        <v>119</v>
      </c>
      <c r="K31" s="74">
        <v>43927</v>
      </c>
      <c r="L31" s="75" t="s">
        <v>120</v>
      </c>
      <c r="M31" s="75">
        <v>33009555220</v>
      </c>
      <c r="N31" s="75" t="s">
        <v>121</v>
      </c>
      <c r="O31" s="75">
        <v>22</v>
      </c>
    </row>
    <row r="32" spans="1:15" ht="15">
      <c r="A32" s="74">
        <v>43927</v>
      </c>
      <c r="B32" s="75" t="s">
        <v>114</v>
      </c>
      <c r="C32" s="75" t="s">
        <v>115</v>
      </c>
      <c r="D32" s="75" t="s">
        <v>116</v>
      </c>
      <c r="E32" s="75" t="s">
        <v>117</v>
      </c>
      <c r="F32" s="75" t="s">
        <v>93</v>
      </c>
      <c r="G32" s="76">
        <v>116</v>
      </c>
      <c r="H32" s="76">
        <v>96</v>
      </c>
      <c r="I32" s="76">
        <f t="shared" si="2"/>
        <v>-20</v>
      </c>
      <c r="J32" s="75" t="s">
        <v>119</v>
      </c>
      <c r="K32" s="74">
        <v>43927</v>
      </c>
      <c r="L32" s="75" t="s">
        <v>120</v>
      </c>
      <c r="M32" s="75">
        <v>33009555220</v>
      </c>
      <c r="N32" s="75" t="s">
        <v>121</v>
      </c>
      <c r="O32" s="75">
        <v>22</v>
      </c>
    </row>
    <row r="33" spans="1:15" ht="15">
      <c r="A33" s="74">
        <v>43927</v>
      </c>
      <c r="B33" s="75" t="s">
        <v>114</v>
      </c>
      <c r="C33" s="75" t="s">
        <v>115</v>
      </c>
      <c r="D33" s="75" t="s">
        <v>116</v>
      </c>
      <c r="E33" s="75" t="s">
        <v>117</v>
      </c>
      <c r="F33" s="75" t="s">
        <v>126</v>
      </c>
      <c r="G33" s="76">
        <v>82</v>
      </c>
      <c r="H33" s="76">
        <v>82</v>
      </c>
      <c r="I33" s="76">
        <f t="shared" si="2"/>
        <v>0</v>
      </c>
      <c r="J33" s="75" t="s">
        <v>119</v>
      </c>
      <c r="K33" s="74">
        <v>43927</v>
      </c>
      <c r="L33" s="75" t="s">
        <v>120</v>
      </c>
      <c r="M33" s="75">
        <v>33009555220</v>
      </c>
      <c r="N33" s="75" t="s">
        <v>121</v>
      </c>
      <c r="O33" s="75">
        <v>22</v>
      </c>
    </row>
    <row r="34" spans="1:15" ht="15">
      <c r="A34" s="74">
        <v>43927</v>
      </c>
      <c r="B34" s="75" t="s">
        <v>114</v>
      </c>
      <c r="C34" s="75" t="s">
        <v>115</v>
      </c>
      <c r="D34" s="75" t="s">
        <v>116</v>
      </c>
      <c r="E34" s="75" t="s">
        <v>117</v>
      </c>
      <c r="F34" s="75" t="s">
        <v>127</v>
      </c>
      <c r="G34" s="76">
        <v>38</v>
      </c>
      <c r="H34" s="76">
        <v>38</v>
      </c>
      <c r="I34" s="76">
        <f t="shared" si="2"/>
        <v>0</v>
      </c>
      <c r="J34" s="75" t="s">
        <v>119</v>
      </c>
      <c r="K34" s="74">
        <v>43927</v>
      </c>
      <c r="L34" s="75" t="s">
        <v>120</v>
      </c>
      <c r="M34" s="75">
        <v>33009555220</v>
      </c>
      <c r="N34" s="75" t="s">
        <v>121</v>
      </c>
      <c r="O34" s="75">
        <v>22</v>
      </c>
    </row>
    <row r="35" spans="1:15" ht="15">
      <c r="A35" s="74">
        <v>43927</v>
      </c>
      <c r="B35" s="75" t="s">
        <v>114</v>
      </c>
      <c r="C35" s="75" t="s">
        <v>115</v>
      </c>
      <c r="D35" s="75" t="s">
        <v>116</v>
      </c>
      <c r="E35" s="75" t="s">
        <v>117</v>
      </c>
      <c r="F35" s="75" t="s">
        <v>128</v>
      </c>
      <c r="G35" s="76">
        <v>44</v>
      </c>
      <c r="H35" s="76">
        <v>44</v>
      </c>
      <c r="I35" s="76">
        <f t="shared" si="2"/>
        <v>0</v>
      </c>
      <c r="J35" s="75" t="s">
        <v>119</v>
      </c>
      <c r="K35" s="74">
        <v>43927</v>
      </c>
      <c r="L35" s="75" t="s">
        <v>120</v>
      </c>
      <c r="M35" s="75">
        <v>33009555220</v>
      </c>
      <c r="N35" s="75" t="s">
        <v>121</v>
      </c>
      <c r="O35" s="75">
        <v>22</v>
      </c>
    </row>
    <row r="36" spans="1:15" ht="15">
      <c r="A36" s="74">
        <v>43927</v>
      </c>
      <c r="B36" s="75" t="s">
        <v>114</v>
      </c>
      <c r="C36" s="75" t="s">
        <v>115</v>
      </c>
      <c r="D36" s="75" t="s">
        <v>116</v>
      </c>
      <c r="E36" s="75" t="s">
        <v>117</v>
      </c>
      <c r="F36" s="75" t="s">
        <v>129</v>
      </c>
      <c r="G36" s="76">
        <v>18</v>
      </c>
      <c r="H36" s="76">
        <v>18</v>
      </c>
      <c r="I36" s="76">
        <f t="shared" si="2"/>
        <v>0</v>
      </c>
      <c r="J36" s="75" t="s">
        <v>119</v>
      </c>
      <c r="K36" s="74">
        <v>43927</v>
      </c>
      <c r="L36" s="75" t="s">
        <v>120</v>
      </c>
      <c r="M36" s="75">
        <v>33009555220</v>
      </c>
      <c r="N36" s="75" t="s">
        <v>121</v>
      </c>
      <c r="O36" s="75">
        <v>22</v>
      </c>
    </row>
    <row r="37" spans="1:15" ht="15">
      <c r="A37" s="74">
        <v>43927</v>
      </c>
      <c r="B37" s="75" t="s">
        <v>114</v>
      </c>
      <c r="C37" s="75" t="s">
        <v>115</v>
      </c>
      <c r="D37" s="75" t="s">
        <v>116</v>
      </c>
      <c r="E37" s="75" t="s">
        <v>117</v>
      </c>
      <c r="F37" s="75" t="s">
        <v>130</v>
      </c>
      <c r="G37" s="76">
        <v>18</v>
      </c>
      <c r="H37" s="76">
        <v>18</v>
      </c>
      <c r="I37" s="76">
        <f t="shared" si="2"/>
        <v>0</v>
      </c>
      <c r="J37" s="75" t="s">
        <v>119</v>
      </c>
      <c r="K37" s="74">
        <v>43927</v>
      </c>
      <c r="L37" s="75" t="s">
        <v>120</v>
      </c>
      <c r="M37" s="75">
        <v>33009555220</v>
      </c>
      <c r="N37" s="75" t="s">
        <v>121</v>
      </c>
      <c r="O37" s="75">
        <v>22</v>
      </c>
    </row>
    <row r="38" spans="1:15" ht="15">
      <c r="A38" s="74">
        <v>43927</v>
      </c>
      <c r="B38" s="75" t="s">
        <v>114</v>
      </c>
      <c r="C38" s="75" t="s">
        <v>115</v>
      </c>
      <c r="D38" s="75" t="s">
        <v>116</v>
      </c>
      <c r="E38" s="75" t="s">
        <v>117</v>
      </c>
      <c r="F38" s="75" t="s">
        <v>131</v>
      </c>
      <c r="G38" s="76">
        <v>96</v>
      </c>
      <c r="H38" s="76">
        <v>96</v>
      </c>
      <c r="I38" s="76">
        <f t="shared" si="2"/>
        <v>0</v>
      </c>
      <c r="J38" s="75" t="s">
        <v>119</v>
      </c>
      <c r="K38" s="74">
        <v>43927</v>
      </c>
      <c r="L38" s="75" t="s">
        <v>120</v>
      </c>
      <c r="M38" s="75">
        <v>33009555220</v>
      </c>
      <c r="N38" s="75" t="s">
        <v>121</v>
      </c>
      <c r="O38" s="75">
        <v>22</v>
      </c>
    </row>
    <row r="39" spans="1:15" ht="15">
      <c r="A39" s="74">
        <v>43927</v>
      </c>
      <c r="B39" s="75" t="s">
        <v>114</v>
      </c>
      <c r="C39" s="75" t="s">
        <v>115</v>
      </c>
      <c r="D39" s="75" t="s">
        <v>116</v>
      </c>
      <c r="E39" s="75" t="s">
        <v>117</v>
      </c>
      <c r="F39" s="75" t="s">
        <v>132</v>
      </c>
      <c r="G39" s="76">
        <v>80</v>
      </c>
      <c r="H39" s="76">
        <v>80</v>
      </c>
      <c r="I39" s="76">
        <f t="shared" si="2"/>
        <v>0</v>
      </c>
      <c r="J39" s="75" t="s">
        <v>119</v>
      </c>
      <c r="K39" s="74">
        <v>43927</v>
      </c>
      <c r="L39" s="75" t="s">
        <v>120</v>
      </c>
      <c r="M39" s="75">
        <v>33009555220</v>
      </c>
      <c r="N39" s="75" t="s">
        <v>121</v>
      </c>
      <c r="O39" s="75">
        <v>22</v>
      </c>
    </row>
    <row r="40" spans="1:15" ht="15">
      <c r="A40" s="74">
        <v>43927</v>
      </c>
      <c r="B40" s="75" t="s">
        <v>114</v>
      </c>
      <c r="C40" s="75" t="s">
        <v>115</v>
      </c>
      <c r="D40" s="75" t="s">
        <v>133</v>
      </c>
      <c r="E40" s="75" t="s">
        <v>134</v>
      </c>
      <c r="F40" s="75" t="s">
        <v>135</v>
      </c>
      <c r="G40" s="76">
        <v>150</v>
      </c>
      <c r="H40" s="76">
        <v>150</v>
      </c>
      <c r="I40" s="76">
        <f t="shared" si="2"/>
        <v>0</v>
      </c>
      <c r="J40" s="75" t="s">
        <v>119</v>
      </c>
      <c r="K40" s="74">
        <v>43927</v>
      </c>
      <c r="L40" s="75" t="s">
        <v>120</v>
      </c>
      <c r="M40" s="75">
        <v>33009555220</v>
      </c>
      <c r="N40" s="75" t="s">
        <v>121</v>
      </c>
      <c r="O40" s="75">
        <v>22</v>
      </c>
    </row>
    <row r="41" spans="1:15" ht="15">
      <c r="A41" s="74">
        <v>43927</v>
      </c>
      <c r="B41" s="75" t="s">
        <v>114</v>
      </c>
      <c r="C41" s="75" t="s">
        <v>115</v>
      </c>
      <c r="D41" s="75" t="s">
        <v>133</v>
      </c>
      <c r="E41" s="75" t="s">
        <v>134</v>
      </c>
      <c r="F41" s="75" t="s">
        <v>136</v>
      </c>
      <c r="G41" s="76">
        <v>98</v>
      </c>
      <c r="H41" s="76">
        <v>98</v>
      </c>
      <c r="I41" s="76">
        <f t="shared" si="2"/>
        <v>0</v>
      </c>
      <c r="J41" s="75" t="s">
        <v>119</v>
      </c>
      <c r="K41" s="74">
        <v>43927</v>
      </c>
      <c r="L41" s="75" t="s">
        <v>120</v>
      </c>
      <c r="M41" s="75">
        <v>33009555220</v>
      </c>
      <c r="N41" s="75" t="s">
        <v>121</v>
      </c>
      <c r="O41" s="75">
        <v>22</v>
      </c>
    </row>
    <row r="42" spans="1:15" ht="15">
      <c r="A42" s="74">
        <v>43927</v>
      </c>
      <c r="B42" s="75" t="s">
        <v>114</v>
      </c>
      <c r="C42" s="75" t="s">
        <v>115</v>
      </c>
      <c r="D42" s="75" t="s">
        <v>133</v>
      </c>
      <c r="E42" s="75" t="s">
        <v>134</v>
      </c>
      <c r="F42" s="75" t="s">
        <v>137</v>
      </c>
      <c r="G42" s="76">
        <v>230</v>
      </c>
      <c r="H42" s="76">
        <v>230</v>
      </c>
      <c r="I42" s="76">
        <f t="shared" si="2"/>
        <v>0</v>
      </c>
      <c r="J42" s="75" t="s">
        <v>119</v>
      </c>
      <c r="K42" s="74">
        <v>43927</v>
      </c>
      <c r="L42" s="75" t="s">
        <v>120</v>
      </c>
      <c r="M42" s="75">
        <v>33009555220</v>
      </c>
      <c r="N42" s="75" t="s">
        <v>121</v>
      </c>
      <c r="O42" s="75">
        <v>22</v>
      </c>
    </row>
    <row r="43" spans="1:15" ht="15">
      <c r="A43" s="74">
        <v>43927</v>
      </c>
      <c r="B43" s="75" t="s">
        <v>114</v>
      </c>
      <c r="C43" s="75" t="s">
        <v>115</v>
      </c>
      <c r="D43" s="75" t="s">
        <v>133</v>
      </c>
      <c r="E43" s="75" t="s">
        <v>134</v>
      </c>
      <c r="F43" s="75" t="s">
        <v>138</v>
      </c>
      <c r="G43" s="76">
        <v>39</v>
      </c>
      <c r="H43" s="76">
        <v>39</v>
      </c>
      <c r="I43" s="76">
        <f t="shared" si="2"/>
        <v>0</v>
      </c>
      <c r="J43" s="75" t="s">
        <v>119</v>
      </c>
      <c r="K43" s="74">
        <v>43927</v>
      </c>
      <c r="L43" s="75" t="s">
        <v>120</v>
      </c>
      <c r="M43" s="75">
        <v>33009555220</v>
      </c>
      <c r="N43" s="75" t="s">
        <v>121</v>
      </c>
      <c r="O43" s="75">
        <v>22</v>
      </c>
    </row>
    <row r="44" spans="1:15" ht="15">
      <c r="A44" s="74">
        <v>43927</v>
      </c>
      <c r="B44" s="75" t="s">
        <v>114</v>
      </c>
      <c r="C44" s="75" t="s">
        <v>115</v>
      </c>
      <c r="D44" s="75" t="s">
        <v>133</v>
      </c>
      <c r="E44" s="75" t="s">
        <v>134</v>
      </c>
      <c r="F44" s="75" t="s">
        <v>139</v>
      </c>
      <c r="G44" s="76">
        <v>27</v>
      </c>
      <c r="H44" s="76">
        <v>27</v>
      </c>
      <c r="I44" s="76">
        <f t="shared" si="2"/>
        <v>0</v>
      </c>
      <c r="J44" s="75" t="s">
        <v>119</v>
      </c>
      <c r="K44" s="74">
        <v>43927</v>
      </c>
      <c r="L44" s="75" t="s">
        <v>120</v>
      </c>
      <c r="M44" s="75">
        <v>33009555220</v>
      </c>
      <c r="N44" s="75" t="s">
        <v>121</v>
      </c>
      <c r="O44" s="75">
        <v>22</v>
      </c>
    </row>
    <row r="45" spans="1:15" ht="15">
      <c r="A45" s="74">
        <v>43927</v>
      </c>
      <c r="B45" s="75" t="s">
        <v>114</v>
      </c>
      <c r="C45" s="75" t="s">
        <v>115</v>
      </c>
      <c r="D45" s="75" t="s">
        <v>133</v>
      </c>
      <c r="E45" s="75" t="s">
        <v>134</v>
      </c>
      <c r="F45" s="75" t="s">
        <v>97</v>
      </c>
      <c r="G45" s="76">
        <v>78</v>
      </c>
      <c r="H45" s="76">
        <v>67</v>
      </c>
      <c r="I45" s="76">
        <f t="shared" si="2"/>
        <v>-11</v>
      </c>
      <c r="J45" s="75" t="s">
        <v>119</v>
      </c>
      <c r="K45" s="74">
        <v>43927</v>
      </c>
      <c r="L45" s="75" t="s">
        <v>120</v>
      </c>
      <c r="M45" s="75">
        <v>33009555220</v>
      </c>
      <c r="N45" s="75" t="s">
        <v>121</v>
      </c>
      <c r="O45" s="75">
        <v>22</v>
      </c>
    </row>
    <row r="46" spans="1:15" ht="15">
      <c r="A46" s="74">
        <v>43927</v>
      </c>
      <c r="B46" s="75" t="s">
        <v>114</v>
      </c>
      <c r="C46" s="75" t="s">
        <v>115</v>
      </c>
      <c r="D46" s="75" t="s">
        <v>133</v>
      </c>
      <c r="E46" s="75" t="s">
        <v>134</v>
      </c>
      <c r="F46" s="75" t="s">
        <v>91</v>
      </c>
      <c r="G46" s="76">
        <v>290</v>
      </c>
      <c r="H46" s="76">
        <v>138</v>
      </c>
      <c r="I46" s="76">
        <f t="shared" si="2"/>
        <v>-152</v>
      </c>
      <c r="J46" s="75" t="s">
        <v>119</v>
      </c>
      <c r="K46" s="74">
        <v>43927</v>
      </c>
      <c r="L46" s="75" t="s">
        <v>120</v>
      </c>
      <c r="M46" s="75">
        <v>33009555220</v>
      </c>
      <c r="N46" s="75" t="s">
        <v>121</v>
      </c>
      <c r="O46" s="75">
        <v>22</v>
      </c>
    </row>
    <row r="47" spans="1:15" ht="15">
      <c r="A47" s="74">
        <v>43927</v>
      </c>
      <c r="B47" s="75" t="s">
        <v>114</v>
      </c>
      <c r="C47" s="75" t="s">
        <v>115</v>
      </c>
      <c r="D47" s="75" t="s">
        <v>133</v>
      </c>
      <c r="E47" s="75" t="s">
        <v>134</v>
      </c>
      <c r="F47" s="75" t="s">
        <v>140</v>
      </c>
      <c r="G47" s="76">
        <v>36</v>
      </c>
      <c r="H47" s="76">
        <v>36</v>
      </c>
      <c r="I47" s="76">
        <f t="shared" si="2"/>
        <v>0</v>
      </c>
      <c r="J47" s="75" t="s">
        <v>119</v>
      </c>
      <c r="K47" s="74">
        <v>43927</v>
      </c>
      <c r="L47" s="75" t="s">
        <v>120</v>
      </c>
      <c r="M47" s="75">
        <v>33009555220</v>
      </c>
      <c r="N47" s="75" t="s">
        <v>121</v>
      </c>
      <c r="O47" s="75">
        <v>22</v>
      </c>
    </row>
    <row r="48" spans="1:15" ht="15">
      <c r="A48" s="74">
        <v>43927</v>
      </c>
      <c r="B48" s="75" t="s">
        <v>114</v>
      </c>
      <c r="C48" s="75" t="s">
        <v>115</v>
      </c>
      <c r="D48" s="75" t="s">
        <v>133</v>
      </c>
      <c r="E48" s="75" t="s">
        <v>134</v>
      </c>
      <c r="F48" s="75" t="s">
        <v>141</v>
      </c>
      <c r="G48" s="76">
        <v>32</v>
      </c>
      <c r="H48" s="76">
        <v>32</v>
      </c>
      <c r="I48" s="76">
        <f t="shared" si="2"/>
        <v>0</v>
      </c>
      <c r="J48" s="75" t="s">
        <v>119</v>
      </c>
      <c r="K48" s="74">
        <v>43927</v>
      </c>
      <c r="L48" s="75" t="s">
        <v>120</v>
      </c>
      <c r="M48" s="75">
        <v>33009555220</v>
      </c>
      <c r="N48" s="75" t="s">
        <v>121</v>
      </c>
      <c r="O48" s="75">
        <v>22</v>
      </c>
    </row>
    <row r="49" spans="1:15" ht="15">
      <c r="A49" s="74">
        <v>43927</v>
      </c>
      <c r="B49" s="75" t="s">
        <v>114</v>
      </c>
      <c r="C49" s="75" t="s">
        <v>115</v>
      </c>
      <c r="D49" s="75" t="s">
        <v>133</v>
      </c>
      <c r="E49" s="75" t="s">
        <v>134</v>
      </c>
      <c r="F49" s="75" t="s">
        <v>142</v>
      </c>
      <c r="G49" s="76">
        <v>52</v>
      </c>
      <c r="H49" s="76">
        <v>52</v>
      </c>
      <c r="I49" s="76">
        <f t="shared" si="2"/>
        <v>0</v>
      </c>
      <c r="J49" s="75" t="s">
        <v>119</v>
      </c>
      <c r="K49" s="74">
        <v>43927</v>
      </c>
      <c r="L49" s="75" t="s">
        <v>120</v>
      </c>
      <c r="M49" s="75">
        <v>33009555220</v>
      </c>
      <c r="N49" s="75" t="s">
        <v>121</v>
      </c>
      <c r="O49" s="75">
        <v>22</v>
      </c>
    </row>
    <row r="50" spans="1:15" ht="15">
      <c r="A50" s="74">
        <v>43927</v>
      </c>
      <c r="B50" s="75" t="s">
        <v>114</v>
      </c>
      <c r="C50" s="75" t="s">
        <v>115</v>
      </c>
      <c r="D50" s="75" t="s">
        <v>133</v>
      </c>
      <c r="E50" s="75" t="s">
        <v>134</v>
      </c>
      <c r="F50" s="75" t="s">
        <v>143</v>
      </c>
      <c r="G50" s="76">
        <v>26</v>
      </c>
      <c r="H50" s="76">
        <v>26</v>
      </c>
      <c r="I50" s="76">
        <f t="shared" si="2"/>
        <v>0</v>
      </c>
      <c r="J50" s="75" t="s">
        <v>119</v>
      </c>
      <c r="K50" s="74">
        <v>43927</v>
      </c>
      <c r="L50" s="75" t="s">
        <v>120</v>
      </c>
      <c r="M50" s="75">
        <v>33009555220</v>
      </c>
      <c r="N50" s="75" t="s">
        <v>121</v>
      </c>
      <c r="O50" s="75">
        <v>22</v>
      </c>
    </row>
    <row r="51" spans="1:15" ht="15">
      <c r="A51" s="74">
        <v>43927</v>
      </c>
      <c r="B51" s="75" t="s">
        <v>114</v>
      </c>
      <c r="C51" s="75" t="s">
        <v>115</v>
      </c>
      <c r="D51" s="75" t="s">
        <v>133</v>
      </c>
      <c r="E51" s="75" t="s">
        <v>134</v>
      </c>
      <c r="F51" s="75" t="s">
        <v>144</v>
      </c>
      <c r="G51" s="76">
        <v>164</v>
      </c>
      <c r="H51" s="76">
        <v>164</v>
      </c>
      <c r="I51" s="76">
        <f t="shared" si="2"/>
        <v>0</v>
      </c>
      <c r="J51" s="75" t="s">
        <v>119</v>
      </c>
      <c r="K51" s="74">
        <v>43927</v>
      </c>
      <c r="L51" s="75" t="s">
        <v>120</v>
      </c>
      <c r="M51" s="75">
        <v>33009555220</v>
      </c>
      <c r="N51" s="75" t="s">
        <v>121</v>
      </c>
      <c r="O51" s="75">
        <v>22</v>
      </c>
    </row>
    <row r="52" spans="1:15" ht="15">
      <c r="A52" s="74">
        <v>43927</v>
      </c>
      <c r="B52" s="75" t="s">
        <v>114</v>
      </c>
      <c r="C52" s="75" t="s">
        <v>115</v>
      </c>
      <c r="D52" s="75" t="s">
        <v>133</v>
      </c>
      <c r="E52" s="75" t="s">
        <v>134</v>
      </c>
      <c r="F52" s="75" t="s">
        <v>145</v>
      </c>
      <c r="G52" s="76">
        <v>68</v>
      </c>
      <c r="H52" s="76">
        <v>68</v>
      </c>
      <c r="I52" s="76">
        <f t="shared" si="2"/>
        <v>0</v>
      </c>
      <c r="J52" s="75" t="s">
        <v>119</v>
      </c>
      <c r="K52" s="74">
        <v>43927</v>
      </c>
      <c r="L52" s="75" t="s">
        <v>120</v>
      </c>
      <c r="M52" s="75">
        <v>33009555220</v>
      </c>
      <c r="N52" s="75" t="s">
        <v>121</v>
      </c>
      <c r="O52" s="75">
        <v>22</v>
      </c>
    </row>
    <row r="53" spans="1:15" ht="15">
      <c r="A53" s="74">
        <v>43927</v>
      </c>
      <c r="B53" s="75" t="s">
        <v>114</v>
      </c>
      <c r="C53" s="75" t="s">
        <v>115</v>
      </c>
      <c r="D53" s="75" t="s">
        <v>133</v>
      </c>
      <c r="E53" s="75" t="s">
        <v>134</v>
      </c>
      <c r="F53" s="75" t="s">
        <v>146</v>
      </c>
      <c r="G53" s="76">
        <v>108</v>
      </c>
      <c r="H53" s="76">
        <v>108</v>
      </c>
      <c r="I53" s="76">
        <f t="shared" si="2"/>
        <v>0</v>
      </c>
      <c r="J53" s="75" t="s">
        <v>119</v>
      </c>
      <c r="K53" s="74">
        <v>43927</v>
      </c>
      <c r="L53" s="75" t="s">
        <v>120</v>
      </c>
      <c r="M53" s="75">
        <v>33009555220</v>
      </c>
      <c r="N53" s="75" t="s">
        <v>121</v>
      </c>
      <c r="O53" s="75">
        <v>22</v>
      </c>
    </row>
    <row r="54" spans="1:15" ht="15">
      <c r="A54" s="74">
        <v>43927</v>
      </c>
      <c r="B54" s="75" t="s">
        <v>114</v>
      </c>
      <c r="C54" s="75" t="s">
        <v>115</v>
      </c>
      <c r="D54" s="75" t="s">
        <v>133</v>
      </c>
      <c r="E54" s="75" t="s">
        <v>134</v>
      </c>
      <c r="F54" s="75" t="s">
        <v>147</v>
      </c>
      <c r="G54" s="76">
        <v>120</v>
      </c>
      <c r="H54" s="76">
        <v>120</v>
      </c>
      <c r="I54" s="76">
        <f t="shared" si="2"/>
        <v>0</v>
      </c>
      <c r="J54" s="75" t="s">
        <v>119</v>
      </c>
      <c r="K54" s="74">
        <v>43927</v>
      </c>
      <c r="L54" s="75" t="s">
        <v>120</v>
      </c>
      <c r="M54" s="75">
        <v>33009555220</v>
      </c>
      <c r="N54" s="75" t="s">
        <v>121</v>
      </c>
      <c r="O54" s="75">
        <v>22</v>
      </c>
    </row>
    <row r="55" spans="1:15" ht="15">
      <c r="A55" s="74">
        <v>43927</v>
      </c>
      <c r="B55" s="75" t="s">
        <v>114</v>
      </c>
      <c r="C55" s="75" t="s">
        <v>115</v>
      </c>
      <c r="D55" s="75" t="s">
        <v>133</v>
      </c>
      <c r="E55" s="75" t="s">
        <v>134</v>
      </c>
      <c r="F55" s="75" t="s">
        <v>148</v>
      </c>
      <c r="G55" s="76">
        <v>52</v>
      </c>
      <c r="H55" s="76">
        <v>52</v>
      </c>
      <c r="I55" s="76">
        <f t="shared" si="2"/>
        <v>0</v>
      </c>
      <c r="J55" s="75" t="s">
        <v>119</v>
      </c>
      <c r="K55" s="74">
        <v>43927</v>
      </c>
      <c r="L55" s="75" t="s">
        <v>120</v>
      </c>
      <c r="M55" s="75">
        <v>33009555220</v>
      </c>
      <c r="N55" s="75" t="s">
        <v>121</v>
      </c>
      <c r="O55" s="75">
        <v>22</v>
      </c>
    </row>
    <row r="56" spans="1:15" ht="15">
      <c r="A56" s="74">
        <v>43927</v>
      </c>
      <c r="B56" s="75" t="s">
        <v>114</v>
      </c>
      <c r="C56" s="75" t="s">
        <v>115</v>
      </c>
      <c r="D56" s="75" t="s">
        <v>133</v>
      </c>
      <c r="E56" s="75" t="s">
        <v>134</v>
      </c>
      <c r="F56" s="75" t="s">
        <v>149</v>
      </c>
      <c r="G56" s="76">
        <v>116</v>
      </c>
      <c r="H56" s="76">
        <v>116</v>
      </c>
      <c r="I56" s="76">
        <f t="shared" si="2"/>
        <v>0</v>
      </c>
      <c r="J56" s="75" t="s">
        <v>119</v>
      </c>
      <c r="K56" s="74">
        <v>43927</v>
      </c>
      <c r="L56" s="75" t="s">
        <v>120</v>
      </c>
      <c r="M56" s="75">
        <v>33009555220</v>
      </c>
      <c r="N56" s="75" t="s">
        <v>121</v>
      </c>
      <c r="O56" s="75">
        <v>22</v>
      </c>
    </row>
    <row r="57" spans="1:15" ht="15">
      <c r="A57" s="74">
        <v>43927</v>
      </c>
      <c r="B57" s="75" t="s">
        <v>114</v>
      </c>
      <c r="C57" s="75" t="s">
        <v>115</v>
      </c>
      <c r="D57" s="75" t="s">
        <v>150</v>
      </c>
      <c r="E57" s="75" t="s">
        <v>151</v>
      </c>
      <c r="F57" s="75" t="s">
        <v>135</v>
      </c>
      <c r="G57" s="76">
        <v>81</v>
      </c>
      <c r="H57" s="76">
        <v>81</v>
      </c>
      <c r="I57" s="76">
        <f t="shared" si="2"/>
        <v>0</v>
      </c>
      <c r="J57" s="75" t="s">
        <v>119</v>
      </c>
      <c r="K57" s="74">
        <v>43927</v>
      </c>
      <c r="L57" s="75" t="s">
        <v>120</v>
      </c>
      <c r="M57" s="75">
        <v>33009555220</v>
      </c>
      <c r="N57" s="75" t="s">
        <v>121</v>
      </c>
      <c r="O57" s="75">
        <v>22</v>
      </c>
    </row>
    <row r="58" spans="1:15" ht="15">
      <c r="A58" s="74">
        <v>43927</v>
      </c>
      <c r="B58" s="75" t="s">
        <v>114</v>
      </c>
      <c r="C58" s="75" t="s">
        <v>115</v>
      </c>
      <c r="D58" s="75" t="s">
        <v>150</v>
      </c>
      <c r="E58" s="75" t="s">
        <v>151</v>
      </c>
      <c r="F58" s="75" t="s">
        <v>118</v>
      </c>
      <c r="G58" s="76">
        <v>175</v>
      </c>
      <c r="H58" s="76">
        <v>175</v>
      </c>
      <c r="I58" s="76">
        <f t="shared" si="2"/>
        <v>0</v>
      </c>
      <c r="J58" s="75" t="s">
        <v>119</v>
      </c>
      <c r="K58" s="74">
        <v>43927</v>
      </c>
      <c r="L58" s="75" t="s">
        <v>120</v>
      </c>
      <c r="M58" s="75">
        <v>33009555220</v>
      </c>
      <c r="N58" s="75" t="s">
        <v>121</v>
      </c>
      <c r="O58" s="75">
        <v>22</v>
      </c>
    </row>
    <row r="59" spans="1:15" ht="15">
      <c r="A59" s="74">
        <v>43927</v>
      </c>
      <c r="B59" s="75" t="s">
        <v>114</v>
      </c>
      <c r="C59" s="75" t="s">
        <v>115</v>
      </c>
      <c r="D59" s="75" t="s">
        <v>150</v>
      </c>
      <c r="E59" s="75" t="s">
        <v>151</v>
      </c>
      <c r="F59" s="75" t="s">
        <v>136</v>
      </c>
      <c r="G59" s="76">
        <v>85</v>
      </c>
      <c r="H59" s="76">
        <v>85</v>
      </c>
      <c r="I59" s="76">
        <f t="shared" si="2"/>
        <v>0</v>
      </c>
      <c r="J59" s="75" t="s">
        <v>119</v>
      </c>
      <c r="K59" s="74">
        <v>43927</v>
      </c>
      <c r="L59" s="75" t="s">
        <v>120</v>
      </c>
      <c r="M59" s="75">
        <v>33009555220</v>
      </c>
      <c r="N59" s="75" t="s">
        <v>121</v>
      </c>
      <c r="O59" s="75">
        <v>22</v>
      </c>
    </row>
    <row r="60" spans="1:15" ht="15">
      <c r="A60" s="74">
        <v>43927</v>
      </c>
      <c r="B60" s="75" t="s">
        <v>114</v>
      </c>
      <c r="C60" s="75" t="s">
        <v>115</v>
      </c>
      <c r="D60" s="75" t="s">
        <v>150</v>
      </c>
      <c r="E60" s="75" t="s">
        <v>151</v>
      </c>
      <c r="F60" s="75" t="s">
        <v>122</v>
      </c>
      <c r="G60" s="76">
        <v>77</v>
      </c>
      <c r="H60" s="76">
        <v>77</v>
      </c>
      <c r="I60" s="76">
        <f t="shared" si="2"/>
        <v>0</v>
      </c>
      <c r="J60" s="75" t="s">
        <v>119</v>
      </c>
      <c r="K60" s="74">
        <v>43927</v>
      </c>
      <c r="L60" s="75" t="s">
        <v>120</v>
      </c>
      <c r="M60" s="75">
        <v>33009555220</v>
      </c>
      <c r="N60" s="75" t="s">
        <v>121</v>
      </c>
      <c r="O60" s="75">
        <v>22</v>
      </c>
    </row>
    <row r="61" spans="1:15" ht="15">
      <c r="A61" s="74">
        <v>43927</v>
      </c>
      <c r="B61" s="75" t="s">
        <v>114</v>
      </c>
      <c r="C61" s="75" t="s">
        <v>115</v>
      </c>
      <c r="D61" s="75" t="s">
        <v>150</v>
      </c>
      <c r="E61" s="75" t="s">
        <v>151</v>
      </c>
      <c r="F61" s="75" t="s">
        <v>137</v>
      </c>
      <c r="G61" s="76">
        <v>204</v>
      </c>
      <c r="H61" s="76">
        <v>204</v>
      </c>
      <c r="I61" s="76">
        <f t="shared" si="2"/>
        <v>0</v>
      </c>
      <c r="J61" s="75" t="s">
        <v>119</v>
      </c>
      <c r="K61" s="74">
        <v>43927</v>
      </c>
      <c r="L61" s="75" t="s">
        <v>120</v>
      </c>
      <c r="M61" s="75">
        <v>33009555220</v>
      </c>
      <c r="N61" s="75" t="s">
        <v>121</v>
      </c>
      <c r="O61" s="75">
        <v>22</v>
      </c>
    </row>
    <row r="62" spans="1:15" ht="15">
      <c r="A62" s="74">
        <v>43927</v>
      </c>
      <c r="B62" s="75" t="s">
        <v>114</v>
      </c>
      <c r="C62" s="75" t="s">
        <v>115</v>
      </c>
      <c r="D62" s="75" t="s">
        <v>150</v>
      </c>
      <c r="E62" s="75" t="s">
        <v>151</v>
      </c>
      <c r="F62" s="75" t="s">
        <v>123</v>
      </c>
      <c r="G62" s="76">
        <v>83</v>
      </c>
      <c r="H62" s="76">
        <v>83</v>
      </c>
      <c r="I62" s="76">
        <f t="shared" si="2"/>
        <v>0</v>
      </c>
      <c r="J62" s="75" t="s">
        <v>119</v>
      </c>
      <c r="K62" s="74">
        <v>43927</v>
      </c>
      <c r="L62" s="75" t="s">
        <v>120</v>
      </c>
      <c r="M62" s="75">
        <v>33009555220</v>
      </c>
      <c r="N62" s="75" t="s">
        <v>121</v>
      </c>
      <c r="O62" s="75">
        <v>22</v>
      </c>
    </row>
    <row r="63" spans="1:15" ht="15">
      <c r="A63" s="74">
        <v>43927</v>
      </c>
      <c r="B63" s="75" t="s">
        <v>114</v>
      </c>
      <c r="C63" s="75" t="s">
        <v>115</v>
      </c>
      <c r="D63" s="75" t="s">
        <v>150</v>
      </c>
      <c r="E63" s="75" t="s">
        <v>151</v>
      </c>
      <c r="F63" s="75" t="s">
        <v>124</v>
      </c>
      <c r="G63" s="76">
        <v>34</v>
      </c>
      <c r="H63" s="76">
        <v>34</v>
      </c>
      <c r="I63" s="76">
        <f t="shared" si="2"/>
        <v>0</v>
      </c>
      <c r="J63" s="75" t="s">
        <v>119</v>
      </c>
      <c r="K63" s="74">
        <v>43927</v>
      </c>
      <c r="L63" s="75" t="s">
        <v>120</v>
      </c>
      <c r="M63" s="75">
        <v>33009555220</v>
      </c>
      <c r="N63" s="75" t="s">
        <v>121</v>
      </c>
      <c r="O63" s="75">
        <v>22</v>
      </c>
    </row>
    <row r="64" spans="1:15" ht="15">
      <c r="A64" s="74">
        <v>43927</v>
      </c>
      <c r="B64" s="75" t="s">
        <v>114</v>
      </c>
      <c r="C64" s="75" t="s">
        <v>115</v>
      </c>
      <c r="D64" s="75" t="s">
        <v>150</v>
      </c>
      <c r="E64" s="75" t="s">
        <v>151</v>
      </c>
      <c r="F64" s="75" t="s">
        <v>125</v>
      </c>
      <c r="G64" s="76">
        <v>17</v>
      </c>
      <c r="H64" s="76">
        <v>17</v>
      </c>
      <c r="I64" s="76">
        <f t="shared" si="2"/>
        <v>0</v>
      </c>
      <c r="J64" s="75" t="s">
        <v>119</v>
      </c>
      <c r="K64" s="74">
        <v>43927</v>
      </c>
      <c r="L64" s="75" t="s">
        <v>120</v>
      </c>
      <c r="M64" s="75">
        <v>33009555220</v>
      </c>
      <c r="N64" s="75" t="s">
        <v>121</v>
      </c>
      <c r="O64" s="75">
        <v>22</v>
      </c>
    </row>
    <row r="65" spans="1:15" ht="15">
      <c r="A65" s="74">
        <v>43927</v>
      </c>
      <c r="B65" s="75" t="s">
        <v>114</v>
      </c>
      <c r="C65" s="75" t="s">
        <v>115</v>
      </c>
      <c r="D65" s="75" t="s">
        <v>150</v>
      </c>
      <c r="E65" s="75" t="s">
        <v>151</v>
      </c>
      <c r="F65" s="75" t="s">
        <v>138</v>
      </c>
      <c r="G65" s="76">
        <v>23</v>
      </c>
      <c r="H65" s="76">
        <v>23</v>
      </c>
      <c r="I65" s="76">
        <f t="shared" si="2"/>
        <v>0</v>
      </c>
      <c r="J65" s="75" t="s">
        <v>119</v>
      </c>
      <c r="K65" s="74">
        <v>43927</v>
      </c>
      <c r="L65" s="75" t="s">
        <v>120</v>
      </c>
      <c r="M65" s="75">
        <v>33009555220</v>
      </c>
      <c r="N65" s="75" t="s">
        <v>121</v>
      </c>
      <c r="O65" s="75">
        <v>22</v>
      </c>
    </row>
    <row r="66" spans="1:15" ht="15">
      <c r="A66" s="74">
        <v>43927</v>
      </c>
      <c r="B66" s="75" t="s">
        <v>114</v>
      </c>
      <c r="C66" s="75" t="s">
        <v>115</v>
      </c>
      <c r="D66" s="75" t="s">
        <v>150</v>
      </c>
      <c r="E66" s="75" t="s">
        <v>151</v>
      </c>
      <c r="F66" s="75" t="s">
        <v>139</v>
      </c>
      <c r="G66" s="76">
        <v>16</v>
      </c>
      <c r="H66" s="76">
        <v>16</v>
      </c>
      <c r="I66" s="76">
        <f t="shared" si="2"/>
        <v>0</v>
      </c>
      <c r="J66" s="75" t="s">
        <v>119</v>
      </c>
      <c r="K66" s="74">
        <v>43927</v>
      </c>
      <c r="L66" s="75" t="s">
        <v>120</v>
      </c>
      <c r="M66" s="75">
        <v>33009555220</v>
      </c>
      <c r="N66" s="75" t="s">
        <v>121</v>
      </c>
      <c r="O66" s="75">
        <v>22</v>
      </c>
    </row>
    <row r="67" spans="1:15" ht="15">
      <c r="A67" s="74">
        <v>43927</v>
      </c>
      <c r="B67" s="75" t="s">
        <v>114</v>
      </c>
      <c r="C67" s="75" t="s">
        <v>115</v>
      </c>
      <c r="D67" s="75" t="s">
        <v>150</v>
      </c>
      <c r="E67" s="75" t="s">
        <v>151</v>
      </c>
      <c r="F67" s="75" t="s">
        <v>95</v>
      </c>
      <c r="G67" s="76">
        <v>49</v>
      </c>
      <c r="H67" s="76">
        <v>49</v>
      </c>
      <c r="I67" s="76">
        <f t="shared" si="2"/>
        <v>0</v>
      </c>
      <c r="J67" s="75" t="s">
        <v>119</v>
      </c>
      <c r="K67" s="74">
        <v>43927</v>
      </c>
      <c r="L67" s="75" t="s">
        <v>120</v>
      </c>
      <c r="M67" s="75">
        <v>33009555220</v>
      </c>
      <c r="N67" s="75" t="s">
        <v>121</v>
      </c>
      <c r="O67" s="75">
        <v>22</v>
      </c>
    </row>
    <row r="68" spans="1:15" ht="15">
      <c r="A68" s="74">
        <v>43927</v>
      </c>
      <c r="B68" s="75" t="s">
        <v>114</v>
      </c>
      <c r="C68" s="75" t="s">
        <v>115</v>
      </c>
      <c r="D68" s="75" t="s">
        <v>150</v>
      </c>
      <c r="E68" s="75" t="s">
        <v>151</v>
      </c>
      <c r="F68" s="75" t="s">
        <v>97</v>
      </c>
      <c r="G68" s="76">
        <v>55</v>
      </c>
      <c r="H68" s="76">
        <v>48</v>
      </c>
      <c r="I68" s="76">
        <f t="shared" si="2"/>
        <v>-7</v>
      </c>
      <c r="J68" s="75" t="s">
        <v>119</v>
      </c>
      <c r="K68" s="74">
        <v>43927</v>
      </c>
      <c r="L68" s="75" t="s">
        <v>120</v>
      </c>
      <c r="M68" s="75">
        <v>33009555220</v>
      </c>
      <c r="N68" s="75" t="s">
        <v>121</v>
      </c>
      <c r="O68" s="75">
        <v>22</v>
      </c>
    </row>
    <row r="69" spans="1:15" ht="15">
      <c r="A69" s="74">
        <v>43927</v>
      </c>
      <c r="B69" s="75" t="s">
        <v>114</v>
      </c>
      <c r="C69" s="75" t="s">
        <v>115</v>
      </c>
      <c r="D69" s="75" t="s">
        <v>150</v>
      </c>
      <c r="E69" s="75" t="s">
        <v>151</v>
      </c>
      <c r="F69" s="75" t="s">
        <v>91</v>
      </c>
      <c r="G69" s="76">
        <v>100</v>
      </c>
      <c r="H69" s="76">
        <v>48</v>
      </c>
      <c r="I69" s="76">
        <f t="shared" si="2"/>
        <v>-52</v>
      </c>
      <c r="J69" s="75" t="s">
        <v>119</v>
      </c>
      <c r="K69" s="74">
        <v>43927</v>
      </c>
      <c r="L69" s="75" t="s">
        <v>120</v>
      </c>
      <c r="M69" s="75">
        <v>33009555220</v>
      </c>
      <c r="N69" s="75" t="s">
        <v>121</v>
      </c>
      <c r="O69" s="75">
        <v>22</v>
      </c>
    </row>
    <row r="70" spans="1:15" ht="15">
      <c r="A70" s="74">
        <v>43927</v>
      </c>
      <c r="B70" s="75" t="s">
        <v>114</v>
      </c>
      <c r="C70" s="75" t="s">
        <v>115</v>
      </c>
      <c r="D70" s="75" t="s">
        <v>150</v>
      </c>
      <c r="E70" s="75" t="s">
        <v>151</v>
      </c>
      <c r="F70" s="75" t="s">
        <v>93</v>
      </c>
      <c r="G70" s="76">
        <v>62</v>
      </c>
      <c r="H70" s="76">
        <v>52</v>
      </c>
      <c r="I70" s="76">
        <f t="shared" si="2"/>
        <v>-10</v>
      </c>
      <c r="J70" s="75" t="s">
        <v>119</v>
      </c>
      <c r="K70" s="74">
        <v>43927</v>
      </c>
      <c r="L70" s="75" t="s">
        <v>120</v>
      </c>
      <c r="M70" s="75">
        <v>33009555220</v>
      </c>
      <c r="N70" s="75" t="s">
        <v>121</v>
      </c>
      <c r="O70" s="75">
        <v>22</v>
      </c>
    </row>
    <row r="71" spans="1:15" ht="15">
      <c r="A71" s="74">
        <v>43927</v>
      </c>
      <c r="B71" s="75" t="s">
        <v>114</v>
      </c>
      <c r="C71" s="75" t="s">
        <v>115</v>
      </c>
      <c r="D71" s="75" t="s">
        <v>150</v>
      </c>
      <c r="E71" s="75" t="s">
        <v>151</v>
      </c>
      <c r="F71" s="75" t="s">
        <v>126</v>
      </c>
      <c r="G71" s="76">
        <v>60</v>
      </c>
      <c r="H71" s="76">
        <v>60</v>
      </c>
      <c r="I71" s="76">
        <f t="shared" si="2"/>
        <v>0</v>
      </c>
      <c r="J71" s="75" t="s">
        <v>119</v>
      </c>
      <c r="K71" s="74">
        <v>43927</v>
      </c>
      <c r="L71" s="75" t="s">
        <v>120</v>
      </c>
      <c r="M71" s="75">
        <v>33009555220</v>
      </c>
      <c r="N71" s="75" t="s">
        <v>121</v>
      </c>
      <c r="O71" s="75">
        <v>22</v>
      </c>
    </row>
    <row r="72" spans="1:15" ht="15">
      <c r="A72" s="74">
        <v>43927</v>
      </c>
      <c r="B72" s="75" t="s">
        <v>114</v>
      </c>
      <c r="C72" s="75" t="s">
        <v>115</v>
      </c>
      <c r="D72" s="75" t="s">
        <v>150</v>
      </c>
      <c r="E72" s="75" t="s">
        <v>151</v>
      </c>
      <c r="F72" s="75" t="s">
        <v>140</v>
      </c>
      <c r="G72" s="76">
        <v>10</v>
      </c>
      <c r="H72" s="76">
        <v>10</v>
      </c>
      <c r="I72" s="76">
        <f t="shared" si="2"/>
        <v>0</v>
      </c>
      <c r="J72" s="75" t="s">
        <v>119</v>
      </c>
      <c r="K72" s="74">
        <v>43927</v>
      </c>
      <c r="L72" s="75" t="s">
        <v>120</v>
      </c>
      <c r="M72" s="75">
        <v>33009555220</v>
      </c>
      <c r="N72" s="75" t="s">
        <v>121</v>
      </c>
      <c r="O72" s="75">
        <v>22</v>
      </c>
    </row>
    <row r="73" spans="1:15" ht="15">
      <c r="A73" s="74">
        <v>43927</v>
      </c>
      <c r="B73" s="75" t="s">
        <v>114</v>
      </c>
      <c r="C73" s="75" t="s">
        <v>115</v>
      </c>
      <c r="D73" s="75" t="s">
        <v>150</v>
      </c>
      <c r="E73" s="75" t="s">
        <v>151</v>
      </c>
      <c r="F73" s="75" t="s">
        <v>127</v>
      </c>
      <c r="G73" s="76">
        <v>30</v>
      </c>
      <c r="H73" s="76">
        <v>30</v>
      </c>
      <c r="I73" s="76">
        <f t="shared" si="2"/>
        <v>0</v>
      </c>
      <c r="J73" s="75" t="s">
        <v>119</v>
      </c>
      <c r="K73" s="74">
        <v>43927</v>
      </c>
      <c r="L73" s="75" t="s">
        <v>120</v>
      </c>
      <c r="M73" s="75">
        <v>33009555220</v>
      </c>
      <c r="N73" s="75" t="s">
        <v>121</v>
      </c>
      <c r="O73" s="75">
        <v>22</v>
      </c>
    </row>
    <row r="74" spans="1:15" ht="15">
      <c r="A74" s="74">
        <v>43927</v>
      </c>
      <c r="B74" s="75" t="s">
        <v>114</v>
      </c>
      <c r="C74" s="75" t="s">
        <v>115</v>
      </c>
      <c r="D74" s="75" t="s">
        <v>150</v>
      </c>
      <c r="E74" s="75" t="s">
        <v>151</v>
      </c>
      <c r="F74" s="75" t="s">
        <v>141</v>
      </c>
      <c r="G74" s="76">
        <v>18</v>
      </c>
      <c r="H74" s="76">
        <v>18</v>
      </c>
      <c r="I74" s="76">
        <f t="shared" si="2"/>
        <v>0</v>
      </c>
      <c r="J74" s="75" t="s">
        <v>119</v>
      </c>
      <c r="K74" s="74">
        <v>43927</v>
      </c>
      <c r="L74" s="75" t="s">
        <v>120</v>
      </c>
      <c r="M74" s="75">
        <v>33009555220</v>
      </c>
      <c r="N74" s="75" t="s">
        <v>121</v>
      </c>
      <c r="O74" s="75">
        <v>22</v>
      </c>
    </row>
    <row r="75" spans="1:15" ht="15">
      <c r="A75" s="74">
        <v>43927</v>
      </c>
      <c r="B75" s="75" t="s">
        <v>114</v>
      </c>
      <c r="C75" s="75" t="s">
        <v>115</v>
      </c>
      <c r="D75" s="75" t="s">
        <v>150</v>
      </c>
      <c r="E75" s="75" t="s">
        <v>151</v>
      </c>
      <c r="F75" s="75" t="s">
        <v>128</v>
      </c>
      <c r="G75" s="76">
        <v>26</v>
      </c>
      <c r="H75" s="76">
        <v>26</v>
      </c>
      <c r="I75" s="76">
        <f t="shared" si="2"/>
        <v>0</v>
      </c>
      <c r="J75" s="75" t="s">
        <v>119</v>
      </c>
      <c r="K75" s="74">
        <v>43927</v>
      </c>
      <c r="L75" s="75" t="s">
        <v>120</v>
      </c>
      <c r="M75" s="75">
        <v>33009555220</v>
      </c>
      <c r="N75" s="75" t="s">
        <v>121</v>
      </c>
      <c r="O75" s="75">
        <v>22</v>
      </c>
    </row>
    <row r="76" spans="1:15" ht="15">
      <c r="A76" s="74">
        <v>43927</v>
      </c>
      <c r="B76" s="75" t="s">
        <v>114</v>
      </c>
      <c r="C76" s="75" t="s">
        <v>115</v>
      </c>
      <c r="D76" s="75" t="s">
        <v>150</v>
      </c>
      <c r="E76" s="75" t="s">
        <v>151</v>
      </c>
      <c r="F76" s="75" t="s">
        <v>129</v>
      </c>
      <c r="G76" s="76">
        <v>24</v>
      </c>
      <c r="H76" s="76">
        <v>24</v>
      </c>
      <c r="I76" s="76">
        <f t="shared" si="2"/>
        <v>0</v>
      </c>
      <c r="J76" s="75" t="s">
        <v>119</v>
      </c>
      <c r="K76" s="74">
        <v>43927</v>
      </c>
      <c r="L76" s="75" t="s">
        <v>120</v>
      </c>
      <c r="M76" s="75">
        <v>33009555220</v>
      </c>
      <c r="N76" s="75" t="s">
        <v>121</v>
      </c>
      <c r="O76" s="75">
        <v>22</v>
      </c>
    </row>
    <row r="77" spans="1:15" ht="15">
      <c r="A77" s="74">
        <v>43927</v>
      </c>
      <c r="B77" s="75" t="s">
        <v>114</v>
      </c>
      <c r="C77" s="75" t="s">
        <v>115</v>
      </c>
      <c r="D77" s="75" t="s">
        <v>150</v>
      </c>
      <c r="E77" s="75" t="s">
        <v>151</v>
      </c>
      <c r="F77" s="75" t="s">
        <v>130</v>
      </c>
      <c r="G77" s="76">
        <v>14</v>
      </c>
      <c r="H77" s="76">
        <v>14</v>
      </c>
      <c r="I77" s="76">
        <f t="shared" si="2"/>
        <v>0</v>
      </c>
      <c r="J77" s="75" t="s">
        <v>119</v>
      </c>
      <c r="K77" s="74">
        <v>43927</v>
      </c>
      <c r="L77" s="75" t="s">
        <v>120</v>
      </c>
      <c r="M77" s="75">
        <v>33009555220</v>
      </c>
      <c r="N77" s="75" t="s">
        <v>121</v>
      </c>
      <c r="O77" s="75">
        <v>22</v>
      </c>
    </row>
    <row r="78" spans="1:15" ht="15">
      <c r="A78" s="74">
        <v>43927</v>
      </c>
      <c r="B78" s="75" t="s">
        <v>114</v>
      </c>
      <c r="C78" s="75" t="s">
        <v>115</v>
      </c>
      <c r="D78" s="75" t="s">
        <v>150</v>
      </c>
      <c r="E78" s="75" t="s">
        <v>151</v>
      </c>
      <c r="F78" s="75" t="s">
        <v>142</v>
      </c>
      <c r="G78" s="76">
        <v>18</v>
      </c>
      <c r="H78" s="76">
        <v>18</v>
      </c>
      <c r="I78" s="76">
        <f t="shared" si="2"/>
        <v>0</v>
      </c>
      <c r="J78" s="75" t="s">
        <v>119</v>
      </c>
      <c r="K78" s="74">
        <v>43927</v>
      </c>
      <c r="L78" s="75" t="s">
        <v>120</v>
      </c>
      <c r="M78" s="75">
        <v>33009555220</v>
      </c>
      <c r="N78" s="75" t="s">
        <v>121</v>
      </c>
      <c r="O78" s="75">
        <v>22</v>
      </c>
    </row>
    <row r="79" spans="1:15" ht="15">
      <c r="A79" s="74">
        <v>43927</v>
      </c>
      <c r="B79" s="75" t="s">
        <v>114</v>
      </c>
      <c r="C79" s="75" t="s">
        <v>115</v>
      </c>
      <c r="D79" s="75" t="s">
        <v>150</v>
      </c>
      <c r="E79" s="75" t="s">
        <v>151</v>
      </c>
      <c r="F79" s="75" t="s">
        <v>143</v>
      </c>
      <c r="G79" s="76">
        <v>32</v>
      </c>
      <c r="H79" s="76">
        <v>32</v>
      </c>
      <c r="I79" s="76">
        <f t="shared" si="2"/>
        <v>0</v>
      </c>
      <c r="J79" s="75" t="s">
        <v>119</v>
      </c>
      <c r="K79" s="74">
        <v>43927</v>
      </c>
      <c r="L79" s="75" t="s">
        <v>120</v>
      </c>
      <c r="M79" s="75">
        <v>33009555220</v>
      </c>
      <c r="N79" s="75" t="s">
        <v>121</v>
      </c>
      <c r="O79" s="75">
        <v>22</v>
      </c>
    </row>
    <row r="80" spans="1:15" ht="15">
      <c r="A80" s="74">
        <v>43927</v>
      </c>
      <c r="B80" s="75" t="s">
        <v>114</v>
      </c>
      <c r="C80" s="75" t="s">
        <v>115</v>
      </c>
      <c r="D80" s="75" t="s">
        <v>150</v>
      </c>
      <c r="E80" s="75" t="s">
        <v>151</v>
      </c>
      <c r="F80" s="75" t="s">
        <v>144</v>
      </c>
      <c r="G80" s="76">
        <v>132</v>
      </c>
      <c r="H80" s="76">
        <v>132</v>
      </c>
      <c r="I80" s="76">
        <f t="shared" si="2"/>
        <v>0</v>
      </c>
      <c r="J80" s="75" t="s">
        <v>119</v>
      </c>
      <c r="K80" s="74">
        <v>43927</v>
      </c>
      <c r="L80" s="75" t="s">
        <v>120</v>
      </c>
      <c r="M80" s="75">
        <v>33009555220</v>
      </c>
      <c r="N80" s="75" t="s">
        <v>121</v>
      </c>
      <c r="O80" s="75">
        <v>22</v>
      </c>
    </row>
    <row r="81" spans="1:15" ht="15">
      <c r="A81" s="74">
        <v>43927</v>
      </c>
      <c r="B81" s="75" t="s">
        <v>114</v>
      </c>
      <c r="C81" s="75" t="s">
        <v>115</v>
      </c>
      <c r="D81" s="75" t="s">
        <v>150</v>
      </c>
      <c r="E81" s="75" t="s">
        <v>151</v>
      </c>
      <c r="F81" s="75" t="s">
        <v>131</v>
      </c>
      <c r="G81" s="76">
        <v>88</v>
      </c>
      <c r="H81" s="76">
        <v>88</v>
      </c>
      <c r="I81" s="76">
        <f t="shared" si="2"/>
        <v>0</v>
      </c>
      <c r="J81" s="75" t="s">
        <v>119</v>
      </c>
      <c r="K81" s="74">
        <v>43927</v>
      </c>
      <c r="L81" s="75" t="s">
        <v>120</v>
      </c>
      <c r="M81" s="75">
        <v>33009555220</v>
      </c>
      <c r="N81" s="75" t="s">
        <v>121</v>
      </c>
      <c r="O81" s="75">
        <v>22</v>
      </c>
    </row>
    <row r="82" spans="1:15" ht="15">
      <c r="A82" s="74">
        <v>43927</v>
      </c>
      <c r="B82" s="75" t="s">
        <v>114</v>
      </c>
      <c r="C82" s="75" t="s">
        <v>115</v>
      </c>
      <c r="D82" s="75" t="s">
        <v>150</v>
      </c>
      <c r="E82" s="75" t="s">
        <v>151</v>
      </c>
      <c r="F82" s="75" t="s">
        <v>145</v>
      </c>
      <c r="G82" s="76">
        <v>76</v>
      </c>
      <c r="H82" s="76">
        <v>76</v>
      </c>
      <c r="I82" s="76">
        <f t="shared" si="2"/>
        <v>0</v>
      </c>
      <c r="J82" s="75" t="s">
        <v>119</v>
      </c>
      <c r="K82" s="74">
        <v>43927</v>
      </c>
      <c r="L82" s="75" t="s">
        <v>120</v>
      </c>
      <c r="M82" s="75">
        <v>33009555220</v>
      </c>
      <c r="N82" s="75" t="s">
        <v>121</v>
      </c>
      <c r="O82" s="75">
        <v>22</v>
      </c>
    </row>
    <row r="83" spans="1:15" ht="15">
      <c r="A83" s="74">
        <v>43927</v>
      </c>
      <c r="B83" s="75" t="s">
        <v>114</v>
      </c>
      <c r="C83" s="75" t="s">
        <v>115</v>
      </c>
      <c r="D83" s="75" t="s">
        <v>150</v>
      </c>
      <c r="E83" s="75" t="s">
        <v>151</v>
      </c>
      <c r="F83" s="75" t="s">
        <v>146</v>
      </c>
      <c r="G83" s="76">
        <v>92</v>
      </c>
      <c r="H83" s="76">
        <v>92</v>
      </c>
      <c r="I83" s="76">
        <f t="shared" si="2"/>
        <v>0</v>
      </c>
      <c r="J83" s="75" t="s">
        <v>119</v>
      </c>
      <c r="K83" s="74">
        <v>43927</v>
      </c>
      <c r="L83" s="75" t="s">
        <v>120</v>
      </c>
      <c r="M83" s="75">
        <v>33009555220</v>
      </c>
      <c r="N83" s="75" t="s">
        <v>121</v>
      </c>
      <c r="O83" s="75">
        <v>22</v>
      </c>
    </row>
    <row r="84" spans="1:15" ht="15">
      <c r="A84" s="74">
        <v>43927</v>
      </c>
      <c r="B84" s="75" t="s">
        <v>114</v>
      </c>
      <c r="C84" s="75" t="s">
        <v>115</v>
      </c>
      <c r="D84" s="75" t="s">
        <v>150</v>
      </c>
      <c r="E84" s="75" t="s">
        <v>151</v>
      </c>
      <c r="F84" s="75" t="s">
        <v>147</v>
      </c>
      <c r="G84" s="76">
        <v>108</v>
      </c>
      <c r="H84" s="76">
        <v>108</v>
      </c>
      <c r="I84" s="76">
        <f t="shared" si="2"/>
        <v>0</v>
      </c>
      <c r="J84" s="75" t="s">
        <v>119</v>
      </c>
      <c r="K84" s="74">
        <v>43927</v>
      </c>
      <c r="L84" s="75" t="s">
        <v>120</v>
      </c>
      <c r="M84" s="75">
        <v>33009555220</v>
      </c>
      <c r="N84" s="75" t="s">
        <v>121</v>
      </c>
      <c r="O84" s="75">
        <v>22</v>
      </c>
    </row>
    <row r="85" spans="1:15" ht="15">
      <c r="A85" s="74">
        <v>43927</v>
      </c>
      <c r="B85" s="75" t="s">
        <v>114</v>
      </c>
      <c r="C85" s="75" t="s">
        <v>115</v>
      </c>
      <c r="D85" s="75" t="s">
        <v>150</v>
      </c>
      <c r="E85" s="75" t="s">
        <v>151</v>
      </c>
      <c r="F85" s="75" t="s">
        <v>148</v>
      </c>
      <c r="G85" s="76">
        <v>60</v>
      </c>
      <c r="H85" s="76">
        <v>60</v>
      </c>
      <c r="I85" s="76">
        <f t="shared" si="2"/>
        <v>0</v>
      </c>
      <c r="J85" s="75" t="s">
        <v>119</v>
      </c>
      <c r="K85" s="74">
        <v>43927</v>
      </c>
      <c r="L85" s="75" t="s">
        <v>120</v>
      </c>
      <c r="M85" s="75">
        <v>33009555220</v>
      </c>
      <c r="N85" s="75" t="s">
        <v>121</v>
      </c>
      <c r="O85" s="75">
        <v>22</v>
      </c>
    </row>
    <row r="86" spans="1:15" ht="15">
      <c r="A86" s="74">
        <v>43927</v>
      </c>
      <c r="B86" s="75" t="s">
        <v>114</v>
      </c>
      <c r="C86" s="75" t="s">
        <v>115</v>
      </c>
      <c r="D86" s="75" t="s">
        <v>150</v>
      </c>
      <c r="E86" s="75" t="s">
        <v>151</v>
      </c>
      <c r="F86" s="75" t="s">
        <v>132</v>
      </c>
      <c r="G86" s="76">
        <v>100</v>
      </c>
      <c r="H86" s="76">
        <v>100</v>
      </c>
      <c r="I86" s="76">
        <f t="shared" si="2"/>
        <v>0</v>
      </c>
      <c r="J86" s="75" t="s">
        <v>119</v>
      </c>
      <c r="K86" s="74">
        <v>43927</v>
      </c>
      <c r="L86" s="75" t="s">
        <v>120</v>
      </c>
      <c r="M86" s="75">
        <v>33009555220</v>
      </c>
      <c r="N86" s="75" t="s">
        <v>121</v>
      </c>
      <c r="O86" s="75">
        <v>22</v>
      </c>
    </row>
    <row r="87" spans="1:15" ht="15">
      <c r="A87" s="74">
        <v>43927</v>
      </c>
      <c r="B87" s="75" t="s">
        <v>114</v>
      </c>
      <c r="C87" s="75" t="s">
        <v>115</v>
      </c>
      <c r="D87" s="75" t="s">
        <v>150</v>
      </c>
      <c r="E87" s="75" t="s">
        <v>151</v>
      </c>
      <c r="F87" s="75" t="s">
        <v>149</v>
      </c>
      <c r="G87" s="76">
        <v>108</v>
      </c>
      <c r="H87" s="76">
        <v>108</v>
      </c>
      <c r="I87" s="76">
        <f t="shared" si="2"/>
        <v>0</v>
      </c>
      <c r="J87" s="75" t="s">
        <v>119</v>
      </c>
      <c r="K87" s="74">
        <v>43927</v>
      </c>
      <c r="L87" s="75" t="s">
        <v>120</v>
      </c>
      <c r="M87" s="75">
        <v>33009555220</v>
      </c>
      <c r="N87" s="75" t="s">
        <v>121</v>
      </c>
      <c r="O87" s="75">
        <v>22</v>
      </c>
    </row>
    <row r="88" spans="1:15" ht="15">
      <c r="A88" s="74">
        <v>43929</v>
      </c>
      <c r="B88" s="75" t="s">
        <v>114</v>
      </c>
      <c r="C88" s="75" t="s">
        <v>115</v>
      </c>
      <c r="D88" s="75" t="s">
        <v>152</v>
      </c>
      <c r="E88" s="75" t="s">
        <v>153</v>
      </c>
      <c r="F88" s="75" t="s">
        <v>135</v>
      </c>
      <c r="G88" s="76">
        <v>99</v>
      </c>
      <c r="H88" s="76">
        <v>99</v>
      </c>
      <c r="I88" s="76">
        <f t="shared" si="2"/>
        <v>0</v>
      </c>
      <c r="J88" s="75" t="s">
        <v>119</v>
      </c>
      <c r="K88" s="74">
        <v>43929</v>
      </c>
      <c r="L88" s="75" t="s">
        <v>120</v>
      </c>
      <c r="M88" s="75">
        <v>33009555220</v>
      </c>
      <c r="N88" s="75" t="s">
        <v>154</v>
      </c>
      <c r="O88" s="75">
        <v>22</v>
      </c>
    </row>
    <row r="89" spans="1:15" ht="15">
      <c r="A89" s="74">
        <v>43929</v>
      </c>
      <c r="B89" s="75" t="s">
        <v>114</v>
      </c>
      <c r="C89" s="75" t="s">
        <v>115</v>
      </c>
      <c r="D89" s="75" t="s">
        <v>152</v>
      </c>
      <c r="E89" s="75" t="s">
        <v>153</v>
      </c>
      <c r="F89" s="75" t="s">
        <v>118</v>
      </c>
      <c r="G89" s="76">
        <v>245</v>
      </c>
      <c r="H89" s="76">
        <v>245</v>
      </c>
      <c r="I89" s="76">
        <f t="shared" si="2"/>
        <v>0</v>
      </c>
      <c r="J89" s="75" t="s">
        <v>119</v>
      </c>
      <c r="K89" s="74">
        <v>43929</v>
      </c>
      <c r="L89" s="75" t="s">
        <v>120</v>
      </c>
      <c r="M89" s="75">
        <v>33009555220</v>
      </c>
      <c r="N89" s="75" t="s">
        <v>154</v>
      </c>
      <c r="O89" s="75">
        <v>22</v>
      </c>
    </row>
    <row r="90" spans="1:15" ht="15">
      <c r="A90" s="74">
        <v>43929</v>
      </c>
      <c r="B90" s="75" t="s">
        <v>114</v>
      </c>
      <c r="C90" s="75" t="s">
        <v>115</v>
      </c>
      <c r="D90" s="75" t="s">
        <v>152</v>
      </c>
      <c r="E90" s="75" t="s">
        <v>153</v>
      </c>
      <c r="F90" s="75" t="s">
        <v>123</v>
      </c>
      <c r="G90" s="76">
        <v>135</v>
      </c>
      <c r="H90" s="76">
        <v>135</v>
      </c>
      <c r="I90" s="76">
        <f t="shared" si="2"/>
        <v>0</v>
      </c>
      <c r="J90" s="75" t="s">
        <v>119</v>
      </c>
      <c r="K90" s="74">
        <v>43929</v>
      </c>
      <c r="L90" s="75" t="s">
        <v>120</v>
      </c>
      <c r="M90" s="75">
        <v>33009555220</v>
      </c>
      <c r="N90" s="75" t="s">
        <v>154</v>
      </c>
      <c r="O90" s="75">
        <v>22</v>
      </c>
    </row>
    <row r="91" spans="1:15" ht="15">
      <c r="A91" s="74">
        <v>43929</v>
      </c>
      <c r="B91" s="75" t="s">
        <v>114</v>
      </c>
      <c r="C91" s="75" t="s">
        <v>115</v>
      </c>
      <c r="D91" s="75" t="s">
        <v>152</v>
      </c>
      <c r="E91" s="75" t="s">
        <v>153</v>
      </c>
      <c r="F91" s="75" t="s">
        <v>124</v>
      </c>
      <c r="G91" s="76">
        <v>59</v>
      </c>
      <c r="H91" s="76">
        <v>59</v>
      </c>
      <c r="I91" s="76">
        <f t="shared" ref="I91:I154" si="3">H91-G91</f>
        <v>0</v>
      </c>
      <c r="J91" s="75" t="s">
        <v>119</v>
      </c>
      <c r="K91" s="74">
        <v>43929</v>
      </c>
      <c r="L91" s="75" t="s">
        <v>120</v>
      </c>
      <c r="M91" s="75">
        <v>33009555220</v>
      </c>
      <c r="N91" s="75" t="s">
        <v>154</v>
      </c>
      <c r="O91" s="75">
        <v>22</v>
      </c>
    </row>
    <row r="92" spans="1:15" ht="15">
      <c r="A92" s="74">
        <v>43929</v>
      </c>
      <c r="B92" s="75" t="s">
        <v>114</v>
      </c>
      <c r="C92" s="75" t="s">
        <v>115</v>
      </c>
      <c r="D92" s="75" t="s">
        <v>152</v>
      </c>
      <c r="E92" s="75" t="s">
        <v>153</v>
      </c>
      <c r="F92" s="75" t="s">
        <v>138</v>
      </c>
      <c r="G92" s="76">
        <v>29</v>
      </c>
      <c r="H92" s="76">
        <v>29</v>
      </c>
      <c r="I92" s="76">
        <f t="shared" si="3"/>
        <v>0</v>
      </c>
      <c r="J92" s="75" t="s">
        <v>119</v>
      </c>
      <c r="K92" s="74">
        <v>43929</v>
      </c>
      <c r="L92" s="75" t="s">
        <v>120</v>
      </c>
      <c r="M92" s="75">
        <v>33009555220</v>
      </c>
      <c r="N92" s="75" t="s">
        <v>154</v>
      </c>
      <c r="O92" s="75">
        <v>22</v>
      </c>
    </row>
    <row r="93" spans="1:15" ht="15">
      <c r="A93" s="74">
        <v>43929</v>
      </c>
      <c r="B93" s="75" t="s">
        <v>114</v>
      </c>
      <c r="C93" s="75" t="s">
        <v>115</v>
      </c>
      <c r="D93" s="75" t="s">
        <v>152</v>
      </c>
      <c r="E93" s="75" t="s">
        <v>153</v>
      </c>
      <c r="F93" s="75" t="s">
        <v>95</v>
      </c>
      <c r="G93" s="76">
        <v>49</v>
      </c>
      <c r="H93" s="76">
        <v>49</v>
      </c>
      <c r="I93" s="76">
        <f t="shared" si="3"/>
        <v>0</v>
      </c>
      <c r="J93" s="75" t="s">
        <v>119</v>
      </c>
      <c r="K93" s="74">
        <v>43929</v>
      </c>
      <c r="L93" s="75" t="s">
        <v>120</v>
      </c>
      <c r="M93" s="75">
        <v>33009555220</v>
      </c>
      <c r="N93" s="75" t="s">
        <v>154</v>
      </c>
      <c r="O93" s="75">
        <v>22</v>
      </c>
    </row>
    <row r="94" spans="1:15" ht="15">
      <c r="A94" s="74">
        <v>43929</v>
      </c>
      <c r="B94" s="75" t="s">
        <v>114</v>
      </c>
      <c r="C94" s="75" t="s">
        <v>115</v>
      </c>
      <c r="D94" s="75" t="s">
        <v>152</v>
      </c>
      <c r="E94" s="75" t="s">
        <v>153</v>
      </c>
      <c r="F94" s="75" t="s">
        <v>93</v>
      </c>
      <c r="G94" s="76">
        <v>64</v>
      </c>
      <c r="H94" s="76">
        <v>0</v>
      </c>
      <c r="I94" s="76">
        <f t="shared" si="3"/>
        <v>-64</v>
      </c>
      <c r="J94" s="75" t="s">
        <v>119</v>
      </c>
      <c r="K94" s="74">
        <v>43929</v>
      </c>
      <c r="L94" s="75" t="s">
        <v>120</v>
      </c>
      <c r="M94" s="75">
        <v>33009555220</v>
      </c>
      <c r="N94" s="75" t="s">
        <v>154</v>
      </c>
      <c r="O94" s="75">
        <v>22</v>
      </c>
    </row>
    <row r="95" spans="1:15" ht="15">
      <c r="A95" s="74">
        <v>43929</v>
      </c>
      <c r="B95" s="75" t="s">
        <v>114</v>
      </c>
      <c r="C95" s="75" t="s">
        <v>115</v>
      </c>
      <c r="D95" s="75" t="s">
        <v>152</v>
      </c>
      <c r="E95" s="75" t="s">
        <v>153</v>
      </c>
      <c r="F95" s="75" t="s">
        <v>140</v>
      </c>
      <c r="G95" s="76">
        <v>18</v>
      </c>
      <c r="H95" s="76">
        <v>18</v>
      </c>
      <c r="I95" s="76">
        <f t="shared" si="3"/>
        <v>0</v>
      </c>
      <c r="J95" s="75" t="s">
        <v>119</v>
      </c>
      <c r="K95" s="74">
        <v>43929</v>
      </c>
      <c r="L95" s="75" t="s">
        <v>120</v>
      </c>
      <c r="M95" s="75">
        <v>33009555220</v>
      </c>
      <c r="N95" s="75" t="s">
        <v>154</v>
      </c>
      <c r="O95" s="75">
        <v>22</v>
      </c>
    </row>
    <row r="96" spans="1:15" ht="15">
      <c r="A96" s="74">
        <v>43929</v>
      </c>
      <c r="B96" s="75" t="s">
        <v>114</v>
      </c>
      <c r="C96" s="75" t="s">
        <v>115</v>
      </c>
      <c r="D96" s="75" t="s">
        <v>152</v>
      </c>
      <c r="E96" s="75" t="s">
        <v>153</v>
      </c>
      <c r="F96" s="75" t="s">
        <v>141</v>
      </c>
      <c r="G96" s="76">
        <v>26</v>
      </c>
      <c r="H96" s="76">
        <v>26</v>
      </c>
      <c r="I96" s="76">
        <f t="shared" si="3"/>
        <v>0</v>
      </c>
      <c r="J96" s="75" t="s">
        <v>119</v>
      </c>
      <c r="K96" s="74">
        <v>43929</v>
      </c>
      <c r="L96" s="75" t="s">
        <v>120</v>
      </c>
      <c r="M96" s="75">
        <v>33009555220</v>
      </c>
      <c r="N96" s="75" t="s">
        <v>154</v>
      </c>
      <c r="O96" s="75">
        <v>22</v>
      </c>
    </row>
    <row r="97" spans="1:15" ht="15">
      <c r="A97" s="74">
        <v>43929</v>
      </c>
      <c r="B97" s="75" t="s">
        <v>114</v>
      </c>
      <c r="C97" s="75" t="s">
        <v>115</v>
      </c>
      <c r="D97" s="75" t="s">
        <v>152</v>
      </c>
      <c r="E97" s="75" t="s">
        <v>153</v>
      </c>
      <c r="F97" s="75" t="s">
        <v>130</v>
      </c>
      <c r="G97" s="76">
        <v>20</v>
      </c>
      <c r="H97" s="76">
        <v>20</v>
      </c>
      <c r="I97" s="76">
        <f t="shared" si="3"/>
        <v>0</v>
      </c>
      <c r="J97" s="75" t="s">
        <v>119</v>
      </c>
      <c r="K97" s="74">
        <v>43929</v>
      </c>
      <c r="L97" s="75" t="s">
        <v>120</v>
      </c>
      <c r="M97" s="75">
        <v>33009555220</v>
      </c>
      <c r="N97" s="75" t="s">
        <v>154</v>
      </c>
      <c r="O97" s="75">
        <v>22</v>
      </c>
    </row>
    <row r="98" spans="1:15" ht="15">
      <c r="A98" s="74">
        <v>43929</v>
      </c>
      <c r="B98" s="75" t="s">
        <v>114</v>
      </c>
      <c r="C98" s="75" t="s">
        <v>115</v>
      </c>
      <c r="D98" s="75" t="s">
        <v>152</v>
      </c>
      <c r="E98" s="75" t="s">
        <v>153</v>
      </c>
      <c r="F98" s="75" t="s">
        <v>142</v>
      </c>
      <c r="G98" s="76">
        <v>28</v>
      </c>
      <c r="H98" s="76">
        <v>28</v>
      </c>
      <c r="I98" s="76">
        <f t="shared" si="3"/>
        <v>0</v>
      </c>
      <c r="J98" s="75" t="s">
        <v>119</v>
      </c>
      <c r="K98" s="74">
        <v>43929</v>
      </c>
      <c r="L98" s="75" t="s">
        <v>120</v>
      </c>
      <c r="M98" s="75">
        <v>33009555220</v>
      </c>
      <c r="N98" s="75" t="s">
        <v>154</v>
      </c>
      <c r="O98" s="75">
        <v>22</v>
      </c>
    </row>
    <row r="99" spans="1:15" ht="15">
      <c r="A99" s="74">
        <v>43929</v>
      </c>
      <c r="B99" s="75" t="s">
        <v>114</v>
      </c>
      <c r="C99" s="75" t="s">
        <v>115</v>
      </c>
      <c r="D99" s="75" t="s">
        <v>152</v>
      </c>
      <c r="E99" s="75" t="s">
        <v>153</v>
      </c>
      <c r="F99" s="75" t="s">
        <v>147</v>
      </c>
      <c r="G99" s="76">
        <v>88</v>
      </c>
      <c r="H99" s="76">
        <v>88</v>
      </c>
      <c r="I99" s="76">
        <f t="shared" si="3"/>
        <v>0</v>
      </c>
      <c r="J99" s="75" t="s">
        <v>119</v>
      </c>
      <c r="K99" s="74">
        <v>43929</v>
      </c>
      <c r="L99" s="75" t="s">
        <v>120</v>
      </c>
      <c r="M99" s="75">
        <v>33009555220</v>
      </c>
      <c r="N99" s="75" t="s">
        <v>154</v>
      </c>
      <c r="O99" s="75">
        <v>22</v>
      </c>
    </row>
    <row r="100" spans="1:15" ht="15">
      <c r="A100" s="74">
        <v>43929</v>
      </c>
      <c r="B100" s="75" t="s">
        <v>114</v>
      </c>
      <c r="C100" s="75" t="s">
        <v>115</v>
      </c>
      <c r="D100" s="75" t="s">
        <v>152</v>
      </c>
      <c r="E100" s="75" t="s">
        <v>153</v>
      </c>
      <c r="F100" s="75" t="s">
        <v>148</v>
      </c>
      <c r="G100" s="76">
        <v>44</v>
      </c>
      <c r="H100" s="76">
        <v>44</v>
      </c>
      <c r="I100" s="76">
        <f t="shared" si="3"/>
        <v>0</v>
      </c>
      <c r="J100" s="75" t="s">
        <v>119</v>
      </c>
      <c r="K100" s="74">
        <v>43929</v>
      </c>
      <c r="L100" s="75" t="s">
        <v>120</v>
      </c>
      <c r="M100" s="75">
        <v>33009555220</v>
      </c>
      <c r="N100" s="75" t="s">
        <v>154</v>
      </c>
      <c r="O100" s="75">
        <v>22</v>
      </c>
    </row>
    <row r="101" spans="1:15" ht="15">
      <c r="A101" s="74">
        <v>43929</v>
      </c>
      <c r="B101" s="75" t="s">
        <v>114</v>
      </c>
      <c r="C101" s="75" t="s">
        <v>115</v>
      </c>
      <c r="D101" s="75" t="s">
        <v>152</v>
      </c>
      <c r="E101" s="75" t="s">
        <v>153</v>
      </c>
      <c r="F101" s="75" t="s">
        <v>132</v>
      </c>
      <c r="G101" s="76">
        <v>64</v>
      </c>
      <c r="H101" s="76">
        <v>64</v>
      </c>
      <c r="I101" s="76">
        <f t="shared" si="3"/>
        <v>0</v>
      </c>
      <c r="J101" s="75" t="s">
        <v>119</v>
      </c>
      <c r="K101" s="74">
        <v>43929</v>
      </c>
      <c r="L101" s="75" t="s">
        <v>120</v>
      </c>
      <c r="M101" s="75">
        <v>33009555220</v>
      </c>
      <c r="N101" s="75" t="s">
        <v>154</v>
      </c>
      <c r="O101" s="75">
        <v>22</v>
      </c>
    </row>
    <row r="102" spans="1:15" ht="15">
      <c r="A102" s="74">
        <v>43929</v>
      </c>
      <c r="B102" s="75" t="s">
        <v>114</v>
      </c>
      <c r="C102" s="75" t="s">
        <v>115</v>
      </c>
      <c r="D102" s="75" t="s">
        <v>152</v>
      </c>
      <c r="E102" s="75" t="s">
        <v>153</v>
      </c>
      <c r="F102" s="75" t="s">
        <v>149</v>
      </c>
      <c r="G102" s="76">
        <v>132</v>
      </c>
      <c r="H102" s="76">
        <v>132</v>
      </c>
      <c r="I102" s="76">
        <f t="shared" si="3"/>
        <v>0</v>
      </c>
      <c r="J102" s="75" t="s">
        <v>119</v>
      </c>
      <c r="K102" s="74">
        <v>43929</v>
      </c>
      <c r="L102" s="75" t="s">
        <v>120</v>
      </c>
      <c r="M102" s="75">
        <v>33009555220</v>
      </c>
      <c r="N102" s="75" t="s">
        <v>154</v>
      </c>
      <c r="O102" s="75">
        <v>22</v>
      </c>
    </row>
    <row r="103" spans="1:15" ht="15">
      <c r="A103" s="74">
        <v>43929</v>
      </c>
      <c r="B103" s="75" t="s">
        <v>114</v>
      </c>
      <c r="C103" s="75" t="s">
        <v>115</v>
      </c>
      <c r="D103" s="75" t="s">
        <v>155</v>
      </c>
      <c r="E103" s="75" t="s">
        <v>156</v>
      </c>
      <c r="F103" s="75" t="s">
        <v>136</v>
      </c>
      <c r="G103" s="76">
        <v>109</v>
      </c>
      <c r="H103" s="76">
        <v>109</v>
      </c>
      <c r="I103" s="76">
        <f t="shared" si="3"/>
        <v>0</v>
      </c>
      <c r="J103" s="75" t="s">
        <v>119</v>
      </c>
      <c r="K103" s="74">
        <v>43929</v>
      </c>
      <c r="L103" s="75" t="s">
        <v>120</v>
      </c>
      <c r="M103" s="75">
        <v>33009555220</v>
      </c>
      <c r="N103" s="75" t="s">
        <v>154</v>
      </c>
      <c r="O103" s="75">
        <v>22</v>
      </c>
    </row>
    <row r="104" spans="1:15" ht="15">
      <c r="A104" s="74">
        <v>43929</v>
      </c>
      <c r="B104" s="75" t="s">
        <v>114</v>
      </c>
      <c r="C104" s="75" t="s">
        <v>115</v>
      </c>
      <c r="D104" s="75" t="s">
        <v>155</v>
      </c>
      <c r="E104" s="75" t="s">
        <v>156</v>
      </c>
      <c r="F104" s="75" t="s">
        <v>122</v>
      </c>
      <c r="G104" s="76">
        <v>112</v>
      </c>
      <c r="H104" s="76">
        <v>112</v>
      </c>
      <c r="I104" s="76">
        <f t="shared" si="3"/>
        <v>0</v>
      </c>
      <c r="J104" s="75" t="s">
        <v>119</v>
      </c>
      <c r="K104" s="74">
        <v>43929</v>
      </c>
      <c r="L104" s="75" t="s">
        <v>120</v>
      </c>
      <c r="M104" s="75">
        <v>33009555220</v>
      </c>
      <c r="N104" s="75" t="s">
        <v>154</v>
      </c>
      <c r="O104" s="75">
        <v>22</v>
      </c>
    </row>
    <row r="105" spans="1:15" ht="15">
      <c r="A105" s="74">
        <v>43929</v>
      </c>
      <c r="B105" s="75" t="s">
        <v>114</v>
      </c>
      <c r="C105" s="75" t="s">
        <v>115</v>
      </c>
      <c r="D105" s="75" t="s">
        <v>155</v>
      </c>
      <c r="E105" s="75" t="s">
        <v>156</v>
      </c>
      <c r="F105" s="75" t="s">
        <v>137</v>
      </c>
      <c r="G105" s="76">
        <v>263</v>
      </c>
      <c r="H105" s="76">
        <v>263</v>
      </c>
      <c r="I105" s="76">
        <f t="shared" si="3"/>
        <v>0</v>
      </c>
      <c r="J105" s="75" t="s">
        <v>119</v>
      </c>
      <c r="K105" s="74">
        <v>43929</v>
      </c>
      <c r="L105" s="75" t="s">
        <v>120</v>
      </c>
      <c r="M105" s="75">
        <v>33009555220</v>
      </c>
      <c r="N105" s="75" t="s">
        <v>154</v>
      </c>
      <c r="O105" s="75">
        <v>22</v>
      </c>
    </row>
    <row r="106" spans="1:15" ht="15">
      <c r="A106" s="74">
        <v>43929</v>
      </c>
      <c r="B106" s="75" t="s">
        <v>114</v>
      </c>
      <c r="C106" s="75" t="s">
        <v>115</v>
      </c>
      <c r="D106" s="75" t="s">
        <v>155</v>
      </c>
      <c r="E106" s="75" t="s">
        <v>156</v>
      </c>
      <c r="F106" s="75" t="s">
        <v>125</v>
      </c>
      <c r="G106" s="76">
        <v>33</v>
      </c>
      <c r="H106" s="76">
        <v>33</v>
      </c>
      <c r="I106" s="76">
        <f t="shared" si="3"/>
        <v>0</v>
      </c>
      <c r="J106" s="75" t="s">
        <v>119</v>
      </c>
      <c r="K106" s="74">
        <v>43929</v>
      </c>
      <c r="L106" s="75" t="s">
        <v>120</v>
      </c>
      <c r="M106" s="75">
        <v>33009555220</v>
      </c>
      <c r="N106" s="75" t="s">
        <v>154</v>
      </c>
      <c r="O106" s="75">
        <v>22</v>
      </c>
    </row>
    <row r="107" spans="1:15" ht="15">
      <c r="A107" s="74">
        <v>43929</v>
      </c>
      <c r="B107" s="75" t="s">
        <v>114</v>
      </c>
      <c r="C107" s="75" t="s">
        <v>115</v>
      </c>
      <c r="D107" s="75" t="s">
        <v>155</v>
      </c>
      <c r="E107" s="75" t="s">
        <v>156</v>
      </c>
      <c r="F107" s="75" t="s">
        <v>139</v>
      </c>
      <c r="G107" s="76">
        <v>24</v>
      </c>
      <c r="H107" s="76">
        <v>24</v>
      </c>
      <c r="I107" s="76">
        <f t="shared" si="3"/>
        <v>0</v>
      </c>
      <c r="J107" s="75" t="s">
        <v>119</v>
      </c>
      <c r="K107" s="74">
        <v>43929</v>
      </c>
      <c r="L107" s="75" t="s">
        <v>120</v>
      </c>
      <c r="M107" s="75">
        <v>33009555220</v>
      </c>
      <c r="N107" s="75" t="s">
        <v>154</v>
      </c>
      <c r="O107" s="75">
        <v>22</v>
      </c>
    </row>
    <row r="108" spans="1:15" ht="15">
      <c r="A108" s="74">
        <v>43929</v>
      </c>
      <c r="B108" s="75" t="s">
        <v>114</v>
      </c>
      <c r="C108" s="75" t="s">
        <v>115</v>
      </c>
      <c r="D108" s="75" t="s">
        <v>155</v>
      </c>
      <c r="E108" s="75" t="s">
        <v>156</v>
      </c>
      <c r="F108" s="75" t="s">
        <v>97</v>
      </c>
      <c r="G108" s="76">
        <v>53</v>
      </c>
      <c r="H108" s="76">
        <v>0</v>
      </c>
      <c r="I108" s="76">
        <f t="shared" si="3"/>
        <v>-53</v>
      </c>
      <c r="J108" s="75" t="s">
        <v>119</v>
      </c>
      <c r="K108" s="74">
        <v>43929</v>
      </c>
      <c r="L108" s="75" t="s">
        <v>120</v>
      </c>
      <c r="M108" s="75">
        <v>33009555220</v>
      </c>
      <c r="N108" s="75" t="s">
        <v>154</v>
      </c>
      <c r="O108" s="75">
        <v>22</v>
      </c>
    </row>
    <row r="109" spans="1:15" ht="15">
      <c r="A109" s="74">
        <v>43929</v>
      </c>
      <c r="B109" s="75" t="s">
        <v>114</v>
      </c>
      <c r="C109" s="75" t="s">
        <v>115</v>
      </c>
      <c r="D109" s="75" t="s">
        <v>155</v>
      </c>
      <c r="E109" s="75" t="s">
        <v>156</v>
      </c>
      <c r="F109" s="75" t="s">
        <v>91</v>
      </c>
      <c r="G109" s="76">
        <v>126</v>
      </c>
      <c r="H109" s="76">
        <v>0</v>
      </c>
      <c r="I109" s="76">
        <f t="shared" si="3"/>
        <v>-126</v>
      </c>
      <c r="J109" s="75" t="s">
        <v>119</v>
      </c>
      <c r="K109" s="74">
        <v>43929</v>
      </c>
      <c r="L109" s="75" t="s">
        <v>120</v>
      </c>
      <c r="M109" s="75">
        <v>33009555220</v>
      </c>
      <c r="N109" s="75" t="s">
        <v>154</v>
      </c>
      <c r="O109" s="75">
        <v>22</v>
      </c>
    </row>
    <row r="110" spans="1:15" ht="15">
      <c r="A110" s="74">
        <v>43929</v>
      </c>
      <c r="B110" s="75" t="s">
        <v>114</v>
      </c>
      <c r="C110" s="75" t="s">
        <v>115</v>
      </c>
      <c r="D110" s="75" t="s">
        <v>155</v>
      </c>
      <c r="E110" s="75" t="s">
        <v>156</v>
      </c>
      <c r="F110" s="75" t="s">
        <v>126</v>
      </c>
      <c r="G110" s="76">
        <v>58</v>
      </c>
      <c r="H110" s="76">
        <v>58</v>
      </c>
      <c r="I110" s="76">
        <f t="shared" si="3"/>
        <v>0</v>
      </c>
      <c r="J110" s="75" t="s">
        <v>119</v>
      </c>
      <c r="K110" s="74">
        <v>43929</v>
      </c>
      <c r="L110" s="75" t="s">
        <v>120</v>
      </c>
      <c r="M110" s="75">
        <v>33009555220</v>
      </c>
      <c r="N110" s="75" t="s">
        <v>154</v>
      </c>
      <c r="O110" s="75">
        <v>22</v>
      </c>
    </row>
    <row r="111" spans="1:15" ht="15">
      <c r="A111" s="74">
        <v>43929</v>
      </c>
      <c r="B111" s="75" t="s">
        <v>114</v>
      </c>
      <c r="C111" s="75" t="s">
        <v>115</v>
      </c>
      <c r="D111" s="75" t="s">
        <v>155</v>
      </c>
      <c r="E111" s="75" t="s">
        <v>156</v>
      </c>
      <c r="F111" s="75" t="s">
        <v>127</v>
      </c>
      <c r="G111" s="76">
        <v>26</v>
      </c>
      <c r="H111" s="76">
        <v>26</v>
      </c>
      <c r="I111" s="76">
        <f t="shared" si="3"/>
        <v>0</v>
      </c>
      <c r="J111" s="75" t="s">
        <v>119</v>
      </c>
      <c r="K111" s="74">
        <v>43929</v>
      </c>
      <c r="L111" s="75" t="s">
        <v>120</v>
      </c>
      <c r="M111" s="75">
        <v>33009555220</v>
      </c>
      <c r="N111" s="75" t="s">
        <v>154</v>
      </c>
      <c r="O111" s="75">
        <v>22</v>
      </c>
    </row>
    <row r="112" spans="1:15" ht="15">
      <c r="A112" s="74">
        <v>43929</v>
      </c>
      <c r="B112" s="75" t="s">
        <v>114</v>
      </c>
      <c r="C112" s="75" t="s">
        <v>115</v>
      </c>
      <c r="D112" s="75" t="s">
        <v>155</v>
      </c>
      <c r="E112" s="75" t="s">
        <v>156</v>
      </c>
      <c r="F112" s="75" t="s">
        <v>128</v>
      </c>
      <c r="G112" s="76">
        <v>10</v>
      </c>
      <c r="H112" s="76">
        <v>10</v>
      </c>
      <c r="I112" s="76">
        <f t="shared" si="3"/>
        <v>0</v>
      </c>
      <c r="J112" s="75" t="s">
        <v>119</v>
      </c>
      <c r="K112" s="74">
        <v>43929</v>
      </c>
      <c r="L112" s="75" t="s">
        <v>120</v>
      </c>
      <c r="M112" s="75">
        <v>33009555220</v>
      </c>
      <c r="N112" s="75" t="s">
        <v>154</v>
      </c>
      <c r="O112" s="75">
        <v>22</v>
      </c>
    </row>
    <row r="113" spans="1:15" ht="15">
      <c r="A113" s="74">
        <v>43929</v>
      </c>
      <c r="B113" s="75" t="s">
        <v>114</v>
      </c>
      <c r="C113" s="75" t="s">
        <v>115</v>
      </c>
      <c r="D113" s="75" t="s">
        <v>155</v>
      </c>
      <c r="E113" s="75" t="s">
        <v>156</v>
      </c>
      <c r="F113" s="75" t="s">
        <v>129</v>
      </c>
      <c r="G113" s="76">
        <v>20</v>
      </c>
      <c r="H113" s="76">
        <v>20</v>
      </c>
      <c r="I113" s="76">
        <f t="shared" si="3"/>
        <v>0</v>
      </c>
      <c r="J113" s="75" t="s">
        <v>119</v>
      </c>
      <c r="K113" s="74">
        <v>43929</v>
      </c>
      <c r="L113" s="75" t="s">
        <v>120</v>
      </c>
      <c r="M113" s="75">
        <v>33009555220</v>
      </c>
      <c r="N113" s="75" t="s">
        <v>154</v>
      </c>
      <c r="O113" s="75">
        <v>22</v>
      </c>
    </row>
    <row r="114" spans="1:15" ht="15">
      <c r="A114" s="74">
        <v>43929</v>
      </c>
      <c r="B114" s="75" t="s">
        <v>114</v>
      </c>
      <c r="C114" s="75" t="s">
        <v>115</v>
      </c>
      <c r="D114" s="75" t="s">
        <v>155</v>
      </c>
      <c r="E114" s="75" t="s">
        <v>156</v>
      </c>
      <c r="F114" s="75" t="s">
        <v>143</v>
      </c>
      <c r="G114" s="76">
        <v>14</v>
      </c>
      <c r="H114" s="76">
        <v>14</v>
      </c>
      <c r="I114" s="76">
        <f t="shared" si="3"/>
        <v>0</v>
      </c>
      <c r="J114" s="75" t="s">
        <v>119</v>
      </c>
      <c r="K114" s="74">
        <v>43929</v>
      </c>
      <c r="L114" s="75" t="s">
        <v>120</v>
      </c>
      <c r="M114" s="75">
        <v>33009555220</v>
      </c>
      <c r="N114" s="75" t="s">
        <v>154</v>
      </c>
      <c r="O114" s="75">
        <v>22</v>
      </c>
    </row>
    <row r="115" spans="1:15" ht="15">
      <c r="A115" s="74">
        <v>43929</v>
      </c>
      <c r="B115" s="75" t="s">
        <v>114</v>
      </c>
      <c r="C115" s="75" t="s">
        <v>115</v>
      </c>
      <c r="D115" s="75" t="s">
        <v>155</v>
      </c>
      <c r="E115" s="75" t="s">
        <v>156</v>
      </c>
      <c r="F115" s="75" t="s">
        <v>144</v>
      </c>
      <c r="G115" s="76">
        <v>152</v>
      </c>
      <c r="H115" s="76">
        <v>152</v>
      </c>
      <c r="I115" s="76">
        <f t="shared" si="3"/>
        <v>0</v>
      </c>
      <c r="J115" s="75" t="s">
        <v>119</v>
      </c>
      <c r="K115" s="74">
        <v>43929</v>
      </c>
      <c r="L115" s="75" t="s">
        <v>120</v>
      </c>
      <c r="M115" s="75">
        <v>33009555220</v>
      </c>
      <c r="N115" s="75" t="s">
        <v>154</v>
      </c>
      <c r="O115" s="75">
        <v>22</v>
      </c>
    </row>
    <row r="116" spans="1:15" ht="15">
      <c r="A116" s="74">
        <v>43929</v>
      </c>
      <c r="B116" s="75" t="s">
        <v>114</v>
      </c>
      <c r="C116" s="75" t="s">
        <v>115</v>
      </c>
      <c r="D116" s="75" t="s">
        <v>155</v>
      </c>
      <c r="E116" s="75" t="s">
        <v>156</v>
      </c>
      <c r="F116" s="75" t="s">
        <v>131</v>
      </c>
      <c r="G116" s="76">
        <v>60</v>
      </c>
      <c r="H116" s="76">
        <v>60</v>
      </c>
      <c r="I116" s="76">
        <f t="shared" si="3"/>
        <v>0</v>
      </c>
      <c r="J116" s="75" t="s">
        <v>119</v>
      </c>
      <c r="K116" s="74">
        <v>43929</v>
      </c>
      <c r="L116" s="75" t="s">
        <v>120</v>
      </c>
      <c r="M116" s="75">
        <v>33009555220</v>
      </c>
      <c r="N116" s="75" t="s">
        <v>154</v>
      </c>
      <c r="O116" s="75">
        <v>22</v>
      </c>
    </row>
    <row r="117" spans="1:15" ht="15">
      <c r="A117" s="74">
        <v>43929</v>
      </c>
      <c r="B117" s="75" t="s">
        <v>114</v>
      </c>
      <c r="C117" s="75" t="s">
        <v>115</v>
      </c>
      <c r="D117" s="75" t="s">
        <v>155</v>
      </c>
      <c r="E117" s="75" t="s">
        <v>156</v>
      </c>
      <c r="F117" s="75" t="s">
        <v>145</v>
      </c>
      <c r="G117" s="76">
        <v>68</v>
      </c>
      <c r="H117" s="76">
        <v>68</v>
      </c>
      <c r="I117" s="76">
        <f t="shared" si="3"/>
        <v>0</v>
      </c>
      <c r="J117" s="75" t="s">
        <v>119</v>
      </c>
      <c r="K117" s="74">
        <v>43929</v>
      </c>
      <c r="L117" s="75" t="s">
        <v>120</v>
      </c>
      <c r="M117" s="75">
        <v>33009555220</v>
      </c>
      <c r="N117" s="75" t="s">
        <v>154</v>
      </c>
      <c r="O117" s="75">
        <v>22</v>
      </c>
    </row>
    <row r="118" spans="1:15" ht="15">
      <c r="A118" s="74">
        <v>43929</v>
      </c>
      <c r="B118" s="75" t="s">
        <v>114</v>
      </c>
      <c r="C118" s="75" t="s">
        <v>115</v>
      </c>
      <c r="D118" s="75" t="s">
        <v>155</v>
      </c>
      <c r="E118" s="75" t="s">
        <v>156</v>
      </c>
      <c r="F118" s="75" t="s">
        <v>146</v>
      </c>
      <c r="G118" s="76">
        <v>92</v>
      </c>
      <c r="H118" s="76">
        <v>92</v>
      </c>
      <c r="I118" s="76">
        <f t="shared" si="3"/>
        <v>0</v>
      </c>
      <c r="J118" s="75" t="s">
        <v>119</v>
      </c>
      <c r="K118" s="74">
        <v>43929</v>
      </c>
      <c r="L118" s="75" t="s">
        <v>120</v>
      </c>
      <c r="M118" s="75">
        <v>33009555220</v>
      </c>
      <c r="N118" s="75" t="s">
        <v>154</v>
      </c>
      <c r="O118" s="75">
        <v>22</v>
      </c>
    </row>
    <row r="119" spans="1:15" ht="15">
      <c r="A119" s="74">
        <v>43934</v>
      </c>
      <c r="B119" s="75" t="s">
        <v>157</v>
      </c>
      <c r="C119" s="75" t="s">
        <v>115</v>
      </c>
      <c r="D119" s="75" t="s">
        <v>158</v>
      </c>
      <c r="E119" s="75" t="s">
        <v>159</v>
      </c>
      <c r="F119" s="75" t="s">
        <v>135</v>
      </c>
      <c r="G119" s="76">
        <v>16</v>
      </c>
      <c r="H119" s="76">
        <v>16</v>
      </c>
      <c r="I119" s="76">
        <f t="shared" si="3"/>
        <v>0</v>
      </c>
      <c r="J119" s="75" t="s">
        <v>119</v>
      </c>
      <c r="K119" s="74">
        <v>43934</v>
      </c>
      <c r="L119" s="75" t="s">
        <v>120</v>
      </c>
      <c r="M119" s="75">
        <v>33009555220</v>
      </c>
      <c r="N119" s="75" t="s">
        <v>160</v>
      </c>
      <c r="O119" s="75">
        <v>22</v>
      </c>
    </row>
    <row r="120" spans="1:15" ht="15">
      <c r="A120" s="74">
        <v>43934</v>
      </c>
      <c r="B120" s="75" t="s">
        <v>157</v>
      </c>
      <c r="C120" s="75" t="s">
        <v>115</v>
      </c>
      <c r="D120" s="75" t="s">
        <v>158</v>
      </c>
      <c r="E120" s="75" t="s">
        <v>159</v>
      </c>
      <c r="F120" s="75" t="s">
        <v>137</v>
      </c>
      <c r="G120" s="76">
        <v>13</v>
      </c>
      <c r="H120" s="76">
        <v>13</v>
      </c>
      <c r="I120" s="76">
        <f t="shared" si="3"/>
        <v>0</v>
      </c>
      <c r="J120" s="75" t="s">
        <v>119</v>
      </c>
      <c r="K120" s="74">
        <v>43934</v>
      </c>
      <c r="L120" s="75" t="s">
        <v>120</v>
      </c>
      <c r="M120" s="75">
        <v>33009555220</v>
      </c>
      <c r="N120" s="75" t="s">
        <v>160</v>
      </c>
      <c r="O120" s="75">
        <v>22</v>
      </c>
    </row>
    <row r="121" spans="1:15" ht="15">
      <c r="A121" s="74">
        <v>43934</v>
      </c>
      <c r="B121" s="75" t="s">
        <v>157</v>
      </c>
      <c r="C121" s="75" t="s">
        <v>115</v>
      </c>
      <c r="D121" s="75" t="s">
        <v>158</v>
      </c>
      <c r="E121" s="75" t="s">
        <v>159</v>
      </c>
      <c r="F121" s="75" t="s">
        <v>139</v>
      </c>
      <c r="G121" s="76">
        <v>4</v>
      </c>
      <c r="H121" s="76">
        <v>4</v>
      </c>
      <c r="I121" s="76">
        <f t="shared" si="3"/>
        <v>0</v>
      </c>
      <c r="J121" s="75" t="s">
        <v>119</v>
      </c>
      <c r="K121" s="74">
        <v>43934</v>
      </c>
      <c r="L121" s="75" t="s">
        <v>120</v>
      </c>
      <c r="M121" s="75">
        <v>33009555220</v>
      </c>
      <c r="N121" s="75" t="s">
        <v>160</v>
      </c>
      <c r="O121" s="75">
        <v>22</v>
      </c>
    </row>
    <row r="122" spans="1:15" ht="15">
      <c r="A122" s="74">
        <v>43934</v>
      </c>
      <c r="B122" s="75" t="s">
        <v>157</v>
      </c>
      <c r="C122" s="75" t="s">
        <v>115</v>
      </c>
      <c r="D122" s="75" t="s">
        <v>158</v>
      </c>
      <c r="E122" s="75" t="s">
        <v>159</v>
      </c>
      <c r="F122" s="75" t="s">
        <v>97</v>
      </c>
      <c r="G122" s="76">
        <v>9</v>
      </c>
      <c r="H122" s="76">
        <v>0</v>
      </c>
      <c r="I122" s="76">
        <f t="shared" si="3"/>
        <v>-9</v>
      </c>
      <c r="J122" s="75" t="s">
        <v>119</v>
      </c>
      <c r="K122" s="74">
        <v>43934</v>
      </c>
      <c r="L122" s="75" t="s">
        <v>120</v>
      </c>
      <c r="M122" s="75">
        <v>33009555220</v>
      </c>
      <c r="N122" s="75" t="s">
        <v>160</v>
      </c>
      <c r="O122" s="75">
        <v>22</v>
      </c>
    </row>
    <row r="123" spans="1:15" ht="15">
      <c r="A123" s="74">
        <v>43934</v>
      </c>
      <c r="B123" s="75" t="s">
        <v>157</v>
      </c>
      <c r="C123" s="75" t="s">
        <v>115</v>
      </c>
      <c r="D123" s="75" t="s">
        <v>158</v>
      </c>
      <c r="E123" s="75" t="s">
        <v>159</v>
      </c>
      <c r="F123" s="75" t="s">
        <v>91</v>
      </c>
      <c r="G123" s="76">
        <v>18</v>
      </c>
      <c r="H123" s="76">
        <v>18</v>
      </c>
      <c r="I123" s="76">
        <f t="shared" si="3"/>
        <v>0</v>
      </c>
      <c r="J123" s="75" t="s">
        <v>119</v>
      </c>
      <c r="K123" s="74">
        <v>43934</v>
      </c>
      <c r="L123" s="75" t="s">
        <v>120</v>
      </c>
      <c r="M123" s="75">
        <v>33009555220</v>
      </c>
      <c r="N123" s="75" t="s">
        <v>160</v>
      </c>
      <c r="O123" s="75">
        <v>22</v>
      </c>
    </row>
    <row r="124" spans="1:15" ht="15">
      <c r="A124" s="74">
        <v>43934</v>
      </c>
      <c r="B124" s="75" t="s">
        <v>157</v>
      </c>
      <c r="C124" s="75" t="s">
        <v>115</v>
      </c>
      <c r="D124" s="75" t="s">
        <v>158</v>
      </c>
      <c r="E124" s="75" t="s">
        <v>159</v>
      </c>
      <c r="F124" s="75" t="s">
        <v>93</v>
      </c>
      <c r="G124" s="76">
        <v>16</v>
      </c>
      <c r="H124" s="76">
        <v>16</v>
      </c>
      <c r="I124" s="76">
        <f t="shared" si="3"/>
        <v>0</v>
      </c>
      <c r="J124" s="75" t="s">
        <v>119</v>
      </c>
      <c r="K124" s="74">
        <v>43934</v>
      </c>
      <c r="L124" s="75" t="s">
        <v>120</v>
      </c>
      <c r="M124" s="75">
        <v>33009555220</v>
      </c>
      <c r="N124" s="75" t="s">
        <v>160</v>
      </c>
      <c r="O124" s="75">
        <v>22</v>
      </c>
    </row>
    <row r="125" spans="1:15" ht="15">
      <c r="A125" s="74">
        <v>43934</v>
      </c>
      <c r="B125" s="75" t="s">
        <v>157</v>
      </c>
      <c r="C125" s="75" t="s">
        <v>115</v>
      </c>
      <c r="D125" s="75" t="s">
        <v>158</v>
      </c>
      <c r="E125" s="75" t="s">
        <v>159</v>
      </c>
      <c r="F125" s="75" t="s">
        <v>141</v>
      </c>
      <c r="G125" s="76">
        <v>2</v>
      </c>
      <c r="H125" s="76">
        <v>2</v>
      </c>
      <c r="I125" s="76">
        <f t="shared" si="3"/>
        <v>0</v>
      </c>
      <c r="J125" s="75" t="s">
        <v>119</v>
      </c>
      <c r="K125" s="74">
        <v>43934</v>
      </c>
      <c r="L125" s="75" t="s">
        <v>120</v>
      </c>
      <c r="M125" s="75">
        <v>33009555220</v>
      </c>
      <c r="N125" s="75" t="s">
        <v>160</v>
      </c>
      <c r="O125" s="75">
        <v>22</v>
      </c>
    </row>
    <row r="126" spans="1:15" ht="15">
      <c r="A126" s="74">
        <v>43934</v>
      </c>
      <c r="B126" s="75" t="s">
        <v>157</v>
      </c>
      <c r="C126" s="75" t="s">
        <v>115</v>
      </c>
      <c r="D126" s="75" t="s">
        <v>158</v>
      </c>
      <c r="E126" s="75" t="s">
        <v>159</v>
      </c>
      <c r="F126" s="75" t="s">
        <v>144</v>
      </c>
      <c r="G126" s="76">
        <v>12</v>
      </c>
      <c r="H126" s="76">
        <v>12</v>
      </c>
      <c r="I126" s="76">
        <f t="shared" si="3"/>
        <v>0</v>
      </c>
      <c r="J126" s="75" t="s">
        <v>119</v>
      </c>
      <c r="K126" s="74">
        <v>43934</v>
      </c>
      <c r="L126" s="75" t="s">
        <v>120</v>
      </c>
      <c r="M126" s="75">
        <v>33009555220</v>
      </c>
      <c r="N126" s="75" t="s">
        <v>160</v>
      </c>
      <c r="O126" s="75">
        <v>22</v>
      </c>
    </row>
    <row r="127" spans="1:15" ht="15">
      <c r="A127" s="74">
        <v>43934</v>
      </c>
      <c r="B127" s="75" t="s">
        <v>157</v>
      </c>
      <c r="C127" s="75" t="s">
        <v>115</v>
      </c>
      <c r="D127" s="75" t="s">
        <v>158</v>
      </c>
      <c r="E127" s="75" t="s">
        <v>159</v>
      </c>
      <c r="F127" s="75" t="s">
        <v>148</v>
      </c>
      <c r="G127" s="76">
        <v>16</v>
      </c>
      <c r="H127" s="76">
        <v>16</v>
      </c>
      <c r="I127" s="76">
        <f t="shared" si="3"/>
        <v>0</v>
      </c>
      <c r="J127" s="75" t="s">
        <v>119</v>
      </c>
      <c r="K127" s="74">
        <v>43934</v>
      </c>
      <c r="L127" s="75" t="s">
        <v>120</v>
      </c>
      <c r="M127" s="75">
        <v>33009555220</v>
      </c>
      <c r="N127" s="75" t="s">
        <v>160</v>
      </c>
      <c r="O127" s="75">
        <v>22</v>
      </c>
    </row>
    <row r="128" spans="1:15" ht="15">
      <c r="A128" s="74">
        <v>43934</v>
      </c>
      <c r="B128" s="75" t="s">
        <v>157</v>
      </c>
      <c r="C128" s="75" t="s">
        <v>115</v>
      </c>
      <c r="D128" s="75" t="s">
        <v>161</v>
      </c>
      <c r="E128" s="75" t="s">
        <v>162</v>
      </c>
      <c r="F128" s="75" t="s">
        <v>118</v>
      </c>
      <c r="G128" s="76">
        <v>26</v>
      </c>
      <c r="H128" s="76">
        <v>26</v>
      </c>
      <c r="I128" s="76">
        <f t="shared" si="3"/>
        <v>0</v>
      </c>
      <c r="J128" s="75" t="s">
        <v>119</v>
      </c>
      <c r="K128" s="74">
        <v>43934</v>
      </c>
      <c r="L128" s="75" t="s">
        <v>120</v>
      </c>
      <c r="M128" s="75">
        <v>33009555220</v>
      </c>
      <c r="N128" s="75" t="s">
        <v>163</v>
      </c>
      <c r="O128" s="75">
        <v>22</v>
      </c>
    </row>
    <row r="129" spans="1:15" ht="15">
      <c r="A129" s="74">
        <v>43934</v>
      </c>
      <c r="B129" s="75" t="s">
        <v>157</v>
      </c>
      <c r="C129" s="75" t="s">
        <v>115</v>
      </c>
      <c r="D129" s="75" t="s">
        <v>161</v>
      </c>
      <c r="E129" s="75" t="s">
        <v>162</v>
      </c>
      <c r="F129" s="75" t="s">
        <v>122</v>
      </c>
      <c r="G129" s="76">
        <v>15</v>
      </c>
      <c r="H129" s="76">
        <v>15</v>
      </c>
      <c r="I129" s="76">
        <f t="shared" si="3"/>
        <v>0</v>
      </c>
      <c r="J129" s="75" t="s">
        <v>119</v>
      </c>
      <c r="K129" s="74">
        <v>43934</v>
      </c>
      <c r="L129" s="75" t="s">
        <v>120</v>
      </c>
      <c r="M129" s="75">
        <v>33009555220</v>
      </c>
      <c r="N129" s="75" t="s">
        <v>163</v>
      </c>
      <c r="O129" s="75">
        <v>22</v>
      </c>
    </row>
    <row r="130" spans="1:15" ht="15">
      <c r="A130" s="74">
        <v>43934</v>
      </c>
      <c r="B130" s="75" t="s">
        <v>157</v>
      </c>
      <c r="C130" s="75" t="s">
        <v>115</v>
      </c>
      <c r="D130" s="75" t="s">
        <v>161</v>
      </c>
      <c r="E130" s="75" t="s">
        <v>162</v>
      </c>
      <c r="F130" s="75" t="s">
        <v>125</v>
      </c>
      <c r="G130" s="76">
        <v>5</v>
      </c>
      <c r="H130" s="76">
        <v>5</v>
      </c>
      <c r="I130" s="76">
        <f t="shared" si="3"/>
        <v>0</v>
      </c>
      <c r="J130" s="75" t="s">
        <v>119</v>
      </c>
      <c r="K130" s="74">
        <v>43934</v>
      </c>
      <c r="L130" s="75" t="s">
        <v>120</v>
      </c>
      <c r="M130" s="75">
        <v>33009555220</v>
      </c>
      <c r="N130" s="75" t="s">
        <v>163</v>
      </c>
      <c r="O130" s="75">
        <v>22</v>
      </c>
    </row>
    <row r="131" spans="1:15" ht="15">
      <c r="A131" s="74">
        <v>43934</v>
      </c>
      <c r="B131" s="75" t="s">
        <v>157</v>
      </c>
      <c r="C131" s="75" t="s">
        <v>115</v>
      </c>
      <c r="D131" s="75" t="s">
        <v>161</v>
      </c>
      <c r="E131" s="75" t="s">
        <v>162</v>
      </c>
      <c r="F131" s="75" t="s">
        <v>95</v>
      </c>
      <c r="G131" s="76">
        <v>14</v>
      </c>
      <c r="H131" s="76">
        <v>14</v>
      </c>
      <c r="I131" s="76">
        <f t="shared" si="3"/>
        <v>0</v>
      </c>
      <c r="J131" s="75" t="s">
        <v>119</v>
      </c>
      <c r="K131" s="74">
        <v>43934</v>
      </c>
      <c r="L131" s="75" t="s">
        <v>120</v>
      </c>
      <c r="M131" s="75">
        <v>33009555220</v>
      </c>
      <c r="N131" s="75" t="s">
        <v>163</v>
      </c>
      <c r="O131" s="75">
        <v>22</v>
      </c>
    </row>
    <row r="132" spans="1:15" ht="15">
      <c r="A132" s="74">
        <v>43934</v>
      </c>
      <c r="B132" s="75" t="s">
        <v>157</v>
      </c>
      <c r="C132" s="75" t="s">
        <v>115</v>
      </c>
      <c r="D132" s="75" t="s">
        <v>161</v>
      </c>
      <c r="E132" s="75" t="s">
        <v>162</v>
      </c>
      <c r="F132" s="75" t="s">
        <v>127</v>
      </c>
      <c r="G132" s="76">
        <v>10</v>
      </c>
      <c r="H132" s="76">
        <v>10</v>
      </c>
      <c r="I132" s="76">
        <f t="shared" si="3"/>
        <v>0</v>
      </c>
      <c r="J132" s="75" t="s">
        <v>119</v>
      </c>
      <c r="K132" s="74">
        <v>43934</v>
      </c>
      <c r="L132" s="75" t="s">
        <v>120</v>
      </c>
      <c r="M132" s="75">
        <v>33009555220</v>
      </c>
      <c r="N132" s="75" t="s">
        <v>163</v>
      </c>
      <c r="O132" s="75">
        <v>22</v>
      </c>
    </row>
    <row r="133" spans="1:15" ht="15">
      <c r="A133" s="74">
        <v>43934</v>
      </c>
      <c r="B133" s="75" t="s">
        <v>157</v>
      </c>
      <c r="C133" s="75" t="s">
        <v>115</v>
      </c>
      <c r="D133" s="75" t="s">
        <v>161</v>
      </c>
      <c r="E133" s="75" t="s">
        <v>162</v>
      </c>
      <c r="F133" s="75" t="s">
        <v>128</v>
      </c>
      <c r="G133" s="76">
        <v>6</v>
      </c>
      <c r="H133" s="76">
        <v>6</v>
      </c>
      <c r="I133" s="76">
        <f t="shared" si="3"/>
        <v>0</v>
      </c>
      <c r="J133" s="75" t="s">
        <v>119</v>
      </c>
      <c r="K133" s="74">
        <v>43934</v>
      </c>
      <c r="L133" s="75" t="s">
        <v>120</v>
      </c>
      <c r="M133" s="75">
        <v>33009555220</v>
      </c>
      <c r="N133" s="75" t="s">
        <v>163</v>
      </c>
      <c r="O133" s="75">
        <v>22</v>
      </c>
    </row>
    <row r="134" spans="1:15" ht="15">
      <c r="A134" s="74">
        <v>43934</v>
      </c>
      <c r="B134" s="75" t="s">
        <v>157</v>
      </c>
      <c r="C134" s="75" t="s">
        <v>115</v>
      </c>
      <c r="D134" s="75" t="s">
        <v>161</v>
      </c>
      <c r="E134" s="75" t="s">
        <v>162</v>
      </c>
      <c r="F134" s="75" t="s">
        <v>129</v>
      </c>
      <c r="G134" s="76">
        <v>2</v>
      </c>
      <c r="H134" s="76">
        <v>2</v>
      </c>
      <c r="I134" s="76">
        <f t="shared" si="3"/>
        <v>0</v>
      </c>
      <c r="J134" s="75" t="s">
        <v>119</v>
      </c>
      <c r="K134" s="74">
        <v>43934</v>
      </c>
      <c r="L134" s="75" t="s">
        <v>120</v>
      </c>
      <c r="M134" s="75">
        <v>33009555220</v>
      </c>
      <c r="N134" s="75" t="s">
        <v>163</v>
      </c>
      <c r="O134" s="75">
        <v>22</v>
      </c>
    </row>
    <row r="135" spans="1:15" ht="15">
      <c r="A135" s="74">
        <v>43934</v>
      </c>
      <c r="B135" s="75" t="s">
        <v>157</v>
      </c>
      <c r="C135" s="75" t="s">
        <v>115</v>
      </c>
      <c r="D135" s="75" t="s">
        <v>161</v>
      </c>
      <c r="E135" s="75" t="s">
        <v>162</v>
      </c>
      <c r="F135" s="75" t="s">
        <v>131</v>
      </c>
      <c r="G135" s="76">
        <v>8</v>
      </c>
      <c r="H135" s="76">
        <v>8</v>
      </c>
      <c r="I135" s="76">
        <f t="shared" si="3"/>
        <v>0</v>
      </c>
      <c r="J135" s="75" t="s">
        <v>119</v>
      </c>
      <c r="K135" s="74">
        <v>43934</v>
      </c>
      <c r="L135" s="75" t="s">
        <v>120</v>
      </c>
      <c r="M135" s="75">
        <v>33009555220</v>
      </c>
      <c r="N135" s="75" t="s">
        <v>163</v>
      </c>
      <c r="O135" s="75">
        <v>22</v>
      </c>
    </row>
    <row r="136" spans="1:15" ht="15">
      <c r="A136" s="74">
        <v>43934</v>
      </c>
      <c r="B136" s="75" t="s">
        <v>157</v>
      </c>
      <c r="C136" s="75" t="s">
        <v>115</v>
      </c>
      <c r="D136" s="75" t="s">
        <v>164</v>
      </c>
      <c r="E136" s="75" t="s">
        <v>165</v>
      </c>
      <c r="F136" s="75" t="s">
        <v>136</v>
      </c>
      <c r="G136" s="76">
        <v>23</v>
      </c>
      <c r="H136" s="76">
        <v>23</v>
      </c>
      <c r="I136" s="76">
        <f t="shared" si="3"/>
        <v>0</v>
      </c>
      <c r="J136" s="75" t="s">
        <v>119</v>
      </c>
      <c r="K136" s="74">
        <v>43934</v>
      </c>
      <c r="L136" s="75" t="s">
        <v>120</v>
      </c>
      <c r="M136" s="75">
        <v>33009555220</v>
      </c>
      <c r="N136" s="75" t="s">
        <v>163</v>
      </c>
      <c r="O136" s="75">
        <v>22</v>
      </c>
    </row>
    <row r="137" spans="1:15" ht="15">
      <c r="A137" s="74">
        <v>43934</v>
      </c>
      <c r="B137" s="75" t="s">
        <v>157</v>
      </c>
      <c r="C137" s="75" t="s">
        <v>115</v>
      </c>
      <c r="D137" s="75" t="s">
        <v>164</v>
      </c>
      <c r="E137" s="75" t="s">
        <v>165</v>
      </c>
      <c r="F137" s="75" t="s">
        <v>123</v>
      </c>
      <c r="G137" s="76">
        <v>22</v>
      </c>
      <c r="H137" s="76">
        <v>22</v>
      </c>
      <c r="I137" s="76">
        <f t="shared" si="3"/>
        <v>0</v>
      </c>
      <c r="J137" s="75" t="s">
        <v>119</v>
      </c>
      <c r="K137" s="74">
        <v>43934</v>
      </c>
      <c r="L137" s="75" t="s">
        <v>120</v>
      </c>
      <c r="M137" s="75">
        <v>33009555220</v>
      </c>
      <c r="N137" s="75" t="s">
        <v>163</v>
      </c>
      <c r="O137" s="75">
        <v>22</v>
      </c>
    </row>
    <row r="138" spans="1:15" ht="15">
      <c r="A138" s="74">
        <v>43934</v>
      </c>
      <c r="B138" s="75" t="s">
        <v>157</v>
      </c>
      <c r="C138" s="75" t="s">
        <v>115</v>
      </c>
      <c r="D138" s="75" t="s">
        <v>164</v>
      </c>
      <c r="E138" s="75" t="s">
        <v>165</v>
      </c>
      <c r="F138" s="75" t="s">
        <v>124</v>
      </c>
      <c r="G138" s="76">
        <v>10</v>
      </c>
      <c r="H138" s="76">
        <v>10</v>
      </c>
      <c r="I138" s="76">
        <f t="shared" si="3"/>
        <v>0</v>
      </c>
      <c r="J138" s="75" t="s">
        <v>119</v>
      </c>
      <c r="K138" s="74">
        <v>43934</v>
      </c>
      <c r="L138" s="75" t="s">
        <v>120</v>
      </c>
      <c r="M138" s="75">
        <v>33009555220</v>
      </c>
      <c r="N138" s="75" t="s">
        <v>163</v>
      </c>
      <c r="O138" s="75">
        <v>22</v>
      </c>
    </row>
    <row r="139" spans="1:15" ht="15">
      <c r="A139" s="74">
        <v>43934</v>
      </c>
      <c r="B139" s="75" t="s">
        <v>157</v>
      </c>
      <c r="C139" s="75" t="s">
        <v>115</v>
      </c>
      <c r="D139" s="75" t="s">
        <v>164</v>
      </c>
      <c r="E139" s="75" t="s">
        <v>165</v>
      </c>
      <c r="F139" s="75" t="s">
        <v>138</v>
      </c>
      <c r="G139" s="76">
        <v>8</v>
      </c>
      <c r="H139" s="76">
        <v>8</v>
      </c>
      <c r="I139" s="76">
        <f t="shared" si="3"/>
        <v>0</v>
      </c>
      <c r="J139" s="75" t="s">
        <v>119</v>
      </c>
      <c r="K139" s="74">
        <v>43934</v>
      </c>
      <c r="L139" s="75" t="s">
        <v>120</v>
      </c>
      <c r="M139" s="75">
        <v>33009555220</v>
      </c>
      <c r="N139" s="75" t="s">
        <v>163</v>
      </c>
      <c r="O139" s="75">
        <v>22</v>
      </c>
    </row>
    <row r="140" spans="1:15" ht="15">
      <c r="A140" s="74">
        <v>43934</v>
      </c>
      <c r="B140" s="75" t="s">
        <v>157</v>
      </c>
      <c r="C140" s="75" t="s">
        <v>115</v>
      </c>
      <c r="D140" s="75" t="s">
        <v>164</v>
      </c>
      <c r="E140" s="75" t="s">
        <v>165</v>
      </c>
      <c r="F140" s="75" t="s">
        <v>130</v>
      </c>
      <c r="G140" s="76">
        <v>6</v>
      </c>
      <c r="H140" s="76">
        <v>6</v>
      </c>
      <c r="I140" s="76">
        <f t="shared" si="3"/>
        <v>0</v>
      </c>
      <c r="J140" s="75" t="s">
        <v>119</v>
      </c>
      <c r="K140" s="74">
        <v>43934</v>
      </c>
      <c r="L140" s="75" t="s">
        <v>120</v>
      </c>
      <c r="M140" s="75">
        <v>33009555220</v>
      </c>
      <c r="N140" s="75" t="s">
        <v>163</v>
      </c>
      <c r="O140" s="75">
        <v>22</v>
      </c>
    </row>
    <row r="141" spans="1:15" ht="15">
      <c r="A141" s="74">
        <v>43934</v>
      </c>
      <c r="B141" s="75" t="s">
        <v>157</v>
      </c>
      <c r="C141" s="75" t="s">
        <v>115</v>
      </c>
      <c r="D141" s="75" t="s">
        <v>164</v>
      </c>
      <c r="E141" s="75" t="s">
        <v>165</v>
      </c>
      <c r="F141" s="75" t="s">
        <v>142</v>
      </c>
      <c r="G141" s="76">
        <v>4</v>
      </c>
      <c r="H141" s="76">
        <v>4</v>
      </c>
      <c r="I141" s="76">
        <f t="shared" si="3"/>
        <v>0</v>
      </c>
      <c r="J141" s="75" t="s">
        <v>119</v>
      </c>
      <c r="K141" s="74">
        <v>43934</v>
      </c>
      <c r="L141" s="75" t="s">
        <v>120</v>
      </c>
      <c r="M141" s="75">
        <v>33009555220</v>
      </c>
      <c r="N141" s="75" t="s">
        <v>163</v>
      </c>
      <c r="O141" s="75">
        <v>22</v>
      </c>
    </row>
    <row r="142" spans="1:15" ht="15">
      <c r="A142" s="74">
        <v>43934</v>
      </c>
      <c r="B142" s="75" t="s">
        <v>157</v>
      </c>
      <c r="C142" s="75" t="s">
        <v>115</v>
      </c>
      <c r="D142" s="75" t="s">
        <v>164</v>
      </c>
      <c r="E142" s="75" t="s">
        <v>165</v>
      </c>
      <c r="F142" s="75" t="s">
        <v>143</v>
      </c>
      <c r="G142" s="76">
        <v>10</v>
      </c>
      <c r="H142" s="76">
        <v>10</v>
      </c>
      <c r="I142" s="76">
        <f t="shared" si="3"/>
        <v>0</v>
      </c>
      <c r="J142" s="75" t="s">
        <v>119</v>
      </c>
      <c r="K142" s="74">
        <v>43934</v>
      </c>
      <c r="L142" s="75" t="s">
        <v>120</v>
      </c>
      <c r="M142" s="75">
        <v>33009555220</v>
      </c>
      <c r="N142" s="75" t="s">
        <v>163</v>
      </c>
      <c r="O142" s="75">
        <v>22</v>
      </c>
    </row>
    <row r="143" spans="1:15" ht="15">
      <c r="A143" s="74">
        <v>43934</v>
      </c>
      <c r="B143" s="75" t="s">
        <v>157</v>
      </c>
      <c r="C143" s="75" t="s">
        <v>115</v>
      </c>
      <c r="D143" s="75" t="s">
        <v>164</v>
      </c>
      <c r="E143" s="75" t="s">
        <v>165</v>
      </c>
      <c r="F143" s="75" t="s">
        <v>145</v>
      </c>
      <c r="G143" s="76">
        <v>16</v>
      </c>
      <c r="H143" s="76">
        <v>16</v>
      </c>
      <c r="I143" s="76">
        <f t="shared" si="3"/>
        <v>0</v>
      </c>
      <c r="J143" s="75" t="s">
        <v>119</v>
      </c>
      <c r="K143" s="74">
        <v>43934</v>
      </c>
      <c r="L143" s="75" t="s">
        <v>120</v>
      </c>
      <c r="M143" s="75">
        <v>33009555220</v>
      </c>
      <c r="N143" s="75" t="s">
        <v>163</v>
      </c>
      <c r="O143" s="75">
        <v>22</v>
      </c>
    </row>
    <row r="144" spans="1:15" ht="15">
      <c r="A144" s="74">
        <v>43934</v>
      </c>
      <c r="B144" s="75" t="s">
        <v>157</v>
      </c>
      <c r="C144" s="75" t="s">
        <v>115</v>
      </c>
      <c r="D144" s="75" t="s">
        <v>164</v>
      </c>
      <c r="E144" s="75" t="s">
        <v>165</v>
      </c>
      <c r="F144" s="75" t="s">
        <v>146</v>
      </c>
      <c r="G144" s="76">
        <v>20</v>
      </c>
      <c r="H144" s="76">
        <v>20</v>
      </c>
      <c r="I144" s="76">
        <f t="shared" si="3"/>
        <v>0</v>
      </c>
      <c r="J144" s="75" t="s">
        <v>119</v>
      </c>
      <c r="K144" s="74">
        <v>43934</v>
      </c>
      <c r="L144" s="75" t="s">
        <v>120</v>
      </c>
      <c r="M144" s="75">
        <v>33009555220</v>
      </c>
      <c r="N144" s="75" t="s">
        <v>163</v>
      </c>
      <c r="O144" s="75">
        <v>22</v>
      </c>
    </row>
    <row r="145" spans="1:15" ht="15">
      <c r="A145" s="74">
        <v>43934</v>
      </c>
      <c r="B145" s="75" t="s">
        <v>157</v>
      </c>
      <c r="C145" s="75" t="s">
        <v>115</v>
      </c>
      <c r="D145" s="75" t="s">
        <v>164</v>
      </c>
      <c r="E145" s="75" t="s">
        <v>165</v>
      </c>
      <c r="F145" s="75" t="s">
        <v>149</v>
      </c>
      <c r="G145" s="76">
        <v>20</v>
      </c>
      <c r="H145" s="76">
        <v>20</v>
      </c>
      <c r="I145" s="76">
        <f t="shared" si="3"/>
        <v>0</v>
      </c>
      <c r="J145" s="75" t="s">
        <v>119</v>
      </c>
      <c r="K145" s="74">
        <v>43934</v>
      </c>
      <c r="L145" s="75" t="s">
        <v>120</v>
      </c>
      <c r="M145" s="75">
        <v>33009555220</v>
      </c>
      <c r="N145" s="75" t="s">
        <v>163</v>
      </c>
      <c r="O145" s="75">
        <v>22</v>
      </c>
    </row>
    <row r="146" spans="1:15" ht="15">
      <c r="A146" s="74">
        <v>43934</v>
      </c>
      <c r="B146" s="75" t="s">
        <v>157</v>
      </c>
      <c r="C146" s="75" t="s">
        <v>115</v>
      </c>
      <c r="D146" s="75" t="s">
        <v>166</v>
      </c>
      <c r="E146" s="75" t="s">
        <v>167</v>
      </c>
      <c r="F146" s="75" t="s">
        <v>138</v>
      </c>
      <c r="G146" s="76">
        <v>10</v>
      </c>
      <c r="H146" s="76">
        <v>10</v>
      </c>
      <c r="I146" s="76">
        <f t="shared" si="3"/>
        <v>0</v>
      </c>
      <c r="J146" s="75" t="s">
        <v>119</v>
      </c>
      <c r="K146" s="74">
        <v>43934</v>
      </c>
      <c r="L146" s="75" t="s">
        <v>120</v>
      </c>
      <c r="M146" s="75">
        <v>33009555220</v>
      </c>
      <c r="N146" s="75" t="s">
        <v>163</v>
      </c>
      <c r="O146" s="75">
        <v>22</v>
      </c>
    </row>
    <row r="147" spans="1:15" ht="15">
      <c r="A147" s="74">
        <v>43934</v>
      </c>
      <c r="B147" s="75" t="s">
        <v>157</v>
      </c>
      <c r="C147" s="75" t="s">
        <v>115</v>
      </c>
      <c r="D147" s="75" t="s">
        <v>166</v>
      </c>
      <c r="E147" s="75" t="s">
        <v>167</v>
      </c>
      <c r="F147" s="75" t="s">
        <v>95</v>
      </c>
      <c r="G147" s="76">
        <v>9</v>
      </c>
      <c r="H147" s="76">
        <v>9</v>
      </c>
      <c r="I147" s="76">
        <f t="shared" si="3"/>
        <v>0</v>
      </c>
      <c r="J147" s="75" t="s">
        <v>119</v>
      </c>
      <c r="K147" s="74">
        <v>43934</v>
      </c>
      <c r="L147" s="75" t="s">
        <v>120</v>
      </c>
      <c r="M147" s="75">
        <v>33009555220</v>
      </c>
      <c r="N147" s="75" t="s">
        <v>163</v>
      </c>
      <c r="O147" s="75">
        <v>22</v>
      </c>
    </row>
    <row r="148" spans="1:15" ht="15">
      <c r="A148" s="74">
        <v>43934</v>
      </c>
      <c r="B148" s="75" t="s">
        <v>157</v>
      </c>
      <c r="C148" s="75" t="s">
        <v>115</v>
      </c>
      <c r="D148" s="75" t="s">
        <v>166</v>
      </c>
      <c r="E148" s="75" t="s">
        <v>167</v>
      </c>
      <c r="F148" s="75" t="s">
        <v>126</v>
      </c>
      <c r="G148" s="76">
        <v>8</v>
      </c>
      <c r="H148" s="76">
        <v>8</v>
      </c>
      <c r="I148" s="76">
        <f t="shared" si="3"/>
        <v>0</v>
      </c>
      <c r="J148" s="75" t="s">
        <v>119</v>
      </c>
      <c r="K148" s="74">
        <v>43934</v>
      </c>
      <c r="L148" s="75" t="s">
        <v>120</v>
      </c>
      <c r="M148" s="75">
        <v>33009555220</v>
      </c>
      <c r="N148" s="75" t="s">
        <v>163</v>
      </c>
      <c r="O148" s="75">
        <v>22</v>
      </c>
    </row>
    <row r="149" spans="1:15" ht="15">
      <c r="A149" s="74">
        <v>43934</v>
      </c>
      <c r="B149" s="75" t="s">
        <v>157</v>
      </c>
      <c r="C149" s="75" t="s">
        <v>115</v>
      </c>
      <c r="D149" s="75" t="s">
        <v>166</v>
      </c>
      <c r="E149" s="75" t="s">
        <v>167</v>
      </c>
      <c r="F149" s="75" t="s">
        <v>127</v>
      </c>
      <c r="G149" s="76">
        <v>4</v>
      </c>
      <c r="H149" s="76">
        <v>4</v>
      </c>
      <c r="I149" s="76">
        <f t="shared" si="3"/>
        <v>0</v>
      </c>
      <c r="J149" s="75" t="s">
        <v>119</v>
      </c>
      <c r="K149" s="74">
        <v>43934</v>
      </c>
      <c r="L149" s="75" t="s">
        <v>120</v>
      </c>
      <c r="M149" s="75">
        <v>33009555220</v>
      </c>
      <c r="N149" s="75" t="s">
        <v>163</v>
      </c>
      <c r="O149" s="75">
        <v>22</v>
      </c>
    </row>
    <row r="150" spans="1:15" ht="15">
      <c r="A150" s="74">
        <v>43934</v>
      </c>
      <c r="B150" s="75" t="s">
        <v>157</v>
      </c>
      <c r="C150" s="75" t="s">
        <v>115</v>
      </c>
      <c r="D150" s="75" t="s">
        <v>166</v>
      </c>
      <c r="E150" s="75" t="s">
        <v>167</v>
      </c>
      <c r="F150" s="75" t="s">
        <v>142</v>
      </c>
      <c r="G150" s="76">
        <v>8</v>
      </c>
      <c r="H150" s="76">
        <v>8</v>
      </c>
      <c r="I150" s="76">
        <f t="shared" si="3"/>
        <v>0</v>
      </c>
      <c r="J150" s="75" t="s">
        <v>119</v>
      </c>
      <c r="K150" s="74">
        <v>43934</v>
      </c>
      <c r="L150" s="75" t="s">
        <v>120</v>
      </c>
      <c r="M150" s="75">
        <v>33009555220</v>
      </c>
      <c r="N150" s="75" t="s">
        <v>163</v>
      </c>
      <c r="O150" s="75">
        <v>22</v>
      </c>
    </row>
    <row r="151" spans="1:15" ht="15">
      <c r="A151" s="74">
        <v>43934</v>
      </c>
      <c r="B151" s="75" t="s">
        <v>157</v>
      </c>
      <c r="C151" s="75" t="s">
        <v>115</v>
      </c>
      <c r="D151" s="75" t="s">
        <v>166</v>
      </c>
      <c r="E151" s="75" t="s">
        <v>167</v>
      </c>
      <c r="F151" s="75" t="s">
        <v>145</v>
      </c>
      <c r="G151" s="76">
        <v>8</v>
      </c>
      <c r="H151" s="76">
        <v>8</v>
      </c>
      <c r="I151" s="76">
        <f t="shared" si="3"/>
        <v>0</v>
      </c>
      <c r="J151" s="75" t="s">
        <v>119</v>
      </c>
      <c r="K151" s="74">
        <v>43934</v>
      </c>
      <c r="L151" s="75" t="s">
        <v>120</v>
      </c>
      <c r="M151" s="75">
        <v>33009555220</v>
      </c>
      <c r="N151" s="75" t="s">
        <v>163</v>
      </c>
      <c r="O151" s="75">
        <v>22</v>
      </c>
    </row>
    <row r="152" spans="1:15" ht="15">
      <c r="A152" s="74">
        <v>43934</v>
      </c>
      <c r="B152" s="75" t="s">
        <v>157</v>
      </c>
      <c r="C152" s="75" t="s">
        <v>115</v>
      </c>
      <c r="D152" s="75" t="s">
        <v>166</v>
      </c>
      <c r="E152" s="75" t="s">
        <v>167</v>
      </c>
      <c r="F152" s="75" t="s">
        <v>147</v>
      </c>
      <c r="G152" s="76">
        <v>24</v>
      </c>
      <c r="H152" s="76">
        <v>24</v>
      </c>
      <c r="I152" s="76">
        <f t="shared" si="3"/>
        <v>0</v>
      </c>
      <c r="J152" s="75" t="s">
        <v>119</v>
      </c>
      <c r="K152" s="74">
        <v>43934</v>
      </c>
      <c r="L152" s="75" t="s">
        <v>120</v>
      </c>
      <c r="M152" s="75">
        <v>33009555220</v>
      </c>
      <c r="N152" s="75" t="s">
        <v>163</v>
      </c>
      <c r="O152" s="75">
        <v>22</v>
      </c>
    </row>
    <row r="153" spans="1:15" ht="15">
      <c r="A153" s="74">
        <v>43934</v>
      </c>
      <c r="B153" s="75" t="s">
        <v>157</v>
      </c>
      <c r="C153" s="75" t="s">
        <v>115</v>
      </c>
      <c r="D153" s="75" t="s">
        <v>166</v>
      </c>
      <c r="E153" s="75" t="s">
        <v>167</v>
      </c>
      <c r="F153" s="75" t="s">
        <v>148</v>
      </c>
      <c r="G153" s="76">
        <v>4</v>
      </c>
      <c r="H153" s="76">
        <v>4</v>
      </c>
      <c r="I153" s="76">
        <f t="shared" si="3"/>
        <v>0</v>
      </c>
      <c r="J153" s="75" t="s">
        <v>119</v>
      </c>
      <c r="K153" s="74">
        <v>43934</v>
      </c>
      <c r="L153" s="75" t="s">
        <v>120</v>
      </c>
      <c r="M153" s="75">
        <v>33009555220</v>
      </c>
      <c r="N153" s="75" t="s">
        <v>163</v>
      </c>
      <c r="O153" s="75">
        <v>22</v>
      </c>
    </row>
    <row r="154" spans="1:15" ht="15">
      <c r="A154" s="74">
        <v>43934</v>
      </c>
      <c r="B154" s="75" t="s">
        <v>157</v>
      </c>
      <c r="C154" s="75" t="s">
        <v>115</v>
      </c>
      <c r="D154" s="75" t="s">
        <v>168</v>
      </c>
      <c r="E154" s="75" t="s">
        <v>169</v>
      </c>
      <c r="F154" s="75" t="s">
        <v>135</v>
      </c>
      <c r="G154" s="76">
        <v>17</v>
      </c>
      <c r="H154" s="76">
        <v>17</v>
      </c>
      <c r="I154" s="76">
        <f t="shared" si="3"/>
        <v>0</v>
      </c>
      <c r="J154" s="75" t="s">
        <v>119</v>
      </c>
      <c r="K154" s="74">
        <v>43934</v>
      </c>
      <c r="L154" s="75" t="s">
        <v>120</v>
      </c>
      <c r="M154" s="75">
        <v>33009555220</v>
      </c>
      <c r="N154" s="75" t="s">
        <v>163</v>
      </c>
      <c r="O154" s="75">
        <v>22</v>
      </c>
    </row>
    <row r="155" spans="1:15" ht="15">
      <c r="A155" s="74">
        <v>43934</v>
      </c>
      <c r="B155" s="75" t="s">
        <v>157</v>
      </c>
      <c r="C155" s="75" t="s">
        <v>115</v>
      </c>
      <c r="D155" s="75" t="s">
        <v>168</v>
      </c>
      <c r="E155" s="75" t="s">
        <v>169</v>
      </c>
      <c r="F155" s="75" t="s">
        <v>118</v>
      </c>
      <c r="G155" s="76">
        <v>46</v>
      </c>
      <c r="H155" s="76">
        <v>46</v>
      </c>
      <c r="I155" s="76">
        <f t="shared" ref="I155:I218" si="4">H155-G155</f>
        <v>0</v>
      </c>
      <c r="J155" s="75" t="s">
        <v>119</v>
      </c>
      <c r="K155" s="74">
        <v>43934</v>
      </c>
      <c r="L155" s="75" t="s">
        <v>120</v>
      </c>
      <c r="M155" s="75">
        <v>33009555220</v>
      </c>
      <c r="N155" s="75" t="s">
        <v>163</v>
      </c>
      <c r="O155" s="75">
        <v>22</v>
      </c>
    </row>
    <row r="156" spans="1:15" ht="15">
      <c r="A156" s="74">
        <v>43934</v>
      </c>
      <c r="B156" s="75" t="s">
        <v>157</v>
      </c>
      <c r="C156" s="75" t="s">
        <v>115</v>
      </c>
      <c r="D156" s="75" t="s">
        <v>168</v>
      </c>
      <c r="E156" s="75" t="s">
        <v>169</v>
      </c>
      <c r="F156" s="75" t="s">
        <v>136</v>
      </c>
      <c r="G156" s="76">
        <v>26</v>
      </c>
      <c r="H156" s="76">
        <v>26</v>
      </c>
      <c r="I156" s="76">
        <f t="shared" si="4"/>
        <v>0</v>
      </c>
      <c r="J156" s="75" t="s">
        <v>119</v>
      </c>
      <c r="K156" s="74">
        <v>43934</v>
      </c>
      <c r="L156" s="75" t="s">
        <v>120</v>
      </c>
      <c r="M156" s="75">
        <v>33009555220</v>
      </c>
      <c r="N156" s="75" t="s">
        <v>163</v>
      </c>
      <c r="O156" s="75">
        <v>22</v>
      </c>
    </row>
    <row r="157" spans="1:15" ht="15">
      <c r="A157" s="74">
        <v>43934</v>
      </c>
      <c r="B157" s="75" t="s">
        <v>157</v>
      </c>
      <c r="C157" s="75" t="s">
        <v>115</v>
      </c>
      <c r="D157" s="75" t="s">
        <v>168</v>
      </c>
      <c r="E157" s="75" t="s">
        <v>169</v>
      </c>
      <c r="F157" s="75" t="s">
        <v>124</v>
      </c>
      <c r="G157" s="76">
        <v>7</v>
      </c>
      <c r="H157" s="76">
        <v>7</v>
      </c>
      <c r="I157" s="76">
        <f t="shared" si="4"/>
        <v>0</v>
      </c>
      <c r="J157" s="75" t="s">
        <v>119</v>
      </c>
      <c r="K157" s="74">
        <v>43934</v>
      </c>
      <c r="L157" s="75" t="s">
        <v>120</v>
      </c>
      <c r="M157" s="75">
        <v>33009555220</v>
      </c>
      <c r="N157" s="75" t="s">
        <v>163</v>
      </c>
      <c r="O157" s="75">
        <v>22</v>
      </c>
    </row>
    <row r="158" spans="1:15" ht="15">
      <c r="A158" s="74">
        <v>43934</v>
      </c>
      <c r="B158" s="75" t="s">
        <v>157</v>
      </c>
      <c r="C158" s="75" t="s">
        <v>115</v>
      </c>
      <c r="D158" s="75" t="s">
        <v>168</v>
      </c>
      <c r="E158" s="75" t="s">
        <v>169</v>
      </c>
      <c r="F158" s="75" t="s">
        <v>139</v>
      </c>
      <c r="G158" s="76">
        <v>2</v>
      </c>
      <c r="H158" s="76">
        <v>2</v>
      </c>
      <c r="I158" s="76">
        <f t="shared" si="4"/>
        <v>0</v>
      </c>
      <c r="J158" s="75" t="s">
        <v>119</v>
      </c>
      <c r="K158" s="74">
        <v>43934</v>
      </c>
      <c r="L158" s="75" t="s">
        <v>120</v>
      </c>
      <c r="M158" s="75">
        <v>33009555220</v>
      </c>
      <c r="N158" s="75" t="s">
        <v>163</v>
      </c>
      <c r="O158" s="75">
        <v>22</v>
      </c>
    </row>
    <row r="159" spans="1:15" ht="15">
      <c r="A159" s="74">
        <v>43934</v>
      </c>
      <c r="B159" s="75" t="s">
        <v>157</v>
      </c>
      <c r="C159" s="75" t="s">
        <v>115</v>
      </c>
      <c r="D159" s="75" t="s">
        <v>168</v>
      </c>
      <c r="E159" s="75" t="s">
        <v>169</v>
      </c>
      <c r="F159" s="75" t="s">
        <v>93</v>
      </c>
      <c r="G159" s="76">
        <v>12</v>
      </c>
      <c r="H159" s="76">
        <v>12</v>
      </c>
      <c r="I159" s="76">
        <f t="shared" si="4"/>
        <v>0</v>
      </c>
      <c r="J159" s="75" t="s">
        <v>119</v>
      </c>
      <c r="K159" s="74">
        <v>43934</v>
      </c>
      <c r="L159" s="75" t="s">
        <v>120</v>
      </c>
      <c r="M159" s="75">
        <v>33009555220</v>
      </c>
      <c r="N159" s="75" t="s">
        <v>163</v>
      </c>
      <c r="O159" s="75">
        <v>22</v>
      </c>
    </row>
    <row r="160" spans="1:15" ht="15">
      <c r="A160" s="74">
        <v>43934</v>
      </c>
      <c r="B160" s="75" t="s">
        <v>157</v>
      </c>
      <c r="C160" s="75" t="s">
        <v>115</v>
      </c>
      <c r="D160" s="75" t="s">
        <v>168</v>
      </c>
      <c r="E160" s="75" t="s">
        <v>169</v>
      </c>
      <c r="F160" s="75" t="s">
        <v>141</v>
      </c>
      <c r="G160" s="76">
        <v>6</v>
      </c>
      <c r="H160" s="76">
        <v>6</v>
      </c>
      <c r="I160" s="76">
        <f t="shared" si="4"/>
        <v>0</v>
      </c>
      <c r="J160" s="75" t="s">
        <v>119</v>
      </c>
      <c r="K160" s="74">
        <v>43934</v>
      </c>
      <c r="L160" s="75" t="s">
        <v>120</v>
      </c>
      <c r="M160" s="75">
        <v>33009555220</v>
      </c>
      <c r="N160" s="75" t="s">
        <v>163</v>
      </c>
      <c r="O160" s="75">
        <v>22</v>
      </c>
    </row>
    <row r="161" spans="1:15" ht="15">
      <c r="A161" s="74">
        <v>43934</v>
      </c>
      <c r="B161" s="75" t="s">
        <v>157</v>
      </c>
      <c r="C161" s="75" t="s">
        <v>115</v>
      </c>
      <c r="D161" s="75" t="s">
        <v>168</v>
      </c>
      <c r="E161" s="75" t="s">
        <v>169</v>
      </c>
      <c r="F161" s="75" t="s">
        <v>146</v>
      </c>
      <c r="G161" s="76">
        <v>40</v>
      </c>
      <c r="H161" s="76">
        <v>40</v>
      </c>
      <c r="I161" s="76">
        <f t="shared" si="4"/>
        <v>0</v>
      </c>
      <c r="J161" s="75" t="s">
        <v>119</v>
      </c>
      <c r="K161" s="74">
        <v>43934</v>
      </c>
      <c r="L161" s="75" t="s">
        <v>120</v>
      </c>
      <c r="M161" s="75">
        <v>33009555220</v>
      </c>
      <c r="N161" s="75" t="s">
        <v>163</v>
      </c>
      <c r="O161" s="75">
        <v>22</v>
      </c>
    </row>
    <row r="162" spans="1:15" ht="15">
      <c r="A162" s="74">
        <v>43934</v>
      </c>
      <c r="B162" s="75" t="s">
        <v>157</v>
      </c>
      <c r="C162" s="75" t="s">
        <v>115</v>
      </c>
      <c r="D162" s="75" t="s">
        <v>168</v>
      </c>
      <c r="E162" s="75" t="s">
        <v>169</v>
      </c>
      <c r="F162" s="75" t="s">
        <v>132</v>
      </c>
      <c r="G162" s="76">
        <v>12</v>
      </c>
      <c r="H162" s="76">
        <v>12</v>
      </c>
      <c r="I162" s="76">
        <f t="shared" si="4"/>
        <v>0</v>
      </c>
      <c r="J162" s="75" t="s">
        <v>119</v>
      </c>
      <c r="K162" s="74">
        <v>43934</v>
      </c>
      <c r="L162" s="75" t="s">
        <v>120</v>
      </c>
      <c r="M162" s="75">
        <v>33009555220</v>
      </c>
      <c r="N162" s="75" t="s">
        <v>163</v>
      </c>
      <c r="O162" s="75">
        <v>22</v>
      </c>
    </row>
    <row r="163" spans="1:15" ht="15">
      <c r="A163" s="74">
        <v>43934</v>
      </c>
      <c r="B163" s="75" t="s">
        <v>157</v>
      </c>
      <c r="C163" s="75" t="s">
        <v>115</v>
      </c>
      <c r="D163" s="75" t="s">
        <v>168</v>
      </c>
      <c r="E163" s="75" t="s">
        <v>169</v>
      </c>
      <c r="F163" s="75" t="s">
        <v>149</v>
      </c>
      <c r="G163" s="76">
        <v>12</v>
      </c>
      <c r="H163" s="76">
        <v>12</v>
      </c>
      <c r="I163" s="76">
        <f t="shared" si="4"/>
        <v>0</v>
      </c>
      <c r="J163" s="75" t="s">
        <v>119</v>
      </c>
      <c r="K163" s="74">
        <v>43934</v>
      </c>
      <c r="L163" s="75" t="s">
        <v>120</v>
      </c>
      <c r="M163" s="75">
        <v>33009555220</v>
      </c>
      <c r="N163" s="75" t="s">
        <v>163</v>
      </c>
      <c r="O163" s="75">
        <v>22</v>
      </c>
    </row>
    <row r="164" spans="1:15" ht="15">
      <c r="A164" s="74">
        <v>43934</v>
      </c>
      <c r="B164" s="75" t="s">
        <v>157</v>
      </c>
      <c r="C164" s="75" t="s">
        <v>115</v>
      </c>
      <c r="D164" s="75" t="s">
        <v>170</v>
      </c>
      <c r="E164" s="75" t="s">
        <v>171</v>
      </c>
      <c r="F164" s="75" t="s">
        <v>122</v>
      </c>
      <c r="G164" s="76">
        <v>34</v>
      </c>
      <c r="H164" s="76">
        <v>34</v>
      </c>
      <c r="I164" s="76">
        <f t="shared" si="4"/>
        <v>0</v>
      </c>
      <c r="J164" s="75" t="s">
        <v>119</v>
      </c>
      <c r="K164" s="74">
        <v>43934</v>
      </c>
      <c r="L164" s="75" t="s">
        <v>120</v>
      </c>
      <c r="M164" s="75">
        <v>33009555220</v>
      </c>
      <c r="N164" s="75" t="s">
        <v>160</v>
      </c>
      <c r="O164" s="75">
        <v>22</v>
      </c>
    </row>
    <row r="165" spans="1:15" ht="15">
      <c r="A165" s="74">
        <v>43934</v>
      </c>
      <c r="B165" s="75" t="s">
        <v>157</v>
      </c>
      <c r="C165" s="75" t="s">
        <v>115</v>
      </c>
      <c r="D165" s="75" t="s">
        <v>170</v>
      </c>
      <c r="E165" s="75" t="s">
        <v>171</v>
      </c>
      <c r="F165" s="75" t="s">
        <v>137</v>
      </c>
      <c r="G165" s="76">
        <v>62</v>
      </c>
      <c r="H165" s="76">
        <v>62</v>
      </c>
      <c r="I165" s="76">
        <f t="shared" si="4"/>
        <v>0</v>
      </c>
      <c r="J165" s="75" t="s">
        <v>119</v>
      </c>
      <c r="K165" s="74">
        <v>43934</v>
      </c>
      <c r="L165" s="75" t="s">
        <v>120</v>
      </c>
      <c r="M165" s="75">
        <v>33009555220</v>
      </c>
      <c r="N165" s="75" t="s">
        <v>160</v>
      </c>
      <c r="O165" s="75">
        <v>22</v>
      </c>
    </row>
    <row r="166" spans="1:15" ht="15">
      <c r="A166" s="74">
        <v>43934</v>
      </c>
      <c r="B166" s="75" t="s">
        <v>157</v>
      </c>
      <c r="C166" s="75" t="s">
        <v>115</v>
      </c>
      <c r="D166" s="75" t="s">
        <v>170</v>
      </c>
      <c r="E166" s="75" t="s">
        <v>171</v>
      </c>
      <c r="F166" s="75" t="s">
        <v>123</v>
      </c>
      <c r="G166" s="76">
        <v>12</v>
      </c>
      <c r="H166" s="76">
        <v>12</v>
      </c>
      <c r="I166" s="76">
        <f t="shared" si="4"/>
        <v>0</v>
      </c>
      <c r="J166" s="75" t="s">
        <v>119</v>
      </c>
      <c r="K166" s="74">
        <v>43934</v>
      </c>
      <c r="L166" s="75" t="s">
        <v>120</v>
      </c>
      <c r="M166" s="75">
        <v>33009555220</v>
      </c>
      <c r="N166" s="75" t="s">
        <v>160</v>
      </c>
      <c r="O166" s="75">
        <v>22</v>
      </c>
    </row>
    <row r="167" spans="1:15" ht="15">
      <c r="A167" s="74">
        <v>43934</v>
      </c>
      <c r="B167" s="75" t="s">
        <v>157</v>
      </c>
      <c r="C167" s="75" t="s">
        <v>115</v>
      </c>
      <c r="D167" s="75" t="s">
        <v>170</v>
      </c>
      <c r="E167" s="75" t="s">
        <v>171</v>
      </c>
      <c r="F167" s="75" t="s">
        <v>125</v>
      </c>
      <c r="G167" s="76">
        <v>3</v>
      </c>
      <c r="H167" s="76">
        <v>3</v>
      </c>
      <c r="I167" s="76">
        <f t="shared" si="4"/>
        <v>0</v>
      </c>
      <c r="J167" s="75" t="s">
        <v>119</v>
      </c>
      <c r="K167" s="74">
        <v>43934</v>
      </c>
      <c r="L167" s="75" t="s">
        <v>120</v>
      </c>
      <c r="M167" s="75">
        <v>33009555220</v>
      </c>
      <c r="N167" s="75" t="s">
        <v>160</v>
      </c>
      <c r="O167" s="75">
        <v>22</v>
      </c>
    </row>
    <row r="168" spans="1:15" ht="15">
      <c r="A168" s="74">
        <v>43934</v>
      </c>
      <c r="B168" s="75" t="s">
        <v>157</v>
      </c>
      <c r="C168" s="75" t="s">
        <v>115</v>
      </c>
      <c r="D168" s="75" t="s">
        <v>170</v>
      </c>
      <c r="E168" s="75" t="s">
        <v>171</v>
      </c>
      <c r="F168" s="75" t="s">
        <v>97</v>
      </c>
      <c r="G168" s="76">
        <v>14</v>
      </c>
      <c r="H168" s="76">
        <v>0</v>
      </c>
      <c r="I168" s="76">
        <f t="shared" si="4"/>
        <v>-14</v>
      </c>
      <c r="J168" s="75" t="s">
        <v>119</v>
      </c>
      <c r="K168" s="74">
        <v>43934</v>
      </c>
      <c r="L168" s="75" t="s">
        <v>120</v>
      </c>
      <c r="M168" s="75">
        <v>33009555220</v>
      </c>
      <c r="N168" s="75" t="s">
        <v>160</v>
      </c>
      <c r="O168" s="75">
        <v>22</v>
      </c>
    </row>
    <row r="169" spans="1:15" ht="15">
      <c r="A169" s="74">
        <v>43934</v>
      </c>
      <c r="B169" s="75" t="s">
        <v>157</v>
      </c>
      <c r="C169" s="75" t="s">
        <v>115</v>
      </c>
      <c r="D169" s="75" t="s">
        <v>170</v>
      </c>
      <c r="E169" s="75" t="s">
        <v>171</v>
      </c>
      <c r="F169" s="75" t="s">
        <v>91</v>
      </c>
      <c r="G169" s="76">
        <v>18</v>
      </c>
      <c r="H169" s="76">
        <v>18</v>
      </c>
      <c r="I169" s="76">
        <f t="shared" si="4"/>
        <v>0</v>
      </c>
      <c r="J169" s="75" t="s">
        <v>119</v>
      </c>
      <c r="K169" s="74">
        <v>43934</v>
      </c>
      <c r="L169" s="75" t="s">
        <v>120</v>
      </c>
      <c r="M169" s="75">
        <v>33009555220</v>
      </c>
      <c r="N169" s="75" t="s">
        <v>160</v>
      </c>
      <c r="O169" s="75">
        <v>22</v>
      </c>
    </row>
    <row r="170" spans="1:15" ht="15">
      <c r="A170" s="74">
        <v>43934</v>
      </c>
      <c r="B170" s="75" t="s">
        <v>157</v>
      </c>
      <c r="C170" s="75" t="s">
        <v>115</v>
      </c>
      <c r="D170" s="75" t="s">
        <v>170</v>
      </c>
      <c r="E170" s="75" t="s">
        <v>171</v>
      </c>
      <c r="F170" s="75" t="s">
        <v>140</v>
      </c>
      <c r="G170" s="76">
        <v>8</v>
      </c>
      <c r="H170" s="76">
        <v>8</v>
      </c>
      <c r="I170" s="76">
        <f t="shared" si="4"/>
        <v>0</v>
      </c>
      <c r="J170" s="75" t="s">
        <v>119</v>
      </c>
      <c r="K170" s="74">
        <v>43934</v>
      </c>
      <c r="L170" s="75" t="s">
        <v>120</v>
      </c>
      <c r="M170" s="75">
        <v>33009555220</v>
      </c>
      <c r="N170" s="75" t="s">
        <v>160</v>
      </c>
      <c r="O170" s="75">
        <v>22</v>
      </c>
    </row>
    <row r="171" spans="1:15" ht="15">
      <c r="A171" s="74">
        <v>43934</v>
      </c>
      <c r="B171" s="75" t="s">
        <v>157</v>
      </c>
      <c r="C171" s="75" t="s">
        <v>115</v>
      </c>
      <c r="D171" s="75" t="s">
        <v>170</v>
      </c>
      <c r="E171" s="75" t="s">
        <v>171</v>
      </c>
      <c r="F171" s="75" t="s">
        <v>144</v>
      </c>
      <c r="G171" s="76">
        <v>8</v>
      </c>
      <c r="H171" s="76">
        <v>8</v>
      </c>
      <c r="I171" s="76">
        <f t="shared" si="4"/>
        <v>0</v>
      </c>
      <c r="J171" s="75" t="s">
        <v>119</v>
      </c>
      <c r="K171" s="74">
        <v>43934</v>
      </c>
      <c r="L171" s="75" t="s">
        <v>120</v>
      </c>
      <c r="M171" s="75">
        <v>33009555220</v>
      </c>
      <c r="N171" s="75" t="s">
        <v>160</v>
      </c>
      <c r="O171" s="75">
        <v>22</v>
      </c>
    </row>
    <row r="172" spans="1:15" ht="15">
      <c r="A172" s="74">
        <v>43936</v>
      </c>
      <c r="B172" s="75" t="s">
        <v>157</v>
      </c>
      <c r="C172" s="75" t="s">
        <v>115</v>
      </c>
      <c r="D172" s="75" t="s">
        <v>172</v>
      </c>
      <c r="E172" s="75" t="s">
        <v>173</v>
      </c>
      <c r="F172" s="75" t="s">
        <v>122</v>
      </c>
      <c r="G172" s="76">
        <v>21</v>
      </c>
      <c r="H172" s="76">
        <v>21</v>
      </c>
      <c r="I172" s="76">
        <f t="shared" si="4"/>
        <v>0</v>
      </c>
      <c r="J172" s="75" t="s">
        <v>119</v>
      </c>
      <c r="K172" s="74">
        <v>43936</v>
      </c>
      <c r="L172" s="75" t="s">
        <v>120</v>
      </c>
      <c r="M172" s="75">
        <v>33009555220</v>
      </c>
      <c r="N172" s="75" t="s">
        <v>174</v>
      </c>
      <c r="O172" s="75">
        <v>22</v>
      </c>
    </row>
    <row r="173" spans="1:15" ht="15">
      <c r="A173" s="74">
        <v>43936</v>
      </c>
      <c r="B173" s="75" t="s">
        <v>157</v>
      </c>
      <c r="C173" s="75" t="s">
        <v>115</v>
      </c>
      <c r="D173" s="75" t="s">
        <v>172</v>
      </c>
      <c r="E173" s="75" t="s">
        <v>173</v>
      </c>
      <c r="F173" s="75" t="s">
        <v>123</v>
      </c>
      <c r="G173" s="76">
        <v>26</v>
      </c>
      <c r="H173" s="76">
        <v>26</v>
      </c>
      <c r="I173" s="76">
        <f t="shared" si="4"/>
        <v>0</v>
      </c>
      <c r="J173" s="75" t="s">
        <v>119</v>
      </c>
      <c r="K173" s="74">
        <v>43936</v>
      </c>
      <c r="L173" s="75" t="s">
        <v>120</v>
      </c>
      <c r="M173" s="75">
        <v>33009555220</v>
      </c>
      <c r="N173" s="75" t="s">
        <v>174</v>
      </c>
      <c r="O173" s="75">
        <v>22</v>
      </c>
    </row>
    <row r="174" spans="1:15" ht="15">
      <c r="A174" s="74">
        <v>43936</v>
      </c>
      <c r="B174" s="75" t="s">
        <v>157</v>
      </c>
      <c r="C174" s="75" t="s">
        <v>115</v>
      </c>
      <c r="D174" s="75" t="s">
        <v>172</v>
      </c>
      <c r="E174" s="75" t="s">
        <v>173</v>
      </c>
      <c r="F174" s="75" t="s">
        <v>138</v>
      </c>
      <c r="G174" s="76">
        <v>5</v>
      </c>
      <c r="H174" s="76">
        <v>5</v>
      </c>
      <c r="I174" s="76">
        <f t="shared" si="4"/>
        <v>0</v>
      </c>
      <c r="J174" s="75" t="s">
        <v>119</v>
      </c>
      <c r="K174" s="74">
        <v>43936</v>
      </c>
      <c r="L174" s="75" t="s">
        <v>120</v>
      </c>
      <c r="M174" s="75">
        <v>33009555220</v>
      </c>
      <c r="N174" s="75" t="s">
        <v>174</v>
      </c>
      <c r="O174" s="75">
        <v>22</v>
      </c>
    </row>
    <row r="175" spans="1:15" ht="15">
      <c r="A175" s="74">
        <v>43936</v>
      </c>
      <c r="B175" s="75" t="s">
        <v>157</v>
      </c>
      <c r="C175" s="75" t="s">
        <v>115</v>
      </c>
      <c r="D175" s="75" t="s">
        <v>172</v>
      </c>
      <c r="E175" s="75" t="s">
        <v>173</v>
      </c>
      <c r="F175" s="75" t="s">
        <v>93</v>
      </c>
      <c r="G175" s="76">
        <v>30</v>
      </c>
      <c r="H175" s="76">
        <v>30</v>
      </c>
      <c r="I175" s="76">
        <f t="shared" si="4"/>
        <v>0</v>
      </c>
      <c r="J175" s="75" t="s">
        <v>119</v>
      </c>
      <c r="K175" s="74">
        <v>43936</v>
      </c>
      <c r="L175" s="75" t="s">
        <v>120</v>
      </c>
      <c r="M175" s="75">
        <v>33009555220</v>
      </c>
      <c r="N175" s="75" t="s">
        <v>174</v>
      </c>
      <c r="O175" s="75">
        <v>22</v>
      </c>
    </row>
    <row r="176" spans="1:15" ht="15">
      <c r="A176" s="74">
        <v>43936</v>
      </c>
      <c r="B176" s="75" t="s">
        <v>157</v>
      </c>
      <c r="C176" s="75" t="s">
        <v>115</v>
      </c>
      <c r="D176" s="75" t="s">
        <v>172</v>
      </c>
      <c r="E176" s="75" t="s">
        <v>173</v>
      </c>
      <c r="F176" s="75" t="s">
        <v>127</v>
      </c>
      <c r="G176" s="76">
        <v>10</v>
      </c>
      <c r="H176" s="76">
        <v>10</v>
      </c>
      <c r="I176" s="76">
        <f t="shared" si="4"/>
        <v>0</v>
      </c>
      <c r="J176" s="75" t="s">
        <v>119</v>
      </c>
      <c r="K176" s="74">
        <v>43936</v>
      </c>
      <c r="L176" s="75" t="s">
        <v>120</v>
      </c>
      <c r="M176" s="75">
        <v>33009555220</v>
      </c>
      <c r="N176" s="75" t="s">
        <v>174</v>
      </c>
      <c r="O176" s="75">
        <v>22</v>
      </c>
    </row>
    <row r="177" spans="1:15" ht="15">
      <c r="A177" s="74">
        <v>43936</v>
      </c>
      <c r="B177" s="75" t="s">
        <v>157</v>
      </c>
      <c r="C177" s="75" t="s">
        <v>115</v>
      </c>
      <c r="D177" s="75" t="s">
        <v>172</v>
      </c>
      <c r="E177" s="75" t="s">
        <v>173</v>
      </c>
      <c r="F177" s="75" t="s">
        <v>141</v>
      </c>
      <c r="G177" s="76">
        <v>8</v>
      </c>
      <c r="H177" s="76">
        <v>8</v>
      </c>
      <c r="I177" s="76">
        <f t="shared" si="4"/>
        <v>0</v>
      </c>
      <c r="J177" s="75" t="s">
        <v>119</v>
      </c>
      <c r="K177" s="74">
        <v>43936</v>
      </c>
      <c r="L177" s="75" t="s">
        <v>120</v>
      </c>
      <c r="M177" s="75">
        <v>33009555220</v>
      </c>
      <c r="N177" s="75" t="s">
        <v>174</v>
      </c>
      <c r="O177" s="75">
        <v>22</v>
      </c>
    </row>
    <row r="178" spans="1:15" ht="15">
      <c r="A178" s="74">
        <v>43936</v>
      </c>
      <c r="B178" s="75" t="s">
        <v>157</v>
      </c>
      <c r="C178" s="75" t="s">
        <v>115</v>
      </c>
      <c r="D178" s="75" t="s">
        <v>172</v>
      </c>
      <c r="E178" s="75" t="s">
        <v>173</v>
      </c>
      <c r="F178" s="75" t="s">
        <v>142</v>
      </c>
      <c r="G178" s="76">
        <v>4</v>
      </c>
      <c r="H178" s="76">
        <v>4</v>
      </c>
      <c r="I178" s="76">
        <f t="shared" si="4"/>
        <v>0</v>
      </c>
      <c r="J178" s="75" t="s">
        <v>119</v>
      </c>
      <c r="K178" s="74">
        <v>43936</v>
      </c>
      <c r="L178" s="75" t="s">
        <v>120</v>
      </c>
      <c r="M178" s="75">
        <v>33009555220</v>
      </c>
      <c r="N178" s="75" t="s">
        <v>174</v>
      </c>
      <c r="O178" s="75">
        <v>22</v>
      </c>
    </row>
    <row r="179" spans="1:15" ht="15">
      <c r="A179" s="74">
        <v>43936</v>
      </c>
      <c r="B179" s="75" t="s">
        <v>157</v>
      </c>
      <c r="C179" s="75" t="s">
        <v>115</v>
      </c>
      <c r="D179" s="75" t="s">
        <v>172</v>
      </c>
      <c r="E179" s="75" t="s">
        <v>173</v>
      </c>
      <c r="F179" s="75" t="s">
        <v>147</v>
      </c>
      <c r="G179" s="76">
        <v>52</v>
      </c>
      <c r="H179" s="76">
        <v>52</v>
      </c>
      <c r="I179" s="76">
        <f t="shared" si="4"/>
        <v>0</v>
      </c>
      <c r="J179" s="75" t="s">
        <v>119</v>
      </c>
      <c r="K179" s="74">
        <v>43936</v>
      </c>
      <c r="L179" s="75" t="s">
        <v>120</v>
      </c>
      <c r="M179" s="75">
        <v>33009555220</v>
      </c>
      <c r="N179" s="75" t="s">
        <v>174</v>
      </c>
      <c r="O179" s="75">
        <v>22</v>
      </c>
    </row>
    <row r="180" spans="1:15" ht="15">
      <c r="A180" s="74">
        <v>43936</v>
      </c>
      <c r="B180" s="75" t="s">
        <v>157</v>
      </c>
      <c r="C180" s="75" t="s">
        <v>115</v>
      </c>
      <c r="D180" s="75" t="s">
        <v>172</v>
      </c>
      <c r="E180" s="75" t="s">
        <v>173</v>
      </c>
      <c r="F180" s="75" t="s">
        <v>149</v>
      </c>
      <c r="G180" s="76">
        <v>8</v>
      </c>
      <c r="H180" s="76">
        <v>8</v>
      </c>
      <c r="I180" s="76">
        <f t="shared" si="4"/>
        <v>0</v>
      </c>
      <c r="J180" s="75" t="s">
        <v>119</v>
      </c>
      <c r="K180" s="74">
        <v>43936</v>
      </c>
      <c r="L180" s="75" t="s">
        <v>120</v>
      </c>
      <c r="M180" s="75">
        <v>33009555220</v>
      </c>
      <c r="N180" s="75" t="s">
        <v>174</v>
      </c>
      <c r="O180" s="75">
        <v>22</v>
      </c>
    </row>
    <row r="181" spans="1:15" ht="15">
      <c r="A181" s="74">
        <v>43936</v>
      </c>
      <c r="B181" s="75" t="s">
        <v>157</v>
      </c>
      <c r="C181" s="75" t="s">
        <v>115</v>
      </c>
      <c r="D181" s="75" t="s">
        <v>175</v>
      </c>
      <c r="E181" s="75" t="s">
        <v>176</v>
      </c>
      <c r="F181" s="75" t="s">
        <v>135</v>
      </c>
      <c r="G181" s="76">
        <v>20</v>
      </c>
      <c r="H181" s="76">
        <v>20</v>
      </c>
      <c r="I181" s="76">
        <f t="shared" si="4"/>
        <v>0</v>
      </c>
      <c r="J181" s="75" t="s">
        <v>119</v>
      </c>
      <c r="K181" s="74">
        <v>43936</v>
      </c>
      <c r="L181" s="75" t="s">
        <v>120</v>
      </c>
      <c r="M181" s="75">
        <v>33009555220</v>
      </c>
      <c r="N181" s="75" t="s">
        <v>174</v>
      </c>
      <c r="O181" s="75">
        <v>22</v>
      </c>
    </row>
    <row r="182" spans="1:15" ht="15">
      <c r="A182" s="74">
        <v>43936</v>
      </c>
      <c r="B182" s="75" t="s">
        <v>157</v>
      </c>
      <c r="C182" s="75" t="s">
        <v>115</v>
      </c>
      <c r="D182" s="75" t="s">
        <v>175</v>
      </c>
      <c r="E182" s="75" t="s">
        <v>176</v>
      </c>
      <c r="F182" s="75" t="s">
        <v>136</v>
      </c>
      <c r="G182" s="76">
        <v>19</v>
      </c>
      <c r="H182" s="76">
        <v>19</v>
      </c>
      <c r="I182" s="76">
        <f t="shared" si="4"/>
        <v>0</v>
      </c>
      <c r="J182" s="75" t="s">
        <v>119</v>
      </c>
      <c r="K182" s="74">
        <v>43936</v>
      </c>
      <c r="L182" s="75" t="s">
        <v>120</v>
      </c>
      <c r="M182" s="75">
        <v>33009555220</v>
      </c>
      <c r="N182" s="75" t="s">
        <v>174</v>
      </c>
      <c r="O182" s="75">
        <v>22</v>
      </c>
    </row>
    <row r="183" spans="1:15" ht="15">
      <c r="A183" s="74">
        <v>43936</v>
      </c>
      <c r="B183" s="75" t="s">
        <v>157</v>
      </c>
      <c r="C183" s="75" t="s">
        <v>115</v>
      </c>
      <c r="D183" s="75" t="s">
        <v>175</v>
      </c>
      <c r="E183" s="75" t="s">
        <v>176</v>
      </c>
      <c r="F183" s="75" t="s">
        <v>95</v>
      </c>
      <c r="G183" s="76">
        <v>6</v>
      </c>
      <c r="H183" s="76">
        <v>6</v>
      </c>
      <c r="I183" s="76">
        <f t="shared" si="4"/>
        <v>0</v>
      </c>
      <c r="J183" s="75" t="s">
        <v>119</v>
      </c>
      <c r="K183" s="74">
        <v>43936</v>
      </c>
      <c r="L183" s="75" t="s">
        <v>120</v>
      </c>
      <c r="M183" s="75">
        <v>33009555220</v>
      </c>
      <c r="N183" s="75" t="s">
        <v>174</v>
      </c>
      <c r="O183" s="75">
        <v>22</v>
      </c>
    </row>
    <row r="184" spans="1:15" ht="15">
      <c r="A184" s="74">
        <v>43936</v>
      </c>
      <c r="B184" s="75" t="s">
        <v>157</v>
      </c>
      <c r="C184" s="75" t="s">
        <v>115</v>
      </c>
      <c r="D184" s="75" t="s">
        <v>175</v>
      </c>
      <c r="E184" s="75" t="s">
        <v>176</v>
      </c>
      <c r="F184" s="75" t="s">
        <v>91</v>
      </c>
      <c r="G184" s="76">
        <v>26</v>
      </c>
      <c r="H184" s="76">
        <v>26</v>
      </c>
      <c r="I184" s="76">
        <f t="shared" si="4"/>
        <v>0</v>
      </c>
      <c r="J184" s="75" t="s">
        <v>119</v>
      </c>
      <c r="K184" s="74">
        <v>43936</v>
      </c>
      <c r="L184" s="75" t="s">
        <v>120</v>
      </c>
      <c r="M184" s="75">
        <v>33009555220</v>
      </c>
      <c r="N184" s="75" t="s">
        <v>174</v>
      </c>
      <c r="O184" s="75">
        <v>22</v>
      </c>
    </row>
    <row r="185" spans="1:15" ht="15">
      <c r="A185" s="74">
        <v>43936</v>
      </c>
      <c r="B185" s="75" t="s">
        <v>157</v>
      </c>
      <c r="C185" s="75" t="s">
        <v>115</v>
      </c>
      <c r="D185" s="75" t="s">
        <v>175</v>
      </c>
      <c r="E185" s="75" t="s">
        <v>176</v>
      </c>
      <c r="F185" s="75" t="s">
        <v>140</v>
      </c>
      <c r="G185" s="76">
        <v>2</v>
      </c>
      <c r="H185" s="76">
        <v>2</v>
      </c>
      <c r="I185" s="76">
        <f t="shared" si="4"/>
        <v>0</v>
      </c>
      <c r="J185" s="75" t="s">
        <v>119</v>
      </c>
      <c r="K185" s="74">
        <v>43936</v>
      </c>
      <c r="L185" s="75" t="s">
        <v>120</v>
      </c>
      <c r="M185" s="75">
        <v>33009555220</v>
      </c>
      <c r="N185" s="75" t="s">
        <v>174</v>
      </c>
      <c r="O185" s="75">
        <v>22</v>
      </c>
    </row>
    <row r="186" spans="1:15" ht="15">
      <c r="A186" s="74">
        <v>43936</v>
      </c>
      <c r="B186" s="75" t="s">
        <v>157</v>
      </c>
      <c r="C186" s="75" t="s">
        <v>115</v>
      </c>
      <c r="D186" s="75" t="s">
        <v>175</v>
      </c>
      <c r="E186" s="75" t="s">
        <v>176</v>
      </c>
      <c r="F186" s="75" t="s">
        <v>129</v>
      </c>
      <c r="G186" s="76">
        <v>8</v>
      </c>
      <c r="H186" s="76">
        <v>8</v>
      </c>
      <c r="I186" s="76">
        <f t="shared" si="4"/>
        <v>0</v>
      </c>
      <c r="J186" s="75" t="s">
        <v>119</v>
      </c>
      <c r="K186" s="74">
        <v>43936</v>
      </c>
      <c r="L186" s="75" t="s">
        <v>120</v>
      </c>
      <c r="M186" s="75">
        <v>33009555220</v>
      </c>
      <c r="N186" s="75" t="s">
        <v>174</v>
      </c>
      <c r="O186" s="75">
        <v>22</v>
      </c>
    </row>
    <row r="187" spans="1:15" ht="15">
      <c r="A187" s="74">
        <v>43936</v>
      </c>
      <c r="B187" s="75" t="s">
        <v>157</v>
      </c>
      <c r="C187" s="75" t="s">
        <v>115</v>
      </c>
      <c r="D187" s="75" t="s">
        <v>175</v>
      </c>
      <c r="E187" s="75" t="s">
        <v>176</v>
      </c>
      <c r="F187" s="75" t="s">
        <v>130</v>
      </c>
      <c r="G187" s="76">
        <v>12</v>
      </c>
      <c r="H187" s="76">
        <v>12</v>
      </c>
      <c r="I187" s="76">
        <f t="shared" si="4"/>
        <v>0</v>
      </c>
      <c r="J187" s="75" t="s">
        <v>119</v>
      </c>
      <c r="K187" s="74">
        <v>43936</v>
      </c>
      <c r="L187" s="75" t="s">
        <v>120</v>
      </c>
      <c r="M187" s="75">
        <v>33009555220</v>
      </c>
      <c r="N187" s="75" t="s">
        <v>174</v>
      </c>
      <c r="O187" s="75">
        <v>22</v>
      </c>
    </row>
    <row r="188" spans="1:15" ht="15">
      <c r="A188" s="74">
        <v>43936</v>
      </c>
      <c r="B188" s="75" t="s">
        <v>157</v>
      </c>
      <c r="C188" s="75" t="s">
        <v>115</v>
      </c>
      <c r="D188" s="75" t="s">
        <v>175</v>
      </c>
      <c r="E188" s="75" t="s">
        <v>176</v>
      </c>
      <c r="F188" s="75" t="s">
        <v>144</v>
      </c>
      <c r="G188" s="76">
        <v>16</v>
      </c>
      <c r="H188" s="76">
        <v>16</v>
      </c>
      <c r="I188" s="76">
        <f t="shared" si="4"/>
        <v>0</v>
      </c>
      <c r="J188" s="75" t="s">
        <v>119</v>
      </c>
      <c r="K188" s="74">
        <v>43936</v>
      </c>
      <c r="L188" s="75" t="s">
        <v>120</v>
      </c>
      <c r="M188" s="75">
        <v>33009555220</v>
      </c>
      <c r="N188" s="75" t="s">
        <v>174</v>
      </c>
      <c r="O188" s="75">
        <v>22</v>
      </c>
    </row>
    <row r="189" spans="1:15" ht="15">
      <c r="A189" s="74">
        <v>43936</v>
      </c>
      <c r="B189" s="75" t="s">
        <v>157</v>
      </c>
      <c r="C189" s="75" t="s">
        <v>115</v>
      </c>
      <c r="D189" s="75" t="s">
        <v>175</v>
      </c>
      <c r="E189" s="75" t="s">
        <v>176</v>
      </c>
      <c r="F189" s="75" t="s">
        <v>146</v>
      </c>
      <c r="G189" s="76">
        <v>24</v>
      </c>
      <c r="H189" s="76">
        <v>24</v>
      </c>
      <c r="I189" s="76">
        <f t="shared" si="4"/>
        <v>0</v>
      </c>
      <c r="J189" s="75" t="s">
        <v>119</v>
      </c>
      <c r="K189" s="74">
        <v>43936</v>
      </c>
      <c r="L189" s="75" t="s">
        <v>120</v>
      </c>
      <c r="M189" s="75">
        <v>33009555220</v>
      </c>
      <c r="N189" s="75" t="s">
        <v>174</v>
      </c>
      <c r="O189" s="75">
        <v>22</v>
      </c>
    </row>
    <row r="190" spans="1:15" ht="15">
      <c r="A190" s="74">
        <v>43936</v>
      </c>
      <c r="B190" s="75" t="s">
        <v>157</v>
      </c>
      <c r="C190" s="75" t="s">
        <v>115</v>
      </c>
      <c r="D190" s="75" t="s">
        <v>177</v>
      </c>
      <c r="E190" s="75" t="s">
        <v>178</v>
      </c>
      <c r="F190" s="75" t="s">
        <v>118</v>
      </c>
      <c r="G190" s="76">
        <v>37</v>
      </c>
      <c r="H190" s="76">
        <v>37</v>
      </c>
      <c r="I190" s="76">
        <f t="shared" si="4"/>
        <v>0</v>
      </c>
      <c r="J190" s="75" t="s">
        <v>119</v>
      </c>
      <c r="K190" s="74">
        <v>43936</v>
      </c>
      <c r="L190" s="75" t="s">
        <v>120</v>
      </c>
      <c r="M190" s="75">
        <v>33009555220</v>
      </c>
      <c r="N190" s="75" t="s">
        <v>174</v>
      </c>
      <c r="O190" s="75">
        <v>22</v>
      </c>
    </row>
    <row r="191" spans="1:15" ht="15">
      <c r="A191" s="74">
        <v>43936</v>
      </c>
      <c r="B191" s="75" t="s">
        <v>157</v>
      </c>
      <c r="C191" s="75" t="s">
        <v>115</v>
      </c>
      <c r="D191" s="75" t="s">
        <v>177</v>
      </c>
      <c r="E191" s="75" t="s">
        <v>178</v>
      </c>
      <c r="F191" s="75" t="s">
        <v>137</v>
      </c>
      <c r="G191" s="76">
        <v>35</v>
      </c>
      <c r="H191" s="76">
        <v>35</v>
      </c>
      <c r="I191" s="76">
        <f t="shared" si="4"/>
        <v>0</v>
      </c>
      <c r="J191" s="75" t="s">
        <v>119</v>
      </c>
      <c r="K191" s="74">
        <v>43936</v>
      </c>
      <c r="L191" s="75" t="s">
        <v>120</v>
      </c>
      <c r="M191" s="75">
        <v>33009555220</v>
      </c>
      <c r="N191" s="75" t="s">
        <v>174</v>
      </c>
      <c r="O191" s="75">
        <v>22</v>
      </c>
    </row>
    <row r="192" spans="1:15" ht="15">
      <c r="A192" s="74">
        <v>43936</v>
      </c>
      <c r="B192" s="75" t="s">
        <v>157</v>
      </c>
      <c r="C192" s="75" t="s">
        <v>115</v>
      </c>
      <c r="D192" s="75" t="s">
        <v>177</v>
      </c>
      <c r="E192" s="75" t="s">
        <v>178</v>
      </c>
      <c r="F192" s="75" t="s">
        <v>124</v>
      </c>
      <c r="G192" s="76">
        <v>16</v>
      </c>
      <c r="H192" s="76">
        <v>16</v>
      </c>
      <c r="I192" s="76">
        <f t="shared" si="4"/>
        <v>0</v>
      </c>
      <c r="J192" s="75" t="s">
        <v>119</v>
      </c>
      <c r="K192" s="74">
        <v>43936</v>
      </c>
      <c r="L192" s="75" t="s">
        <v>120</v>
      </c>
      <c r="M192" s="75">
        <v>33009555220</v>
      </c>
      <c r="N192" s="75" t="s">
        <v>174</v>
      </c>
      <c r="O192" s="75">
        <v>22</v>
      </c>
    </row>
    <row r="193" spans="1:15" ht="15">
      <c r="A193" s="74">
        <v>43936</v>
      </c>
      <c r="B193" s="75" t="s">
        <v>157</v>
      </c>
      <c r="C193" s="75" t="s">
        <v>115</v>
      </c>
      <c r="D193" s="75" t="s">
        <v>177</v>
      </c>
      <c r="E193" s="75" t="s">
        <v>178</v>
      </c>
      <c r="F193" s="75" t="s">
        <v>125</v>
      </c>
      <c r="G193" s="76">
        <v>8</v>
      </c>
      <c r="H193" s="76">
        <v>8</v>
      </c>
      <c r="I193" s="76">
        <f t="shared" si="4"/>
        <v>0</v>
      </c>
      <c r="J193" s="75" t="s">
        <v>119</v>
      </c>
      <c r="K193" s="74">
        <v>43936</v>
      </c>
      <c r="L193" s="75" t="s">
        <v>120</v>
      </c>
      <c r="M193" s="75">
        <v>33009555220</v>
      </c>
      <c r="N193" s="75" t="s">
        <v>174</v>
      </c>
      <c r="O193" s="75">
        <v>22</v>
      </c>
    </row>
    <row r="194" spans="1:15" ht="15">
      <c r="A194" s="74">
        <v>43936</v>
      </c>
      <c r="B194" s="75" t="s">
        <v>157</v>
      </c>
      <c r="C194" s="75" t="s">
        <v>115</v>
      </c>
      <c r="D194" s="75" t="s">
        <v>177</v>
      </c>
      <c r="E194" s="75" t="s">
        <v>178</v>
      </c>
      <c r="F194" s="75" t="s">
        <v>139</v>
      </c>
      <c r="G194" s="76">
        <v>3</v>
      </c>
      <c r="H194" s="76">
        <v>3</v>
      </c>
      <c r="I194" s="76">
        <f t="shared" si="4"/>
        <v>0</v>
      </c>
      <c r="J194" s="75" t="s">
        <v>119</v>
      </c>
      <c r="K194" s="74">
        <v>43936</v>
      </c>
      <c r="L194" s="75" t="s">
        <v>120</v>
      </c>
      <c r="M194" s="75">
        <v>33009555220</v>
      </c>
      <c r="N194" s="75" t="s">
        <v>174</v>
      </c>
      <c r="O194" s="75">
        <v>22</v>
      </c>
    </row>
    <row r="195" spans="1:15" ht="15">
      <c r="A195" s="74">
        <v>43936</v>
      </c>
      <c r="B195" s="75" t="s">
        <v>157</v>
      </c>
      <c r="C195" s="75" t="s">
        <v>115</v>
      </c>
      <c r="D195" s="75" t="s">
        <v>177</v>
      </c>
      <c r="E195" s="75" t="s">
        <v>178</v>
      </c>
      <c r="F195" s="75" t="s">
        <v>126</v>
      </c>
      <c r="G195" s="76">
        <v>10</v>
      </c>
      <c r="H195" s="76">
        <v>10</v>
      </c>
      <c r="I195" s="76">
        <f t="shared" si="4"/>
        <v>0</v>
      </c>
      <c r="J195" s="75" t="s">
        <v>119</v>
      </c>
      <c r="K195" s="74">
        <v>43936</v>
      </c>
      <c r="L195" s="75" t="s">
        <v>120</v>
      </c>
      <c r="M195" s="75">
        <v>33009555220</v>
      </c>
      <c r="N195" s="75" t="s">
        <v>174</v>
      </c>
      <c r="O195" s="75">
        <v>22</v>
      </c>
    </row>
    <row r="196" spans="1:15" ht="15">
      <c r="A196" s="74">
        <v>43936</v>
      </c>
      <c r="B196" s="75" t="s">
        <v>157</v>
      </c>
      <c r="C196" s="75" t="s">
        <v>115</v>
      </c>
      <c r="D196" s="75" t="s">
        <v>177</v>
      </c>
      <c r="E196" s="75" t="s">
        <v>178</v>
      </c>
      <c r="F196" s="75" t="s">
        <v>128</v>
      </c>
      <c r="G196" s="76">
        <v>6</v>
      </c>
      <c r="H196" s="76">
        <v>6</v>
      </c>
      <c r="I196" s="76">
        <f t="shared" si="4"/>
        <v>0</v>
      </c>
      <c r="J196" s="75" t="s">
        <v>119</v>
      </c>
      <c r="K196" s="74">
        <v>43936</v>
      </c>
      <c r="L196" s="75" t="s">
        <v>120</v>
      </c>
      <c r="M196" s="75">
        <v>33009555220</v>
      </c>
      <c r="N196" s="75" t="s">
        <v>174</v>
      </c>
      <c r="O196" s="75">
        <v>22</v>
      </c>
    </row>
    <row r="197" spans="1:15" ht="15">
      <c r="A197" s="74">
        <v>43936</v>
      </c>
      <c r="B197" s="75" t="s">
        <v>157</v>
      </c>
      <c r="C197" s="75" t="s">
        <v>115</v>
      </c>
      <c r="D197" s="75" t="s">
        <v>177</v>
      </c>
      <c r="E197" s="75" t="s">
        <v>178</v>
      </c>
      <c r="F197" s="75" t="s">
        <v>143</v>
      </c>
      <c r="G197" s="76">
        <v>10</v>
      </c>
      <c r="H197" s="76">
        <v>10</v>
      </c>
      <c r="I197" s="76">
        <f t="shared" si="4"/>
        <v>0</v>
      </c>
      <c r="J197" s="75" t="s">
        <v>119</v>
      </c>
      <c r="K197" s="74">
        <v>43936</v>
      </c>
      <c r="L197" s="75" t="s">
        <v>120</v>
      </c>
      <c r="M197" s="75">
        <v>33009555220</v>
      </c>
      <c r="N197" s="75" t="s">
        <v>174</v>
      </c>
      <c r="O197" s="75">
        <v>22</v>
      </c>
    </row>
    <row r="198" spans="1:15" ht="15">
      <c r="A198" s="74">
        <v>43936</v>
      </c>
      <c r="B198" s="75" t="s">
        <v>157</v>
      </c>
      <c r="C198" s="75" t="s">
        <v>115</v>
      </c>
      <c r="D198" s="75" t="s">
        <v>177</v>
      </c>
      <c r="E198" s="75" t="s">
        <v>178</v>
      </c>
      <c r="F198" s="75" t="s">
        <v>131</v>
      </c>
      <c r="G198" s="76">
        <v>32</v>
      </c>
      <c r="H198" s="76">
        <v>32</v>
      </c>
      <c r="I198" s="76">
        <f t="shared" si="4"/>
        <v>0</v>
      </c>
      <c r="J198" s="75" t="s">
        <v>119</v>
      </c>
      <c r="K198" s="74">
        <v>43936</v>
      </c>
      <c r="L198" s="75" t="s">
        <v>120</v>
      </c>
      <c r="M198" s="75">
        <v>33009555220</v>
      </c>
      <c r="N198" s="75" t="s">
        <v>174</v>
      </c>
      <c r="O198" s="75">
        <v>22</v>
      </c>
    </row>
    <row r="199" spans="1:15" ht="15">
      <c r="A199" s="74">
        <v>43936</v>
      </c>
      <c r="B199" s="75" t="s">
        <v>157</v>
      </c>
      <c r="C199" s="75" t="s">
        <v>115</v>
      </c>
      <c r="D199" s="75" t="s">
        <v>177</v>
      </c>
      <c r="E199" s="75" t="s">
        <v>178</v>
      </c>
      <c r="F199" s="75" t="s">
        <v>145</v>
      </c>
      <c r="G199" s="76">
        <v>4</v>
      </c>
      <c r="H199" s="76">
        <v>4</v>
      </c>
      <c r="I199" s="76">
        <f t="shared" si="4"/>
        <v>0</v>
      </c>
      <c r="J199" s="75" t="s">
        <v>119</v>
      </c>
      <c r="K199" s="74">
        <v>43936</v>
      </c>
      <c r="L199" s="75" t="s">
        <v>120</v>
      </c>
      <c r="M199" s="75">
        <v>33009555220</v>
      </c>
      <c r="N199" s="75" t="s">
        <v>174</v>
      </c>
      <c r="O199" s="75">
        <v>22</v>
      </c>
    </row>
    <row r="200" spans="1:15" ht="15">
      <c r="A200" s="74">
        <v>43936</v>
      </c>
      <c r="B200" s="75" t="s">
        <v>157</v>
      </c>
      <c r="C200" s="75" t="s">
        <v>115</v>
      </c>
      <c r="D200" s="75" t="s">
        <v>177</v>
      </c>
      <c r="E200" s="75" t="s">
        <v>178</v>
      </c>
      <c r="F200" s="75" t="s">
        <v>132</v>
      </c>
      <c r="G200" s="76">
        <v>20</v>
      </c>
      <c r="H200" s="76">
        <v>20</v>
      </c>
      <c r="I200" s="76">
        <f t="shared" si="4"/>
        <v>0</v>
      </c>
      <c r="J200" s="75" t="s">
        <v>119</v>
      </c>
      <c r="K200" s="74">
        <v>43936</v>
      </c>
      <c r="L200" s="75" t="s">
        <v>120</v>
      </c>
      <c r="M200" s="75">
        <v>33009555220</v>
      </c>
      <c r="N200" s="75" t="s">
        <v>174</v>
      </c>
      <c r="O200" s="75">
        <v>22</v>
      </c>
    </row>
    <row r="201" spans="1:15" ht="15">
      <c r="A201" s="74">
        <v>43941</v>
      </c>
      <c r="B201" s="75" t="s">
        <v>179</v>
      </c>
      <c r="C201" s="75" t="s">
        <v>115</v>
      </c>
      <c r="D201" s="75" t="s">
        <v>180</v>
      </c>
      <c r="E201" s="75" t="s">
        <v>181</v>
      </c>
      <c r="F201" s="75" t="s">
        <v>124</v>
      </c>
      <c r="G201" s="76">
        <v>35</v>
      </c>
      <c r="H201" s="76">
        <v>35</v>
      </c>
      <c r="I201" s="76">
        <f t="shared" si="4"/>
        <v>0</v>
      </c>
      <c r="J201" s="75" t="s">
        <v>119</v>
      </c>
      <c r="K201" s="74">
        <v>43941</v>
      </c>
      <c r="L201" s="75" t="s">
        <v>120</v>
      </c>
      <c r="M201" s="75">
        <v>33009555220</v>
      </c>
      <c r="N201" s="75" t="s">
        <v>182</v>
      </c>
      <c r="O201" s="75">
        <v>22</v>
      </c>
    </row>
    <row r="202" spans="1:15" ht="15">
      <c r="A202" s="74">
        <v>43941</v>
      </c>
      <c r="B202" s="75" t="s">
        <v>179</v>
      </c>
      <c r="C202" s="75" t="s">
        <v>115</v>
      </c>
      <c r="D202" s="75" t="s">
        <v>180</v>
      </c>
      <c r="E202" s="75" t="s">
        <v>181</v>
      </c>
      <c r="F202" s="75" t="s">
        <v>130</v>
      </c>
      <c r="G202" s="76">
        <v>10</v>
      </c>
      <c r="H202" s="76">
        <v>10</v>
      </c>
      <c r="I202" s="76">
        <f t="shared" si="4"/>
        <v>0</v>
      </c>
      <c r="J202" s="75" t="s">
        <v>119</v>
      </c>
      <c r="K202" s="74">
        <v>43941</v>
      </c>
      <c r="L202" s="75" t="s">
        <v>120</v>
      </c>
      <c r="M202" s="75">
        <v>33009555220</v>
      </c>
      <c r="N202" s="75" t="s">
        <v>182</v>
      </c>
      <c r="O202" s="75">
        <v>22</v>
      </c>
    </row>
    <row r="203" spans="1:15" ht="15">
      <c r="A203" s="74">
        <v>43941</v>
      </c>
      <c r="B203" s="75" t="s">
        <v>179</v>
      </c>
      <c r="C203" s="75" t="s">
        <v>115</v>
      </c>
      <c r="D203" s="75" t="s">
        <v>180</v>
      </c>
      <c r="E203" s="75" t="s">
        <v>181</v>
      </c>
      <c r="F203" s="75" t="s">
        <v>142</v>
      </c>
      <c r="G203" s="76">
        <v>16</v>
      </c>
      <c r="H203" s="76">
        <v>16</v>
      </c>
      <c r="I203" s="76">
        <f t="shared" si="4"/>
        <v>0</v>
      </c>
      <c r="J203" s="75" t="s">
        <v>119</v>
      </c>
      <c r="K203" s="74">
        <v>43941</v>
      </c>
      <c r="L203" s="75" t="s">
        <v>120</v>
      </c>
      <c r="M203" s="75">
        <v>33009555220</v>
      </c>
      <c r="N203" s="75" t="s">
        <v>182</v>
      </c>
      <c r="O203" s="75">
        <v>22</v>
      </c>
    </row>
    <row r="204" spans="1:15" ht="15">
      <c r="A204" s="74">
        <v>43941</v>
      </c>
      <c r="B204" s="75" t="s">
        <v>179</v>
      </c>
      <c r="C204" s="75" t="s">
        <v>115</v>
      </c>
      <c r="D204" s="75" t="s">
        <v>180</v>
      </c>
      <c r="E204" s="75" t="s">
        <v>181</v>
      </c>
      <c r="F204" s="75" t="s">
        <v>149</v>
      </c>
      <c r="G204" s="76">
        <v>68</v>
      </c>
      <c r="H204" s="76">
        <v>68</v>
      </c>
      <c r="I204" s="76">
        <f t="shared" si="4"/>
        <v>0</v>
      </c>
      <c r="J204" s="75" t="s">
        <v>119</v>
      </c>
      <c r="K204" s="74">
        <v>43941</v>
      </c>
      <c r="L204" s="75" t="s">
        <v>120</v>
      </c>
      <c r="M204" s="75">
        <v>33009555220</v>
      </c>
      <c r="N204" s="75" t="s">
        <v>182</v>
      </c>
      <c r="O204" s="75">
        <v>22</v>
      </c>
    </row>
    <row r="205" spans="1:15" ht="15">
      <c r="A205" s="74">
        <v>43941</v>
      </c>
      <c r="B205" s="75" t="s">
        <v>179</v>
      </c>
      <c r="C205" s="75" t="s">
        <v>115</v>
      </c>
      <c r="D205" s="75" t="s">
        <v>183</v>
      </c>
      <c r="E205" s="75" t="s">
        <v>184</v>
      </c>
      <c r="F205" s="75" t="s">
        <v>118</v>
      </c>
      <c r="G205" s="76">
        <v>87</v>
      </c>
      <c r="H205" s="76">
        <v>87</v>
      </c>
      <c r="I205" s="76">
        <f t="shared" si="4"/>
        <v>0</v>
      </c>
      <c r="J205" s="75" t="s">
        <v>119</v>
      </c>
      <c r="K205" s="74">
        <v>43941</v>
      </c>
      <c r="L205" s="75" t="s">
        <v>120</v>
      </c>
      <c r="M205" s="75">
        <v>33009555220</v>
      </c>
      <c r="N205" s="75" t="s">
        <v>182</v>
      </c>
      <c r="O205" s="75">
        <v>22</v>
      </c>
    </row>
    <row r="206" spans="1:15" ht="15">
      <c r="A206" s="74">
        <v>43941</v>
      </c>
      <c r="B206" s="75" t="s">
        <v>179</v>
      </c>
      <c r="C206" s="75" t="s">
        <v>115</v>
      </c>
      <c r="D206" s="75" t="s">
        <v>183</v>
      </c>
      <c r="E206" s="75" t="s">
        <v>184</v>
      </c>
      <c r="F206" s="75" t="s">
        <v>123</v>
      </c>
      <c r="G206" s="76">
        <v>53</v>
      </c>
      <c r="H206" s="76">
        <v>53</v>
      </c>
      <c r="I206" s="76">
        <f t="shared" si="4"/>
        <v>0</v>
      </c>
      <c r="J206" s="75" t="s">
        <v>119</v>
      </c>
      <c r="K206" s="74">
        <v>43941</v>
      </c>
      <c r="L206" s="75" t="s">
        <v>120</v>
      </c>
      <c r="M206" s="75">
        <v>33009555220</v>
      </c>
      <c r="N206" s="75" t="s">
        <v>182</v>
      </c>
      <c r="O206" s="75">
        <v>22</v>
      </c>
    </row>
    <row r="207" spans="1:15" ht="15">
      <c r="A207" s="74">
        <v>43941</v>
      </c>
      <c r="B207" s="75" t="s">
        <v>179</v>
      </c>
      <c r="C207" s="75" t="s">
        <v>115</v>
      </c>
      <c r="D207" s="75" t="s">
        <v>183</v>
      </c>
      <c r="E207" s="75" t="s">
        <v>184</v>
      </c>
      <c r="F207" s="75" t="s">
        <v>139</v>
      </c>
      <c r="G207" s="76">
        <v>12</v>
      </c>
      <c r="H207" s="76">
        <v>12</v>
      </c>
      <c r="I207" s="76">
        <f t="shared" si="4"/>
        <v>0</v>
      </c>
      <c r="J207" s="75" t="s">
        <v>119</v>
      </c>
      <c r="K207" s="74">
        <v>43941</v>
      </c>
      <c r="L207" s="75" t="s">
        <v>120</v>
      </c>
      <c r="M207" s="75">
        <v>33009555220</v>
      </c>
      <c r="N207" s="75" t="s">
        <v>182</v>
      </c>
      <c r="O207" s="75">
        <v>22</v>
      </c>
    </row>
    <row r="208" spans="1:15" ht="15">
      <c r="A208" s="74">
        <v>43941</v>
      </c>
      <c r="B208" s="75" t="s">
        <v>179</v>
      </c>
      <c r="C208" s="75" t="s">
        <v>115</v>
      </c>
      <c r="D208" s="75" t="s">
        <v>183</v>
      </c>
      <c r="E208" s="75" t="s">
        <v>184</v>
      </c>
      <c r="F208" s="75" t="s">
        <v>93</v>
      </c>
      <c r="G208" s="76">
        <v>26</v>
      </c>
      <c r="H208" s="76">
        <v>26</v>
      </c>
      <c r="I208" s="76">
        <f t="shared" si="4"/>
        <v>0</v>
      </c>
      <c r="J208" s="75" t="s">
        <v>119</v>
      </c>
      <c r="K208" s="74">
        <v>43941</v>
      </c>
      <c r="L208" s="75" t="s">
        <v>120</v>
      </c>
      <c r="M208" s="75">
        <v>33009555220</v>
      </c>
      <c r="N208" s="75" t="s">
        <v>182</v>
      </c>
      <c r="O208" s="75">
        <v>22</v>
      </c>
    </row>
    <row r="209" spans="1:15" ht="15">
      <c r="A209" s="74">
        <v>43941</v>
      </c>
      <c r="B209" s="75" t="s">
        <v>179</v>
      </c>
      <c r="C209" s="75" t="s">
        <v>115</v>
      </c>
      <c r="D209" s="75" t="s">
        <v>183</v>
      </c>
      <c r="E209" s="75" t="s">
        <v>184</v>
      </c>
      <c r="F209" s="75" t="s">
        <v>127</v>
      </c>
      <c r="G209" s="76">
        <v>22</v>
      </c>
      <c r="H209" s="76">
        <v>22</v>
      </c>
      <c r="I209" s="76">
        <f t="shared" si="4"/>
        <v>0</v>
      </c>
      <c r="J209" s="75" t="s">
        <v>119</v>
      </c>
      <c r="K209" s="74">
        <v>43941</v>
      </c>
      <c r="L209" s="75" t="s">
        <v>120</v>
      </c>
      <c r="M209" s="75">
        <v>33009555220</v>
      </c>
      <c r="N209" s="75" t="s">
        <v>182</v>
      </c>
      <c r="O209" s="75">
        <v>22</v>
      </c>
    </row>
    <row r="210" spans="1:15" ht="15">
      <c r="A210" s="74">
        <v>43941</v>
      </c>
      <c r="B210" s="75" t="s">
        <v>179</v>
      </c>
      <c r="C210" s="75" t="s">
        <v>115</v>
      </c>
      <c r="D210" s="75" t="s">
        <v>183</v>
      </c>
      <c r="E210" s="75" t="s">
        <v>184</v>
      </c>
      <c r="F210" s="75" t="s">
        <v>128</v>
      </c>
      <c r="G210" s="76">
        <v>14</v>
      </c>
      <c r="H210" s="76">
        <v>14</v>
      </c>
      <c r="I210" s="76">
        <f t="shared" si="4"/>
        <v>0</v>
      </c>
      <c r="J210" s="75" t="s">
        <v>119</v>
      </c>
      <c r="K210" s="74">
        <v>43941</v>
      </c>
      <c r="L210" s="75" t="s">
        <v>120</v>
      </c>
      <c r="M210" s="75">
        <v>33009555220</v>
      </c>
      <c r="N210" s="75" t="s">
        <v>182</v>
      </c>
      <c r="O210" s="75">
        <v>22</v>
      </c>
    </row>
    <row r="211" spans="1:15" ht="15">
      <c r="A211" s="74">
        <v>43941</v>
      </c>
      <c r="B211" s="75" t="s">
        <v>179</v>
      </c>
      <c r="C211" s="75" t="s">
        <v>115</v>
      </c>
      <c r="D211" s="75" t="s">
        <v>183</v>
      </c>
      <c r="E211" s="75" t="s">
        <v>184</v>
      </c>
      <c r="F211" s="75" t="s">
        <v>147</v>
      </c>
      <c r="G211" s="76">
        <v>48</v>
      </c>
      <c r="H211" s="76">
        <v>48</v>
      </c>
      <c r="I211" s="76">
        <f t="shared" si="4"/>
        <v>0</v>
      </c>
      <c r="J211" s="75" t="s">
        <v>119</v>
      </c>
      <c r="K211" s="74">
        <v>43941</v>
      </c>
      <c r="L211" s="75" t="s">
        <v>120</v>
      </c>
      <c r="M211" s="75">
        <v>33009555220</v>
      </c>
      <c r="N211" s="75" t="s">
        <v>182</v>
      </c>
      <c r="O211" s="75">
        <v>22</v>
      </c>
    </row>
    <row r="212" spans="1:15" ht="15">
      <c r="A212" s="74">
        <v>43941</v>
      </c>
      <c r="B212" s="75" t="s">
        <v>179</v>
      </c>
      <c r="C212" s="75" t="s">
        <v>115</v>
      </c>
      <c r="D212" s="75" t="s">
        <v>185</v>
      </c>
      <c r="E212" s="75" t="s">
        <v>186</v>
      </c>
      <c r="F212" s="75" t="s">
        <v>135</v>
      </c>
      <c r="G212" s="76">
        <v>55</v>
      </c>
      <c r="H212" s="76">
        <v>55</v>
      </c>
      <c r="I212" s="76">
        <f t="shared" si="4"/>
        <v>0</v>
      </c>
      <c r="J212" s="75" t="s">
        <v>119</v>
      </c>
      <c r="K212" s="74">
        <v>43941</v>
      </c>
      <c r="L212" s="75" t="s">
        <v>120</v>
      </c>
      <c r="M212" s="75">
        <v>33009555220</v>
      </c>
      <c r="N212" s="75" t="s">
        <v>182</v>
      </c>
      <c r="O212" s="75">
        <v>22</v>
      </c>
    </row>
    <row r="213" spans="1:15" ht="15">
      <c r="A213" s="74">
        <v>43941</v>
      </c>
      <c r="B213" s="75" t="s">
        <v>179</v>
      </c>
      <c r="C213" s="75" t="s">
        <v>115</v>
      </c>
      <c r="D213" s="75" t="s">
        <v>185</v>
      </c>
      <c r="E213" s="75" t="s">
        <v>186</v>
      </c>
      <c r="F213" s="75" t="s">
        <v>122</v>
      </c>
      <c r="G213" s="76">
        <v>44</v>
      </c>
      <c r="H213" s="76">
        <v>44</v>
      </c>
      <c r="I213" s="76">
        <f t="shared" si="4"/>
        <v>0</v>
      </c>
      <c r="J213" s="75" t="s">
        <v>119</v>
      </c>
      <c r="K213" s="74">
        <v>43941</v>
      </c>
      <c r="L213" s="75" t="s">
        <v>120</v>
      </c>
      <c r="M213" s="75">
        <v>33009555220</v>
      </c>
      <c r="N213" s="75" t="s">
        <v>182</v>
      </c>
      <c r="O213" s="75">
        <v>22</v>
      </c>
    </row>
    <row r="214" spans="1:15" ht="15">
      <c r="A214" s="74">
        <v>43941</v>
      </c>
      <c r="B214" s="75" t="s">
        <v>179</v>
      </c>
      <c r="C214" s="75" t="s">
        <v>115</v>
      </c>
      <c r="D214" s="75" t="s">
        <v>185</v>
      </c>
      <c r="E214" s="75" t="s">
        <v>186</v>
      </c>
      <c r="F214" s="75" t="s">
        <v>137</v>
      </c>
      <c r="G214" s="76">
        <v>85</v>
      </c>
      <c r="H214" s="76">
        <v>85</v>
      </c>
      <c r="I214" s="76">
        <f t="shared" si="4"/>
        <v>0</v>
      </c>
      <c r="J214" s="75" t="s">
        <v>119</v>
      </c>
      <c r="K214" s="74">
        <v>43941</v>
      </c>
      <c r="L214" s="75" t="s">
        <v>120</v>
      </c>
      <c r="M214" s="75">
        <v>33009555220</v>
      </c>
      <c r="N214" s="75" t="s">
        <v>182</v>
      </c>
      <c r="O214" s="75">
        <v>22</v>
      </c>
    </row>
    <row r="215" spans="1:15" ht="15">
      <c r="A215" s="74">
        <v>43941</v>
      </c>
      <c r="B215" s="75" t="s">
        <v>179</v>
      </c>
      <c r="C215" s="75" t="s">
        <v>115</v>
      </c>
      <c r="D215" s="75" t="s">
        <v>185</v>
      </c>
      <c r="E215" s="75" t="s">
        <v>186</v>
      </c>
      <c r="F215" s="75" t="s">
        <v>126</v>
      </c>
      <c r="G215" s="76">
        <v>18</v>
      </c>
      <c r="H215" s="76">
        <v>18</v>
      </c>
      <c r="I215" s="76">
        <f t="shared" si="4"/>
        <v>0</v>
      </c>
      <c r="J215" s="75" t="s">
        <v>119</v>
      </c>
      <c r="K215" s="74">
        <v>43941</v>
      </c>
      <c r="L215" s="75" t="s">
        <v>120</v>
      </c>
      <c r="M215" s="75">
        <v>33009555220</v>
      </c>
      <c r="N215" s="75" t="s">
        <v>182</v>
      </c>
      <c r="O215" s="75">
        <v>22</v>
      </c>
    </row>
    <row r="216" spans="1:15" ht="15">
      <c r="A216" s="74">
        <v>43941</v>
      </c>
      <c r="B216" s="75" t="s">
        <v>179</v>
      </c>
      <c r="C216" s="75" t="s">
        <v>115</v>
      </c>
      <c r="D216" s="75" t="s">
        <v>185</v>
      </c>
      <c r="E216" s="75" t="s">
        <v>186</v>
      </c>
      <c r="F216" s="75" t="s">
        <v>140</v>
      </c>
      <c r="G216" s="76">
        <v>18</v>
      </c>
      <c r="H216" s="76">
        <v>18</v>
      </c>
      <c r="I216" s="76">
        <f t="shared" si="4"/>
        <v>0</v>
      </c>
      <c r="J216" s="75" t="s">
        <v>119</v>
      </c>
      <c r="K216" s="74">
        <v>43941</v>
      </c>
      <c r="L216" s="75" t="s">
        <v>120</v>
      </c>
      <c r="M216" s="75">
        <v>33009555220</v>
      </c>
      <c r="N216" s="75" t="s">
        <v>182</v>
      </c>
      <c r="O216" s="75">
        <v>22</v>
      </c>
    </row>
    <row r="217" spans="1:15" ht="15">
      <c r="A217" s="74">
        <v>43941</v>
      </c>
      <c r="B217" s="75" t="s">
        <v>179</v>
      </c>
      <c r="C217" s="75" t="s">
        <v>115</v>
      </c>
      <c r="D217" s="75" t="s">
        <v>185</v>
      </c>
      <c r="E217" s="75" t="s">
        <v>186</v>
      </c>
      <c r="F217" s="75" t="s">
        <v>144</v>
      </c>
      <c r="G217" s="76">
        <v>52</v>
      </c>
      <c r="H217" s="76">
        <v>52</v>
      </c>
      <c r="I217" s="76">
        <f t="shared" si="4"/>
        <v>0</v>
      </c>
      <c r="J217" s="75" t="s">
        <v>119</v>
      </c>
      <c r="K217" s="74">
        <v>43941</v>
      </c>
      <c r="L217" s="75" t="s">
        <v>120</v>
      </c>
      <c r="M217" s="75">
        <v>33009555220</v>
      </c>
      <c r="N217" s="75" t="s">
        <v>182</v>
      </c>
      <c r="O217" s="75">
        <v>22</v>
      </c>
    </row>
    <row r="218" spans="1:15" ht="15">
      <c r="A218" s="74">
        <v>43941</v>
      </c>
      <c r="B218" s="75" t="s">
        <v>179</v>
      </c>
      <c r="C218" s="75" t="s">
        <v>115</v>
      </c>
      <c r="D218" s="75" t="s">
        <v>187</v>
      </c>
      <c r="E218" s="75" t="s">
        <v>188</v>
      </c>
      <c r="F218" s="75" t="s">
        <v>136</v>
      </c>
      <c r="G218" s="76">
        <v>44</v>
      </c>
      <c r="H218" s="76">
        <v>44</v>
      </c>
      <c r="I218" s="76">
        <f t="shared" si="4"/>
        <v>0</v>
      </c>
      <c r="J218" s="75" t="s">
        <v>119</v>
      </c>
      <c r="K218" s="74">
        <v>43941</v>
      </c>
      <c r="L218" s="75" t="s">
        <v>120</v>
      </c>
      <c r="M218" s="75">
        <v>33009555220</v>
      </c>
      <c r="N218" s="75" t="s">
        <v>182</v>
      </c>
      <c r="O218" s="75">
        <v>22</v>
      </c>
    </row>
    <row r="219" spans="1:15" ht="15">
      <c r="A219" s="74">
        <v>43941</v>
      </c>
      <c r="B219" s="75" t="s">
        <v>179</v>
      </c>
      <c r="C219" s="75" t="s">
        <v>115</v>
      </c>
      <c r="D219" s="75" t="s">
        <v>187</v>
      </c>
      <c r="E219" s="75" t="s">
        <v>188</v>
      </c>
      <c r="F219" s="75" t="s">
        <v>138</v>
      </c>
      <c r="G219" s="76">
        <v>12</v>
      </c>
      <c r="H219" s="76">
        <v>12</v>
      </c>
      <c r="I219" s="76">
        <f t="shared" ref="I219:I282" si="5">H219-G219</f>
        <v>0</v>
      </c>
      <c r="J219" s="75" t="s">
        <v>119</v>
      </c>
      <c r="K219" s="74">
        <v>43941</v>
      </c>
      <c r="L219" s="75" t="s">
        <v>120</v>
      </c>
      <c r="M219" s="75">
        <v>33009555220</v>
      </c>
      <c r="N219" s="75" t="s">
        <v>182</v>
      </c>
      <c r="O219" s="75">
        <v>22</v>
      </c>
    </row>
    <row r="220" spans="1:15" ht="15">
      <c r="A220" s="74">
        <v>43941</v>
      </c>
      <c r="B220" s="75" t="s">
        <v>179</v>
      </c>
      <c r="C220" s="75" t="s">
        <v>115</v>
      </c>
      <c r="D220" s="75" t="s">
        <v>187</v>
      </c>
      <c r="E220" s="75" t="s">
        <v>188</v>
      </c>
      <c r="F220" s="75" t="s">
        <v>91</v>
      </c>
      <c r="G220" s="76">
        <v>66</v>
      </c>
      <c r="H220" s="76">
        <v>66</v>
      </c>
      <c r="I220" s="76">
        <f t="shared" si="5"/>
        <v>0</v>
      </c>
      <c r="J220" s="75" t="s">
        <v>119</v>
      </c>
      <c r="K220" s="74">
        <v>43941</v>
      </c>
      <c r="L220" s="75" t="s">
        <v>120</v>
      </c>
      <c r="M220" s="75">
        <v>33009555220</v>
      </c>
      <c r="N220" s="75" t="s">
        <v>182</v>
      </c>
      <c r="O220" s="75">
        <v>22</v>
      </c>
    </row>
    <row r="221" spans="1:15" ht="15">
      <c r="A221" s="74">
        <v>43941</v>
      </c>
      <c r="B221" s="75" t="s">
        <v>179</v>
      </c>
      <c r="C221" s="75" t="s">
        <v>115</v>
      </c>
      <c r="D221" s="75" t="s">
        <v>187</v>
      </c>
      <c r="E221" s="75" t="s">
        <v>188</v>
      </c>
      <c r="F221" s="75" t="s">
        <v>141</v>
      </c>
      <c r="G221" s="76">
        <v>2</v>
      </c>
      <c r="H221" s="76">
        <v>2</v>
      </c>
      <c r="I221" s="76">
        <f t="shared" si="5"/>
        <v>0</v>
      </c>
      <c r="J221" s="75" t="s">
        <v>119</v>
      </c>
      <c r="K221" s="74">
        <v>43941</v>
      </c>
      <c r="L221" s="75" t="s">
        <v>120</v>
      </c>
      <c r="M221" s="75">
        <v>33009555220</v>
      </c>
      <c r="N221" s="75" t="s">
        <v>182</v>
      </c>
      <c r="O221" s="75">
        <v>22</v>
      </c>
    </row>
    <row r="222" spans="1:15" ht="15">
      <c r="A222" s="74">
        <v>43941</v>
      </c>
      <c r="B222" s="75" t="s">
        <v>179</v>
      </c>
      <c r="C222" s="75" t="s">
        <v>115</v>
      </c>
      <c r="D222" s="75" t="s">
        <v>187</v>
      </c>
      <c r="E222" s="75" t="s">
        <v>188</v>
      </c>
      <c r="F222" s="75" t="s">
        <v>143</v>
      </c>
      <c r="G222" s="76">
        <v>12</v>
      </c>
      <c r="H222" s="76">
        <v>12</v>
      </c>
      <c r="I222" s="76">
        <f t="shared" si="5"/>
        <v>0</v>
      </c>
      <c r="J222" s="75" t="s">
        <v>119</v>
      </c>
      <c r="K222" s="74">
        <v>43941</v>
      </c>
      <c r="L222" s="75" t="s">
        <v>120</v>
      </c>
      <c r="M222" s="75">
        <v>33009555220</v>
      </c>
      <c r="N222" s="75" t="s">
        <v>182</v>
      </c>
      <c r="O222" s="75">
        <v>22</v>
      </c>
    </row>
    <row r="223" spans="1:15" ht="15">
      <c r="A223" s="74">
        <v>43941</v>
      </c>
      <c r="B223" s="75" t="s">
        <v>179</v>
      </c>
      <c r="C223" s="75" t="s">
        <v>115</v>
      </c>
      <c r="D223" s="75" t="s">
        <v>187</v>
      </c>
      <c r="E223" s="75" t="s">
        <v>188</v>
      </c>
      <c r="F223" s="75" t="s">
        <v>145</v>
      </c>
      <c r="G223" s="76">
        <v>28</v>
      </c>
      <c r="H223" s="76">
        <v>28</v>
      </c>
      <c r="I223" s="76">
        <f t="shared" si="5"/>
        <v>0</v>
      </c>
      <c r="J223" s="75" t="s">
        <v>119</v>
      </c>
      <c r="K223" s="74">
        <v>43941</v>
      </c>
      <c r="L223" s="75" t="s">
        <v>120</v>
      </c>
      <c r="M223" s="75">
        <v>33009555220</v>
      </c>
      <c r="N223" s="75" t="s">
        <v>182</v>
      </c>
      <c r="O223" s="75">
        <v>22</v>
      </c>
    </row>
    <row r="224" spans="1:15" ht="15">
      <c r="A224" s="74">
        <v>43941</v>
      </c>
      <c r="B224" s="75" t="s">
        <v>179</v>
      </c>
      <c r="C224" s="75" t="s">
        <v>115</v>
      </c>
      <c r="D224" s="75" t="s">
        <v>187</v>
      </c>
      <c r="E224" s="75" t="s">
        <v>188</v>
      </c>
      <c r="F224" s="75" t="s">
        <v>132</v>
      </c>
      <c r="G224" s="76">
        <v>32</v>
      </c>
      <c r="H224" s="76">
        <v>32</v>
      </c>
      <c r="I224" s="76">
        <f t="shared" si="5"/>
        <v>0</v>
      </c>
      <c r="J224" s="75" t="s">
        <v>119</v>
      </c>
      <c r="K224" s="74">
        <v>43941</v>
      </c>
      <c r="L224" s="75" t="s">
        <v>120</v>
      </c>
      <c r="M224" s="75">
        <v>33009555220</v>
      </c>
      <c r="N224" s="75" t="s">
        <v>182</v>
      </c>
      <c r="O224" s="75">
        <v>22</v>
      </c>
    </row>
    <row r="225" spans="1:15" ht="15">
      <c r="A225" s="74">
        <v>43941</v>
      </c>
      <c r="B225" s="75" t="s">
        <v>179</v>
      </c>
      <c r="C225" s="75" t="s">
        <v>115</v>
      </c>
      <c r="D225" s="75" t="s">
        <v>189</v>
      </c>
      <c r="E225" s="75" t="s">
        <v>190</v>
      </c>
      <c r="F225" s="75" t="s">
        <v>135</v>
      </c>
      <c r="G225" s="76">
        <v>55</v>
      </c>
      <c r="H225" s="76">
        <v>55</v>
      </c>
      <c r="I225" s="76">
        <f t="shared" si="5"/>
        <v>0</v>
      </c>
      <c r="J225" s="75" t="s">
        <v>119</v>
      </c>
      <c r="K225" s="74">
        <v>43941</v>
      </c>
      <c r="L225" s="75" t="s">
        <v>120</v>
      </c>
      <c r="M225" s="75">
        <v>33009555220</v>
      </c>
      <c r="N225" s="75" t="s">
        <v>182</v>
      </c>
      <c r="O225" s="75">
        <v>22</v>
      </c>
    </row>
    <row r="226" spans="1:15" ht="15">
      <c r="A226" s="74">
        <v>43941</v>
      </c>
      <c r="B226" s="75" t="s">
        <v>179</v>
      </c>
      <c r="C226" s="75" t="s">
        <v>115</v>
      </c>
      <c r="D226" s="75" t="s">
        <v>189</v>
      </c>
      <c r="E226" s="75" t="s">
        <v>190</v>
      </c>
      <c r="F226" s="75" t="s">
        <v>139</v>
      </c>
      <c r="G226" s="76">
        <v>10</v>
      </c>
      <c r="H226" s="76">
        <v>10</v>
      </c>
      <c r="I226" s="76">
        <f t="shared" si="5"/>
        <v>0</v>
      </c>
      <c r="J226" s="75" t="s">
        <v>119</v>
      </c>
      <c r="K226" s="74">
        <v>43941</v>
      </c>
      <c r="L226" s="75" t="s">
        <v>120</v>
      </c>
      <c r="M226" s="75">
        <v>33009555220</v>
      </c>
      <c r="N226" s="75" t="s">
        <v>182</v>
      </c>
      <c r="O226" s="75">
        <v>22</v>
      </c>
    </row>
    <row r="227" spans="1:15" ht="15">
      <c r="A227" s="74">
        <v>43941</v>
      </c>
      <c r="B227" s="75" t="s">
        <v>179</v>
      </c>
      <c r="C227" s="75" t="s">
        <v>115</v>
      </c>
      <c r="D227" s="75" t="s">
        <v>189</v>
      </c>
      <c r="E227" s="75" t="s">
        <v>190</v>
      </c>
      <c r="F227" s="75" t="s">
        <v>141</v>
      </c>
      <c r="G227" s="76">
        <v>2</v>
      </c>
      <c r="H227" s="76">
        <v>2</v>
      </c>
      <c r="I227" s="76">
        <f t="shared" si="5"/>
        <v>0</v>
      </c>
      <c r="J227" s="75" t="s">
        <v>119</v>
      </c>
      <c r="K227" s="74">
        <v>43941</v>
      </c>
      <c r="L227" s="75" t="s">
        <v>120</v>
      </c>
      <c r="M227" s="75">
        <v>33009555220</v>
      </c>
      <c r="N227" s="75" t="s">
        <v>182</v>
      </c>
      <c r="O227" s="75">
        <v>22</v>
      </c>
    </row>
    <row r="228" spans="1:15" ht="15">
      <c r="A228" s="74">
        <v>43941</v>
      </c>
      <c r="B228" s="75" t="s">
        <v>179</v>
      </c>
      <c r="C228" s="75" t="s">
        <v>115</v>
      </c>
      <c r="D228" s="75" t="s">
        <v>189</v>
      </c>
      <c r="E228" s="75" t="s">
        <v>190</v>
      </c>
      <c r="F228" s="75" t="s">
        <v>130</v>
      </c>
      <c r="G228" s="76">
        <v>18</v>
      </c>
      <c r="H228" s="76">
        <v>18</v>
      </c>
      <c r="I228" s="76">
        <f t="shared" si="5"/>
        <v>0</v>
      </c>
      <c r="J228" s="75" t="s">
        <v>119</v>
      </c>
      <c r="K228" s="74">
        <v>43941</v>
      </c>
      <c r="L228" s="75" t="s">
        <v>120</v>
      </c>
      <c r="M228" s="75">
        <v>33009555220</v>
      </c>
      <c r="N228" s="75" t="s">
        <v>182</v>
      </c>
      <c r="O228" s="75">
        <v>22</v>
      </c>
    </row>
    <row r="229" spans="1:15" ht="15">
      <c r="A229" s="74">
        <v>43941</v>
      </c>
      <c r="B229" s="75" t="s">
        <v>179</v>
      </c>
      <c r="C229" s="75" t="s">
        <v>115</v>
      </c>
      <c r="D229" s="75" t="s">
        <v>189</v>
      </c>
      <c r="E229" s="75" t="s">
        <v>190</v>
      </c>
      <c r="F229" s="75" t="s">
        <v>144</v>
      </c>
      <c r="G229" s="76">
        <v>28</v>
      </c>
      <c r="H229" s="76">
        <v>28</v>
      </c>
      <c r="I229" s="76">
        <f t="shared" si="5"/>
        <v>0</v>
      </c>
      <c r="J229" s="75" t="s">
        <v>119</v>
      </c>
      <c r="K229" s="74">
        <v>43941</v>
      </c>
      <c r="L229" s="75" t="s">
        <v>120</v>
      </c>
      <c r="M229" s="75">
        <v>33009555220</v>
      </c>
      <c r="N229" s="75" t="s">
        <v>182</v>
      </c>
      <c r="O229" s="75">
        <v>22</v>
      </c>
    </row>
    <row r="230" spans="1:15" ht="15">
      <c r="A230" s="74">
        <v>43941</v>
      </c>
      <c r="B230" s="75" t="s">
        <v>179</v>
      </c>
      <c r="C230" s="75" t="s">
        <v>115</v>
      </c>
      <c r="D230" s="75" t="s">
        <v>189</v>
      </c>
      <c r="E230" s="75" t="s">
        <v>190</v>
      </c>
      <c r="F230" s="75" t="s">
        <v>131</v>
      </c>
      <c r="G230" s="76">
        <v>24</v>
      </c>
      <c r="H230" s="76">
        <v>24</v>
      </c>
      <c r="I230" s="76">
        <f t="shared" si="5"/>
        <v>0</v>
      </c>
      <c r="J230" s="75" t="s">
        <v>119</v>
      </c>
      <c r="K230" s="74">
        <v>43941</v>
      </c>
      <c r="L230" s="75" t="s">
        <v>120</v>
      </c>
      <c r="M230" s="75">
        <v>33009555220</v>
      </c>
      <c r="N230" s="75" t="s">
        <v>182</v>
      </c>
      <c r="O230" s="75">
        <v>22</v>
      </c>
    </row>
    <row r="231" spans="1:15" ht="15">
      <c r="A231" s="74">
        <v>43941</v>
      </c>
      <c r="B231" s="75" t="s">
        <v>179</v>
      </c>
      <c r="C231" s="75" t="s">
        <v>115</v>
      </c>
      <c r="D231" s="75" t="s">
        <v>191</v>
      </c>
      <c r="E231" s="75" t="s">
        <v>192</v>
      </c>
      <c r="F231" s="75" t="s">
        <v>122</v>
      </c>
      <c r="G231" s="76">
        <v>79</v>
      </c>
      <c r="H231" s="76">
        <v>79</v>
      </c>
      <c r="I231" s="76">
        <f t="shared" si="5"/>
        <v>0</v>
      </c>
      <c r="J231" s="75" t="s">
        <v>119</v>
      </c>
      <c r="K231" s="74">
        <v>43941</v>
      </c>
      <c r="L231" s="75" t="s">
        <v>120</v>
      </c>
      <c r="M231" s="75">
        <v>33009555220</v>
      </c>
      <c r="N231" s="75" t="s">
        <v>182</v>
      </c>
      <c r="O231" s="75">
        <v>22</v>
      </c>
    </row>
    <row r="232" spans="1:15" ht="15">
      <c r="A232" s="74">
        <v>43941</v>
      </c>
      <c r="B232" s="75" t="s">
        <v>179</v>
      </c>
      <c r="C232" s="75" t="s">
        <v>115</v>
      </c>
      <c r="D232" s="75" t="s">
        <v>191</v>
      </c>
      <c r="E232" s="75" t="s">
        <v>192</v>
      </c>
      <c r="F232" s="75" t="s">
        <v>125</v>
      </c>
      <c r="G232" s="76">
        <v>14</v>
      </c>
      <c r="H232" s="76">
        <v>14</v>
      </c>
      <c r="I232" s="76">
        <f t="shared" si="5"/>
        <v>0</v>
      </c>
      <c r="J232" s="75" t="s">
        <v>119</v>
      </c>
      <c r="K232" s="74">
        <v>43941</v>
      </c>
      <c r="L232" s="75" t="s">
        <v>120</v>
      </c>
      <c r="M232" s="75">
        <v>33009555220</v>
      </c>
      <c r="N232" s="75" t="s">
        <v>182</v>
      </c>
      <c r="O232" s="75">
        <v>22</v>
      </c>
    </row>
    <row r="233" spans="1:15" ht="15">
      <c r="A233" s="74">
        <v>43941</v>
      </c>
      <c r="B233" s="75" t="s">
        <v>179</v>
      </c>
      <c r="C233" s="75" t="s">
        <v>115</v>
      </c>
      <c r="D233" s="75" t="s">
        <v>191</v>
      </c>
      <c r="E233" s="75" t="s">
        <v>192</v>
      </c>
      <c r="F233" s="75" t="s">
        <v>126</v>
      </c>
      <c r="G233" s="76">
        <v>26</v>
      </c>
      <c r="H233" s="76">
        <v>26</v>
      </c>
      <c r="I233" s="76">
        <f t="shared" si="5"/>
        <v>0</v>
      </c>
      <c r="J233" s="75" t="s">
        <v>119</v>
      </c>
      <c r="K233" s="74">
        <v>43941</v>
      </c>
      <c r="L233" s="75" t="s">
        <v>120</v>
      </c>
      <c r="M233" s="75">
        <v>33009555220</v>
      </c>
      <c r="N233" s="75" t="s">
        <v>182</v>
      </c>
      <c r="O233" s="75">
        <v>22</v>
      </c>
    </row>
    <row r="234" spans="1:15" ht="15">
      <c r="A234" s="74">
        <v>43941</v>
      </c>
      <c r="B234" s="75" t="s">
        <v>179</v>
      </c>
      <c r="C234" s="75" t="s">
        <v>115</v>
      </c>
      <c r="D234" s="75" t="s">
        <v>191</v>
      </c>
      <c r="E234" s="75" t="s">
        <v>192</v>
      </c>
      <c r="F234" s="75" t="s">
        <v>146</v>
      </c>
      <c r="G234" s="76">
        <v>12</v>
      </c>
      <c r="H234" s="76">
        <v>12</v>
      </c>
      <c r="I234" s="76">
        <f t="shared" si="5"/>
        <v>0</v>
      </c>
      <c r="J234" s="75" t="s">
        <v>119</v>
      </c>
      <c r="K234" s="74">
        <v>43941</v>
      </c>
      <c r="L234" s="75" t="s">
        <v>120</v>
      </c>
      <c r="M234" s="75">
        <v>33009555220</v>
      </c>
      <c r="N234" s="75" t="s">
        <v>182</v>
      </c>
      <c r="O234" s="75">
        <v>22</v>
      </c>
    </row>
    <row r="235" spans="1:15" ht="15">
      <c r="A235" s="74">
        <v>43941</v>
      </c>
      <c r="B235" s="75" t="s">
        <v>179</v>
      </c>
      <c r="C235" s="75" t="s">
        <v>115</v>
      </c>
      <c r="D235" s="75" t="s">
        <v>191</v>
      </c>
      <c r="E235" s="75" t="s">
        <v>192</v>
      </c>
      <c r="F235" s="75" t="s">
        <v>149</v>
      </c>
      <c r="G235" s="76">
        <v>40</v>
      </c>
      <c r="H235" s="76">
        <v>40</v>
      </c>
      <c r="I235" s="76">
        <f t="shared" si="5"/>
        <v>0</v>
      </c>
      <c r="J235" s="75" t="s">
        <v>119</v>
      </c>
      <c r="K235" s="74">
        <v>43941</v>
      </c>
      <c r="L235" s="75" t="s">
        <v>120</v>
      </c>
      <c r="M235" s="75">
        <v>33009555220</v>
      </c>
      <c r="N235" s="75" t="s">
        <v>182</v>
      </c>
      <c r="O235" s="75">
        <v>22</v>
      </c>
    </row>
    <row r="236" spans="1:15" ht="15">
      <c r="A236" s="74">
        <v>43941</v>
      </c>
      <c r="B236" s="75" t="s">
        <v>179</v>
      </c>
      <c r="C236" s="75" t="s">
        <v>115</v>
      </c>
      <c r="D236" s="75" t="s">
        <v>193</v>
      </c>
      <c r="E236" s="75" t="s">
        <v>194</v>
      </c>
      <c r="F236" s="75" t="s">
        <v>136</v>
      </c>
      <c r="G236" s="76">
        <v>75</v>
      </c>
      <c r="H236" s="76">
        <v>75</v>
      </c>
      <c r="I236" s="76">
        <f t="shared" si="5"/>
        <v>0</v>
      </c>
      <c r="J236" s="75" t="s">
        <v>119</v>
      </c>
      <c r="K236" s="74">
        <v>43941</v>
      </c>
      <c r="L236" s="75" t="s">
        <v>120</v>
      </c>
      <c r="M236" s="75">
        <v>33009555220</v>
      </c>
      <c r="N236" s="75" t="s">
        <v>182</v>
      </c>
      <c r="O236" s="75">
        <v>22</v>
      </c>
    </row>
    <row r="237" spans="1:15" ht="15">
      <c r="A237" s="74">
        <v>43941</v>
      </c>
      <c r="B237" s="75" t="s">
        <v>179</v>
      </c>
      <c r="C237" s="75" t="s">
        <v>115</v>
      </c>
      <c r="D237" s="75" t="s">
        <v>193</v>
      </c>
      <c r="E237" s="75" t="s">
        <v>194</v>
      </c>
      <c r="F237" s="75" t="s">
        <v>138</v>
      </c>
      <c r="G237" s="76">
        <v>12</v>
      </c>
      <c r="H237" s="76">
        <v>12</v>
      </c>
      <c r="I237" s="76">
        <f t="shared" si="5"/>
        <v>0</v>
      </c>
      <c r="J237" s="75" t="s">
        <v>119</v>
      </c>
      <c r="K237" s="74">
        <v>43941</v>
      </c>
      <c r="L237" s="75" t="s">
        <v>120</v>
      </c>
      <c r="M237" s="75">
        <v>33009555220</v>
      </c>
      <c r="N237" s="75" t="s">
        <v>182</v>
      </c>
      <c r="O237" s="75">
        <v>22</v>
      </c>
    </row>
    <row r="238" spans="1:15" ht="15">
      <c r="A238" s="74">
        <v>43941</v>
      </c>
      <c r="B238" s="75" t="s">
        <v>179</v>
      </c>
      <c r="C238" s="75" t="s">
        <v>115</v>
      </c>
      <c r="D238" s="75" t="s">
        <v>193</v>
      </c>
      <c r="E238" s="75" t="s">
        <v>194</v>
      </c>
      <c r="F238" s="75" t="s">
        <v>129</v>
      </c>
      <c r="G238" s="76">
        <v>14</v>
      </c>
      <c r="H238" s="76">
        <v>14</v>
      </c>
      <c r="I238" s="76">
        <f t="shared" si="5"/>
        <v>0</v>
      </c>
      <c r="J238" s="75" t="s">
        <v>119</v>
      </c>
      <c r="K238" s="74">
        <v>43941</v>
      </c>
      <c r="L238" s="75" t="s">
        <v>120</v>
      </c>
      <c r="M238" s="75">
        <v>33009555220</v>
      </c>
      <c r="N238" s="75" t="s">
        <v>182</v>
      </c>
      <c r="O238" s="75">
        <v>22</v>
      </c>
    </row>
    <row r="239" spans="1:15" ht="15">
      <c r="A239" s="74">
        <v>43941</v>
      </c>
      <c r="B239" s="75" t="s">
        <v>179</v>
      </c>
      <c r="C239" s="75" t="s">
        <v>115</v>
      </c>
      <c r="D239" s="75" t="s">
        <v>193</v>
      </c>
      <c r="E239" s="75" t="s">
        <v>194</v>
      </c>
      <c r="F239" s="75" t="s">
        <v>142</v>
      </c>
      <c r="G239" s="76">
        <v>24</v>
      </c>
      <c r="H239" s="76">
        <v>24</v>
      </c>
      <c r="I239" s="76">
        <f t="shared" si="5"/>
        <v>0</v>
      </c>
      <c r="J239" s="75" t="s">
        <v>119</v>
      </c>
      <c r="K239" s="74">
        <v>43941</v>
      </c>
      <c r="L239" s="75" t="s">
        <v>120</v>
      </c>
      <c r="M239" s="75">
        <v>33009555220</v>
      </c>
      <c r="N239" s="75" t="s">
        <v>182</v>
      </c>
      <c r="O239" s="75">
        <v>22</v>
      </c>
    </row>
    <row r="240" spans="1:15" ht="15">
      <c r="A240" s="74">
        <v>43941</v>
      </c>
      <c r="B240" s="75" t="s">
        <v>179</v>
      </c>
      <c r="C240" s="75" t="s">
        <v>115</v>
      </c>
      <c r="D240" s="75" t="s">
        <v>193</v>
      </c>
      <c r="E240" s="75" t="s">
        <v>194</v>
      </c>
      <c r="F240" s="75" t="s">
        <v>145</v>
      </c>
      <c r="G240" s="76">
        <v>28</v>
      </c>
      <c r="H240" s="76">
        <v>28</v>
      </c>
      <c r="I240" s="76">
        <f t="shared" si="5"/>
        <v>0</v>
      </c>
      <c r="J240" s="75" t="s">
        <v>119</v>
      </c>
      <c r="K240" s="74">
        <v>43941</v>
      </c>
      <c r="L240" s="75" t="s">
        <v>120</v>
      </c>
      <c r="M240" s="75">
        <v>33009555220</v>
      </c>
      <c r="N240" s="75" t="s">
        <v>182</v>
      </c>
      <c r="O240" s="75">
        <v>22</v>
      </c>
    </row>
    <row r="241" spans="1:15" ht="15">
      <c r="A241" s="74">
        <v>43941</v>
      </c>
      <c r="B241" s="75" t="s">
        <v>179</v>
      </c>
      <c r="C241" s="75" t="s">
        <v>115</v>
      </c>
      <c r="D241" s="75" t="s">
        <v>193</v>
      </c>
      <c r="E241" s="75" t="s">
        <v>194</v>
      </c>
      <c r="F241" s="75" t="s">
        <v>132</v>
      </c>
      <c r="G241" s="76">
        <v>16</v>
      </c>
      <c r="H241" s="76">
        <v>16</v>
      </c>
      <c r="I241" s="76">
        <f t="shared" si="5"/>
        <v>0</v>
      </c>
      <c r="J241" s="75" t="s">
        <v>119</v>
      </c>
      <c r="K241" s="74">
        <v>43941</v>
      </c>
      <c r="L241" s="75" t="s">
        <v>120</v>
      </c>
      <c r="M241" s="75">
        <v>33009555220</v>
      </c>
      <c r="N241" s="75" t="s">
        <v>182</v>
      </c>
      <c r="O241" s="75">
        <v>22</v>
      </c>
    </row>
    <row r="242" spans="1:15" ht="15">
      <c r="A242" s="74">
        <v>43941</v>
      </c>
      <c r="B242" s="75" t="s">
        <v>179</v>
      </c>
      <c r="C242" s="75" t="s">
        <v>115</v>
      </c>
      <c r="D242" s="75" t="s">
        <v>195</v>
      </c>
      <c r="E242" s="75" t="s">
        <v>196</v>
      </c>
      <c r="F242" s="75" t="s">
        <v>118</v>
      </c>
      <c r="G242" s="76">
        <v>111</v>
      </c>
      <c r="H242" s="76">
        <v>111</v>
      </c>
      <c r="I242" s="76">
        <f t="shared" si="5"/>
        <v>0</v>
      </c>
      <c r="J242" s="75" t="s">
        <v>119</v>
      </c>
      <c r="K242" s="74">
        <v>43941</v>
      </c>
      <c r="L242" s="75" t="s">
        <v>120</v>
      </c>
      <c r="M242" s="75">
        <v>33009555220</v>
      </c>
      <c r="N242" s="75" t="s">
        <v>182</v>
      </c>
      <c r="O242" s="75">
        <v>22</v>
      </c>
    </row>
    <row r="243" spans="1:15" ht="15">
      <c r="A243" s="74">
        <v>43941</v>
      </c>
      <c r="B243" s="75" t="s">
        <v>179</v>
      </c>
      <c r="C243" s="75" t="s">
        <v>115</v>
      </c>
      <c r="D243" s="75" t="s">
        <v>195</v>
      </c>
      <c r="E243" s="75" t="s">
        <v>196</v>
      </c>
      <c r="F243" s="75" t="s">
        <v>123</v>
      </c>
      <c r="G243" s="76">
        <v>73</v>
      </c>
      <c r="H243" s="76">
        <v>73</v>
      </c>
      <c r="I243" s="76">
        <f t="shared" si="5"/>
        <v>0</v>
      </c>
      <c r="J243" s="75" t="s">
        <v>119</v>
      </c>
      <c r="K243" s="74">
        <v>43941</v>
      </c>
      <c r="L243" s="75" t="s">
        <v>120</v>
      </c>
      <c r="M243" s="75">
        <v>33009555220</v>
      </c>
      <c r="N243" s="75" t="s">
        <v>182</v>
      </c>
      <c r="O243" s="75">
        <v>22</v>
      </c>
    </row>
    <row r="244" spans="1:15" ht="15">
      <c r="A244" s="74">
        <v>43941</v>
      </c>
      <c r="B244" s="75" t="s">
        <v>179</v>
      </c>
      <c r="C244" s="75" t="s">
        <v>115</v>
      </c>
      <c r="D244" s="75" t="s">
        <v>195</v>
      </c>
      <c r="E244" s="75" t="s">
        <v>196</v>
      </c>
      <c r="F244" s="75" t="s">
        <v>124</v>
      </c>
      <c r="G244" s="76">
        <v>38</v>
      </c>
      <c r="H244" s="76">
        <v>38</v>
      </c>
      <c r="I244" s="76">
        <f t="shared" si="5"/>
        <v>0</v>
      </c>
      <c r="J244" s="75" t="s">
        <v>119</v>
      </c>
      <c r="K244" s="74">
        <v>43941</v>
      </c>
      <c r="L244" s="75" t="s">
        <v>120</v>
      </c>
      <c r="M244" s="75">
        <v>33009555220</v>
      </c>
      <c r="N244" s="75" t="s">
        <v>182</v>
      </c>
      <c r="O244" s="75">
        <v>22</v>
      </c>
    </row>
    <row r="245" spans="1:15" ht="15">
      <c r="A245" s="74">
        <v>43941</v>
      </c>
      <c r="B245" s="75" t="s">
        <v>179</v>
      </c>
      <c r="C245" s="75" t="s">
        <v>115</v>
      </c>
      <c r="D245" s="75" t="s">
        <v>195</v>
      </c>
      <c r="E245" s="75" t="s">
        <v>196</v>
      </c>
      <c r="F245" s="75" t="s">
        <v>91</v>
      </c>
      <c r="G245" s="76">
        <v>80</v>
      </c>
      <c r="H245" s="76">
        <v>80</v>
      </c>
      <c r="I245" s="76">
        <f t="shared" si="5"/>
        <v>0</v>
      </c>
      <c r="J245" s="75" t="s">
        <v>119</v>
      </c>
      <c r="K245" s="74">
        <v>43941</v>
      </c>
      <c r="L245" s="75" t="s">
        <v>120</v>
      </c>
      <c r="M245" s="75">
        <v>33009555220</v>
      </c>
      <c r="N245" s="75" t="s">
        <v>182</v>
      </c>
      <c r="O245" s="75">
        <v>22</v>
      </c>
    </row>
    <row r="246" spans="1:15" ht="15">
      <c r="A246" s="74">
        <v>43941</v>
      </c>
      <c r="B246" s="75" t="s">
        <v>179</v>
      </c>
      <c r="C246" s="75" t="s">
        <v>115</v>
      </c>
      <c r="D246" s="75" t="s">
        <v>195</v>
      </c>
      <c r="E246" s="75" t="s">
        <v>196</v>
      </c>
      <c r="F246" s="75" t="s">
        <v>140</v>
      </c>
      <c r="G246" s="76">
        <v>8</v>
      </c>
      <c r="H246" s="76">
        <v>8</v>
      </c>
      <c r="I246" s="76">
        <f t="shared" si="5"/>
        <v>0</v>
      </c>
      <c r="J246" s="75" t="s">
        <v>119</v>
      </c>
      <c r="K246" s="74">
        <v>43941</v>
      </c>
      <c r="L246" s="75" t="s">
        <v>120</v>
      </c>
      <c r="M246" s="75">
        <v>33009555220</v>
      </c>
      <c r="N246" s="75" t="s">
        <v>182</v>
      </c>
      <c r="O246" s="75">
        <v>22</v>
      </c>
    </row>
    <row r="247" spans="1:15" ht="15">
      <c r="A247" s="74">
        <v>43941</v>
      </c>
      <c r="B247" s="75" t="s">
        <v>179</v>
      </c>
      <c r="C247" s="75" t="s">
        <v>115</v>
      </c>
      <c r="D247" s="75" t="s">
        <v>195</v>
      </c>
      <c r="E247" s="75" t="s">
        <v>196</v>
      </c>
      <c r="F247" s="75" t="s">
        <v>128</v>
      </c>
      <c r="G247" s="76">
        <v>14</v>
      </c>
      <c r="H247" s="76">
        <v>14</v>
      </c>
      <c r="I247" s="76">
        <f t="shared" si="5"/>
        <v>0</v>
      </c>
      <c r="J247" s="75" t="s">
        <v>119</v>
      </c>
      <c r="K247" s="74">
        <v>43941</v>
      </c>
      <c r="L247" s="75" t="s">
        <v>120</v>
      </c>
      <c r="M247" s="75">
        <v>33009555220</v>
      </c>
      <c r="N247" s="75" t="s">
        <v>182</v>
      </c>
      <c r="O247" s="75">
        <v>22</v>
      </c>
    </row>
    <row r="248" spans="1:15" ht="15">
      <c r="A248" s="74">
        <v>43941</v>
      </c>
      <c r="B248" s="75" t="s">
        <v>179</v>
      </c>
      <c r="C248" s="75" t="s">
        <v>115</v>
      </c>
      <c r="D248" s="75" t="s">
        <v>195</v>
      </c>
      <c r="E248" s="75" t="s">
        <v>196</v>
      </c>
      <c r="F248" s="75" t="s">
        <v>147</v>
      </c>
      <c r="G248" s="76">
        <v>32</v>
      </c>
      <c r="H248" s="76">
        <v>32</v>
      </c>
      <c r="I248" s="76">
        <f t="shared" si="5"/>
        <v>0</v>
      </c>
      <c r="J248" s="75" t="s">
        <v>119</v>
      </c>
      <c r="K248" s="74">
        <v>43941</v>
      </c>
      <c r="L248" s="75" t="s">
        <v>120</v>
      </c>
      <c r="M248" s="75">
        <v>33009555220</v>
      </c>
      <c r="N248" s="75" t="s">
        <v>182</v>
      </c>
      <c r="O248" s="75">
        <v>22</v>
      </c>
    </row>
    <row r="249" spans="1:15" ht="15">
      <c r="A249" s="74">
        <v>43943</v>
      </c>
      <c r="B249" s="75" t="s">
        <v>179</v>
      </c>
      <c r="C249" s="75" t="s">
        <v>115</v>
      </c>
      <c r="D249" s="75" t="s">
        <v>197</v>
      </c>
      <c r="E249" s="75" t="s">
        <v>198</v>
      </c>
      <c r="F249" s="75" t="s">
        <v>135</v>
      </c>
      <c r="G249" s="76">
        <v>73</v>
      </c>
      <c r="H249" s="76">
        <v>73</v>
      </c>
      <c r="I249" s="76">
        <f t="shared" si="5"/>
        <v>0</v>
      </c>
      <c r="J249" s="75" t="s">
        <v>119</v>
      </c>
      <c r="K249" s="74">
        <v>43943</v>
      </c>
      <c r="L249" s="75" t="s">
        <v>120</v>
      </c>
      <c r="M249" s="75">
        <v>33009555220</v>
      </c>
      <c r="N249" s="75" t="s">
        <v>199</v>
      </c>
      <c r="O249" s="75">
        <v>22</v>
      </c>
    </row>
    <row r="250" spans="1:15" ht="15">
      <c r="A250" s="74">
        <v>43943</v>
      </c>
      <c r="B250" s="75" t="s">
        <v>179</v>
      </c>
      <c r="C250" s="75" t="s">
        <v>115</v>
      </c>
      <c r="D250" s="75" t="s">
        <v>197</v>
      </c>
      <c r="E250" s="75" t="s">
        <v>198</v>
      </c>
      <c r="F250" s="75" t="s">
        <v>137</v>
      </c>
      <c r="G250" s="76">
        <v>156</v>
      </c>
      <c r="H250" s="76">
        <v>156</v>
      </c>
      <c r="I250" s="76">
        <f t="shared" si="5"/>
        <v>0</v>
      </c>
      <c r="J250" s="75" t="s">
        <v>119</v>
      </c>
      <c r="K250" s="74">
        <v>43943</v>
      </c>
      <c r="L250" s="75" t="s">
        <v>120</v>
      </c>
      <c r="M250" s="75">
        <v>33009555220</v>
      </c>
      <c r="N250" s="75" t="s">
        <v>199</v>
      </c>
      <c r="O250" s="75">
        <v>22</v>
      </c>
    </row>
    <row r="251" spans="1:15" ht="15">
      <c r="A251" s="74">
        <v>43943</v>
      </c>
      <c r="B251" s="75" t="s">
        <v>179</v>
      </c>
      <c r="C251" s="75" t="s">
        <v>115</v>
      </c>
      <c r="D251" s="75" t="s">
        <v>197</v>
      </c>
      <c r="E251" s="75" t="s">
        <v>198</v>
      </c>
      <c r="F251" s="75" t="s">
        <v>123</v>
      </c>
      <c r="G251" s="76">
        <v>121</v>
      </c>
      <c r="H251" s="76">
        <v>121</v>
      </c>
      <c r="I251" s="76">
        <f t="shared" si="5"/>
        <v>0</v>
      </c>
      <c r="J251" s="75" t="s">
        <v>119</v>
      </c>
      <c r="K251" s="74">
        <v>43943</v>
      </c>
      <c r="L251" s="75" t="s">
        <v>120</v>
      </c>
      <c r="M251" s="75">
        <v>33009555220</v>
      </c>
      <c r="N251" s="75" t="s">
        <v>199</v>
      </c>
      <c r="O251" s="75">
        <v>22</v>
      </c>
    </row>
    <row r="252" spans="1:15" ht="15">
      <c r="A252" s="74">
        <v>43943</v>
      </c>
      <c r="B252" s="75" t="s">
        <v>179</v>
      </c>
      <c r="C252" s="75" t="s">
        <v>115</v>
      </c>
      <c r="D252" s="75" t="s">
        <v>197</v>
      </c>
      <c r="E252" s="75" t="s">
        <v>198</v>
      </c>
      <c r="F252" s="75" t="s">
        <v>125</v>
      </c>
      <c r="G252" s="76">
        <v>41</v>
      </c>
      <c r="H252" s="76">
        <v>41</v>
      </c>
      <c r="I252" s="76">
        <f t="shared" si="5"/>
        <v>0</v>
      </c>
      <c r="J252" s="75" t="s">
        <v>119</v>
      </c>
      <c r="K252" s="74">
        <v>43943</v>
      </c>
      <c r="L252" s="75" t="s">
        <v>120</v>
      </c>
      <c r="M252" s="75">
        <v>33009555220</v>
      </c>
      <c r="N252" s="75" t="s">
        <v>199</v>
      </c>
      <c r="O252" s="75">
        <v>22</v>
      </c>
    </row>
    <row r="253" spans="1:15" ht="15">
      <c r="A253" s="74">
        <v>43943</v>
      </c>
      <c r="B253" s="75" t="s">
        <v>179</v>
      </c>
      <c r="C253" s="75" t="s">
        <v>115</v>
      </c>
      <c r="D253" s="75" t="s">
        <v>197</v>
      </c>
      <c r="E253" s="75" t="s">
        <v>198</v>
      </c>
      <c r="F253" s="75" t="s">
        <v>138</v>
      </c>
      <c r="G253" s="76">
        <v>33</v>
      </c>
      <c r="H253" s="76">
        <v>33</v>
      </c>
      <c r="I253" s="76">
        <f t="shared" si="5"/>
        <v>0</v>
      </c>
      <c r="J253" s="75" t="s">
        <v>119</v>
      </c>
      <c r="K253" s="74">
        <v>43943</v>
      </c>
      <c r="L253" s="75" t="s">
        <v>120</v>
      </c>
      <c r="M253" s="75">
        <v>33009555220</v>
      </c>
      <c r="N253" s="75" t="s">
        <v>199</v>
      </c>
      <c r="O253" s="75">
        <v>22</v>
      </c>
    </row>
    <row r="254" spans="1:15" ht="15">
      <c r="A254" s="74">
        <v>43943</v>
      </c>
      <c r="B254" s="75" t="s">
        <v>179</v>
      </c>
      <c r="C254" s="75" t="s">
        <v>115</v>
      </c>
      <c r="D254" s="75" t="s">
        <v>197</v>
      </c>
      <c r="E254" s="75" t="s">
        <v>198</v>
      </c>
      <c r="F254" s="75" t="s">
        <v>95</v>
      </c>
      <c r="G254" s="76">
        <v>27</v>
      </c>
      <c r="H254" s="76">
        <v>0</v>
      </c>
      <c r="I254" s="76">
        <f t="shared" si="5"/>
        <v>-27</v>
      </c>
      <c r="J254" s="75" t="s">
        <v>119</v>
      </c>
      <c r="K254" s="74">
        <v>43943</v>
      </c>
      <c r="L254" s="75" t="s">
        <v>120</v>
      </c>
      <c r="M254" s="75">
        <v>33009555220</v>
      </c>
      <c r="N254" s="75" t="s">
        <v>199</v>
      </c>
      <c r="O254" s="75">
        <v>22</v>
      </c>
    </row>
    <row r="255" spans="1:15" ht="15">
      <c r="A255" s="74">
        <v>43943</v>
      </c>
      <c r="B255" s="75" t="s">
        <v>179</v>
      </c>
      <c r="C255" s="75" t="s">
        <v>115</v>
      </c>
      <c r="D255" s="75" t="s">
        <v>197</v>
      </c>
      <c r="E255" s="75" t="s">
        <v>198</v>
      </c>
      <c r="F255" s="75" t="s">
        <v>91</v>
      </c>
      <c r="G255" s="76">
        <v>98</v>
      </c>
      <c r="H255" s="76">
        <v>92</v>
      </c>
      <c r="I255" s="76">
        <f t="shared" si="5"/>
        <v>-6</v>
      </c>
      <c r="J255" s="75" t="s">
        <v>119</v>
      </c>
      <c r="K255" s="74">
        <v>43943</v>
      </c>
      <c r="L255" s="75" t="s">
        <v>120</v>
      </c>
      <c r="M255" s="75">
        <v>33009555220</v>
      </c>
      <c r="N255" s="75" t="s">
        <v>199</v>
      </c>
      <c r="O255" s="75">
        <v>22</v>
      </c>
    </row>
    <row r="256" spans="1:15" ht="15">
      <c r="A256" s="74">
        <v>43943</v>
      </c>
      <c r="B256" s="75" t="s">
        <v>179</v>
      </c>
      <c r="C256" s="75" t="s">
        <v>115</v>
      </c>
      <c r="D256" s="75" t="s">
        <v>197</v>
      </c>
      <c r="E256" s="75" t="s">
        <v>198</v>
      </c>
      <c r="F256" s="75" t="s">
        <v>127</v>
      </c>
      <c r="G256" s="76">
        <v>38</v>
      </c>
      <c r="H256" s="76">
        <v>38</v>
      </c>
      <c r="I256" s="76">
        <f t="shared" si="5"/>
        <v>0</v>
      </c>
      <c r="J256" s="75" t="s">
        <v>119</v>
      </c>
      <c r="K256" s="74">
        <v>43943</v>
      </c>
      <c r="L256" s="75" t="s">
        <v>120</v>
      </c>
      <c r="M256" s="75">
        <v>33009555220</v>
      </c>
      <c r="N256" s="75" t="s">
        <v>199</v>
      </c>
      <c r="O256" s="75">
        <v>22</v>
      </c>
    </row>
    <row r="257" spans="1:15" ht="15">
      <c r="A257" s="74">
        <v>43943</v>
      </c>
      <c r="B257" s="75" t="s">
        <v>179</v>
      </c>
      <c r="C257" s="75" t="s">
        <v>115</v>
      </c>
      <c r="D257" s="75" t="s">
        <v>197</v>
      </c>
      <c r="E257" s="75" t="s">
        <v>198</v>
      </c>
      <c r="F257" s="75" t="s">
        <v>141</v>
      </c>
      <c r="G257" s="76">
        <v>10</v>
      </c>
      <c r="H257" s="76">
        <v>10</v>
      </c>
      <c r="I257" s="76">
        <f t="shared" si="5"/>
        <v>0</v>
      </c>
      <c r="J257" s="75" t="s">
        <v>119</v>
      </c>
      <c r="K257" s="74">
        <v>43943</v>
      </c>
      <c r="L257" s="75" t="s">
        <v>120</v>
      </c>
      <c r="M257" s="75">
        <v>33009555220</v>
      </c>
      <c r="N257" s="75" t="s">
        <v>199</v>
      </c>
      <c r="O257" s="75">
        <v>22</v>
      </c>
    </row>
    <row r="258" spans="1:15" ht="15">
      <c r="A258" s="74">
        <v>43943</v>
      </c>
      <c r="B258" s="75" t="s">
        <v>179</v>
      </c>
      <c r="C258" s="75" t="s">
        <v>115</v>
      </c>
      <c r="D258" s="75" t="s">
        <v>197</v>
      </c>
      <c r="E258" s="75" t="s">
        <v>198</v>
      </c>
      <c r="F258" s="75" t="s">
        <v>128</v>
      </c>
      <c r="G258" s="76">
        <v>18</v>
      </c>
      <c r="H258" s="76">
        <v>18</v>
      </c>
      <c r="I258" s="76">
        <f t="shared" si="5"/>
        <v>0</v>
      </c>
      <c r="J258" s="75" t="s">
        <v>119</v>
      </c>
      <c r="K258" s="74">
        <v>43943</v>
      </c>
      <c r="L258" s="75" t="s">
        <v>120</v>
      </c>
      <c r="M258" s="75">
        <v>33009555220</v>
      </c>
      <c r="N258" s="75" t="s">
        <v>199</v>
      </c>
      <c r="O258" s="75">
        <v>22</v>
      </c>
    </row>
    <row r="259" spans="1:15" ht="15">
      <c r="A259" s="74">
        <v>43943</v>
      </c>
      <c r="B259" s="75" t="s">
        <v>179</v>
      </c>
      <c r="C259" s="75" t="s">
        <v>115</v>
      </c>
      <c r="D259" s="75" t="s">
        <v>197</v>
      </c>
      <c r="E259" s="75" t="s">
        <v>198</v>
      </c>
      <c r="F259" s="75" t="s">
        <v>131</v>
      </c>
      <c r="G259" s="76">
        <v>28</v>
      </c>
      <c r="H259" s="76">
        <v>28</v>
      </c>
      <c r="I259" s="76">
        <f t="shared" si="5"/>
        <v>0</v>
      </c>
      <c r="J259" s="75" t="s">
        <v>119</v>
      </c>
      <c r="K259" s="74">
        <v>43943</v>
      </c>
      <c r="L259" s="75" t="s">
        <v>120</v>
      </c>
      <c r="M259" s="75">
        <v>33009555220</v>
      </c>
      <c r="N259" s="75" t="s">
        <v>199</v>
      </c>
      <c r="O259" s="75">
        <v>22</v>
      </c>
    </row>
    <row r="260" spans="1:15" ht="15">
      <c r="A260" s="74">
        <v>43943</v>
      </c>
      <c r="B260" s="75" t="s">
        <v>179</v>
      </c>
      <c r="C260" s="75" t="s">
        <v>115</v>
      </c>
      <c r="D260" s="75" t="s">
        <v>197</v>
      </c>
      <c r="E260" s="75" t="s">
        <v>198</v>
      </c>
      <c r="F260" s="75" t="s">
        <v>132</v>
      </c>
      <c r="G260" s="76">
        <v>68</v>
      </c>
      <c r="H260" s="76">
        <v>68</v>
      </c>
      <c r="I260" s="76">
        <f t="shared" si="5"/>
        <v>0</v>
      </c>
      <c r="J260" s="75" t="s">
        <v>119</v>
      </c>
      <c r="K260" s="74">
        <v>43943</v>
      </c>
      <c r="L260" s="75" t="s">
        <v>120</v>
      </c>
      <c r="M260" s="75">
        <v>33009555220</v>
      </c>
      <c r="N260" s="75" t="s">
        <v>199</v>
      </c>
      <c r="O260" s="75">
        <v>22</v>
      </c>
    </row>
    <row r="261" spans="1:15" ht="15">
      <c r="A261" s="74">
        <v>43943</v>
      </c>
      <c r="B261" s="75" t="s">
        <v>179</v>
      </c>
      <c r="C261" s="75" t="s">
        <v>115</v>
      </c>
      <c r="D261" s="75" t="s">
        <v>197</v>
      </c>
      <c r="E261" s="75" t="s">
        <v>198</v>
      </c>
      <c r="F261" s="75" t="s">
        <v>149</v>
      </c>
      <c r="G261" s="76">
        <v>80</v>
      </c>
      <c r="H261" s="76">
        <v>80</v>
      </c>
      <c r="I261" s="76">
        <f t="shared" si="5"/>
        <v>0</v>
      </c>
      <c r="J261" s="75" t="s">
        <v>119</v>
      </c>
      <c r="K261" s="74">
        <v>43943</v>
      </c>
      <c r="L261" s="75" t="s">
        <v>120</v>
      </c>
      <c r="M261" s="75">
        <v>33009555220</v>
      </c>
      <c r="N261" s="75" t="s">
        <v>199</v>
      </c>
      <c r="O261" s="75">
        <v>22</v>
      </c>
    </row>
    <row r="262" spans="1:15" ht="15">
      <c r="A262" s="74">
        <v>43943</v>
      </c>
      <c r="B262" s="75" t="s">
        <v>179</v>
      </c>
      <c r="C262" s="75" t="s">
        <v>115</v>
      </c>
      <c r="D262" s="75" t="s">
        <v>200</v>
      </c>
      <c r="E262" s="75" t="s">
        <v>201</v>
      </c>
      <c r="F262" s="75" t="s">
        <v>118</v>
      </c>
      <c r="G262" s="76">
        <v>172</v>
      </c>
      <c r="H262" s="76">
        <v>172</v>
      </c>
      <c r="I262" s="76">
        <f t="shared" si="5"/>
        <v>0</v>
      </c>
      <c r="J262" s="75" t="s">
        <v>119</v>
      </c>
      <c r="K262" s="74">
        <v>43943</v>
      </c>
      <c r="L262" s="75" t="s">
        <v>120</v>
      </c>
      <c r="M262" s="75">
        <v>33009555220</v>
      </c>
      <c r="N262" s="75" t="s">
        <v>202</v>
      </c>
      <c r="O262" s="75">
        <v>22</v>
      </c>
    </row>
    <row r="263" spans="1:15" ht="15">
      <c r="A263" s="74">
        <v>43943</v>
      </c>
      <c r="B263" s="75" t="s">
        <v>179</v>
      </c>
      <c r="C263" s="75" t="s">
        <v>115</v>
      </c>
      <c r="D263" s="75" t="s">
        <v>200</v>
      </c>
      <c r="E263" s="75" t="s">
        <v>201</v>
      </c>
      <c r="F263" s="75" t="s">
        <v>136</v>
      </c>
      <c r="G263" s="76">
        <v>110</v>
      </c>
      <c r="H263" s="76">
        <v>110</v>
      </c>
      <c r="I263" s="76">
        <f t="shared" si="5"/>
        <v>0</v>
      </c>
      <c r="J263" s="75" t="s">
        <v>119</v>
      </c>
      <c r="K263" s="74">
        <v>43943</v>
      </c>
      <c r="L263" s="75" t="s">
        <v>120</v>
      </c>
      <c r="M263" s="75">
        <v>33009555220</v>
      </c>
      <c r="N263" s="75" t="s">
        <v>202</v>
      </c>
      <c r="O263" s="75">
        <v>22</v>
      </c>
    </row>
    <row r="264" spans="1:15" ht="15">
      <c r="A264" s="74">
        <v>43943</v>
      </c>
      <c r="B264" s="75" t="s">
        <v>179</v>
      </c>
      <c r="C264" s="75" t="s">
        <v>115</v>
      </c>
      <c r="D264" s="75" t="s">
        <v>200</v>
      </c>
      <c r="E264" s="75" t="s">
        <v>201</v>
      </c>
      <c r="F264" s="75" t="s">
        <v>122</v>
      </c>
      <c r="G264" s="76">
        <v>79</v>
      </c>
      <c r="H264" s="76">
        <v>79</v>
      </c>
      <c r="I264" s="76">
        <f t="shared" si="5"/>
        <v>0</v>
      </c>
      <c r="J264" s="75" t="s">
        <v>119</v>
      </c>
      <c r="K264" s="74">
        <v>43943</v>
      </c>
      <c r="L264" s="75" t="s">
        <v>120</v>
      </c>
      <c r="M264" s="75">
        <v>33009555220</v>
      </c>
      <c r="N264" s="75" t="s">
        <v>202</v>
      </c>
      <c r="O264" s="75">
        <v>22</v>
      </c>
    </row>
    <row r="265" spans="1:15" ht="15">
      <c r="A265" s="74">
        <v>43943</v>
      </c>
      <c r="B265" s="75" t="s">
        <v>179</v>
      </c>
      <c r="C265" s="75" t="s">
        <v>115</v>
      </c>
      <c r="D265" s="75" t="s">
        <v>200</v>
      </c>
      <c r="E265" s="75" t="s">
        <v>201</v>
      </c>
      <c r="F265" s="75" t="s">
        <v>124</v>
      </c>
      <c r="G265" s="76">
        <v>52</v>
      </c>
      <c r="H265" s="76">
        <v>52</v>
      </c>
      <c r="I265" s="76">
        <f t="shared" si="5"/>
        <v>0</v>
      </c>
      <c r="J265" s="75" t="s">
        <v>119</v>
      </c>
      <c r="K265" s="74">
        <v>43943</v>
      </c>
      <c r="L265" s="75" t="s">
        <v>120</v>
      </c>
      <c r="M265" s="75">
        <v>33009555220</v>
      </c>
      <c r="N265" s="75" t="s">
        <v>202</v>
      </c>
      <c r="O265" s="75">
        <v>22</v>
      </c>
    </row>
    <row r="266" spans="1:15" ht="15">
      <c r="A266" s="74">
        <v>43943</v>
      </c>
      <c r="B266" s="75" t="s">
        <v>179</v>
      </c>
      <c r="C266" s="75" t="s">
        <v>115</v>
      </c>
      <c r="D266" s="75" t="s">
        <v>200</v>
      </c>
      <c r="E266" s="75" t="s">
        <v>201</v>
      </c>
      <c r="F266" s="75" t="s">
        <v>139</v>
      </c>
      <c r="G266" s="76">
        <v>17</v>
      </c>
      <c r="H266" s="76">
        <v>17</v>
      </c>
      <c r="I266" s="76">
        <f t="shared" si="5"/>
        <v>0</v>
      </c>
      <c r="J266" s="75" t="s">
        <v>119</v>
      </c>
      <c r="K266" s="74">
        <v>43943</v>
      </c>
      <c r="L266" s="75" t="s">
        <v>120</v>
      </c>
      <c r="M266" s="75">
        <v>33009555220</v>
      </c>
      <c r="N266" s="75" t="s">
        <v>202</v>
      </c>
      <c r="O266" s="75">
        <v>22</v>
      </c>
    </row>
    <row r="267" spans="1:15" ht="15">
      <c r="A267" s="74">
        <v>43943</v>
      </c>
      <c r="B267" s="75" t="s">
        <v>179</v>
      </c>
      <c r="C267" s="75" t="s">
        <v>115</v>
      </c>
      <c r="D267" s="75" t="s">
        <v>200</v>
      </c>
      <c r="E267" s="75" t="s">
        <v>201</v>
      </c>
      <c r="F267" s="75" t="s">
        <v>93</v>
      </c>
      <c r="G267" s="76">
        <v>54</v>
      </c>
      <c r="H267" s="76">
        <v>54</v>
      </c>
      <c r="I267" s="76">
        <f t="shared" si="5"/>
        <v>0</v>
      </c>
      <c r="J267" s="75" t="s">
        <v>119</v>
      </c>
      <c r="K267" s="74">
        <v>43943</v>
      </c>
      <c r="L267" s="75" t="s">
        <v>120</v>
      </c>
      <c r="M267" s="75">
        <v>33009555220</v>
      </c>
      <c r="N267" s="75" t="s">
        <v>202</v>
      </c>
      <c r="O267" s="75">
        <v>22</v>
      </c>
    </row>
    <row r="268" spans="1:15" ht="15">
      <c r="A268" s="74">
        <v>43943</v>
      </c>
      <c r="B268" s="75" t="s">
        <v>179</v>
      </c>
      <c r="C268" s="75" t="s">
        <v>115</v>
      </c>
      <c r="D268" s="75" t="s">
        <v>200</v>
      </c>
      <c r="E268" s="75" t="s">
        <v>201</v>
      </c>
      <c r="F268" s="75" t="s">
        <v>126</v>
      </c>
      <c r="G268" s="76">
        <v>38</v>
      </c>
      <c r="H268" s="76">
        <v>38</v>
      </c>
      <c r="I268" s="76">
        <f t="shared" si="5"/>
        <v>0</v>
      </c>
      <c r="J268" s="75" t="s">
        <v>119</v>
      </c>
      <c r="K268" s="74">
        <v>43943</v>
      </c>
      <c r="L268" s="75" t="s">
        <v>120</v>
      </c>
      <c r="M268" s="75">
        <v>33009555220</v>
      </c>
      <c r="N268" s="75" t="s">
        <v>202</v>
      </c>
      <c r="O268" s="75">
        <v>22</v>
      </c>
    </row>
    <row r="269" spans="1:15" ht="15">
      <c r="A269" s="74">
        <v>43943</v>
      </c>
      <c r="B269" s="75" t="s">
        <v>179</v>
      </c>
      <c r="C269" s="75" t="s">
        <v>115</v>
      </c>
      <c r="D269" s="75" t="s">
        <v>200</v>
      </c>
      <c r="E269" s="75" t="s">
        <v>201</v>
      </c>
      <c r="F269" s="75" t="s">
        <v>140</v>
      </c>
      <c r="G269" s="76">
        <v>18</v>
      </c>
      <c r="H269" s="76">
        <v>18</v>
      </c>
      <c r="I269" s="76">
        <f t="shared" si="5"/>
        <v>0</v>
      </c>
      <c r="J269" s="75" t="s">
        <v>119</v>
      </c>
      <c r="K269" s="74">
        <v>43943</v>
      </c>
      <c r="L269" s="75" t="s">
        <v>120</v>
      </c>
      <c r="M269" s="75">
        <v>33009555220</v>
      </c>
      <c r="N269" s="75" t="s">
        <v>202</v>
      </c>
      <c r="O269" s="75">
        <v>22</v>
      </c>
    </row>
    <row r="270" spans="1:15" ht="15">
      <c r="A270" s="74">
        <v>43943</v>
      </c>
      <c r="B270" s="75" t="s">
        <v>179</v>
      </c>
      <c r="C270" s="75" t="s">
        <v>115</v>
      </c>
      <c r="D270" s="75" t="s">
        <v>200</v>
      </c>
      <c r="E270" s="75" t="s">
        <v>201</v>
      </c>
      <c r="F270" s="75" t="s">
        <v>129</v>
      </c>
      <c r="G270" s="76">
        <v>36</v>
      </c>
      <c r="H270" s="76">
        <v>36</v>
      </c>
      <c r="I270" s="76">
        <f t="shared" si="5"/>
        <v>0</v>
      </c>
      <c r="J270" s="75" t="s">
        <v>119</v>
      </c>
      <c r="K270" s="74">
        <v>43943</v>
      </c>
      <c r="L270" s="75" t="s">
        <v>120</v>
      </c>
      <c r="M270" s="75">
        <v>33009555220</v>
      </c>
      <c r="N270" s="75" t="s">
        <v>202</v>
      </c>
      <c r="O270" s="75">
        <v>22</v>
      </c>
    </row>
    <row r="271" spans="1:15" ht="15">
      <c r="A271" s="74">
        <v>43943</v>
      </c>
      <c r="B271" s="75" t="s">
        <v>179</v>
      </c>
      <c r="C271" s="75" t="s">
        <v>115</v>
      </c>
      <c r="D271" s="75" t="s">
        <v>200</v>
      </c>
      <c r="E271" s="75" t="s">
        <v>201</v>
      </c>
      <c r="F271" s="75" t="s">
        <v>130</v>
      </c>
      <c r="G271" s="76">
        <v>14</v>
      </c>
      <c r="H271" s="76">
        <v>14</v>
      </c>
      <c r="I271" s="76">
        <f t="shared" si="5"/>
        <v>0</v>
      </c>
      <c r="J271" s="75" t="s">
        <v>119</v>
      </c>
      <c r="K271" s="74">
        <v>43943</v>
      </c>
      <c r="L271" s="75" t="s">
        <v>120</v>
      </c>
      <c r="M271" s="75">
        <v>33009555220</v>
      </c>
      <c r="N271" s="75" t="s">
        <v>202</v>
      </c>
      <c r="O271" s="75">
        <v>22</v>
      </c>
    </row>
    <row r="272" spans="1:15" ht="15">
      <c r="A272" s="74">
        <v>43943</v>
      </c>
      <c r="B272" s="75" t="s">
        <v>179</v>
      </c>
      <c r="C272" s="75" t="s">
        <v>115</v>
      </c>
      <c r="D272" s="75" t="s">
        <v>200</v>
      </c>
      <c r="E272" s="75" t="s">
        <v>201</v>
      </c>
      <c r="F272" s="75" t="s">
        <v>142</v>
      </c>
      <c r="G272" s="76">
        <v>36</v>
      </c>
      <c r="H272" s="76">
        <v>36</v>
      </c>
      <c r="I272" s="76">
        <f t="shared" si="5"/>
        <v>0</v>
      </c>
      <c r="J272" s="75" t="s">
        <v>119</v>
      </c>
      <c r="K272" s="74">
        <v>43943</v>
      </c>
      <c r="L272" s="75" t="s">
        <v>120</v>
      </c>
      <c r="M272" s="75">
        <v>33009555220</v>
      </c>
      <c r="N272" s="75" t="s">
        <v>202</v>
      </c>
      <c r="O272" s="75">
        <v>22</v>
      </c>
    </row>
    <row r="273" spans="1:15" ht="15">
      <c r="A273" s="74">
        <v>43943</v>
      </c>
      <c r="B273" s="75" t="s">
        <v>179</v>
      </c>
      <c r="C273" s="75" t="s">
        <v>115</v>
      </c>
      <c r="D273" s="75" t="s">
        <v>200</v>
      </c>
      <c r="E273" s="75" t="s">
        <v>201</v>
      </c>
      <c r="F273" s="75" t="s">
        <v>143</v>
      </c>
      <c r="G273" s="76">
        <v>6</v>
      </c>
      <c r="H273" s="76">
        <v>6</v>
      </c>
      <c r="I273" s="76">
        <f t="shared" si="5"/>
        <v>0</v>
      </c>
      <c r="J273" s="75" t="s">
        <v>119</v>
      </c>
      <c r="K273" s="74">
        <v>43943</v>
      </c>
      <c r="L273" s="75" t="s">
        <v>120</v>
      </c>
      <c r="M273" s="75">
        <v>33009555220</v>
      </c>
      <c r="N273" s="75" t="s">
        <v>202</v>
      </c>
      <c r="O273" s="75">
        <v>22</v>
      </c>
    </row>
    <row r="274" spans="1:15" ht="15">
      <c r="A274" s="74">
        <v>43943</v>
      </c>
      <c r="B274" s="75" t="s">
        <v>179</v>
      </c>
      <c r="C274" s="75" t="s">
        <v>115</v>
      </c>
      <c r="D274" s="75" t="s">
        <v>200</v>
      </c>
      <c r="E274" s="75" t="s">
        <v>201</v>
      </c>
      <c r="F274" s="75" t="s">
        <v>144</v>
      </c>
      <c r="G274" s="76">
        <v>84</v>
      </c>
      <c r="H274" s="76">
        <v>84</v>
      </c>
      <c r="I274" s="76">
        <f t="shared" si="5"/>
        <v>0</v>
      </c>
      <c r="J274" s="75" t="s">
        <v>119</v>
      </c>
      <c r="K274" s="74">
        <v>43943</v>
      </c>
      <c r="L274" s="75" t="s">
        <v>120</v>
      </c>
      <c r="M274" s="75">
        <v>33009555220</v>
      </c>
      <c r="N274" s="75" t="s">
        <v>202</v>
      </c>
      <c r="O274" s="75">
        <v>22</v>
      </c>
    </row>
    <row r="275" spans="1:15" ht="15">
      <c r="A275" s="74">
        <v>43943</v>
      </c>
      <c r="B275" s="75" t="s">
        <v>179</v>
      </c>
      <c r="C275" s="75" t="s">
        <v>115</v>
      </c>
      <c r="D275" s="75" t="s">
        <v>200</v>
      </c>
      <c r="E275" s="75" t="s">
        <v>201</v>
      </c>
      <c r="F275" s="75" t="s">
        <v>145</v>
      </c>
      <c r="G275" s="76">
        <v>48</v>
      </c>
      <c r="H275" s="76">
        <v>48</v>
      </c>
      <c r="I275" s="76">
        <f t="shared" si="5"/>
        <v>0</v>
      </c>
      <c r="J275" s="75" t="s">
        <v>119</v>
      </c>
      <c r="K275" s="74">
        <v>43943</v>
      </c>
      <c r="L275" s="75" t="s">
        <v>120</v>
      </c>
      <c r="M275" s="75">
        <v>33009555220</v>
      </c>
      <c r="N275" s="75" t="s">
        <v>202</v>
      </c>
      <c r="O275" s="75">
        <v>22</v>
      </c>
    </row>
    <row r="276" spans="1:15" ht="15">
      <c r="A276" s="74">
        <v>43943</v>
      </c>
      <c r="B276" s="75" t="s">
        <v>179</v>
      </c>
      <c r="C276" s="75" t="s">
        <v>115</v>
      </c>
      <c r="D276" s="75" t="s">
        <v>200</v>
      </c>
      <c r="E276" s="75" t="s">
        <v>201</v>
      </c>
      <c r="F276" s="75" t="s">
        <v>146</v>
      </c>
      <c r="G276" s="76">
        <v>80</v>
      </c>
      <c r="H276" s="76">
        <v>80</v>
      </c>
      <c r="I276" s="76">
        <f t="shared" si="5"/>
        <v>0</v>
      </c>
      <c r="J276" s="75" t="s">
        <v>119</v>
      </c>
      <c r="K276" s="74">
        <v>43943</v>
      </c>
      <c r="L276" s="75" t="s">
        <v>120</v>
      </c>
      <c r="M276" s="75">
        <v>33009555220</v>
      </c>
      <c r="N276" s="75" t="s">
        <v>202</v>
      </c>
      <c r="O276" s="75">
        <v>22</v>
      </c>
    </row>
    <row r="277" spans="1:15" ht="15">
      <c r="A277" s="74">
        <v>43943</v>
      </c>
      <c r="B277" s="75" t="s">
        <v>179</v>
      </c>
      <c r="C277" s="75" t="s">
        <v>115</v>
      </c>
      <c r="D277" s="75" t="s">
        <v>200</v>
      </c>
      <c r="E277" s="75" t="s">
        <v>201</v>
      </c>
      <c r="F277" s="75" t="s">
        <v>147</v>
      </c>
      <c r="G277" s="76">
        <v>28</v>
      </c>
      <c r="H277" s="76">
        <v>28</v>
      </c>
      <c r="I277" s="76">
        <f t="shared" si="5"/>
        <v>0</v>
      </c>
      <c r="J277" s="75" t="s">
        <v>119</v>
      </c>
      <c r="K277" s="74">
        <v>43943</v>
      </c>
      <c r="L277" s="75" t="s">
        <v>120</v>
      </c>
      <c r="M277" s="75">
        <v>33009555220</v>
      </c>
      <c r="N277" s="75" t="s">
        <v>202</v>
      </c>
      <c r="O277" s="75">
        <v>22</v>
      </c>
    </row>
    <row r="278" spans="1:15" ht="15">
      <c r="A278" s="74">
        <v>43943</v>
      </c>
      <c r="B278" s="75" t="s">
        <v>179</v>
      </c>
      <c r="C278" s="75" t="s">
        <v>115</v>
      </c>
      <c r="D278" s="75" t="s">
        <v>200</v>
      </c>
      <c r="E278" s="75" t="s">
        <v>201</v>
      </c>
      <c r="F278" s="75" t="s">
        <v>148</v>
      </c>
      <c r="G278" s="76">
        <v>8</v>
      </c>
      <c r="H278" s="76">
        <v>8</v>
      </c>
      <c r="I278" s="76">
        <f t="shared" si="5"/>
        <v>0</v>
      </c>
      <c r="J278" s="75" t="s">
        <v>119</v>
      </c>
      <c r="K278" s="74">
        <v>43943</v>
      </c>
      <c r="L278" s="75" t="s">
        <v>120</v>
      </c>
      <c r="M278" s="75">
        <v>33009555220</v>
      </c>
      <c r="N278" s="75" t="s">
        <v>202</v>
      </c>
      <c r="O278" s="75">
        <v>22</v>
      </c>
    </row>
    <row r="279" spans="1:15" ht="15">
      <c r="A279" s="74">
        <v>43948</v>
      </c>
      <c r="B279" s="75" t="s">
        <v>203</v>
      </c>
      <c r="C279" s="75" t="s">
        <v>115</v>
      </c>
      <c r="D279" s="75" t="s">
        <v>204</v>
      </c>
      <c r="E279" s="75" t="s">
        <v>205</v>
      </c>
      <c r="F279" s="75" t="s">
        <v>135</v>
      </c>
      <c r="G279" s="76">
        <v>30</v>
      </c>
      <c r="H279" s="76">
        <v>30</v>
      </c>
      <c r="I279" s="76">
        <f t="shared" si="5"/>
        <v>0</v>
      </c>
      <c r="J279" s="75" t="s">
        <v>119</v>
      </c>
      <c r="K279" s="74">
        <v>43948</v>
      </c>
      <c r="L279" s="75" t="s">
        <v>120</v>
      </c>
      <c r="M279" s="75">
        <v>33009555220</v>
      </c>
      <c r="N279" s="75" t="s">
        <v>206</v>
      </c>
      <c r="O279" s="75">
        <v>22</v>
      </c>
    </row>
    <row r="280" spans="1:15" ht="15">
      <c r="A280" s="74">
        <v>43948</v>
      </c>
      <c r="B280" s="75" t="s">
        <v>203</v>
      </c>
      <c r="C280" s="75" t="s">
        <v>115</v>
      </c>
      <c r="D280" s="75" t="s">
        <v>204</v>
      </c>
      <c r="E280" s="75" t="s">
        <v>205</v>
      </c>
      <c r="F280" s="75" t="s">
        <v>118</v>
      </c>
      <c r="G280" s="76">
        <v>115</v>
      </c>
      <c r="H280" s="76">
        <v>115</v>
      </c>
      <c r="I280" s="76">
        <f t="shared" si="5"/>
        <v>0</v>
      </c>
      <c r="J280" s="75" t="s">
        <v>119</v>
      </c>
      <c r="K280" s="74">
        <v>43948</v>
      </c>
      <c r="L280" s="75" t="s">
        <v>120</v>
      </c>
      <c r="M280" s="75">
        <v>33009555220</v>
      </c>
      <c r="N280" s="75" t="s">
        <v>206</v>
      </c>
      <c r="O280" s="75">
        <v>22</v>
      </c>
    </row>
    <row r="281" spans="1:15" ht="15">
      <c r="A281" s="74">
        <v>43948</v>
      </c>
      <c r="B281" s="75" t="s">
        <v>203</v>
      </c>
      <c r="C281" s="75" t="s">
        <v>115</v>
      </c>
      <c r="D281" s="75" t="s">
        <v>204</v>
      </c>
      <c r="E281" s="75" t="s">
        <v>205</v>
      </c>
      <c r="F281" s="75" t="s">
        <v>136</v>
      </c>
      <c r="G281" s="76">
        <v>35</v>
      </c>
      <c r="H281" s="76">
        <v>35</v>
      </c>
      <c r="I281" s="76">
        <f t="shared" si="5"/>
        <v>0</v>
      </c>
      <c r="J281" s="75" t="s">
        <v>119</v>
      </c>
      <c r="K281" s="74">
        <v>43948</v>
      </c>
      <c r="L281" s="75" t="s">
        <v>120</v>
      </c>
      <c r="M281" s="75">
        <v>33009555220</v>
      </c>
      <c r="N281" s="75" t="s">
        <v>206</v>
      </c>
      <c r="O281" s="75">
        <v>22</v>
      </c>
    </row>
    <row r="282" spans="1:15" ht="15">
      <c r="A282" s="74">
        <v>43948</v>
      </c>
      <c r="B282" s="75" t="s">
        <v>203</v>
      </c>
      <c r="C282" s="75" t="s">
        <v>115</v>
      </c>
      <c r="D282" s="75" t="s">
        <v>204</v>
      </c>
      <c r="E282" s="75" t="s">
        <v>205</v>
      </c>
      <c r="F282" s="75" t="s">
        <v>122</v>
      </c>
      <c r="G282" s="76">
        <v>45</v>
      </c>
      <c r="H282" s="76">
        <v>45</v>
      </c>
      <c r="I282" s="76">
        <f t="shared" si="5"/>
        <v>0</v>
      </c>
      <c r="J282" s="75" t="s">
        <v>119</v>
      </c>
      <c r="K282" s="74">
        <v>43948</v>
      </c>
      <c r="L282" s="75" t="s">
        <v>120</v>
      </c>
      <c r="M282" s="75">
        <v>33009555220</v>
      </c>
      <c r="N282" s="75" t="s">
        <v>206</v>
      </c>
      <c r="O282" s="75">
        <v>22</v>
      </c>
    </row>
    <row r="283" spans="1:15" ht="15">
      <c r="A283" s="74">
        <v>43948</v>
      </c>
      <c r="B283" s="75" t="s">
        <v>203</v>
      </c>
      <c r="C283" s="75" t="s">
        <v>115</v>
      </c>
      <c r="D283" s="75" t="s">
        <v>204</v>
      </c>
      <c r="E283" s="75" t="s">
        <v>205</v>
      </c>
      <c r="F283" s="75" t="s">
        <v>137</v>
      </c>
      <c r="G283" s="76">
        <v>81</v>
      </c>
      <c r="H283" s="76">
        <v>81</v>
      </c>
      <c r="I283" s="76">
        <f t="shared" ref="I283:I346" si="6">H283-G283</f>
        <v>0</v>
      </c>
      <c r="J283" s="75" t="s">
        <v>119</v>
      </c>
      <c r="K283" s="74">
        <v>43948</v>
      </c>
      <c r="L283" s="75" t="s">
        <v>120</v>
      </c>
      <c r="M283" s="75">
        <v>33009555220</v>
      </c>
      <c r="N283" s="75" t="s">
        <v>206</v>
      </c>
      <c r="O283" s="75">
        <v>22</v>
      </c>
    </row>
    <row r="284" spans="1:15" ht="15">
      <c r="A284" s="74">
        <v>43948</v>
      </c>
      <c r="B284" s="75" t="s">
        <v>203</v>
      </c>
      <c r="C284" s="75" t="s">
        <v>115</v>
      </c>
      <c r="D284" s="75" t="s">
        <v>204</v>
      </c>
      <c r="E284" s="75" t="s">
        <v>205</v>
      </c>
      <c r="F284" s="75" t="s">
        <v>123</v>
      </c>
      <c r="G284" s="76">
        <v>47</v>
      </c>
      <c r="H284" s="76">
        <v>47</v>
      </c>
      <c r="I284" s="76">
        <f t="shared" si="6"/>
        <v>0</v>
      </c>
      <c r="J284" s="75" t="s">
        <v>119</v>
      </c>
      <c r="K284" s="74">
        <v>43948</v>
      </c>
      <c r="L284" s="75" t="s">
        <v>120</v>
      </c>
      <c r="M284" s="75">
        <v>33009555220</v>
      </c>
      <c r="N284" s="75" t="s">
        <v>206</v>
      </c>
      <c r="O284" s="75">
        <v>22</v>
      </c>
    </row>
    <row r="285" spans="1:15" ht="15">
      <c r="A285" s="74">
        <v>43948</v>
      </c>
      <c r="B285" s="75" t="s">
        <v>203</v>
      </c>
      <c r="C285" s="75" t="s">
        <v>115</v>
      </c>
      <c r="D285" s="75" t="s">
        <v>204</v>
      </c>
      <c r="E285" s="75" t="s">
        <v>205</v>
      </c>
      <c r="F285" s="75" t="s">
        <v>124</v>
      </c>
      <c r="G285" s="76">
        <v>31</v>
      </c>
      <c r="H285" s="76">
        <v>31</v>
      </c>
      <c r="I285" s="76">
        <f t="shared" si="6"/>
        <v>0</v>
      </c>
      <c r="J285" s="75" t="s">
        <v>119</v>
      </c>
      <c r="K285" s="74">
        <v>43948</v>
      </c>
      <c r="L285" s="75" t="s">
        <v>120</v>
      </c>
      <c r="M285" s="75">
        <v>33009555220</v>
      </c>
      <c r="N285" s="75" t="s">
        <v>206</v>
      </c>
      <c r="O285" s="75">
        <v>22</v>
      </c>
    </row>
    <row r="286" spans="1:15" ht="15">
      <c r="A286" s="74">
        <v>43948</v>
      </c>
      <c r="B286" s="75" t="s">
        <v>203</v>
      </c>
      <c r="C286" s="75" t="s">
        <v>115</v>
      </c>
      <c r="D286" s="75" t="s">
        <v>204</v>
      </c>
      <c r="E286" s="75" t="s">
        <v>205</v>
      </c>
      <c r="F286" s="75" t="s">
        <v>125</v>
      </c>
      <c r="G286" s="76">
        <v>11</v>
      </c>
      <c r="H286" s="76">
        <v>11</v>
      </c>
      <c r="I286" s="76">
        <f t="shared" si="6"/>
        <v>0</v>
      </c>
      <c r="J286" s="75" t="s">
        <v>119</v>
      </c>
      <c r="K286" s="74">
        <v>43948</v>
      </c>
      <c r="L286" s="75" t="s">
        <v>120</v>
      </c>
      <c r="M286" s="75">
        <v>33009555220</v>
      </c>
      <c r="N286" s="75" t="s">
        <v>206</v>
      </c>
      <c r="O286" s="75">
        <v>22</v>
      </c>
    </row>
    <row r="287" spans="1:15" ht="15">
      <c r="A287" s="74">
        <v>43948</v>
      </c>
      <c r="B287" s="75" t="s">
        <v>203</v>
      </c>
      <c r="C287" s="75" t="s">
        <v>115</v>
      </c>
      <c r="D287" s="75" t="s">
        <v>204</v>
      </c>
      <c r="E287" s="75" t="s">
        <v>205</v>
      </c>
      <c r="F287" s="75" t="s">
        <v>138</v>
      </c>
      <c r="G287" s="76">
        <v>5</v>
      </c>
      <c r="H287" s="76">
        <v>5</v>
      </c>
      <c r="I287" s="76">
        <f t="shared" si="6"/>
        <v>0</v>
      </c>
      <c r="J287" s="75" t="s">
        <v>119</v>
      </c>
      <c r="K287" s="74">
        <v>43948</v>
      </c>
      <c r="L287" s="75" t="s">
        <v>120</v>
      </c>
      <c r="M287" s="75">
        <v>33009555220</v>
      </c>
      <c r="N287" s="75" t="s">
        <v>206</v>
      </c>
      <c r="O287" s="75">
        <v>22</v>
      </c>
    </row>
    <row r="288" spans="1:15" ht="15">
      <c r="A288" s="74">
        <v>43948</v>
      </c>
      <c r="B288" s="75" t="s">
        <v>203</v>
      </c>
      <c r="C288" s="75" t="s">
        <v>115</v>
      </c>
      <c r="D288" s="75" t="s">
        <v>204</v>
      </c>
      <c r="E288" s="75" t="s">
        <v>205</v>
      </c>
      <c r="F288" s="75" t="s">
        <v>139</v>
      </c>
      <c r="G288" s="76">
        <v>10</v>
      </c>
      <c r="H288" s="76">
        <v>10</v>
      </c>
      <c r="I288" s="76">
        <f t="shared" si="6"/>
        <v>0</v>
      </c>
      <c r="J288" s="75" t="s">
        <v>119</v>
      </c>
      <c r="K288" s="74">
        <v>43948</v>
      </c>
      <c r="L288" s="75" t="s">
        <v>120</v>
      </c>
      <c r="M288" s="75">
        <v>33009555220</v>
      </c>
      <c r="N288" s="75" t="s">
        <v>206</v>
      </c>
      <c r="O288" s="75">
        <v>22</v>
      </c>
    </row>
    <row r="289" spans="1:15" ht="15">
      <c r="A289" s="74">
        <v>43948</v>
      </c>
      <c r="B289" s="75" t="s">
        <v>203</v>
      </c>
      <c r="C289" s="75" t="s">
        <v>115</v>
      </c>
      <c r="D289" s="75" t="s">
        <v>204</v>
      </c>
      <c r="E289" s="75" t="s">
        <v>205</v>
      </c>
      <c r="F289" s="75" t="s">
        <v>95</v>
      </c>
      <c r="G289" s="76">
        <v>9</v>
      </c>
      <c r="H289" s="76">
        <v>0</v>
      </c>
      <c r="I289" s="76">
        <f t="shared" si="6"/>
        <v>-9</v>
      </c>
      <c r="J289" s="75" t="s">
        <v>119</v>
      </c>
      <c r="K289" s="74">
        <v>43948</v>
      </c>
      <c r="L289" s="75" t="s">
        <v>120</v>
      </c>
      <c r="M289" s="75">
        <v>33009555220</v>
      </c>
      <c r="N289" s="75" t="s">
        <v>206</v>
      </c>
      <c r="O289" s="75">
        <v>22</v>
      </c>
    </row>
    <row r="290" spans="1:15" ht="15">
      <c r="A290" s="74">
        <v>43948</v>
      </c>
      <c r="B290" s="75" t="s">
        <v>203</v>
      </c>
      <c r="C290" s="75" t="s">
        <v>115</v>
      </c>
      <c r="D290" s="75" t="s">
        <v>204</v>
      </c>
      <c r="E290" s="75" t="s">
        <v>205</v>
      </c>
      <c r="F290" s="75" t="s">
        <v>91</v>
      </c>
      <c r="G290" s="76">
        <v>164</v>
      </c>
      <c r="H290" s="76">
        <v>0</v>
      </c>
      <c r="I290" s="76">
        <f t="shared" si="6"/>
        <v>-164</v>
      </c>
      <c r="J290" s="75" t="s">
        <v>119</v>
      </c>
      <c r="K290" s="74">
        <v>43948</v>
      </c>
      <c r="L290" s="75" t="s">
        <v>120</v>
      </c>
      <c r="M290" s="75">
        <v>33009555220</v>
      </c>
      <c r="N290" s="75" t="s">
        <v>206</v>
      </c>
      <c r="O290" s="75">
        <v>22</v>
      </c>
    </row>
    <row r="291" spans="1:15" ht="15">
      <c r="A291" s="74">
        <v>43948</v>
      </c>
      <c r="B291" s="75" t="s">
        <v>203</v>
      </c>
      <c r="C291" s="75" t="s">
        <v>115</v>
      </c>
      <c r="D291" s="75" t="s">
        <v>204</v>
      </c>
      <c r="E291" s="75" t="s">
        <v>205</v>
      </c>
      <c r="F291" s="75" t="s">
        <v>93</v>
      </c>
      <c r="G291" s="76">
        <v>62</v>
      </c>
      <c r="H291" s="76">
        <v>44</v>
      </c>
      <c r="I291" s="76">
        <f t="shared" si="6"/>
        <v>-18</v>
      </c>
      <c r="J291" s="75" t="s">
        <v>119</v>
      </c>
      <c r="K291" s="74">
        <v>43948</v>
      </c>
      <c r="L291" s="75" t="s">
        <v>120</v>
      </c>
      <c r="M291" s="75">
        <v>33009555220</v>
      </c>
      <c r="N291" s="75" t="s">
        <v>206</v>
      </c>
      <c r="O291" s="75">
        <v>22</v>
      </c>
    </row>
    <row r="292" spans="1:15" ht="15">
      <c r="A292" s="74">
        <v>43948</v>
      </c>
      <c r="B292" s="75" t="s">
        <v>203</v>
      </c>
      <c r="C292" s="75" t="s">
        <v>115</v>
      </c>
      <c r="D292" s="75" t="s">
        <v>204</v>
      </c>
      <c r="E292" s="75" t="s">
        <v>205</v>
      </c>
      <c r="F292" s="75" t="s">
        <v>126</v>
      </c>
      <c r="G292" s="76">
        <v>34</v>
      </c>
      <c r="H292" s="76">
        <v>34</v>
      </c>
      <c r="I292" s="76">
        <f t="shared" si="6"/>
        <v>0</v>
      </c>
      <c r="J292" s="75" t="s">
        <v>119</v>
      </c>
      <c r="K292" s="74">
        <v>43948</v>
      </c>
      <c r="L292" s="75" t="s">
        <v>120</v>
      </c>
      <c r="M292" s="75">
        <v>33009555220</v>
      </c>
      <c r="N292" s="75" t="s">
        <v>206</v>
      </c>
      <c r="O292" s="75">
        <v>22</v>
      </c>
    </row>
    <row r="293" spans="1:15" ht="15">
      <c r="A293" s="74">
        <v>43948</v>
      </c>
      <c r="B293" s="75" t="s">
        <v>203</v>
      </c>
      <c r="C293" s="75" t="s">
        <v>115</v>
      </c>
      <c r="D293" s="75" t="s">
        <v>204</v>
      </c>
      <c r="E293" s="75" t="s">
        <v>205</v>
      </c>
      <c r="F293" s="75" t="s">
        <v>140</v>
      </c>
      <c r="G293" s="76">
        <v>12</v>
      </c>
      <c r="H293" s="76">
        <v>12</v>
      </c>
      <c r="I293" s="76">
        <f t="shared" si="6"/>
        <v>0</v>
      </c>
      <c r="J293" s="75" t="s">
        <v>119</v>
      </c>
      <c r="K293" s="74">
        <v>43948</v>
      </c>
      <c r="L293" s="75" t="s">
        <v>120</v>
      </c>
      <c r="M293" s="75">
        <v>33009555220</v>
      </c>
      <c r="N293" s="75" t="s">
        <v>206</v>
      </c>
      <c r="O293" s="75">
        <v>22</v>
      </c>
    </row>
    <row r="294" spans="1:15" ht="15">
      <c r="A294" s="74">
        <v>43948</v>
      </c>
      <c r="B294" s="75" t="s">
        <v>203</v>
      </c>
      <c r="C294" s="75" t="s">
        <v>115</v>
      </c>
      <c r="D294" s="75" t="s">
        <v>204</v>
      </c>
      <c r="E294" s="75" t="s">
        <v>205</v>
      </c>
      <c r="F294" s="75" t="s">
        <v>127</v>
      </c>
      <c r="G294" s="76">
        <v>26</v>
      </c>
      <c r="H294" s="76">
        <v>26</v>
      </c>
      <c r="I294" s="76">
        <f t="shared" si="6"/>
        <v>0</v>
      </c>
      <c r="J294" s="75" t="s">
        <v>119</v>
      </c>
      <c r="K294" s="74">
        <v>43948</v>
      </c>
      <c r="L294" s="75" t="s">
        <v>120</v>
      </c>
      <c r="M294" s="75">
        <v>33009555220</v>
      </c>
      <c r="N294" s="75" t="s">
        <v>206</v>
      </c>
      <c r="O294" s="75">
        <v>22</v>
      </c>
    </row>
    <row r="295" spans="1:15" ht="15">
      <c r="A295" s="74">
        <v>43948</v>
      </c>
      <c r="B295" s="75" t="s">
        <v>203</v>
      </c>
      <c r="C295" s="75" t="s">
        <v>115</v>
      </c>
      <c r="D295" s="75" t="s">
        <v>204</v>
      </c>
      <c r="E295" s="75" t="s">
        <v>205</v>
      </c>
      <c r="F295" s="75" t="s">
        <v>141</v>
      </c>
      <c r="G295" s="76">
        <v>10</v>
      </c>
      <c r="H295" s="76">
        <v>10</v>
      </c>
      <c r="I295" s="76">
        <f t="shared" si="6"/>
        <v>0</v>
      </c>
      <c r="J295" s="75" t="s">
        <v>119</v>
      </c>
      <c r="K295" s="74">
        <v>43948</v>
      </c>
      <c r="L295" s="75" t="s">
        <v>120</v>
      </c>
      <c r="M295" s="75">
        <v>33009555220</v>
      </c>
      <c r="N295" s="75" t="s">
        <v>206</v>
      </c>
      <c r="O295" s="75">
        <v>22</v>
      </c>
    </row>
    <row r="296" spans="1:15" ht="15">
      <c r="A296" s="74">
        <v>43948</v>
      </c>
      <c r="B296" s="75" t="s">
        <v>203</v>
      </c>
      <c r="C296" s="75" t="s">
        <v>115</v>
      </c>
      <c r="D296" s="75" t="s">
        <v>204</v>
      </c>
      <c r="E296" s="75" t="s">
        <v>205</v>
      </c>
      <c r="F296" s="75" t="s">
        <v>128</v>
      </c>
      <c r="G296" s="76">
        <v>22</v>
      </c>
      <c r="H296" s="76">
        <v>22</v>
      </c>
      <c r="I296" s="76">
        <f t="shared" si="6"/>
        <v>0</v>
      </c>
      <c r="J296" s="75" t="s">
        <v>119</v>
      </c>
      <c r="K296" s="74">
        <v>43948</v>
      </c>
      <c r="L296" s="75" t="s">
        <v>120</v>
      </c>
      <c r="M296" s="75">
        <v>33009555220</v>
      </c>
      <c r="N296" s="75" t="s">
        <v>206</v>
      </c>
      <c r="O296" s="75">
        <v>22</v>
      </c>
    </row>
    <row r="297" spans="1:15" ht="15">
      <c r="A297" s="74">
        <v>43948</v>
      </c>
      <c r="B297" s="75" t="s">
        <v>203</v>
      </c>
      <c r="C297" s="75" t="s">
        <v>115</v>
      </c>
      <c r="D297" s="75" t="s">
        <v>204</v>
      </c>
      <c r="E297" s="75" t="s">
        <v>205</v>
      </c>
      <c r="F297" s="75" t="s">
        <v>129</v>
      </c>
      <c r="G297" s="76">
        <v>16</v>
      </c>
      <c r="H297" s="76">
        <v>16</v>
      </c>
      <c r="I297" s="76">
        <f t="shared" si="6"/>
        <v>0</v>
      </c>
      <c r="J297" s="75" t="s">
        <v>119</v>
      </c>
      <c r="K297" s="74">
        <v>43948</v>
      </c>
      <c r="L297" s="75" t="s">
        <v>120</v>
      </c>
      <c r="M297" s="75">
        <v>33009555220</v>
      </c>
      <c r="N297" s="75" t="s">
        <v>206</v>
      </c>
      <c r="O297" s="75">
        <v>22</v>
      </c>
    </row>
    <row r="298" spans="1:15" ht="15">
      <c r="A298" s="74">
        <v>43948</v>
      </c>
      <c r="B298" s="75" t="s">
        <v>203</v>
      </c>
      <c r="C298" s="75" t="s">
        <v>115</v>
      </c>
      <c r="D298" s="75" t="s">
        <v>204</v>
      </c>
      <c r="E298" s="75" t="s">
        <v>205</v>
      </c>
      <c r="F298" s="75" t="s">
        <v>130</v>
      </c>
      <c r="G298" s="76">
        <v>14</v>
      </c>
      <c r="H298" s="76">
        <v>14</v>
      </c>
      <c r="I298" s="76">
        <f t="shared" si="6"/>
        <v>0</v>
      </c>
      <c r="J298" s="75" t="s">
        <v>119</v>
      </c>
      <c r="K298" s="74">
        <v>43948</v>
      </c>
      <c r="L298" s="75" t="s">
        <v>120</v>
      </c>
      <c r="M298" s="75">
        <v>33009555220</v>
      </c>
      <c r="N298" s="75" t="s">
        <v>206</v>
      </c>
      <c r="O298" s="75">
        <v>22</v>
      </c>
    </row>
    <row r="299" spans="1:15" ht="15">
      <c r="A299" s="74">
        <v>43948</v>
      </c>
      <c r="B299" s="75" t="s">
        <v>203</v>
      </c>
      <c r="C299" s="75" t="s">
        <v>115</v>
      </c>
      <c r="D299" s="75" t="s">
        <v>204</v>
      </c>
      <c r="E299" s="75" t="s">
        <v>205</v>
      </c>
      <c r="F299" s="75" t="s">
        <v>142</v>
      </c>
      <c r="G299" s="76">
        <v>12</v>
      </c>
      <c r="H299" s="76">
        <v>12</v>
      </c>
      <c r="I299" s="76">
        <f t="shared" si="6"/>
        <v>0</v>
      </c>
      <c r="J299" s="75" t="s">
        <v>119</v>
      </c>
      <c r="K299" s="74">
        <v>43948</v>
      </c>
      <c r="L299" s="75" t="s">
        <v>120</v>
      </c>
      <c r="M299" s="75">
        <v>33009555220</v>
      </c>
      <c r="N299" s="75" t="s">
        <v>206</v>
      </c>
      <c r="O299" s="75">
        <v>22</v>
      </c>
    </row>
    <row r="300" spans="1:15" ht="15">
      <c r="A300" s="74">
        <v>43948</v>
      </c>
      <c r="B300" s="75" t="s">
        <v>203</v>
      </c>
      <c r="C300" s="75" t="s">
        <v>115</v>
      </c>
      <c r="D300" s="75" t="s">
        <v>204</v>
      </c>
      <c r="E300" s="75" t="s">
        <v>205</v>
      </c>
      <c r="F300" s="75" t="s">
        <v>143</v>
      </c>
      <c r="G300" s="76">
        <v>12</v>
      </c>
      <c r="H300" s="76">
        <v>12</v>
      </c>
      <c r="I300" s="76">
        <f t="shared" si="6"/>
        <v>0</v>
      </c>
      <c r="J300" s="75" t="s">
        <v>119</v>
      </c>
      <c r="K300" s="74">
        <v>43948</v>
      </c>
      <c r="L300" s="75" t="s">
        <v>120</v>
      </c>
      <c r="M300" s="75">
        <v>33009555220</v>
      </c>
      <c r="N300" s="75" t="s">
        <v>206</v>
      </c>
      <c r="O300" s="75">
        <v>22</v>
      </c>
    </row>
    <row r="301" spans="1:15" ht="15">
      <c r="A301" s="74">
        <v>43948</v>
      </c>
      <c r="B301" s="75" t="s">
        <v>203</v>
      </c>
      <c r="C301" s="75" t="s">
        <v>115</v>
      </c>
      <c r="D301" s="75" t="s">
        <v>204</v>
      </c>
      <c r="E301" s="75" t="s">
        <v>205</v>
      </c>
      <c r="F301" s="75" t="s">
        <v>144</v>
      </c>
      <c r="G301" s="76">
        <v>72</v>
      </c>
      <c r="H301" s="76">
        <v>72</v>
      </c>
      <c r="I301" s="76">
        <f t="shared" si="6"/>
        <v>0</v>
      </c>
      <c r="J301" s="75" t="s">
        <v>119</v>
      </c>
      <c r="K301" s="74">
        <v>43948</v>
      </c>
      <c r="L301" s="75" t="s">
        <v>120</v>
      </c>
      <c r="M301" s="75">
        <v>33009555220</v>
      </c>
      <c r="N301" s="75" t="s">
        <v>206</v>
      </c>
      <c r="O301" s="75">
        <v>22</v>
      </c>
    </row>
    <row r="302" spans="1:15" ht="15">
      <c r="A302" s="74">
        <v>43948</v>
      </c>
      <c r="B302" s="75" t="s">
        <v>203</v>
      </c>
      <c r="C302" s="75" t="s">
        <v>115</v>
      </c>
      <c r="D302" s="75" t="s">
        <v>204</v>
      </c>
      <c r="E302" s="75" t="s">
        <v>205</v>
      </c>
      <c r="F302" s="75" t="s">
        <v>131</v>
      </c>
      <c r="G302" s="76">
        <v>60</v>
      </c>
      <c r="H302" s="76">
        <v>60</v>
      </c>
      <c r="I302" s="76">
        <f t="shared" si="6"/>
        <v>0</v>
      </c>
      <c r="J302" s="75" t="s">
        <v>119</v>
      </c>
      <c r="K302" s="74">
        <v>43948</v>
      </c>
      <c r="L302" s="75" t="s">
        <v>120</v>
      </c>
      <c r="M302" s="75">
        <v>33009555220</v>
      </c>
      <c r="N302" s="75" t="s">
        <v>206</v>
      </c>
      <c r="O302" s="75">
        <v>22</v>
      </c>
    </row>
    <row r="303" spans="1:15" ht="15">
      <c r="A303" s="74">
        <v>43948</v>
      </c>
      <c r="B303" s="75" t="s">
        <v>203</v>
      </c>
      <c r="C303" s="75" t="s">
        <v>115</v>
      </c>
      <c r="D303" s="75" t="s">
        <v>204</v>
      </c>
      <c r="E303" s="75" t="s">
        <v>205</v>
      </c>
      <c r="F303" s="75" t="s">
        <v>145</v>
      </c>
      <c r="G303" s="76">
        <v>8</v>
      </c>
      <c r="H303" s="76">
        <v>8</v>
      </c>
      <c r="I303" s="76">
        <f t="shared" si="6"/>
        <v>0</v>
      </c>
      <c r="J303" s="75" t="s">
        <v>119</v>
      </c>
      <c r="K303" s="74">
        <v>43948</v>
      </c>
      <c r="L303" s="75" t="s">
        <v>120</v>
      </c>
      <c r="M303" s="75">
        <v>33009555220</v>
      </c>
      <c r="N303" s="75" t="s">
        <v>206</v>
      </c>
      <c r="O303" s="75">
        <v>22</v>
      </c>
    </row>
    <row r="304" spans="1:15" ht="15">
      <c r="A304" s="74">
        <v>43948</v>
      </c>
      <c r="B304" s="75" t="s">
        <v>203</v>
      </c>
      <c r="C304" s="75" t="s">
        <v>115</v>
      </c>
      <c r="D304" s="75" t="s">
        <v>204</v>
      </c>
      <c r="E304" s="75" t="s">
        <v>205</v>
      </c>
      <c r="F304" s="75" t="s">
        <v>146</v>
      </c>
      <c r="G304" s="76">
        <v>40</v>
      </c>
      <c r="H304" s="76">
        <v>40</v>
      </c>
      <c r="I304" s="76">
        <f t="shared" si="6"/>
        <v>0</v>
      </c>
      <c r="J304" s="75" t="s">
        <v>119</v>
      </c>
      <c r="K304" s="74">
        <v>43948</v>
      </c>
      <c r="L304" s="75" t="s">
        <v>120</v>
      </c>
      <c r="M304" s="75">
        <v>33009555220</v>
      </c>
      <c r="N304" s="75" t="s">
        <v>206</v>
      </c>
      <c r="O304" s="75">
        <v>22</v>
      </c>
    </row>
    <row r="305" spans="1:15" ht="15">
      <c r="A305" s="74">
        <v>43948</v>
      </c>
      <c r="B305" s="75" t="s">
        <v>203</v>
      </c>
      <c r="C305" s="75" t="s">
        <v>115</v>
      </c>
      <c r="D305" s="75" t="s">
        <v>204</v>
      </c>
      <c r="E305" s="75" t="s">
        <v>205</v>
      </c>
      <c r="F305" s="75" t="s">
        <v>147</v>
      </c>
      <c r="G305" s="76">
        <v>80</v>
      </c>
      <c r="H305" s="76">
        <v>80</v>
      </c>
      <c r="I305" s="76">
        <f t="shared" si="6"/>
        <v>0</v>
      </c>
      <c r="J305" s="75" t="s">
        <v>119</v>
      </c>
      <c r="K305" s="74">
        <v>43948</v>
      </c>
      <c r="L305" s="75" t="s">
        <v>120</v>
      </c>
      <c r="M305" s="75">
        <v>33009555220</v>
      </c>
      <c r="N305" s="75" t="s">
        <v>206</v>
      </c>
      <c r="O305" s="75">
        <v>22</v>
      </c>
    </row>
    <row r="306" spans="1:15" ht="15">
      <c r="A306" s="74">
        <v>43948</v>
      </c>
      <c r="B306" s="75" t="s">
        <v>203</v>
      </c>
      <c r="C306" s="75" t="s">
        <v>115</v>
      </c>
      <c r="D306" s="75" t="s">
        <v>204</v>
      </c>
      <c r="E306" s="75" t="s">
        <v>205</v>
      </c>
      <c r="F306" s="75" t="s">
        <v>148</v>
      </c>
      <c r="G306" s="76">
        <v>8</v>
      </c>
      <c r="H306" s="76">
        <v>8</v>
      </c>
      <c r="I306" s="76">
        <f t="shared" si="6"/>
        <v>0</v>
      </c>
      <c r="J306" s="75" t="s">
        <v>119</v>
      </c>
      <c r="K306" s="74">
        <v>43948</v>
      </c>
      <c r="L306" s="75" t="s">
        <v>120</v>
      </c>
      <c r="M306" s="75">
        <v>33009555220</v>
      </c>
      <c r="N306" s="75" t="s">
        <v>206</v>
      </c>
      <c r="O306" s="75">
        <v>22</v>
      </c>
    </row>
    <row r="307" spans="1:15" ht="15">
      <c r="A307" s="74">
        <v>43948</v>
      </c>
      <c r="B307" s="75" t="s">
        <v>203</v>
      </c>
      <c r="C307" s="75" t="s">
        <v>115</v>
      </c>
      <c r="D307" s="75" t="s">
        <v>204</v>
      </c>
      <c r="E307" s="75" t="s">
        <v>205</v>
      </c>
      <c r="F307" s="75" t="s">
        <v>132</v>
      </c>
      <c r="G307" s="76">
        <v>28</v>
      </c>
      <c r="H307" s="76">
        <v>28</v>
      </c>
      <c r="I307" s="76">
        <f t="shared" si="6"/>
        <v>0</v>
      </c>
      <c r="J307" s="75" t="s">
        <v>119</v>
      </c>
      <c r="K307" s="74">
        <v>43948</v>
      </c>
      <c r="L307" s="75" t="s">
        <v>120</v>
      </c>
      <c r="M307" s="75">
        <v>33009555220</v>
      </c>
      <c r="N307" s="75" t="s">
        <v>206</v>
      </c>
      <c r="O307" s="75">
        <v>22</v>
      </c>
    </row>
    <row r="308" spans="1:15" ht="15">
      <c r="A308" s="74">
        <v>43948</v>
      </c>
      <c r="B308" s="75" t="s">
        <v>203</v>
      </c>
      <c r="C308" s="75" t="s">
        <v>115</v>
      </c>
      <c r="D308" s="75" t="s">
        <v>204</v>
      </c>
      <c r="E308" s="75" t="s">
        <v>205</v>
      </c>
      <c r="F308" s="75" t="s">
        <v>149</v>
      </c>
      <c r="G308" s="76">
        <v>36</v>
      </c>
      <c r="H308" s="76">
        <v>36</v>
      </c>
      <c r="I308" s="76">
        <f t="shared" si="6"/>
        <v>0</v>
      </c>
      <c r="J308" s="75" t="s">
        <v>119</v>
      </c>
      <c r="K308" s="74">
        <v>43948</v>
      </c>
      <c r="L308" s="75" t="s">
        <v>120</v>
      </c>
      <c r="M308" s="75">
        <v>33009555220</v>
      </c>
      <c r="N308" s="75" t="s">
        <v>206</v>
      </c>
      <c r="O308" s="75">
        <v>22</v>
      </c>
    </row>
    <row r="309" spans="1:15" ht="15">
      <c r="A309" s="74">
        <v>43948</v>
      </c>
      <c r="B309" s="75" t="s">
        <v>203</v>
      </c>
      <c r="C309" s="75" t="s">
        <v>115</v>
      </c>
      <c r="D309" s="75" t="s">
        <v>207</v>
      </c>
      <c r="E309" s="75" t="s">
        <v>208</v>
      </c>
      <c r="F309" s="75" t="s">
        <v>137</v>
      </c>
      <c r="G309" s="76">
        <v>136</v>
      </c>
      <c r="H309" s="76">
        <v>136</v>
      </c>
      <c r="I309" s="76">
        <f t="shared" si="6"/>
        <v>0</v>
      </c>
      <c r="J309" s="75" t="s">
        <v>119</v>
      </c>
      <c r="K309" s="74">
        <v>43948</v>
      </c>
      <c r="L309" s="75" t="s">
        <v>120</v>
      </c>
      <c r="M309" s="75">
        <v>33009555220</v>
      </c>
      <c r="N309" s="75" t="s">
        <v>206</v>
      </c>
      <c r="O309" s="75">
        <v>22</v>
      </c>
    </row>
    <row r="310" spans="1:15" ht="15">
      <c r="A310" s="74">
        <v>43948</v>
      </c>
      <c r="B310" s="75" t="s">
        <v>203</v>
      </c>
      <c r="C310" s="75" t="s">
        <v>115</v>
      </c>
      <c r="D310" s="75" t="s">
        <v>207</v>
      </c>
      <c r="E310" s="75" t="s">
        <v>208</v>
      </c>
      <c r="F310" s="75" t="s">
        <v>123</v>
      </c>
      <c r="G310" s="76">
        <v>64</v>
      </c>
      <c r="H310" s="76">
        <v>64</v>
      </c>
      <c r="I310" s="76">
        <f t="shared" si="6"/>
        <v>0</v>
      </c>
      <c r="J310" s="75" t="s">
        <v>119</v>
      </c>
      <c r="K310" s="74">
        <v>43948</v>
      </c>
      <c r="L310" s="75" t="s">
        <v>120</v>
      </c>
      <c r="M310" s="75">
        <v>33009555220</v>
      </c>
      <c r="N310" s="75" t="s">
        <v>206</v>
      </c>
      <c r="O310" s="75">
        <v>22</v>
      </c>
    </row>
    <row r="311" spans="1:15" ht="15">
      <c r="A311" s="74">
        <v>43948</v>
      </c>
      <c r="B311" s="75" t="s">
        <v>203</v>
      </c>
      <c r="C311" s="75" t="s">
        <v>115</v>
      </c>
      <c r="D311" s="75" t="s">
        <v>207</v>
      </c>
      <c r="E311" s="75" t="s">
        <v>208</v>
      </c>
      <c r="F311" s="75" t="s">
        <v>124</v>
      </c>
      <c r="G311" s="76">
        <v>26</v>
      </c>
      <c r="H311" s="76">
        <v>26</v>
      </c>
      <c r="I311" s="76">
        <f t="shared" si="6"/>
        <v>0</v>
      </c>
      <c r="J311" s="75" t="s">
        <v>119</v>
      </c>
      <c r="K311" s="74">
        <v>43948</v>
      </c>
      <c r="L311" s="75" t="s">
        <v>120</v>
      </c>
      <c r="M311" s="75">
        <v>33009555220</v>
      </c>
      <c r="N311" s="75" t="s">
        <v>206</v>
      </c>
      <c r="O311" s="75">
        <v>22</v>
      </c>
    </row>
    <row r="312" spans="1:15" ht="15">
      <c r="A312" s="74">
        <v>43948</v>
      </c>
      <c r="B312" s="75" t="s">
        <v>203</v>
      </c>
      <c r="C312" s="75" t="s">
        <v>115</v>
      </c>
      <c r="D312" s="75" t="s">
        <v>207</v>
      </c>
      <c r="E312" s="75" t="s">
        <v>208</v>
      </c>
      <c r="F312" s="75" t="s">
        <v>139</v>
      </c>
      <c r="G312" s="76">
        <v>8</v>
      </c>
      <c r="H312" s="76">
        <v>8</v>
      </c>
      <c r="I312" s="76">
        <f t="shared" si="6"/>
        <v>0</v>
      </c>
      <c r="J312" s="75" t="s">
        <v>119</v>
      </c>
      <c r="K312" s="74">
        <v>43948</v>
      </c>
      <c r="L312" s="75" t="s">
        <v>120</v>
      </c>
      <c r="M312" s="75">
        <v>33009555220</v>
      </c>
      <c r="N312" s="75" t="s">
        <v>206</v>
      </c>
      <c r="O312" s="75">
        <v>22</v>
      </c>
    </row>
    <row r="313" spans="1:15" ht="15">
      <c r="A313" s="74">
        <v>43948</v>
      </c>
      <c r="B313" s="75" t="s">
        <v>203</v>
      </c>
      <c r="C313" s="75" t="s">
        <v>115</v>
      </c>
      <c r="D313" s="75" t="s">
        <v>207</v>
      </c>
      <c r="E313" s="75" t="s">
        <v>208</v>
      </c>
      <c r="F313" s="75" t="s">
        <v>95</v>
      </c>
      <c r="G313" s="76">
        <v>10</v>
      </c>
      <c r="H313" s="76">
        <v>0</v>
      </c>
      <c r="I313" s="76">
        <f t="shared" si="6"/>
        <v>-10</v>
      </c>
      <c r="J313" s="75" t="s">
        <v>119</v>
      </c>
      <c r="K313" s="74">
        <v>43948</v>
      </c>
      <c r="L313" s="75" t="s">
        <v>120</v>
      </c>
      <c r="M313" s="75">
        <v>33009555220</v>
      </c>
      <c r="N313" s="75" t="s">
        <v>206</v>
      </c>
      <c r="O313" s="75">
        <v>22</v>
      </c>
    </row>
    <row r="314" spans="1:15" ht="15">
      <c r="A314" s="74">
        <v>43948</v>
      </c>
      <c r="B314" s="75" t="s">
        <v>203</v>
      </c>
      <c r="C314" s="75" t="s">
        <v>115</v>
      </c>
      <c r="D314" s="75" t="s">
        <v>207</v>
      </c>
      <c r="E314" s="75" t="s">
        <v>208</v>
      </c>
      <c r="F314" s="75" t="s">
        <v>91</v>
      </c>
      <c r="G314" s="76">
        <v>56</v>
      </c>
      <c r="H314" s="76">
        <v>0</v>
      </c>
      <c r="I314" s="76">
        <f t="shared" si="6"/>
        <v>-56</v>
      </c>
      <c r="J314" s="75" t="s">
        <v>119</v>
      </c>
      <c r="K314" s="74">
        <v>43948</v>
      </c>
      <c r="L314" s="75" t="s">
        <v>120</v>
      </c>
      <c r="M314" s="75">
        <v>33009555220</v>
      </c>
      <c r="N314" s="75" t="s">
        <v>206</v>
      </c>
      <c r="O314" s="75">
        <v>22</v>
      </c>
    </row>
    <row r="315" spans="1:15" ht="15">
      <c r="A315" s="74">
        <v>43948</v>
      </c>
      <c r="B315" s="75" t="s">
        <v>203</v>
      </c>
      <c r="C315" s="75" t="s">
        <v>115</v>
      </c>
      <c r="D315" s="75" t="s">
        <v>207</v>
      </c>
      <c r="E315" s="75" t="s">
        <v>208</v>
      </c>
      <c r="F315" s="75" t="s">
        <v>93</v>
      </c>
      <c r="G315" s="76">
        <v>82</v>
      </c>
      <c r="H315" s="76">
        <v>58</v>
      </c>
      <c r="I315" s="76">
        <f t="shared" si="6"/>
        <v>-24</v>
      </c>
      <c r="J315" s="75" t="s">
        <v>119</v>
      </c>
      <c r="K315" s="74">
        <v>43948</v>
      </c>
      <c r="L315" s="75" t="s">
        <v>120</v>
      </c>
      <c r="M315" s="75">
        <v>33009555220</v>
      </c>
      <c r="N315" s="75" t="s">
        <v>206</v>
      </c>
      <c r="O315" s="75">
        <v>22</v>
      </c>
    </row>
    <row r="316" spans="1:15" ht="15">
      <c r="A316" s="74">
        <v>43948</v>
      </c>
      <c r="B316" s="75" t="s">
        <v>203</v>
      </c>
      <c r="C316" s="75" t="s">
        <v>115</v>
      </c>
      <c r="D316" s="75" t="s">
        <v>207</v>
      </c>
      <c r="E316" s="75" t="s">
        <v>208</v>
      </c>
      <c r="F316" s="75" t="s">
        <v>140</v>
      </c>
      <c r="G316" s="76">
        <v>18</v>
      </c>
      <c r="H316" s="76">
        <v>18</v>
      </c>
      <c r="I316" s="76">
        <f t="shared" si="6"/>
        <v>0</v>
      </c>
      <c r="J316" s="75" t="s">
        <v>119</v>
      </c>
      <c r="K316" s="74">
        <v>43948</v>
      </c>
      <c r="L316" s="75" t="s">
        <v>120</v>
      </c>
      <c r="M316" s="75">
        <v>33009555220</v>
      </c>
      <c r="N316" s="75" t="s">
        <v>206</v>
      </c>
      <c r="O316" s="75">
        <v>22</v>
      </c>
    </row>
    <row r="317" spans="1:15" ht="15">
      <c r="A317" s="74">
        <v>43948</v>
      </c>
      <c r="B317" s="75" t="s">
        <v>203</v>
      </c>
      <c r="C317" s="75" t="s">
        <v>115</v>
      </c>
      <c r="D317" s="75" t="s">
        <v>207</v>
      </c>
      <c r="E317" s="75" t="s">
        <v>208</v>
      </c>
      <c r="F317" s="75" t="s">
        <v>127</v>
      </c>
      <c r="G317" s="76">
        <v>30</v>
      </c>
      <c r="H317" s="76">
        <v>30</v>
      </c>
      <c r="I317" s="76">
        <f t="shared" si="6"/>
        <v>0</v>
      </c>
      <c r="J317" s="75" t="s">
        <v>119</v>
      </c>
      <c r="K317" s="74">
        <v>43948</v>
      </c>
      <c r="L317" s="75" t="s">
        <v>120</v>
      </c>
      <c r="M317" s="75">
        <v>33009555220</v>
      </c>
      <c r="N317" s="75" t="s">
        <v>206</v>
      </c>
      <c r="O317" s="75">
        <v>22</v>
      </c>
    </row>
    <row r="318" spans="1:15" ht="15">
      <c r="A318" s="74">
        <v>43948</v>
      </c>
      <c r="B318" s="75" t="s">
        <v>203</v>
      </c>
      <c r="C318" s="75" t="s">
        <v>115</v>
      </c>
      <c r="D318" s="75" t="s">
        <v>207</v>
      </c>
      <c r="E318" s="75" t="s">
        <v>208</v>
      </c>
      <c r="F318" s="75" t="s">
        <v>141</v>
      </c>
      <c r="G318" s="76">
        <v>4</v>
      </c>
      <c r="H318" s="76">
        <v>4</v>
      </c>
      <c r="I318" s="76">
        <f t="shared" si="6"/>
        <v>0</v>
      </c>
      <c r="J318" s="75" t="s">
        <v>119</v>
      </c>
      <c r="K318" s="74">
        <v>43948</v>
      </c>
      <c r="L318" s="75" t="s">
        <v>120</v>
      </c>
      <c r="M318" s="75">
        <v>33009555220</v>
      </c>
      <c r="N318" s="75" t="s">
        <v>206</v>
      </c>
      <c r="O318" s="75">
        <v>22</v>
      </c>
    </row>
    <row r="319" spans="1:15" ht="15">
      <c r="A319" s="74">
        <v>43948</v>
      </c>
      <c r="B319" s="75" t="s">
        <v>203</v>
      </c>
      <c r="C319" s="75" t="s">
        <v>115</v>
      </c>
      <c r="D319" s="75" t="s">
        <v>207</v>
      </c>
      <c r="E319" s="75" t="s">
        <v>208</v>
      </c>
      <c r="F319" s="75" t="s">
        <v>130</v>
      </c>
      <c r="G319" s="76">
        <v>10</v>
      </c>
      <c r="H319" s="76">
        <v>10</v>
      </c>
      <c r="I319" s="76">
        <f t="shared" si="6"/>
        <v>0</v>
      </c>
      <c r="J319" s="75" t="s">
        <v>119</v>
      </c>
      <c r="K319" s="74">
        <v>43948</v>
      </c>
      <c r="L319" s="75" t="s">
        <v>120</v>
      </c>
      <c r="M319" s="75">
        <v>33009555220</v>
      </c>
      <c r="N319" s="75" t="s">
        <v>206</v>
      </c>
      <c r="O319" s="75">
        <v>22</v>
      </c>
    </row>
    <row r="320" spans="1:15" ht="15">
      <c r="A320" s="74">
        <v>43948</v>
      </c>
      <c r="B320" s="75" t="s">
        <v>203</v>
      </c>
      <c r="C320" s="75" t="s">
        <v>115</v>
      </c>
      <c r="D320" s="75" t="s">
        <v>207</v>
      </c>
      <c r="E320" s="75" t="s">
        <v>208</v>
      </c>
      <c r="F320" s="75" t="s">
        <v>142</v>
      </c>
      <c r="G320" s="76">
        <v>20</v>
      </c>
      <c r="H320" s="76">
        <v>20</v>
      </c>
      <c r="I320" s="76">
        <f t="shared" si="6"/>
        <v>0</v>
      </c>
      <c r="J320" s="75" t="s">
        <v>119</v>
      </c>
      <c r="K320" s="74">
        <v>43948</v>
      </c>
      <c r="L320" s="75" t="s">
        <v>120</v>
      </c>
      <c r="M320" s="75">
        <v>33009555220</v>
      </c>
      <c r="N320" s="75" t="s">
        <v>206</v>
      </c>
      <c r="O320" s="75">
        <v>22</v>
      </c>
    </row>
    <row r="321" spans="1:15" ht="15">
      <c r="A321" s="74">
        <v>43948</v>
      </c>
      <c r="B321" s="75" t="s">
        <v>203</v>
      </c>
      <c r="C321" s="75" t="s">
        <v>115</v>
      </c>
      <c r="D321" s="75" t="s">
        <v>207</v>
      </c>
      <c r="E321" s="75" t="s">
        <v>208</v>
      </c>
      <c r="F321" s="75" t="s">
        <v>144</v>
      </c>
      <c r="G321" s="76">
        <v>68</v>
      </c>
      <c r="H321" s="76">
        <v>68</v>
      </c>
      <c r="I321" s="76">
        <f t="shared" si="6"/>
        <v>0</v>
      </c>
      <c r="J321" s="75" t="s">
        <v>119</v>
      </c>
      <c r="K321" s="74">
        <v>43948</v>
      </c>
      <c r="L321" s="75" t="s">
        <v>120</v>
      </c>
      <c r="M321" s="75">
        <v>33009555220</v>
      </c>
      <c r="N321" s="75" t="s">
        <v>206</v>
      </c>
      <c r="O321" s="75">
        <v>22</v>
      </c>
    </row>
    <row r="322" spans="1:15" ht="15">
      <c r="A322" s="74">
        <v>43948</v>
      </c>
      <c r="B322" s="75" t="s">
        <v>203</v>
      </c>
      <c r="C322" s="75" t="s">
        <v>115</v>
      </c>
      <c r="D322" s="75" t="s">
        <v>207</v>
      </c>
      <c r="E322" s="75" t="s">
        <v>208</v>
      </c>
      <c r="F322" s="75" t="s">
        <v>132</v>
      </c>
      <c r="G322" s="76">
        <v>48</v>
      </c>
      <c r="H322" s="76">
        <v>48</v>
      </c>
      <c r="I322" s="76">
        <f t="shared" si="6"/>
        <v>0</v>
      </c>
      <c r="J322" s="75" t="s">
        <v>119</v>
      </c>
      <c r="K322" s="74">
        <v>43948</v>
      </c>
      <c r="L322" s="75" t="s">
        <v>120</v>
      </c>
      <c r="M322" s="75">
        <v>33009555220</v>
      </c>
      <c r="N322" s="75" t="s">
        <v>206</v>
      </c>
      <c r="O322" s="75">
        <v>22</v>
      </c>
    </row>
    <row r="323" spans="1:15" ht="15">
      <c r="A323" s="74">
        <v>43948</v>
      </c>
      <c r="B323" s="75" t="s">
        <v>203</v>
      </c>
      <c r="C323" s="75" t="s">
        <v>115</v>
      </c>
      <c r="D323" s="75" t="s">
        <v>207</v>
      </c>
      <c r="E323" s="75" t="s">
        <v>208</v>
      </c>
      <c r="F323" s="75" t="s">
        <v>149</v>
      </c>
      <c r="G323" s="76">
        <v>20</v>
      </c>
      <c r="H323" s="76">
        <v>20</v>
      </c>
      <c r="I323" s="76">
        <f t="shared" si="6"/>
        <v>0</v>
      </c>
      <c r="J323" s="75" t="s">
        <v>119</v>
      </c>
      <c r="K323" s="74">
        <v>43948</v>
      </c>
      <c r="L323" s="75" t="s">
        <v>120</v>
      </c>
      <c r="M323" s="75">
        <v>33009555220</v>
      </c>
      <c r="N323" s="75" t="s">
        <v>206</v>
      </c>
      <c r="O323" s="75">
        <v>22</v>
      </c>
    </row>
    <row r="324" spans="1:15" ht="15">
      <c r="A324" s="74">
        <v>43948</v>
      </c>
      <c r="B324" s="75" t="s">
        <v>203</v>
      </c>
      <c r="C324" s="75" t="s">
        <v>115</v>
      </c>
      <c r="D324" s="75" t="s">
        <v>209</v>
      </c>
      <c r="E324" s="75" t="s">
        <v>210</v>
      </c>
      <c r="F324" s="75" t="s">
        <v>135</v>
      </c>
      <c r="G324" s="76">
        <v>28</v>
      </c>
      <c r="H324" s="76">
        <v>28</v>
      </c>
      <c r="I324" s="76">
        <f t="shared" si="6"/>
        <v>0</v>
      </c>
      <c r="J324" s="75" t="s">
        <v>119</v>
      </c>
      <c r="K324" s="74">
        <v>43948</v>
      </c>
      <c r="L324" s="75" t="s">
        <v>120</v>
      </c>
      <c r="M324" s="75">
        <v>33009555220</v>
      </c>
      <c r="N324" s="75" t="s">
        <v>211</v>
      </c>
      <c r="O324" s="75">
        <v>22</v>
      </c>
    </row>
    <row r="325" spans="1:15" ht="15">
      <c r="A325" s="74">
        <v>43948</v>
      </c>
      <c r="B325" s="75" t="s">
        <v>203</v>
      </c>
      <c r="C325" s="75" t="s">
        <v>115</v>
      </c>
      <c r="D325" s="75" t="s">
        <v>209</v>
      </c>
      <c r="E325" s="75" t="s">
        <v>210</v>
      </c>
      <c r="F325" s="75" t="s">
        <v>118</v>
      </c>
      <c r="G325" s="76">
        <v>137</v>
      </c>
      <c r="H325" s="76">
        <v>137</v>
      </c>
      <c r="I325" s="76">
        <f t="shared" si="6"/>
        <v>0</v>
      </c>
      <c r="J325" s="75" t="s">
        <v>119</v>
      </c>
      <c r="K325" s="74">
        <v>43948</v>
      </c>
      <c r="L325" s="75" t="s">
        <v>120</v>
      </c>
      <c r="M325" s="75">
        <v>33009555220</v>
      </c>
      <c r="N325" s="75" t="s">
        <v>211</v>
      </c>
      <c r="O325" s="75">
        <v>22</v>
      </c>
    </row>
    <row r="326" spans="1:15" ht="15">
      <c r="A326" s="74">
        <v>43948</v>
      </c>
      <c r="B326" s="75" t="s">
        <v>203</v>
      </c>
      <c r="C326" s="75" t="s">
        <v>115</v>
      </c>
      <c r="D326" s="75" t="s">
        <v>209</v>
      </c>
      <c r="E326" s="75" t="s">
        <v>210</v>
      </c>
      <c r="F326" s="75" t="s">
        <v>136</v>
      </c>
      <c r="G326" s="76">
        <v>48</v>
      </c>
      <c r="H326" s="76">
        <v>48</v>
      </c>
      <c r="I326" s="76">
        <f t="shared" si="6"/>
        <v>0</v>
      </c>
      <c r="J326" s="75" t="s">
        <v>119</v>
      </c>
      <c r="K326" s="74">
        <v>43948</v>
      </c>
      <c r="L326" s="75" t="s">
        <v>120</v>
      </c>
      <c r="M326" s="75">
        <v>33009555220</v>
      </c>
      <c r="N326" s="75" t="s">
        <v>211</v>
      </c>
      <c r="O326" s="75">
        <v>22</v>
      </c>
    </row>
    <row r="327" spans="1:15" ht="15">
      <c r="A327" s="74">
        <v>43948</v>
      </c>
      <c r="B327" s="75" t="s">
        <v>203</v>
      </c>
      <c r="C327" s="75" t="s">
        <v>115</v>
      </c>
      <c r="D327" s="75" t="s">
        <v>209</v>
      </c>
      <c r="E327" s="75" t="s">
        <v>210</v>
      </c>
      <c r="F327" s="75" t="s">
        <v>122</v>
      </c>
      <c r="G327" s="76">
        <v>50</v>
      </c>
      <c r="H327" s="76">
        <v>50</v>
      </c>
      <c r="I327" s="76">
        <f t="shared" si="6"/>
        <v>0</v>
      </c>
      <c r="J327" s="75" t="s">
        <v>119</v>
      </c>
      <c r="K327" s="74">
        <v>43948</v>
      </c>
      <c r="L327" s="75" t="s">
        <v>120</v>
      </c>
      <c r="M327" s="75">
        <v>33009555220</v>
      </c>
      <c r="N327" s="75" t="s">
        <v>211</v>
      </c>
      <c r="O327" s="75">
        <v>22</v>
      </c>
    </row>
    <row r="328" spans="1:15" ht="15">
      <c r="A328" s="74">
        <v>43948</v>
      </c>
      <c r="B328" s="75" t="s">
        <v>203</v>
      </c>
      <c r="C328" s="75" t="s">
        <v>115</v>
      </c>
      <c r="D328" s="75" t="s">
        <v>209</v>
      </c>
      <c r="E328" s="75" t="s">
        <v>210</v>
      </c>
      <c r="F328" s="75" t="s">
        <v>125</v>
      </c>
      <c r="G328" s="76">
        <v>18</v>
      </c>
      <c r="H328" s="76">
        <v>18</v>
      </c>
      <c r="I328" s="76">
        <f t="shared" si="6"/>
        <v>0</v>
      </c>
      <c r="J328" s="75" t="s">
        <v>119</v>
      </c>
      <c r="K328" s="74">
        <v>43948</v>
      </c>
      <c r="L328" s="75" t="s">
        <v>120</v>
      </c>
      <c r="M328" s="75">
        <v>33009555220</v>
      </c>
      <c r="N328" s="75" t="s">
        <v>211</v>
      </c>
      <c r="O328" s="75">
        <v>22</v>
      </c>
    </row>
    <row r="329" spans="1:15" ht="15">
      <c r="A329" s="74">
        <v>43948</v>
      </c>
      <c r="B329" s="75" t="s">
        <v>203</v>
      </c>
      <c r="C329" s="75" t="s">
        <v>115</v>
      </c>
      <c r="D329" s="75" t="s">
        <v>209</v>
      </c>
      <c r="E329" s="75" t="s">
        <v>210</v>
      </c>
      <c r="F329" s="75" t="s">
        <v>138</v>
      </c>
      <c r="G329" s="76">
        <v>8</v>
      </c>
      <c r="H329" s="76">
        <v>8</v>
      </c>
      <c r="I329" s="76">
        <f t="shared" si="6"/>
        <v>0</v>
      </c>
      <c r="J329" s="75" t="s">
        <v>119</v>
      </c>
      <c r="K329" s="74">
        <v>43948</v>
      </c>
      <c r="L329" s="75" t="s">
        <v>120</v>
      </c>
      <c r="M329" s="75">
        <v>33009555220</v>
      </c>
      <c r="N329" s="75" t="s">
        <v>211</v>
      </c>
      <c r="O329" s="75">
        <v>22</v>
      </c>
    </row>
    <row r="330" spans="1:15" ht="15">
      <c r="A330" s="74">
        <v>43948</v>
      </c>
      <c r="B330" s="75" t="s">
        <v>203</v>
      </c>
      <c r="C330" s="75" t="s">
        <v>115</v>
      </c>
      <c r="D330" s="75" t="s">
        <v>209</v>
      </c>
      <c r="E330" s="75" t="s">
        <v>210</v>
      </c>
      <c r="F330" s="75" t="s">
        <v>126</v>
      </c>
      <c r="G330" s="76">
        <v>22</v>
      </c>
      <c r="H330" s="76">
        <v>22</v>
      </c>
      <c r="I330" s="76">
        <f t="shared" si="6"/>
        <v>0</v>
      </c>
      <c r="J330" s="75" t="s">
        <v>119</v>
      </c>
      <c r="K330" s="74">
        <v>43948</v>
      </c>
      <c r="L330" s="75" t="s">
        <v>120</v>
      </c>
      <c r="M330" s="75">
        <v>33009555220</v>
      </c>
      <c r="N330" s="75" t="s">
        <v>211</v>
      </c>
      <c r="O330" s="75">
        <v>22</v>
      </c>
    </row>
    <row r="331" spans="1:15" ht="15">
      <c r="A331" s="74">
        <v>43948</v>
      </c>
      <c r="B331" s="75" t="s">
        <v>203</v>
      </c>
      <c r="C331" s="75" t="s">
        <v>115</v>
      </c>
      <c r="D331" s="75" t="s">
        <v>209</v>
      </c>
      <c r="E331" s="75" t="s">
        <v>210</v>
      </c>
      <c r="F331" s="75" t="s">
        <v>128</v>
      </c>
      <c r="G331" s="76">
        <v>18</v>
      </c>
      <c r="H331" s="76">
        <v>18</v>
      </c>
      <c r="I331" s="76">
        <f t="shared" si="6"/>
        <v>0</v>
      </c>
      <c r="J331" s="75" t="s">
        <v>119</v>
      </c>
      <c r="K331" s="74">
        <v>43948</v>
      </c>
      <c r="L331" s="75" t="s">
        <v>120</v>
      </c>
      <c r="M331" s="75">
        <v>33009555220</v>
      </c>
      <c r="N331" s="75" t="s">
        <v>211</v>
      </c>
      <c r="O331" s="75">
        <v>22</v>
      </c>
    </row>
    <row r="332" spans="1:15" ht="15">
      <c r="A332" s="74">
        <v>43948</v>
      </c>
      <c r="B332" s="75" t="s">
        <v>203</v>
      </c>
      <c r="C332" s="75" t="s">
        <v>115</v>
      </c>
      <c r="D332" s="75" t="s">
        <v>209</v>
      </c>
      <c r="E332" s="75" t="s">
        <v>210</v>
      </c>
      <c r="F332" s="75" t="s">
        <v>129</v>
      </c>
      <c r="G332" s="76">
        <v>10</v>
      </c>
      <c r="H332" s="76">
        <v>10</v>
      </c>
      <c r="I332" s="76">
        <f t="shared" si="6"/>
        <v>0</v>
      </c>
      <c r="J332" s="75" t="s">
        <v>119</v>
      </c>
      <c r="K332" s="74">
        <v>43948</v>
      </c>
      <c r="L332" s="75" t="s">
        <v>120</v>
      </c>
      <c r="M332" s="75">
        <v>33009555220</v>
      </c>
      <c r="N332" s="75" t="s">
        <v>211</v>
      </c>
      <c r="O332" s="75">
        <v>22</v>
      </c>
    </row>
    <row r="333" spans="1:15" ht="15">
      <c r="A333" s="74">
        <v>43948</v>
      </c>
      <c r="B333" s="75" t="s">
        <v>203</v>
      </c>
      <c r="C333" s="75" t="s">
        <v>115</v>
      </c>
      <c r="D333" s="75" t="s">
        <v>209</v>
      </c>
      <c r="E333" s="75" t="s">
        <v>210</v>
      </c>
      <c r="F333" s="75" t="s">
        <v>143</v>
      </c>
      <c r="G333" s="76">
        <v>12</v>
      </c>
      <c r="H333" s="76">
        <v>12</v>
      </c>
      <c r="I333" s="76">
        <f t="shared" si="6"/>
        <v>0</v>
      </c>
      <c r="J333" s="75" t="s">
        <v>119</v>
      </c>
      <c r="K333" s="74">
        <v>43948</v>
      </c>
      <c r="L333" s="75" t="s">
        <v>120</v>
      </c>
      <c r="M333" s="75">
        <v>33009555220</v>
      </c>
      <c r="N333" s="75" t="s">
        <v>211</v>
      </c>
      <c r="O333" s="75">
        <v>22</v>
      </c>
    </row>
    <row r="334" spans="1:15" ht="15">
      <c r="A334" s="74">
        <v>43948</v>
      </c>
      <c r="B334" s="75" t="s">
        <v>203</v>
      </c>
      <c r="C334" s="75" t="s">
        <v>115</v>
      </c>
      <c r="D334" s="75" t="s">
        <v>209</v>
      </c>
      <c r="E334" s="75" t="s">
        <v>210</v>
      </c>
      <c r="F334" s="75" t="s">
        <v>131</v>
      </c>
      <c r="G334" s="76">
        <v>60</v>
      </c>
      <c r="H334" s="76">
        <v>60</v>
      </c>
      <c r="I334" s="76">
        <f t="shared" si="6"/>
        <v>0</v>
      </c>
      <c r="J334" s="75" t="s">
        <v>119</v>
      </c>
      <c r="K334" s="74">
        <v>43948</v>
      </c>
      <c r="L334" s="75" t="s">
        <v>120</v>
      </c>
      <c r="M334" s="75">
        <v>33009555220</v>
      </c>
      <c r="N334" s="75" t="s">
        <v>211</v>
      </c>
      <c r="O334" s="75">
        <v>22</v>
      </c>
    </row>
    <row r="335" spans="1:15" ht="15">
      <c r="A335" s="74">
        <v>43948</v>
      </c>
      <c r="B335" s="75" t="s">
        <v>203</v>
      </c>
      <c r="C335" s="75" t="s">
        <v>115</v>
      </c>
      <c r="D335" s="75" t="s">
        <v>209</v>
      </c>
      <c r="E335" s="75" t="s">
        <v>210</v>
      </c>
      <c r="F335" s="75" t="s">
        <v>145</v>
      </c>
      <c r="G335" s="76">
        <v>36</v>
      </c>
      <c r="H335" s="76">
        <v>36</v>
      </c>
      <c r="I335" s="76">
        <f t="shared" si="6"/>
        <v>0</v>
      </c>
      <c r="J335" s="75" t="s">
        <v>119</v>
      </c>
      <c r="K335" s="74">
        <v>43948</v>
      </c>
      <c r="L335" s="75" t="s">
        <v>120</v>
      </c>
      <c r="M335" s="75">
        <v>33009555220</v>
      </c>
      <c r="N335" s="75" t="s">
        <v>211</v>
      </c>
      <c r="O335" s="75">
        <v>22</v>
      </c>
    </row>
    <row r="336" spans="1:15" ht="15">
      <c r="A336" s="74">
        <v>43948</v>
      </c>
      <c r="B336" s="75" t="s">
        <v>203</v>
      </c>
      <c r="C336" s="75" t="s">
        <v>115</v>
      </c>
      <c r="D336" s="75" t="s">
        <v>209</v>
      </c>
      <c r="E336" s="75" t="s">
        <v>210</v>
      </c>
      <c r="F336" s="75" t="s">
        <v>146</v>
      </c>
      <c r="G336" s="76">
        <v>72</v>
      </c>
      <c r="H336" s="76">
        <v>72</v>
      </c>
      <c r="I336" s="76">
        <f t="shared" si="6"/>
        <v>0</v>
      </c>
      <c r="J336" s="75" t="s">
        <v>119</v>
      </c>
      <c r="K336" s="74">
        <v>43948</v>
      </c>
      <c r="L336" s="75" t="s">
        <v>120</v>
      </c>
      <c r="M336" s="75">
        <v>33009555220</v>
      </c>
      <c r="N336" s="75" t="s">
        <v>211</v>
      </c>
      <c r="O336" s="75">
        <v>22</v>
      </c>
    </row>
    <row r="337" spans="1:15" ht="15">
      <c r="A337" s="74">
        <v>43948</v>
      </c>
      <c r="B337" s="75" t="s">
        <v>203</v>
      </c>
      <c r="C337" s="75" t="s">
        <v>115</v>
      </c>
      <c r="D337" s="75" t="s">
        <v>209</v>
      </c>
      <c r="E337" s="75" t="s">
        <v>210</v>
      </c>
      <c r="F337" s="75" t="s">
        <v>147</v>
      </c>
      <c r="G337" s="76">
        <v>48</v>
      </c>
      <c r="H337" s="76">
        <v>48</v>
      </c>
      <c r="I337" s="76">
        <f t="shared" si="6"/>
        <v>0</v>
      </c>
      <c r="J337" s="75" t="s">
        <v>119</v>
      </c>
      <c r="K337" s="74">
        <v>43948</v>
      </c>
      <c r="L337" s="75" t="s">
        <v>120</v>
      </c>
      <c r="M337" s="75">
        <v>33009555220</v>
      </c>
      <c r="N337" s="75" t="s">
        <v>211</v>
      </c>
      <c r="O337" s="75">
        <v>22</v>
      </c>
    </row>
    <row r="338" spans="1:15" ht="15">
      <c r="A338" s="74">
        <v>43948</v>
      </c>
      <c r="B338" s="75" t="s">
        <v>203</v>
      </c>
      <c r="C338" s="75" t="s">
        <v>115</v>
      </c>
      <c r="D338" s="75" t="s">
        <v>209</v>
      </c>
      <c r="E338" s="75" t="s">
        <v>210</v>
      </c>
      <c r="F338" s="75" t="s">
        <v>148</v>
      </c>
      <c r="G338" s="76">
        <v>12</v>
      </c>
      <c r="H338" s="76">
        <v>12</v>
      </c>
      <c r="I338" s="76">
        <f t="shared" si="6"/>
        <v>0</v>
      </c>
      <c r="J338" s="75" t="s">
        <v>119</v>
      </c>
      <c r="K338" s="74">
        <v>43948</v>
      </c>
      <c r="L338" s="75" t="s">
        <v>120</v>
      </c>
      <c r="M338" s="75">
        <v>33009555220</v>
      </c>
      <c r="N338" s="75" t="s">
        <v>211</v>
      </c>
      <c r="O338" s="75">
        <v>22</v>
      </c>
    </row>
    <row r="339" spans="1:15" ht="15">
      <c r="A339" s="74">
        <v>43950</v>
      </c>
      <c r="B339" s="75" t="s">
        <v>203</v>
      </c>
      <c r="C339" s="75" t="s">
        <v>115</v>
      </c>
      <c r="D339" s="75" t="s">
        <v>212</v>
      </c>
      <c r="E339" s="75" t="s">
        <v>213</v>
      </c>
      <c r="F339" s="75" t="s">
        <v>122</v>
      </c>
      <c r="G339" s="76">
        <v>39</v>
      </c>
      <c r="H339" s="76">
        <v>39</v>
      </c>
      <c r="I339" s="76">
        <f t="shared" si="6"/>
        <v>0</v>
      </c>
      <c r="J339" s="75" t="s">
        <v>119</v>
      </c>
      <c r="K339" s="74">
        <v>43950</v>
      </c>
      <c r="L339" s="75" t="s">
        <v>120</v>
      </c>
      <c r="M339" s="75">
        <v>33009555220</v>
      </c>
      <c r="N339" s="75" t="s">
        <v>214</v>
      </c>
      <c r="O339" s="75">
        <v>22</v>
      </c>
    </row>
    <row r="340" spans="1:15" ht="15">
      <c r="A340" s="74">
        <v>43950</v>
      </c>
      <c r="B340" s="75" t="s">
        <v>203</v>
      </c>
      <c r="C340" s="75" t="s">
        <v>115</v>
      </c>
      <c r="D340" s="75" t="s">
        <v>212</v>
      </c>
      <c r="E340" s="75" t="s">
        <v>213</v>
      </c>
      <c r="F340" s="75" t="s">
        <v>137</v>
      </c>
      <c r="G340" s="76">
        <v>122</v>
      </c>
      <c r="H340" s="76">
        <v>122</v>
      </c>
      <c r="I340" s="76">
        <f t="shared" si="6"/>
        <v>0</v>
      </c>
      <c r="J340" s="75" t="s">
        <v>119</v>
      </c>
      <c r="K340" s="74">
        <v>43950</v>
      </c>
      <c r="L340" s="75" t="s">
        <v>120</v>
      </c>
      <c r="M340" s="75">
        <v>33009555220</v>
      </c>
      <c r="N340" s="75" t="s">
        <v>214</v>
      </c>
      <c r="O340" s="75">
        <v>22</v>
      </c>
    </row>
    <row r="341" spans="1:15" ht="15">
      <c r="A341" s="74">
        <v>43950</v>
      </c>
      <c r="B341" s="75" t="s">
        <v>203</v>
      </c>
      <c r="C341" s="75" t="s">
        <v>115</v>
      </c>
      <c r="D341" s="75" t="s">
        <v>212</v>
      </c>
      <c r="E341" s="75" t="s">
        <v>213</v>
      </c>
      <c r="F341" s="75" t="s">
        <v>123</v>
      </c>
      <c r="G341" s="76">
        <v>66</v>
      </c>
      <c r="H341" s="76">
        <v>66</v>
      </c>
      <c r="I341" s="76">
        <f t="shared" si="6"/>
        <v>0</v>
      </c>
      <c r="J341" s="75" t="s">
        <v>119</v>
      </c>
      <c r="K341" s="74">
        <v>43950</v>
      </c>
      <c r="L341" s="75" t="s">
        <v>120</v>
      </c>
      <c r="M341" s="75">
        <v>33009555220</v>
      </c>
      <c r="N341" s="75" t="s">
        <v>214</v>
      </c>
      <c r="O341" s="75">
        <v>22</v>
      </c>
    </row>
    <row r="342" spans="1:15" ht="15">
      <c r="A342" s="74">
        <v>43950</v>
      </c>
      <c r="B342" s="75" t="s">
        <v>203</v>
      </c>
      <c r="C342" s="75" t="s">
        <v>115</v>
      </c>
      <c r="D342" s="75" t="s">
        <v>212</v>
      </c>
      <c r="E342" s="75" t="s">
        <v>213</v>
      </c>
      <c r="F342" s="75" t="s">
        <v>124</v>
      </c>
      <c r="G342" s="76">
        <v>37</v>
      </c>
      <c r="H342" s="76">
        <v>37</v>
      </c>
      <c r="I342" s="76">
        <f t="shared" si="6"/>
        <v>0</v>
      </c>
      <c r="J342" s="75" t="s">
        <v>119</v>
      </c>
      <c r="K342" s="74">
        <v>43950</v>
      </c>
      <c r="L342" s="75" t="s">
        <v>120</v>
      </c>
      <c r="M342" s="75">
        <v>33009555220</v>
      </c>
      <c r="N342" s="75" t="s">
        <v>214</v>
      </c>
      <c r="O342" s="75">
        <v>22</v>
      </c>
    </row>
    <row r="343" spans="1:15" ht="15">
      <c r="A343" s="74">
        <v>43950</v>
      </c>
      <c r="B343" s="75" t="s">
        <v>203</v>
      </c>
      <c r="C343" s="75" t="s">
        <v>115</v>
      </c>
      <c r="D343" s="75" t="s">
        <v>212</v>
      </c>
      <c r="E343" s="75" t="s">
        <v>213</v>
      </c>
      <c r="F343" s="75" t="s">
        <v>138</v>
      </c>
      <c r="G343" s="76">
        <v>27</v>
      </c>
      <c r="H343" s="76">
        <v>27</v>
      </c>
      <c r="I343" s="76">
        <f t="shared" si="6"/>
        <v>0</v>
      </c>
      <c r="J343" s="75" t="s">
        <v>119</v>
      </c>
      <c r="K343" s="74">
        <v>43950</v>
      </c>
      <c r="L343" s="75" t="s">
        <v>120</v>
      </c>
      <c r="M343" s="75">
        <v>33009555220</v>
      </c>
      <c r="N343" s="75" t="s">
        <v>214</v>
      </c>
      <c r="O343" s="75">
        <v>22</v>
      </c>
    </row>
    <row r="344" spans="1:15" ht="15">
      <c r="A344" s="74">
        <v>43950</v>
      </c>
      <c r="B344" s="75" t="s">
        <v>203</v>
      </c>
      <c r="C344" s="75" t="s">
        <v>115</v>
      </c>
      <c r="D344" s="75" t="s">
        <v>212</v>
      </c>
      <c r="E344" s="75" t="s">
        <v>213</v>
      </c>
      <c r="F344" s="75" t="s">
        <v>95</v>
      </c>
      <c r="G344" s="76">
        <v>33</v>
      </c>
      <c r="H344" s="76">
        <v>0</v>
      </c>
      <c r="I344" s="76">
        <f t="shared" si="6"/>
        <v>-33</v>
      </c>
      <c r="J344" s="75" t="s">
        <v>119</v>
      </c>
      <c r="K344" s="74">
        <v>43950</v>
      </c>
      <c r="L344" s="75" t="s">
        <v>120</v>
      </c>
      <c r="M344" s="75">
        <v>33009555220</v>
      </c>
      <c r="N344" s="75" t="s">
        <v>214</v>
      </c>
      <c r="O344" s="75">
        <v>22</v>
      </c>
    </row>
    <row r="345" spans="1:15" ht="15">
      <c r="A345" s="74">
        <v>43950</v>
      </c>
      <c r="B345" s="75" t="s">
        <v>203</v>
      </c>
      <c r="C345" s="75" t="s">
        <v>115</v>
      </c>
      <c r="D345" s="75" t="s">
        <v>212</v>
      </c>
      <c r="E345" s="75" t="s">
        <v>213</v>
      </c>
      <c r="F345" s="75" t="s">
        <v>127</v>
      </c>
      <c r="G345" s="76">
        <v>26</v>
      </c>
      <c r="H345" s="76">
        <v>26</v>
      </c>
      <c r="I345" s="76">
        <f t="shared" si="6"/>
        <v>0</v>
      </c>
      <c r="J345" s="75" t="s">
        <v>119</v>
      </c>
      <c r="K345" s="74">
        <v>43950</v>
      </c>
      <c r="L345" s="75" t="s">
        <v>120</v>
      </c>
      <c r="M345" s="75">
        <v>33009555220</v>
      </c>
      <c r="N345" s="75" t="s">
        <v>214</v>
      </c>
      <c r="O345" s="75">
        <v>22</v>
      </c>
    </row>
    <row r="346" spans="1:15" ht="15">
      <c r="A346" s="74">
        <v>43950</v>
      </c>
      <c r="B346" s="75" t="s">
        <v>203</v>
      </c>
      <c r="C346" s="75" t="s">
        <v>115</v>
      </c>
      <c r="D346" s="75" t="s">
        <v>212</v>
      </c>
      <c r="E346" s="75" t="s">
        <v>213</v>
      </c>
      <c r="F346" s="75" t="s">
        <v>141</v>
      </c>
      <c r="G346" s="76">
        <v>16</v>
      </c>
      <c r="H346" s="76">
        <v>16</v>
      </c>
      <c r="I346" s="76">
        <f t="shared" si="6"/>
        <v>0</v>
      </c>
      <c r="J346" s="75" t="s">
        <v>119</v>
      </c>
      <c r="K346" s="74">
        <v>43950</v>
      </c>
      <c r="L346" s="75" t="s">
        <v>120</v>
      </c>
      <c r="M346" s="75">
        <v>33009555220</v>
      </c>
      <c r="N346" s="75" t="s">
        <v>214</v>
      </c>
      <c r="O346" s="75">
        <v>22</v>
      </c>
    </row>
    <row r="347" spans="1:15" ht="15">
      <c r="A347" s="74">
        <v>43950</v>
      </c>
      <c r="B347" s="75" t="s">
        <v>203</v>
      </c>
      <c r="C347" s="75" t="s">
        <v>115</v>
      </c>
      <c r="D347" s="75" t="s">
        <v>212</v>
      </c>
      <c r="E347" s="75" t="s">
        <v>213</v>
      </c>
      <c r="F347" s="75" t="s">
        <v>128</v>
      </c>
      <c r="G347" s="76">
        <v>22</v>
      </c>
      <c r="H347" s="76">
        <v>22</v>
      </c>
      <c r="I347" s="76">
        <f t="shared" ref="I347:I381" si="7">H347-G347</f>
        <v>0</v>
      </c>
      <c r="J347" s="75" t="s">
        <v>119</v>
      </c>
      <c r="K347" s="74">
        <v>43950</v>
      </c>
      <c r="L347" s="75" t="s">
        <v>120</v>
      </c>
      <c r="M347" s="75">
        <v>33009555220</v>
      </c>
      <c r="N347" s="75" t="s">
        <v>214</v>
      </c>
      <c r="O347" s="75">
        <v>22</v>
      </c>
    </row>
    <row r="348" spans="1:15" ht="15">
      <c r="A348" s="74">
        <v>43950</v>
      </c>
      <c r="B348" s="75" t="s">
        <v>203</v>
      </c>
      <c r="C348" s="75" t="s">
        <v>115</v>
      </c>
      <c r="D348" s="75" t="s">
        <v>212</v>
      </c>
      <c r="E348" s="75" t="s">
        <v>213</v>
      </c>
      <c r="F348" s="75" t="s">
        <v>129</v>
      </c>
      <c r="G348" s="76">
        <v>10</v>
      </c>
      <c r="H348" s="76">
        <v>10</v>
      </c>
      <c r="I348" s="76">
        <f t="shared" si="7"/>
        <v>0</v>
      </c>
      <c r="J348" s="75" t="s">
        <v>119</v>
      </c>
      <c r="K348" s="74">
        <v>43950</v>
      </c>
      <c r="L348" s="75" t="s">
        <v>120</v>
      </c>
      <c r="M348" s="75">
        <v>33009555220</v>
      </c>
      <c r="N348" s="75" t="s">
        <v>214</v>
      </c>
      <c r="O348" s="75">
        <v>22</v>
      </c>
    </row>
    <row r="349" spans="1:15" ht="15">
      <c r="A349" s="74">
        <v>43950</v>
      </c>
      <c r="B349" s="75" t="s">
        <v>203</v>
      </c>
      <c r="C349" s="75" t="s">
        <v>115</v>
      </c>
      <c r="D349" s="75" t="s">
        <v>212</v>
      </c>
      <c r="E349" s="75" t="s">
        <v>213</v>
      </c>
      <c r="F349" s="75" t="s">
        <v>142</v>
      </c>
      <c r="G349" s="76">
        <v>22</v>
      </c>
      <c r="H349" s="76">
        <v>22</v>
      </c>
      <c r="I349" s="76">
        <f t="shared" si="7"/>
        <v>0</v>
      </c>
      <c r="J349" s="75" t="s">
        <v>119</v>
      </c>
      <c r="K349" s="74">
        <v>43950</v>
      </c>
      <c r="L349" s="75" t="s">
        <v>120</v>
      </c>
      <c r="M349" s="75">
        <v>33009555220</v>
      </c>
      <c r="N349" s="75" t="s">
        <v>214</v>
      </c>
      <c r="O349" s="75">
        <v>22</v>
      </c>
    </row>
    <row r="350" spans="1:15" ht="15">
      <c r="A350" s="74">
        <v>43950</v>
      </c>
      <c r="B350" s="75" t="s">
        <v>203</v>
      </c>
      <c r="C350" s="75" t="s">
        <v>115</v>
      </c>
      <c r="D350" s="75" t="s">
        <v>212</v>
      </c>
      <c r="E350" s="75" t="s">
        <v>213</v>
      </c>
      <c r="F350" s="75" t="s">
        <v>144</v>
      </c>
      <c r="G350" s="76">
        <v>32</v>
      </c>
      <c r="H350" s="76">
        <v>32</v>
      </c>
      <c r="I350" s="76">
        <f t="shared" si="7"/>
        <v>0</v>
      </c>
      <c r="J350" s="75" t="s">
        <v>119</v>
      </c>
      <c r="K350" s="74">
        <v>43950</v>
      </c>
      <c r="L350" s="75" t="s">
        <v>120</v>
      </c>
      <c r="M350" s="75">
        <v>33009555220</v>
      </c>
      <c r="N350" s="75" t="s">
        <v>214</v>
      </c>
      <c r="O350" s="75">
        <v>22</v>
      </c>
    </row>
    <row r="351" spans="1:15" ht="15">
      <c r="A351" s="74">
        <v>43950</v>
      </c>
      <c r="B351" s="75" t="s">
        <v>203</v>
      </c>
      <c r="C351" s="75" t="s">
        <v>115</v>
      </c>
      <c r="D351" s="75" t="s">
        <v>212</v>
      </c>
      <c r="E351" s="75" t="s">
        <v>213</v>
      </c>
      <c r="F351" s="75" t="s">
        <v>145</v>
      </c>
      <c r="G351" s="76">
        <v>60</v>
      </c>
      <c r="H351" s="76">
        <v>60</v>
      </c>
      <c r="I351" s="76">
        <f t="shared" si="7"/>
        <v>0</v>
      </c>
      <c r="J351" s="75" t="s">
        <v>119</v>
      </c>
      <c r="K351" s="74">
        <v>43950</v>
      </c>
      <c r="L351" s="75" t="s">
        <v>120</v>
      </c>
      <c r="M351" s="75">
        <v>33009555220</v>
      </c>
      <c r="N351" s="75" t="s">
        <v>214</v>
      </c>
      <c r="O351" s="75">
        <v>22</v>
      </c>
    </row>
    <row r="352" spans="1:15" ht="15">
      <c r="A352" s="74">
        <v>43950</v>
      </c>
      <c r="B352" s="75" t="s">
        <v>203</v>
      </c>
      <c r="C352" s="75" t="s">
        <v>115</v>
      </c>
      <c r="D352" s="75" t="s">
        <v>212</v>
      </c>
      <c r="E352" s="75" t="s">
        <v>213</v>
      </c>
      <c r="F352" s="75" t="s">
        <v>132</v>
      </c>
      <c r="G352" s="76">
        <v>36</v>
      </c>
      <c r="H352" s="76">
        <v>36</v>
      </c>
      <c r="I352" s="76">
        <f t="shared" si="7"/>
        <v>0</v>
      </c>
      <c r="J352" s="75" t="s">
        <v>119</v>
      </c>
      <c r="K352" s="74">
        <v>43950</v>
      </c>
      <c r="L352" s="75" t="s">
        <v>120</v>
      </c>
      <c r="M352" s="75">
        <v>33009555220</v>
      </c>
      <c r="N352" s="75" t="s">
        <v>214</v>
      </c>
      <c r="O352" s="75">
        <v>22</v>
      </c>
    </row>
    <row r="353" spans="1:15" ht="15">
      <c r="A353" s="74">
        <v>43950</v>
      </c>
      <c r="B353" s="75" t="s">
        <v>203</v>
      </c>
      <c r="C353" s="75" t="s">
        <v>115</v>
      </c>
      <c r="D353" s="75" t="s">
        <v>212</v>
      </c>
      <c r="E353" s="75" t="s">
        <v>213</v>
      </c>
      <c r="F353" s="75" t="s">
        <v>149</v>
      </c>
      <c r="G353" s="76">
        <v>52</v>
      </c>
      <c r="H353" s="76">
        <v>52</v>
      </c>
      <c r="I353" s="76">
        <f t="shared" si="7"/>
        <v>0</v>
      </c>
      <c r="J353" s="75" t="s">
        <v>119</v>
      </c>
      <c r="K353" s="74">
        <v>43950</v>
      </c>
      <c r="L353" s="75" t="s">
        <v>120</v>
      </c>
      <c r="M353" s="75">
        <v>33009555220</v>
      </c>
      <c r="N353" s="75" t="s">
        <v>214</v>
      </c>
      <c r="O353" s="75">
        <v>22</v>
      </c>
    </row>
    <row r="354" spans="1:15" ht="15">
      <c r="A354" s="74">
        <v>43950</v>
      </c>
      <c r="B354" s="75" t="s">
        <v>203</v>
      </c>
      <c r="C354" s="75" t="s">
        <v>115</v>
      </c>
      <c r="D354" s="75" t="s">
        <v>215</v>
      </c>
      <c r="E354" s="75" t="s">
        <v>216</v>
      </c>
      <c r="F354" s="75" t="s">
        <v>135</v>
      </c>
      <c r="G354" s="76">
        <v>63</v>
      </c>
      <c r="H354" s="76">
        <v>63</v>
      </c>
      <c r="I354" s="76">
        <f t="shared" si="7"/>
        <v>0</v>
      </c>
      <c r="J354" s="75" t="s">
        <v>119</v>
      </c>
      <c r="K354" s="74">
        <v>43950</v>
      </c>
      <c r="L354" s="75" t="s">
        <v>120</v>
      </c>
      <c r="M354" s="75">
        <v>33009555220</v>
      </c>
      <c r="N354" s="75" t="s">
        <v>214</v>
      </c>
      <c r="O354" s="75">
        <v>22</v>
      </c>
    </row>
    <row r="355" spans="1:15" ht="15">
      <c r="A355" s="74">
        <v>43950</v>
      </c>
      <c r="B355" s="75" t="s">
        <v>203</v>
      </c>
      <c r="C355" s="75" t="s">
        <v>115</v>
      </c>
      <c r="D355" s="75" t="s">
        <v>215</v>
      </c>
      <c r="E355" s="75" t="s">
        <v>216</v>
      </c>
      <c r="F355" s="75" t="s">
        <v>118</v>
      </c>
      <c r="G355" s="76">
        <v>159</v>
      </c>
      <c r="H355" s="76">
        <v>159</v>
      </c>
      <c r="I355" s="76">
        <f t="shared" si="7"/>
        <v>0</v>
      </c>
      <c r="J355" s="75" t="s">
        <v>119</v>
      </c>
      <c r="K355" s="74">
        <v>43950</v>
      </c>
      <c r="L355" s="75" t="s">
        <v>120</v>
      </c>
      <c r="M355" s="75">
        <v>33009555220</v>
      </c>
      <c r="N355" s="75" t="s">
        <v>214</v>
      </c>
      <c r="O355" s="75">
        <v>22</v>
      </c>
    </row>
    <row r="356" spans="1:15" ht="15">
      <c r="A356" s="74">
        <v>43950</v>
      </c>
      <c r="B356" s="75" t="s">
        <v>203</v>
      </c>
      <c r="C356" s="75" t="s">
        <v>115</v>
      </c>
      <c r="D356" s="75" t="s">
        <v>215</v>
      </c>
      <c r="E356" s="75" t="s">
        <v>216</v>
      </c>
      <c r="F356" s="75" t="s">
        <v>136</v>
      </c>
      <c r="G356" s="76">
        <v>69</v>
      </c>
      <c r="H356" s="76">
        <v>69</v>
      </c>
      <c r="I356" s="76">
        <f t="shared" si="7"/>
        <v>0</v>
      </c>
      <c r="J356" s="75" t="s">
        <v>119</v>
      </c>
      <c r="K356" s="74">
        <v>43950</v>
      </c>
      <c r="L356" s="75" t="s">
        <v>120</v>
      </c>
      <c r="M356" s="75">
        <v>33009555220</v>
      </c>
      <c r="N356" s="75" t="s">
        <v>214</v>
      </c>
      <c r="O356" s="75">
        <v>22</v>
      </c>
    </row>
    <row r="357" spans="1:15" ht="15">
      <c r="A357" s="74">
        <v>43950</v>
      </c>
      <c r="B357" s="75" t="s">
        <v>203</v>
      </c>
      <c r="C357" s="75" t="s">
        <v>115</v>
      </c>
      <c r="D357" s="75" t="s">
        <v>215</v>
      </c>
      <c r="E357" s="75" t="s">
        <v>216</v>
      </c>
      <c r="F357" s="75" t="s">
        <v>125</v>
      </c>
      <c r="G357" s="76">
        <v>24</v>
      </c>
      <c r="H357" s="76">
        <v>24</v>
      </c>
      <c r="I357" s="76">
        <f t="shared" si="7"/>
        <v>0</v>
      </c>
      <c r="J357" s="75" t="s">
        <v>119</v>
      </c>
      <c r="K357" s="74">
        <v>43950</v>
      </c>
      <c r="L357" s="75" t="s">
        <v>120</v>
      </c>
      <c r="M357" s="75">
        <v>33009555220</v>
      </c>
      <c r="N357" s="75" t="s">
        <v>214</v>
      </c>
      <c r="O357" s="75">
        <v>22</v>
      </c>
    </row>
    <row r="358" spans="1:15" ht="15">
      <c r="A358" s="74">
        <v>43950</v>
      </c>
      <c r="B358" s="75" t="s">
        <v>203</v>
      </c>
      <c r="C358" s="75" t="s">
        <v>115</v>
      </c>
      <c r="D358" s="75" t="s">
        <v>215</v>
      </c>
      <c r="E358" s="75" t="s">
        <v>216</v>
      </c>
      <c r="F358" s="75" t="s">
        <v>139</v>
      </c>
      <c r="G358" s="76">
        <v>15</v>
      </c>
      <c r="H358" s="76">
        <v>15</v>
      </c>
      <c r="I358" s="76">
        <f t="shared" si="7"/>
        <v>0</v>
      </c>
      <c r="J358" s="75" t="s">
        <v>119</v>
      </c>
      <c r="K358" s="74">
        <v>43950</v>
      </c>
      <c r="L358" s="75" t="s">
        <v>120</v>
      </c>
      <c r="M358" s="75">
        <v>33009555220</v>
      </c>
      <c r="N358" s="75" t="s">
        <v>214</v>
      </c>
      <c r="O358" s="75">
        <v>22</v>
      </c>
    </row>
    <row r="359" spans="1:15" ht="15">
      <c r="A359" s="74">
        <v>43950</v>
      </c>
      <c r="B359" s="75" t="s">
        <v>203</v>
      </c>
      <c r="C359" s="75" t="s">
        <v>115</v>
      </c>
      <c r="D359" s="75" t="s">
        <v>215</v>
      </c>
      <c r="E359" s="75" t="s">
        <v>216</v>
      </c>
      <c r="F359" s="75" t="s">
        <v>91</v>
      </c>
      <c r="G359" s="76">
        <v>110</v>
      </c>
      <c r="H359" s="76">
        <v>0</v>
      </c>
      <c r="I359" s="76">
        <f t="shared" si="7"/>
        <v>-110</v>
      </c>
      <c r="J359" s="75" t="s">
        <v>119</v>
      </c>
      <c r="K359" s="74">
        <v>43950</v>
      </c>
      <c r="L359" s="75" t="s">
        <v>120</v>
      </c>
      <c r="M359" s="75">
        <v>33009555220</v>
      </c>
      <c r="N359" s="75" t="s">
        <v>214</v>
      </c>
      <c r="O359" s="75">
        <v>22</v>
      </c>
    </row>
    <row r="360" spans="1:15" ht="15">
      <c r="A360" s="74">
        <v>43950</v>
      </c>
      <c r="B360" s="75" t="s">
        <v>203</v>
      </c>
      <c r="C360" s="75" t="s">
        <v>115</v>
      </c>
      <c r="D360" s="75" t="s">
        <v>215</v>
      </c>
      <c r="E360" s="75" t="s">
        <v>216</v>
      </c>
      <c r="F360" s="75" t="s">
        <v>93</v>
      </c>
      <c r="G360" s="76">
        <v>12</v>
      </c>
      <c r="H360" s="76">
        <v>0</v>
      </c>
      <c r="I360" s="76">
        <f t="shared" si="7"/>
        <v>-12</v>
      </c>
      <c r="J360" s="75" t="s">
        <v>119</v>
      </c>
      <c r="K360" s="74">
        <v>43950</v>
      </c>
      <c r="L360" s="75" t="s">
        <v>120</v>
      </c>
      <c r="M360" s="75">
        <v>33009555220</v>
      </c>
      <c r="N360" s="75" t="s">
        <v>214</v>
      </c>
      <c r="O360" s="75">
        <v>22</v>
      </c>
    </row>
    <row r="361" spans="1:15" ht="15">
      <c r="A361" s="74">
        <v>43950</v>
      </c>
      <c r="B361" s="75" t="s">
        <v>203</v>
      </c>
      <c r="C361" s="75" t="s">
        <v>115</v>
      </c>
      <c r="D361" s="75" t="s">
        <v>215</v>
      </c>
      <c r="E361" s="75" t="s">
        <v>216</v>
      </c>
      <c r="F361" s="75" t="s">
        <v>126</v>
      </c>
      <c r="G361" s="76">
        <v>44</v>
      </c>
      <c r="H361" s="76">
        <v>44</v>
      </c>
      <c r="I361" s="76">
        <f t="shared" si="7"/>
        <v>0</v>
      </c>
      <c r="J361" s="75" t="s">
        <v>119</v>
      </c>
      <c r="K361" s="74">
        <v>43950</v>
      </c>
      <c r="L361" s="75" t="s">
        <v>120</v>
      </c>
      <c r="M361" s="75">
        <v>33009555220</v>
      </c>
      <c r="N361" s="75" t="s">
        <v>214</v>
      </c>
      <c r="O361" s="75">
        <v>22</v>
      </c>
    </row>
    <row r="362" spans="1:15" ht="15">
      <c r="A362" s="74">
        <v>43950</v>
      </c>
      <c r="B362" s="75" t="s">
        <v>203</v>
      </c>
      <c r="C362" s="75" t="s">
        <v>115</v>
      </c>
      <c r="D362" s="75" t="s">
        <v>215</v>
      </c>
      <c r="E362" s="75" t="s">
        <v>216</v>
      </c>
      <c r="F362" s="75" t="s">
        <v>140</v>
      </c>
      <c r="G362" s="76">
        <v>12</v>
      </c>
      <c r="H362" s="76">
        <v>12</v>
      </c>
      <c r="I362" s="76">
        <f t="shared" si="7"/>
        <v>0</v>
      </c>
      <c r="J362" s="75" t="s">
        <v>119</v>
      </c>
      <c r="K362" s="74">
        <v>43950</v>
      </c>
      <c r="L362" s="75" t="s">
        <v>120</v>
      </c>
      <c r="M362" s="75">
        <v>33009555220</v>
      </c>
      <c r="N362" s="75" t="s">
        <v>214</v>
      </c>
      <c r="O362" s="75">
        <v>22</v>
      </c>
    </row>
    <row r="363" spans="1:15" ht="15">
      <c r="A363" s="74">
        <v>43950</v>
      </c>
      <c r="B363" s="75" t="s">
        <v>203</v>
      </c>
      <c r="C363" s="75" t="s">
        <v>115</v>
      </c>
      <c r="D363" s="75" t="s">
        <v>215</v>
      </c>
      <c r="E363" s="75" t="s">
        <v>216</v>
      </c>
      <c r="F363" s="75" t="s">
        <v>130</v>
      </c>
      <c r="G363" s="76">
        <v>14</v>
      </c>
      <c r="H363" s="76">
        <v>14</v>
      </c>
      <c r="I363" s="76">
        <f t="shared" si="7"/>
        <v>0</v>
      </c>
      <c r="J363" s="75" t="s">
        <v>119</v>
      </c>
      <c r="K363" s="74">
        <v>43950</v>
      </c>
      <c r="L363" s="75" t="s">
        <v>120</v>
      </c>
      <c r="M363" s="75">
        <v>33009555220</v>
      </c>
      <c r="N363" s="75" t="s">
        <v>214</v>
      </c>
      <c r="O363" s="75">
        <v>22</v>
      </c>
    </row>
    <row r="364" spans="1:15" ht="15">
      <c r="A364" s="74">
        <v>43950</v>
      </c>
      <c r="B364" s="75" t="s">
        <v>203</v>
      </c>
      <c r="C364" s="75" t="s">
        <v>115</v>
      </c>
      <c r="D364" s="75" t="s">
        <v>215</v>
      </c>
      <c r="E364" s="75" t="s">
        <v>216</v>
      </c>
      <c r="F364" s="75" t="s">
        <v>143</v>
      </c>
      <c r="G364" s="76">
        <v>20</v>
      </c>
      <c r="H364" s="76">
        <v>20</v>
      </c>
      <c r="I364" s="76">
        <f t="shared" si="7"/>
        <v>0</v>
      </c>
      <c r="J364" s="75" t="s">
        <v>119</v>
      </c>
      <c r="K364" s="74">
        <v>43950</v>
      </c>
      <c r="L364" s="75" t="s">
        <v>120</v>
      </c>
      <c r="M364" s="75">
        <v>33009555220</v>
      </c>
      <c r="N364" s="75" t="s">
        <v>214</v>
      </c>
      <c r="O364" s="75">
        <v>22</v>
      </c>
    </row>
    <row r="365" spans="1:15" ht="15">
      <c r="A365" s="74">
        <v>43950</v>
      </c>
      <c r="B365" s="75" t="s">
        <v>203</v>
      </c>
      <c r="C365" s="75" t="s">
        <v>115</v>
      </c>
      <c r="D365" s="75" t="s">
        <v>215</v>
      </c>
      <c r="E365" s="75" t="s">
        <v>216</v>
      </c>
      <c r="F365" s="75" t="s">
        <v>131</v>
      </c>
      <c r="G365" s="76">
        <v>64</v>
      </c>
      <c r="H365" s="76">
        <v>64</v>
      </c>
      <c r="I365" s="76">
        <f t="shared" si="7"/>
        <v>0</v>
      </c>
      <c r="J365" s="75" t="s">
        <v>119</v>
      </c>
      <c r="K365" s="74">
        <v>43950</v>
      </c>
      <c r="L365" s="75" t="s">
        <v>120</v>
      </c>
      <c r="M365" s="75">
        <v>33009555220</v>
      </c>
      <c r="N365" s="75" t="s">
        <v>214</v>
      </c>
      <c r="O365" s="75">
        <v>22</v>
      </c>
    </row>
    <row r="366" spans="1:15" ht="15">
      <c r="A366" s="74">
        <v>43950</v>
      </c>
      <c r="B366" s="75" t="s">
        <v>203</v>
      </c>
      <c r="C366" s="75" t="s">
        <v>115</v>
      </c>
      <c r="D366" s="75" t="s">
        <v>215</v>
      </c>
      <c r="E366" s="75" t="s">
        <v>216</v>
      </c>
      <c r="F366" s="75" t="s">
        <v>146</v>
      </c>
      <c r="G366" s="76">
        <v>56</v>
      </c>
      <c r="H366" s="76">
        <v>56</v>
      </c>
      <c r="I366" s="76">
        <f t="shared" si="7"/>
        <v>0</v>
      </c>
      <c r="J366" s="75" t="s">
        <v>119</v>
      </c>
      <c r="K366" s="74">
        <v>43950</v>
      </c>
      <c r="L366" s="75" t="s">
        <v>120</v>
      </c>
      <c r="M366" s="75">
        <v>33009555220</v>
      </c>
      <c r="N366" s="75" t="s">
        <v>214</v>
      </c>
      <c r="O366" s="75">
        <v>22</v>
      </c>
    </row>
    <row r="367" spans="1:15" ht="15">
      <c r="A367" s="74">
        <v>43950</v>
      </c>
      <c r="B367" s="75" t="s">
        <v>203</v>
      </c>
      <c r="C367" s="75" t="s">
        <v>115</v>
      </c>
      <c r="D367" s="75" t="s">
        <v>215</v>
      </c>
      <c r="E367" s="75" t="s">
        <v>216</v>
      </c>
      <c r="F367" s="75" t="s">
        <v>147</v>
      </c>
      <c r="G367" s="76">
        <v>68</v>
      </c>
      <c r="H367" s="76">
        <v>68</v>
      </c>
      <c r="I367" s="76">
        <f t="shared" si="7"/>
        <v>0</v>
      </c>
      <c r="J367" s="75" t="s">
        <v>119</v>
      </c>
      <c r="K367" s="74">
        <v>43950</v>
      </c>
      <c r="L367" s="75" t="s">
        <v>120</v>
      </c>
      <c r="M367" s="75">
        <v>33009555220</v>
      </c>
      <c r="N367" s="75" t="s">
        <v>214</v>
      </c>
      <c r="O367" s="75">
        <v>22</v>
      </c>
    </row>
    <row r="368" spans="1:15" ht="15">
      <c r="A368" s="74">
        <v>43950</v>
      </c>
      <c r="B368" s="75" t="s">
        <v>203</v>
      </c>
      <c r="C368" s="75" t="s">
        <v>115</v>
      </c>
      <c r="D368" s="75" t="s">
        <v>215</v>
      </c>
      <c r="E368" s="75" t="s">
        <v>216</v>
      </c>
      <c r="F368" s="75" t="s">
        <v>148</v>
      </c>
      <c r="G368" s="76">
        <v>16</v>
      </c>
      <c r="H368" s="76">
        <v>16</v>
      </c>
      <c r="I368" s="76">
        <f t="shared" si="7"/>
        <v>0</v>
      </c>
      <c r="J368" s="75" t="s">
        <v>119</v>
      </c>
      <c r="K368" s="74">
        <v>43950</v>
      </c>
      <c r="L368" s="75" t="s">
        <v>120</v>
      </c>
      <c r="M368" s="75">
        <v>33009555220</v>
      </c>
      <c r="N368" s="75" t="s">
        <v>214</v>
      </c>
      <c r="O368" s="75">
        <v>22</v>
      </c>
    </row>
  </sheetData>
  <phoneticPr fontId="8" type="noConversion"/>
  <conditionalFormatting sqref="D22:F22 H22:I22">
    <cfRule type="cellIs" dxfId="1" priority="2" operator="lessThan">
      <formula>0</formula>
    </cfRule>
  </conditionalFormatting>
  <conditionalFormatting sqref="G22">
    <cfRule type="cellIs" dxfId="0" priority="1" operator="lessThan">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April fillrate 0814</vt:lpstr>
    </vt:vector>
  </TitlesOfParts>
  <Company>Wal-Mart Stores,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Simpson - Vendor</dc:creator>
  <cp:lastModifiedBy>yelifen</cp:lastModifiedBy>
  <dcterms:created xsi:type="dcterms:W3CDTF">2020-07-20T19:58:40Z</dcterms:created>
  <dcterms:modified xsi:type="dcterms:W3CDTF">2020-08-14T02:00:04Z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b24820e8-223f-4ed2-bd95-81c83f641284_Enabled">
    <vt:lpwstr>True</vt:lpwstr>
  </property>
  <property fmtid="{D5CDD505-2E9C-101B-9397-08002B2CF9AE}" pid="5" name="MSIP_Label_b24820e8-223f-4ed2-bd95-81c83f641284_SiteId">
    <vt:lpwstr>3cbcc3d3-094d-4006-9849-0d11d61f484d</vt:lpwstr>
  </property>
  <property fmtid="{D5CDD505-2E9C-101B-9397-08002B2CF9AE}" pid="6" name="MSIP_Label_b24820e8-223f-4ed2-bd95-81c83f641284_Owner">
    <vt:lpwstr>mssimps@homeoffice.wal-mart.com</vt:lpwstr>
  </property>
  <property fmtid="{D5CDD505-2E9C-101B-9397-08002B2CF9AE}" pid="7" name="MSIP_Label_b24820e8-223f-4ed2-bd95-81c83f641284_SetDate">
    <vt:lpwstr>2020-07-20T20:06:39.9587977Z</vt:lpwstr>
  </property>
  <property fmtid="{D5CDD505-2E9C-101B-9397-08002B2CF9AE}" pid="8" name="MSIP_Label_b24820e8-223f-4ed2-bd95-81c83f641284_Name">
    <vt:lpwstr>Sensitive</vt:lpwstr>
  </property>
  <property fmtid="{D5CDD505-2E9C-101B-9397-08002B2CF9AE}" pid="9" name="MSIP_Label_b24820e8-223f-4ed2-bd95-81c83f641284_Application">
    <vt:lpwstr>Microsoft Azure Information Protection</vt:lpwstr>
  </property>
  <property fmtid="{D5CDD505-2E9C-101B-9397-08002B2CF9AE}" pid="10" name="MSIP_Label_b24820e8-223f-4ed2-bd95-81c83f641284_ActionId">
    <vt:lpwstr>52812ef9-d341-4704-9287-ddd30b67e28a</vt:lpwstr>
  </property>
  <property fmtid="{D5CDD505-2E9C-101B-9397-08002B2CF9AE}" pid="11" name="MSIP_Label_b24820e8-223f-4ed2-bd95-81c83f641284_Extended_MSFT_Method">
    <vt:lpwstr>Automatic</vt:lpwstr>
  </property>
  <property fmtid="{D5CDD505-2E9C-101B-9397-08002B2CF9AE}" pid="12" name="Sensitivity">
    <vt:lpwstr>Sensitive</vt:lpwstr>
  </property>
</Properties>
</file>