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72167\Documents\"/>
    </mc:Choice>
  </mc:AlternateContent>
  <xr:revisionPtr revIDLastSave="0" documentId="10_ncr:100000_{E6C314A2-9A1B-482F-ABF5-00F96D13A733}" xr6:coauthVersionLast="31" xr6:coauthVersionMax="31" xr10:uidLastSave="{00000000-0000-0000-0000-000000000000}"/>
  <bookViews>
    <workbookView xWindow="0" yWindow="0" windowWidth="21570" windowHeight="811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M55" i="1" s="1"/>
  <c r="J55" i="1"/>
  <c r="E55" i="1"/>
  <c r="C55" i="1"/>
  <c r="Q7" i="1"/>
  <c r="R7" i="1" s="1"/>
  <c r="Q26" i="1"/>
  <c r="R26" i="1" s="1"/>
  <c r="N53" i="1"/>
  <c r="O53" i="1" s="1"/>
  <c r="N51" i="1"/>
  <c r="O51" i="1" s="1"/>
  <c r="N41" i="1"/>
  <c r="O41" i="1" s="1"/>
  <c r="N45" i="1"/>
  <c r="O45" i="1" s="1"/>
  <c r="N47" i="1"/>
  <c r="O47" i="1" s="1"/>
  <c r="N49" i="1"/>
  <c r="O49" i="1" s="1"/>
  <c r="N39" i="1"/>
  <c r="O39" i="1" s="1"/>
  <c r="N36" i="1"/>
  <c r="O36" i="1" s="1"/>
  <c r="N34" i="1"/>
  <c r="O34" i="1" s="1"/>
  <c r="N32" i="1"/>
  <c r="O32" i="1" s="1"/>
  <c r="N7" i="1"/>
  <c r="O7" i="1" s="1"/>
  <c r="N26" i="1"/>
  <c r="O26" i="1" s="1"/>
  <c r="N28" i="1"/>
  <c r="O28" i="1" s="1"/>
  <c r="N29" i="1"/>
  <c r="O29" i="1" s="1"/>
  <c r="R54" i="1" l="1"/>
  <c r="O56" i="1"/>
  <c r="O54" i="1"/>
</calcChain>
</file>

<file path=xl/sharedStrings.xml><?xml version="1.0" encoding="utf-8"?>
<sst xmlns="http://schemas.openxmlformats.org/spreadsheetml/2006/main" count="297" uniqueCount="152">
  <si>
    <t>unit</t>
  </si>
  <si>
    <t>cost</t>
  </si>
  <si>
    <t>total</t>
  </si>
  <si>
    <t>rcvr</t>
  </si>
  <si>
    <t>Total</t>
  </si>
  <si>
    <t>inv</t>
  </si>
  <si>
    <t>cost diff</t>
  </si>
  <si>
    <t>91378919 </t>
  </si>
  <si>
    <t>0412265223720</t>
  </si>
  <si>
    <t xml:space="preserve"> HD TRKSH BTH TWL-WHT     </t>
  </si>
  <si>
    <t xml:space="preserve"> 07</t>
  </si>
  <si>
    <t>0412265223890</t>
  </si>
  <si>
    <t xml:space="preserve"> HD TURKH HND TWL-WHT     </t>
  </si>
  <si>
    <t>0412265223960</t>
  </si>
  <si>
    <t xml:space="preserve"> OS0710 H WSHCLTH-WHT     </t>
  </si>
  <si>
    <t>0412265224020</t>
  </si>
  <si>
    <t xml:space="preserve"> HD TRKSH TUB MAT-WHT     </t>
  </si>
  <si>
    <t>0412265224190</t>
  </si>
  <si>
    <t xml:space="preserve"> HD TRKSH BTH TWL-CHR     </t>
  </si>
  <si>
    <t>0412265224260</t>
  </si>
  <si>
    <t xml:space="preserve"> HD TRKSH HND TWL-CHR     </t>
  </si>
  <si>
    <t>0412265224330</t>
  </si>
  <si>
    <t xml:space="preserve"> OS0417 H WSHCLTH-CHR     </t>
  </si>
  <si>
    <t>0412265224710</t>
  </si>
  <si>
    <t xml:space="preserve"> HD TRKSH TUB MAT-CHR     </t>
  </si>
  <si>
    <t>0412265226240</t>
  </si>
  <si>
    <t xml:space="preserve"> HD TRKSH BTH TWL-ALL     </t>
  </si>
  <si>
    <t>0412265226310</t>
  </si>
  <si>
    <t xml:space="preserve"> HD TRKSH HND TWL-ALL     </t>
  </si>
  <si>
    <t>0412265226790</t>
  </si>
  <si>
    <t xml:space="preserve"> HD TRKSH TUB MAT-ALL     </t>
  </si>
  <si>
    <t>0412265226860</t>
  </si>
  <si>
    <t xml:space="preserve"> HD TRKSH BTH TWL-LAV     </t>
  </si>
  <si>
    <t>0412265226930</t>
  </si>
  <si>
    <t xml:space="preserve"> HD TRKSH HND TWL-LAV     </t>
  </si>
  <si>
    <t>0412265227090</t>
  </si>
  <si>
    <t xml:space="preserve"> OS0710 H WSHCLTH-LAV     </t>
  </si>
  <si>
    <t>0412265227230</t>
  </si>
  <si>
    <t xml:space="preserve"> HD TRKSH BTH TWL-STN     </t>
  </si>
  <si>
    <t>0412265227300</t>
  </si>
  <si>
    <t xml:space="preserve"> HD TRKSH HND TWL-STN     </t>
  </si>
  <si>
    <t>0412265227470</t>
  </si>
  <si>
    <t xml:space="preserve"> HD TRKSH WSHCLTH-STN     </t>
  </si>
  <si>
    <t>0412265228220</t>
  </si>
  <si>
    <t xml:space="preserve"> HD TRKSH TUB MAT-STN     </t>
  </si>
  <si>
    <t>0412265228390</t>
  </si>
  <si>
    <t xml:space="preserve"> HD TRKSH BTH TWL-SRF     </t>
  </si>
  <si>
    <t>0412265228460</t>
  </si>
  <si>
    <t xml:space="preserve"> HD TRKSH HND TWL-SRF     </t>
  </si>
  <si>
    <t>0412265229070</t>
  </si>
  <si>
    <t xml:space="preserve"> HD TRKSH WSHCLTH-SRF     </t>
  </si>
  <si>
    <t>0412265229140</t>
  </si>
  <si>
    <t xml:space="preserve"> HD TRKSH TUB MAT-SRF     </t>
  </si>
  <si>
    <t>0412265229380</t>
  </si>
  <si>
    <t xml:space="preserve"> HD TRKSH BTH TWL-GRP     </t>
  </si>
  <si>
    <t>0412265229690</t>
  </si>
  <si>
    <t xml:space="preserve"> HD TRKSH HND TWL-GRP     </t>
  </si>
  <si>
    <t>0412265229760</t>
  </si>
  <si>
    <t xml:space="preserve"> HD TRKSH WSHCLTH-GRP     </t>
  </si>
  <si>
    <t>0412265229830</t>
  </si>
  <si>
    <t xml:space="preserve"> HD TRKSH TUB MAT-MON     </t>
  </si>
  <si>
    <t>0412265231190</t>
  </si>
  <si>
    <t xml:space="preserve"> HD TRKSH BTH TWL-VIN     </t>
  </si>
  <si>
    <t>0412265232180</t>
  </si>
  <si>
    <t xml:space="preserve"> HD TRKSH HND TWL-IND     </t>
  </si>
  <si>
    <t>0412265232250</t>
  </si>
  <si>
    <t xml:space="preserve"> HD TRKSH WSHCLTH-VNT     </t>
  </si>
  <si>
    <t>0412265232490</t>
  </si>
  <si>
    <t xml:space="preserve"> HD TRKSH TUB MAT-VNT     </t>
  </si>
  <si>
    <t>0412265232560</t>
  </si>
  <si>
    <t xml:space="preserve"> HD TRKSH BTH TWL-BLS     </t>
  </si>
  <si>
    <t>0412265232870</t>
  </si>
  <si>
    <t xml:space="preserve"> HD TRKSH HND TWL-BLS     </t>
  </si>
  <si>
    <t>0412265233480</t>
  </si>
  <si>
    <t xml:space="preserve"> HD TRKSH WSHCLTH-BLS     </t>
  </si>
  <si>
    <t>0412265234300</t>
  </si>
  <si>
    <t xml:space="preserve"> HD TRKSH TUB MAT-BLS     </t>
  </si>
  <si>
    <t>0412265234610</t>
  </si>
  <si>
    <t xml:space="preserve"> HD TRKSH BTH TWL-ADR     </t>
  </si>
  <si>
    <t>0412265235080</t>
  </si>
  <si>
    <t xml:space="preserve"> OS0417 H HND TWL-ADR     </t>
  </si>
  <si>
    <t>0412265235840</t>
  </si>
  <si>
    <t xml:space="preserve"> OS0724 H WSHCLTH-ADR     </t>
  </si>
  <si>
    <t>0412265236380</t>
  </si>
  <si>
    <t xml:space="preserve"> HD TRKSH BTH TWL-ATM     </t>
  </si>
  <si>
    <t>0412265236520</t>
  </si>
  <si>
    <t xml:space="preserve"> OS0417 H HND TWL-ATM     </t>
  </si>
  <si>
    <t>0412265236690</t>
  </si>
  <si>
    <t xml:space="preserve"> OS0724 H WSHCLTH-ATM     </t>
  </si>
  <si>
    <t>0412265238740</t>
  </si>
  <si>
    <t xml:space="preserve"> OS0417 H TUB MAT-ATM     </t>
  </si>
  <si>
    <t>0412265238810</t>
  </si>
  <si>
    <t xml:space="preserve"> HD TRKSH BTH TWL-PNE     </t>
  </si>
  <si>
    <t>0412265238980</t>
  </si>
  <si>
    <t xml:space="preserve"> OS0417 H HND TWL-PNE     </t>
  </si>
  <si>
    <t>0412265239110</t>
  </si>
  <si>
    <t xml:space="preserve"> HD TRKSH TUB MAT-PNE     </t>
  </si>
  <si>
    <t>1004122652237</t>
  </si>
  <si>
    <t xml:space="preserve"> Turkish Bath Towel       </t>
  </si>
  <si>
    <t xml:space="preserve"> 06</t>
  </si>
  <si>
    <t>1004122652238</t>
  </si>
  <si>
    <t xml:space="preserve"> Turkish Hand Towel       </t>
  </si>
  <si>
    <t>1004122652239</t>
  </si>
  <si>
    <t xml:space="preserve"> Turkish Wash Towel       </t>
  </si>
  <si>
    <t>1004122652240</t>
  </si>
  <si>
    <t xml:space="preserve"> Turkish Tub Mat          </t>
  </si>
  <si>
    <t>1004122652241</t>
  </si>
  <si>
    <t>1004122652242</t>
  </si>
  <si>
    <t>1004122652243</t>
  </si>
  <si>
    <t>1004122652247</t>
  </si>
  <si>
    <t>1004122652262</t>
  </si>
  <si>
    <t>1004122652263</t>
  </si>
  <si>
    <t>1004122652267</t>
  </si>
  <si>
    <t>1004122652268</t>
  </si>
  <si>
    <t>1004122652269</t>
  </si>
  <si>
    <t>1004122652270</t>
  </si>
  <si>
    <t>1004122652272</t>
  </si>
  <si>
    <t>1004122652273</t>
  </si>
  <si>
    <t>1004122652274</t>
  </si>
  <si>
    <t>1004122652282</t>
  </si>
  <si>
    <t>1004122652283</t>
  </si>
  <si>
    <t>1004122652284</t>
  </si>
  <si>
    <t>1004122652290</t>
  </si>
  <si>
    <t>1004122652291</t>
  </si>
  <si>
    <t>1004122652293</t>
  </si>
  <si>
    <t>1004122652296</t>
  </si>
  <si>
    <t>1004122652297</t>
  </si>
  <si>
    <t>1004122652298</t>
  </si>
  <si>
    <t>1004122652311</t>
  </si>
  <si>
    <t>1004122652321</t>
  </si>
  <si>
    <t>1004122652322</t>
  </si>
  <si>
    <t>1004122652324</t>
  </si>
  <si>
    <t>1004122652325</t>
  </si>
  <si>
    <t>1004122652328</t>
  </si>
  <si>
    <t>1004122652334</t>
  </si>
  <si>
    <t>1004122652343</t>
  </si>
  <si>
    <t>1004122652346</t>
  </si>
  <si>
    <t>1004122652350</t>
  </si>
  <si>
    <t>1004122652358</t>
  </si>
  <si>
    <t>1004122652361</t>
  </si>
  <si>
    <t>1004122652363</t>
  </si>
  <si>
    <t>1004122652365</t>
  </si>
  <si>
    <t>1004122652366</t>
  </si>
  <si>
    <t>1004122652387</t>
  </si>
  <si>
    <t>1004122652388</t>
  </si>
  <si>
    <t>1004122652389</t>
  </si>
  <si>
    <t>1004122652391</t>
  </si>
  <si>
    <t>unit diff</t>
  </si>
  <si>
    <t>FM credit</t>
  </si>
  <si>
    <t>true over</t>
  </si>
  <si>
    <t>true overages</t>
  </si>
  <si>
    <t>Bill back true overages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</si>
</sst>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abSelected="1" topLeftCell="A25" workbookViewId="0">
      <selection activeCell="S59" sqref="S59"/>
    </sheetView>
  </sheetViews>
  <sheetFormatPr defaultRowHeight="15" x14ac:dyDescent="0.25"/>
  <cols>
    <col min="1" max="1" width="18" customWidth="1"/>
    <col min="2" max="2" width="22.5703125" customWidth="1"/>
    <col min="5" max="5" width="9.85546875" bestFit="1" customWidth="1"/>
    <col min="8" max="8" width="17.42578125" customWidth="1"/>
    <col min="9" max="9" width="25.28515625" bestFit="1" customWidth="1"/>
    <col min="13" max="13" width="9.85546875" bestFit="1" customWidth="1"/>
  </cols>
  <sheetData>
    <row r="1" spans="1:18" x14ac:dyDescent="0.25">
      <c r="A1" s="1" t="s">
        <v>7</v>
      </c>
    </row>
    <row r="3" spans="1:18" x14ac:dyDescent="0.25">
      <c r="A3" t="s">
        <v>5</v>
      </c>
      <c r="C3" t="s">
        <v>0</v>
      </c>
      <c r="D3" t="s">
        <v>1</v>
      </c>
      <c r="E3" t="s">
        <v>2</v>
      </c>
      <c r="H3" t="s">
        <v>3</v>
      </c>
      <c r="J3" t="s">
        <v>0</v>
      </c>
      <c r="K3" t="s">
        <v>1</v>
      </c>
      <c r="L3" t="s">
        <v>2</v>
      </c>
      <c r="N3" t="s">
        <v>147</v>
      </c>
      <c r="O3" t="s">
        <v>4</v>
      </c>
      <c r="Q3" t="s">
        <v>6</v>
      </c>
      <c r="R3" t="s">
        <v>2</v>
      </c>
    </row>
    <row r="4" spans="1:18" x14ac:dyDescent="0.25">
      <c r="A4" t="s">
        <v>115</v>
      </c>
      <c r="B4" t="s">
        <v>103</v>
      </c>
      <c r="C4" s="3">
        <v>24</v>
      </c>
      <c r="D4" s="3">
        <v>2.0590999999999999</v>
      </c>
      <c r="E4" s="3">
        <v>-49.42</v>
      </c>
      <c r="F4" t="s">
        <v>99</v>
      </c>
      <c r="H4" t="s">
        <v>35</v>
      </c>
      <c r="I4" t="s">
        <v>36</v>
      </c>
      <c r="J4" s="3">
        <v>24</v>
      </c>
      <c r="K4" s="3">
        <v>2.0590999999999999</v>
      </c>
      <c r="L4" s="3">
        <v>49.42</v>
      </c>
      <c r="M4" t="s">
        <v>10</v>
      </c>
    </row>
    <row r="5" spans="1:18" x14ac:dyDescent="0.25">
      <c r="A5" t="s">
        <v>126</v>
      </c>
      <c r="B5" t="s">
        <v>103</v>
      </c>
      <c r="C5" s="3">
        <v>24</v>
      </c>
      <c r="D5" s="3">
        <v>2.0590999999999999</v>
      </c>
      <c r="E5" s="3">
        <v>-49.42</v>
      </c>
      <c r="F5" t="s">
        <v>99</v>
      </c>
      <c r="H5" t="s">
        <v>57</v>
      </c>
      <c r="I5" t="s">
        <v>58</v>
      </c>
      <c r="J5" s="3">
        <v>24</v>
      </c>
      <c r="K5" s="3">
        <v>2.0590999999999999</v>
      </c>
      <c r="L5" s="3">
        <v>49.42</v>
      </c>
      <c r="M5" t="s">
        <v>10</v>
      </c>
    </row>
    <row r="6" spans="1:18" x14ac:dyDescent="0.25">
      <c r="A6" t="s">
        <v>122</v>
      </c>
      <c r="B6" t="s">
        <v>103</v>
      </c>
      <c r="C6" s="3">
        <v>36</v>
      </c>
      <c r="D6" s="3">
        <v>2.0590999999999999</v>
      </c>
      <c r="E6" s="3">
        <v>-74.13</v>
      </c>
      <c r="F6" t="s">
        <v>99</v>
      </c>
      <c r="H6" t="s">
        <v>49</v>
      </c>
      <c r="I6" t="s">
        <v>50</v>
      </c>
      <c r="J6" s="3">
        <v>36</v>
      </c>
      <c r="K6" s="3">
        <v>2.0590999999999999</v>
      </c>
      <c r="L6" s="3">
        <v>74.13</v>
      </c>
      <c r="M6" t="s">
        <v>10</v>
      </c>
    </row>
    <row r="7" spans="1:18" x14ac:dyDescent="0.25">
      <c r="A7" s="4" t="s">
        <v>130</v>
      </c>
      <c r="B7" s="4" t="s">
        <v>103</v>
      </c>
      <c r="C7" s="5">
        <v>48</v>
      </c>
      <c r="D7" s="5">
        <v>2.0590999999999999</v>
      </c>
      <c r="E7" s="5">
        <v>-98.84</v>
      </c>
      <c r="F7" s="4" t="s">
        <v>99</v>
      </c>
      <c r="G7" s="4"/>
      <c r="H7" s="4" t="s">
        <v>65</v>
      </c>
      <c r="I7" s="4" t="s">
        <v>66</v>
      </c>
      <c r="J7" s="5">
        <v>42</v>
      </c>
      <c r="K7" s="5">
        <v>2.0592000000000001</v>
      </c>
      <c r="L7" s="5">
        <v>86.49</v>
      </c>
      <c r="M7" s="4" t="s">
        <v>10</v>
      </c>
      <c r="N7">
        <f t="shared" ref="N7:N53" si="0">J7-C7</f>
        <v>-6</v>
      </c>
      <c r="O7">
        <f>N7*K7</f>
        <v>-12.3552</v>
      </c>
      <c r="P7" t="s">
        <v>148</v>
      </c>
      <c r="Q7">
        <f>K7-D7</f>
        <v>1.0000000000021103E-4</v>
      </c>
      <c r="R7">
        <f>Q7*J7</f>
        <v>4.2000000000088633E-3</v>
      </c>
    </row>
    <row r="8" spans="1:18" x14ac:dyDescent="0.25">
      <c r="A8" t="s">
        <v>102</v>
      </c>
      <c r="B8" t="s">
        <v>103</v>
      </c>
      <c r="C8" s="3">
        <v>78</v>
      </c>
      <c r="D8" s="3">
        <v>2.0592000000000001</v>
      </c>
      <c r="E8" s="3">
        <v>-160.62</v>
      </c>
      <c r="F8" t="s">
        <v>99</v>
      </c>
      <c r="H8" t="s">
        <v>13</v>
      </c>
      <c r="I8" t="s">
        <v>14</v>
      </c>
      <c r="J8" s="3">
        <v>78</v>
      </c>
      <c r="K8" s="3">
        <v>2.0592000000000001</v>
      </c>
      <c r="L8" s="3">
        <v>160.62</v>
      </c>
      <c r="M8" t="s">
        <v>10</v>
      </c>
    </row>
    <row r="9" spans="1:18" x14ac:dyDescent="0.25">
      <c r="A9" t="s">
        <v>142</v>
      </c>
      <c r="B9" t="s">
        <v>103</v>
      </c>
      <c r="C9" s="3">
        <v>138</v>
      </c>
      <c r="D9" s="3">
        <v>2.0592000000000001</v>
      </c>
      <c r="E9" s="3">
        <v>-284.17</v>
      </c>
      <c r="F9" t="s">
        <v>99</v>
      </c>
      <c r="H9" t="s">
        <v>87</v>
      </c>
      <c r="I9" t="s">
        <v>88</v>
      </c>
      <c r="J9" s="3">
        <v>138</v>
      </c>
      <c r="K9" s="3">
        <v>2.0592000000000001</v>
      </c>
      <c r="L9" s="3">
        <v>284.17</v>
      </c>
      <c r="M9" t="s">
        <v>10</v>
      </c>
    </row>
    <row r="10" spans="1:18" x14ac:dyDescent="0.25">
      <c r="A10" t="s">
        <v>138</v>
      </c>
      <c r="B10" t="s">
        <v>103</v>
      </c>
      <c r="C10" s="3">
        <v>156</v>
      </c>
      <c r="D10" s="3">
        <v>2.0592000000000001</v>
      </c>
      <c r="E10" s="3">
        <v>-321.24</v>
      </c>
      <c r="F10" t="s">
        <v>99</v>
      </c>
      <c r="H10" t="s">
        <v>81</v>
      </c>
      <c r="I10" t="s">
        <v>82</v>
      </c>
      <c r="J10" s="3">
        <v>156</v>
      </c>
      <c r="K10" s="3">
        <v>2.0592000000000001</v>
      </c>
      <c r="L10" s="3">
        <v>321.24</v>
      </c>
      <c r="M10" t="s">
        <v>10</v>
      </c>
    </row>
    <row r="11" spans="1:18" x14ac:dyDescent="0.25">
      <c r="A11" t="s">
        <v>108</v>
      </c>
      <c r="B11" t="s">
        <v>103</v>
      </c>
      <c r="C11" s="3">
        <v>168</v>
      </c>
      <c r="D11" s="3">
        <v>2.0592000000000001</v>
      </c>
      <c r="E11" s="3">
        <v>-345.95</v>
      </c>
      <c r="F11" t="s">
        <v>99</v>
      </c>
      <c r="H11" t="s">
        <v>21</v>
      </c>
      <c r="I11" t="s">
        <v>22</v>
      </c>
      <c r="J11" s="3">
        <v>168</v>
      </c>
      <c r="K11" s="3">
        <v>2.0592000000000001</v>
      </c>
      <c r="L11" s="3">
        <v>345.95</v>
      </c>
      <c r="M11" t="s">
        <v>10</v>
      </c>
    </row>
    <row r="12" spans="1:18" x14ac:dyDescent="0.25">
      <c r="A12" t="s">
        <v>118</v>
      </c>
      <c r="B12" t="s">
        <v>103</v>
      </c>
      <c r="C12" s="3">
        <v>6</v>
      </c>
      <c r="D12" s="3">
        <v>2.06</v>
      </c>
      <c r="E12" s="3">
        <v>-12.36</v>
      </c>
      <c r="F12" t="s">
        <v>99</v>
      </c>
      <c r="H12" t="s">
        <v>41</v>
      </c>
      <c r="I12" t="s">
        <v>42</v>
      </c>
      <c r="J12" s="3">
        <v>6</v>
      </c>
      <c r="K12" s="3">
        <v>2.06</v>
      </c>
      <c r="L12" s="3">
        <v>12.36</v>
      </c>
      <c r="M12" t="s">
        <v>10</v>
      </c>
    </row>
    <row r="13" spans="1:18" x14ac:dyDescent="0.25">
      <c r="A13" t="s">
        <v>134</v>
      </c>
      <c r="B13" t="s">
        <v>103</v>
      </c>
      <c r="C13" s="3">
        <v>6</v>
      </c>
      <c r="D13" s="3">
        <v>2.06</v>
      </c>
      <c r="E13" s="3">
        <v>-12.36</v>
      </c>
      <c r="F13" t="s">
        <v>99</v>
      </c>
      <c r="H13" t="s">
        <v>73</v>
      </c>
      <c r="I13" t="s">
        <v>74</v>
      </c>
      <c r="J13" s="3">
        <v>6</v>
      </c>
      <c r="K13" s="3">
        <v>2.06</v>
      </c>
      <c r="L13" s="3">
        <v>12.36</v>
      </c>
      <c r="M13" t="s">
        <v>10</v>
      </c>
      <c r="O13" s="2"/>
      <c r="P13" s="2"/>
    </row>
    <row r="14" spans="1:18" x14ac:dyDescent="0.25">
      <c r="A14" t="s">
        <v>121</v>
      </c>
      <c r="B14" t="s">
        <v>101</v>
      </c>
      <c r="C14" s="3">
        <v>30</v>
      </c>
      <c r="D14" s="3">
        <v>3.4845999999999999</v>
      </c>
      <c r="E14" s="3">
        <v>-104.54</v>
      </c>
      <c r="F14" t="s">
        <v>99</v>
      </c>
      <c r="H14" t="s">
        <v>47</v>
      </c>
      <c r="I14" t="s">
        <v>48</v>
      </c>
      <c r="J14" s="3">
        <v>30</v>
      </c>
      <c r="K14" s="3">
        <v>3.4845999999999999</v>
      </c>
      <c r="L14" s="3">
        <v>104.54</v>
      </c>
      <c r="M14" t="s">
        <v>10</v>
      </c>
      <c r="O14" s="2"/>
      <c r="P14" s="2"/>
    </row>
    <row r="15" spans="1:18" x14ac:dyDescent="0.25">
      <c r="A15" t="s">
        <v>114</v>
      </c>
      <c r="B15" t="s">
        <v>101</v>
      </c>
      <c r="C15" s="3">
        <v>36</v>
      </c>
      <c r="D15" s="3">
        <v>3.4847000000000001</v>
      </c>
      <c r="E15" s="3">
        <v>-125.45</v>
      </c>
      <c r="F15" t="s">
        <v>99</v>
      </c>
      <c r="H15" t="s">
        <v>33</v>
      </c>
      <c r="I15" t="s">
        <v>34</v>
      </c>
      <c r="J15" s="3">
        <v>36</v>
      </c>
      <c r="K15" s="3">
        <v>3.4847000000000001</v>
      </c>
      <c r="L15" s="3">
        <v>125.45</v>
      </c>
      <c r="M15" t="s">
        <v>10</v>
      </c>
      <c r="O15" s="2"/>
      <c r="P15" s="2"/>
    </row>
    <row r="16" spans="1:18" x14ac:dyDescent="0.25">
      <c r="A16" t="s">
        <v>129</v>
      </c>
      <c r="B16" t="s">
        <v>101</v>
      </c>
      <c r="C16" s="3">
        <v>48</v>
      </c>
      <c r="D16" s="3">
        <v>3.4847000000000001</v>
      </c>
      <c r="E16" s="3">
        <v>-167.27</v>
      </c>
      <c r="F16" t="s">
        <v>99</v>
      </c>
      <c r="H16" t="s">
        <v>63</v>
      </c>
      <c r="I16" t="s">
        <v>64</v>
      </c>
      <c r="J16" s="3">
        <v>48</v>
      </c>
      <c r="K16" s="3">
        <v>3.4847000000000001</v>
      </c>
      <c r="L16" s="3">
        <v>167.27</v>
      </c>
      <c r="M16" t="s">
        <v>10</v>
      </c>
      <c r="O16" s="2"/>
      <c r="P16" s="2"/>
    </row>
    <row r="17" spans="1:19" x14ac:dyDescent="0.25">
      <c r="A17" t="s">
        <v>133</v>
      </c>
      <c r="B17" t="s">
        <v>101</v>
      </c>
      <c r="C17" s="3">
        <v>48</v>
      </c>
      <c r="D17" s="3">
        <v>3.4847000000000001</v>
      </c>
      <c r="E17" s="3">
        <v>-167.27</v>
      </c>
      <c r="F17" t="s">
        <v>99</v>
      </c>
      <c r="H17" t="s">
        <v>71</v>
      </c>
      <c r="I17" t="s">
        <v>72</v>
      </c>
      <c r="J17" s="3">
        <v>48</v>
      </c>
      <c r="K17" s="3">
        <v>3.4847000000000001</v>
      </c>
      <c r="L17" s="3">
        <v>167.27</v>
      </c>
      <c r="M17" t="s">
        <v>10</v>
      </c>
      <c r="O17" s="2"/>
      <c r="P17" s="2"/>
    </row>
    <row r="18" spans="1:19" x14ac:dyDescent="0.25">
      <c r="A18" t="s">
        <v>137</v>
      </c>
      <c r="B18" t="s">
        <v>101</v>
      </c>
      <c r="C18" s="3">
        <v>48</v>
      </c>
      <c r="D18" s="3">
        <v>3.4847000000000001</v>
      </c>
      <c r="E18" s="3">
        <v>-167.27</v>
      </c>
      <c r="F18" t="s">
        <v>99</v>
      </c>
      <c r="H18" t="s">
        <v>79</v>
      </c>
      <c r="I18" t="s">
        <v>80</v>
      </c>
      <c r="J18" s="3">
        <v>48</v>
      </c>
      <c r="K18" s="3">
        <v>3.4847000000000001</v>
      </c>
      <c r="L18" s="3">
        <v>167.27</v>
      </c>
      <c r="M18" t="s">
        <v>10</v>
      </c>
      <c r="O18" s="2"/>
      <c r="P18" s="2"/>
    </row>
    <row r="19" spans="1:19" x14ac:dyDescent="0.25">
      <c r="A19" t="s">
        <v>145</v>
      </c>
      <c r="B19" t="s">
        <v>101</v>
      </c>
      <c r="C19" s="3">
        <v>78</v>
      </c>
      <c r="D19" s="3">
        <v>3.4847000000000001</v>
      </c>
      <c r="E19" s="3">
        <v>-271.81</v>
      </c>
      <c r="F19" t="s">
        <v>99</v>
      </c>
      <c r="H19" t="s">
        <v>93</v>
      </c>
      <c r="I19" t="s">
        <v>94</v>
      </c>
      <c r="J19" s="3">
        <v>78</v>
      </c>
      <c r="K19" s="3">
        <v>3.4847000000000001</v>
      </c>
      <c r="L19" s="3">
        <v>271.81</v>
      </c>
      <c r="M19" t="s">
        <v>10</v>
      </c>
    </row>
    <row r="20" spans="1:19" x14ac:dyDescent="0.25">
      <c r="A20" t="s">
        <v>107</v>
      </c>
      <c r="B20" t="s">
        <v>101</v>
      </c>
      <c r="C20" s="3">
        <v>96</v>
      </c>
      <c r="D20" s="3">
        <v>3.4847000000000001</v>
      </c>
      <c r="E20" s="3">
        <v>-334.54</v>
      </c>
      <c r="F20" t="s">
        <v>99</v>
      </c>
      <c r="H20" t="s">
        <v>19</v>
      </c>
      <c r="I20" t="s">
        <v>20</v>
      </c>
      <c r="J20" s="3">
        <v>96</v>
      </c>
      <c r="K20" s="3">
        <v>3.4847000000000001</v>
      </c>
      <c r="L20" s="3">
        <v>334.54</v>
      </c>
      <c r="M20" t="s">
        <v>10</v>
      </c>
    </row>
    <row r="21" spans="1:19" x14ac:dyDescent="0.25">
      <c r="A21" t="s">
        <v>141</v>
      </c>
      <c r="B21" t="s">
        <v>101</v>
      </c>
      <c r="C21" s="3">
        <v>66</v>
      </c>
      <c r="D21" s="3">
        <v>3.4847999999999999</v>
      </c>
      <c r="E21" s="3">
        <v>-230</v>
      </c>
      <c r="F21" t="s">
        <v>99</v>
      </c>
      <c r="H21" t="s">
        <v>85</v>
      </c>
      <c r="I21" t="s">
        <v>86</v>
      </c>
      <c r="J21" s="3">
        <v>66</v>
      </c>
      <c r="K21" s="3">
        <v>3.4847999999999999</v>
      </c>
      <c r="L21" s="3">
        <v>230</v>
      </c>
      <c r="M21" t="s">
        <v>10</v>
      </c>
    </row>
    <row r="22" spans="1:19" x14ac:dyDescent="0.25">
      <c r="A22" t="s">
        <v>100</v>
      </c>
      <c r="B22" t="s">
        <v>101</v>
      </c>
      <c r="C22" s="3">
        <v>72</v>
      </c>
      <c r="D22" s="3">
        <v>3.4847999999999999</v>
      </c>
      <c r="E22" s="3">
        <v>-250.91</v>
      </c>
      <c r="F22" t="s">
        <v>99</v>
      </c>
      <c r="H22" t="s">
        <v>11</v>
      </c>
      <c r="I22" t="s">
        <v>12</v>
      </c>
      <c r="J22" s="3">
        <v>72</v>
      </c>
      <c r="K22" s="3">
        <v>3.4847999999999999</v>
      </c>
      <c r="L22" s="3">
        <v>250.91</v>
      </c>
      <c r="M22" t="s">
        <v>10</v>
      </c>
    </row>
    <row r="23" spans="1:19" x14ac:dyDescent="0.25">
      <c r="A23" t="s">
        <v>111</v>
      </c>
      <c r="B23" t="s">
        <v>101</v>
      </c>
      <c r="C23" s="3">
        <v>72</v>
      </c>
      <c r="D23" s="3">
        <v>3.4847999999999999</v>
      </c>
      <c r="E23" s="3">
        <v>-250.91</v>
      </c>
      <c r="F23" t="s">
        <v>99</v>
      </c>
      <c r="H23" t="s">
        <v>27</v>
      </c>
      <c r="I23" t="s">
        <v>28</v>
      </c>
      <c r="J23" s="3">
        <v>72</v>
      </c>
      <c r="K23" s="3">
        <v>3.4847999999999999</v>
      </c>
      <c r="L23" s="3">
        <v>250.91</v>
      </c>
      <c r="M23" t="s">
        <v>10</v>
      </c>
    </row>
    <row r="24" spans="1:19" x14ac:dyDescent="0.25">
      <c r="A24" t="s">
        <v>117</v>
      </c>
      <c r="B24" t="s">
        <v>101</v>
      </c>
      <c r="C24" s="3">
        <v>18</v>
      </c>
      <c r="D24" s="3">
        <v>3.4849999999999999</v>
      </c>
      <c r="E24" s="3">
        <v>-62.73</v>
      </c>
      <c r="F24" t="s">
        <v>99</v>
      </c>
      <c r="H24" t="s">
        <v>39</v>
      </c>
      <c r="I24" t="s">
        <v>40</v>
      </c>
      <c r="J24" s="3">
        <v>18</v>
      </c>
      <c r="K24" s="3">
        <v>3.4849999999999999</v>
      </c>
      <c r="L24" s="3">
        <v>62.73</v>
      </c>
      <c r="M24" t="s">
        <v>10</v>
      </c>
    </row>
    <row r="25" spans="1:19" x14ac:dyDescent="0.25">
      <c r="A25" t="s">
        <v>125</v>
      </c>
      <c r="B25" t="s">
        <v>101</v>
      </c>
      <c r="C25" s="3">
        <v>24</v>
      </c>
      <c r="D25" s="3">
        <v>3.4849999999999999</v>
      </c>
      <c r="E25" s="3">
        <v>-83.64</v>
      </c>
      <c r="F25" t="s">
        <v>99</v>
      </c>
      <c r="H25" t="s">
        <v>55</v>
      </c>
      <c r="I25" t="s">
        <v>56</v>
      </c>
      <c r="J25" s="3">
        <v>24</v>
      </c>
      <c r="K25" s="3">
        <v>3.4849999999999999</v>
      </c>
      <c r="L25" s="3">
        <v>83.64</v>
      </c>
      <c r="M25" t="s">
        <v>10</v>
      </c>
    </row>
    <row r="26" spans="1:19" x14ac:dyDescent="0.25">
      <c r="A26" s="4" t="s">
        <v>135</v>
      </c>
      <c r="B26" s="4" t="s">
        <v>105</v>
      </c>
      <c r="C26" s="5">
        <v>12</v>
      </c>
      <c r="D26" s="5">
        <v>4.8308</v>
      </c>
      <c r="E26" s="5">
        <v>-57.97</v>
      </c>
      <c r="F26" s="4" t="s">
        <v>99</v>
      </c>
      <c r="G26" s="4"/>
      <c r="H26" s="4" t="s">
        <v>75</v>
      </c>
      <c r="I26" s="4" t="s">
        <v>76</v>
      </c>
      <c r="J26" s="5">
        <v>3</v>
      </c>
      <c r="K26" s="5">
        <v>4.83</v>
      </c>
      <c r="L26" s="5">
        <v>14.49</v>
      </c>
      <c r="M26" s="4" t="s">
        <v>10</v>
      </c>
      <c r="N26">
        <f t="shared" si="0"/>
        <v>-9</v>
      </c>
      <c r="O26">
        <f>N26*K26</f>
        <v>-43.47</v>
      </c>
      <c r="P26" t="s">
        <v>148</v>
      </c>
      <c r="Q26">
        <f>K26-D26</f>
        <v>-7.9999999999991189E-4</v>
      </c>
      <c r="R26">
        <f>Q26*J26</f>
        <v>-2.3999999999997357E-3</v>
      </c>
      <c r="S26" t="s">
        <v>148</v>
      </c>
    </row>
    <row r="27" spans="1:19" x14ac:dyDescent="0.25">
      <c r="A27" t="s">
        <v>119</v>
      </c>
      <c r="B27" t="s">
        <v>105</v>
      </c>
      <c r="C27" s="3">
        <v>9</v>
      </c>
      <c r="D27" s="3">
        <v>4.8311000000000002</v>
      </c>
      <c r="E27" s="3">
        <v>-43.48</v>
      </c>
      <c r="F27" t="s">
        <v>99</v>
      </c>
      <c r="H27" t="s">
        <v>43</v>
      </c>
      <c r="I27" t="s">
        <v>44</v>
      </c>
      <c r="J27" s="3">
        <v>9</v>
      </c>
      <c r="K27" s="3">
        <v>4.8311000000000002</v>
      </c>
      <c r="L27" s="3">
        <v>43.48</v>
      </c>
      <c r="M27" t="s">
        <v>10</v>
      </c>
    </row>
    <row r="28" spans="1:19" x14ac:dyDescent="0.25">
      <c r="A28" s="4"/>
      <c r="B28" s="4"/>
      <c r="C28" s="4"/>
      <c r="D28" s="4"/>
      <c r="E28" s="4"/>
      <c r="F28" s="4"/>
      <c r="G28" s="4"/>
      <c r="H28" s="4" t="s">
        <v>67</v>
      </c>
      <c r="I28" s="4" t="s">
        <v>68</v>
      </c>
      <c r="J28" s="5">
        <v>9</v>
      </c>
      <c r="K28" s="5">
        <v>4.8311000000000002</v>
      </c>
      <c r="L28" s="5">
        <v>43.48</v>
      </c>
      <c r="M28" s="4" t="s">
        <v>10</v>
      </c>
      <c r="N28" s="4">
        <f t="shared" si="0"/>
        <v>9</v>
      </c>
      <c r="O28" s="4">
        <f>N28*K28</f>
        <v>43.479900000000001</v>
      </c>
      <c r="P28" s="4" t="s">
        <v>149</v>
      </c>
    </row>
    <row r="29" spans="1:19" x14ac:dyDescent="0.25">
      <c r="A29" s="4"/>
      <c r="B29" s="4"/>
      <c r="C29" s="4"/>
      <c r="D29" s="4"/>
      <c r="E29" s="4"/>
      <c r="F29" s="4"/>
      <c r="G29" s="4"/>
      <c r="H29" s="4" t="s">
        <v>89</v>
      </c>
      <c r="I29" s="4" t="s">
        <v>90</v>
      </c>
      <c r="J29" s="5">
        <v>9</v>
      </c>
      <c r="K29" s="5">
        <v>4.8311000000000002</v>
      </c>
      <c r="L29" s="5">
        <v>43.48</v>
      </c>
      <c r="M29" s="4" t="s">
        <v>10</v>
      </c>
      <c r="N29" s="4">
        <f t="shared" si="0"/>
        <v>9</v>
      </c>
      <c r="O29" s="4">
        <f>N29*K29</f>
        <v>43.479900000000001</v>
      </c>
      <c r="P29" s="4" t="s">
        <v>149</v>
      </c>
    </row>
    <row r="30" spans="1:19" x14ac:dyDescent="0.25">
      <c r="A30" t="s">
        <v>104</v>
      </c>
      <c r="B30" t="s">
        <v>105</v>
      </c>
      <c r="C30" s="3">
        <v>36</v>
      </c>
      <c r="D30" s="3">
        <v>4.8311000000000002</v>
      </c>
      <c r="E30" s="3">
        <v>-173.92</v>
      </c>
      <c r="F30" t="s">
        <v>99</v>
      </c>
      <c r="H30" t="s">
        <v>15</v>
      </c>
      <c r="I30" t="s">
        <v>16</v>
      </c>
      <c r="J30" s="3">
        <v>36</v>
      </c>
      <c r="K30" s="3">
        <v>4.8311000000000002</v>
      </c>
      <c r="L30" s="3">
        <v>173.92</v>
      </c>
      <c r="M30" t="s">
        <v>10</v>
      </c>
    </row>
    <row r="31" spans="1:19" x14ac:dyDescent="0.25">
      <c r="A31" t="s">
        <v>112</v>
      </c>
      <c r="B31" t="s">
        <v>105</v>
      </c>
      <c r="C31" s="3">
        <v>45</v>
      </c>
      <c r="D31" s="3">
        <v>4.8311000000000002</v>
      </c>
      <c r="E31" s="3">
        <v>-217.4</v>
      </c>
      <c r="F31" t="s">
        <v>99</v>
      </c>
      <c r="H31" t="s">
        <v>29</v>
      </c>
      <c r="I31" t="s">
        <v>30</v>
      </c>
      <c r="J31" s="3">
        <v>45</v>
      </c>
      <c r="K31" s="3">
        <v>4.8311000000000002</v>
      </c>
      <c r="L31" s="3">
        <v>217.4</v>
      </c>
      <c r="M31" t="s">
        <v>10</v>
      </c>
    </row>
    <row r="32" spans="1:19" x14ac:dyDescent="0.25">
      <c r="A32" s="4" t="s">
        <v>139</v>
      </c>
      <c r="B32" s="4" t="s">
        <v>105</v>
      </c>
      <c r="C32" s="5">
        <v>24</v>
      </c>
      <c r="D32" s="5">
        <v>4.8311999999999999</v>
      </c>
      <c r="E32" s="5">
        <v>-115.95</v>
      </c>
      <c r="F32" s="4" t="s">
        <v>99</v>
      </c>
      <c r="G32" s="4"/>
      <c r="H32" s="4"/>
      <c r="I32" s="4"/>
      <c r="J32" s="5"/>
      <c r="K32" s="5"/>
      <c r="L32" s="5"/>
      <c r="M32" s="4"/>
      <c r="N32" s="4">
        <f t="shared" si="0"/>
        <v>-24</v>
      </c>
      <c r="O32">
        <f>N32*D32</f>
        <v>-115.94880000000001</v>
      </c>
      <c r="P32" t="s">
        <v>148</v>
      </c>
    </row>
    <row r="33" spans="1:16" x14ac:dyDescent="0.25">
      <c r="A33" t="s">
        <v>143</v>
      </c>
      <c r="B33" t="s">
        <v>105</v>
      </c>
      <c r="C33" s="3">
        <v>15</v>
      </c>
      <c r="D33" s="3">
        <v>4.8312999999999997</v>
      </c>
      <c r="E33" s="3">
        <v>-72.47</v>
      </c>
      <c r="F33" t="s">
        <v>99</v>
      </c>
      <c r="H33" t="s">
        <v>95</v>
      </c>
      <c r="I33" t="s">
        <v>96</v>
      </c>
      <c r="J33" s="3">
        <v>15</v>
      </c>
      <c r="K33" s="3">
        <v>4.8312999999999997</v>
      </c>
      <c r="L33" s="3">
        <v>72.47</v>
      </c>
      <c r="M33" t="s">
        <v>10</v>
      </c>
    </row>
    <row r="34" spans="1:16" x14ac:dyDescent="0.25">
      <c r="A34" t="s">
        <v>146</v>
      </c>
      <c r="B34" t="s">
        <v>105</v>
      </c>
      <c r="C34" s="3">
        <v>15</v>
      </c>
      <c r="D34" s="3">
        <v>4.8312999999999997</v>
      </c>
      <c r="E34" s="3">
        <v>-72.47</v>
      </c>
      <c r="F34" t="s">
        <v>99</v>
      </c>
      <c r="H34" t="s">
        <v>23</v>
      </c>
      <c r="J34" s="3"/>
      <c r="K34" s="3"/>
      <c r="L34" s="3"/>
      <c r="N34">
        <f t="shared" si="0"/>
        <v>-15</v>
      </c>
      <c r="O34">
        <f>N34*D34</f>
        <v>-72.469499999999996</v>
      </c>
      <c r="P34" t="s">
        <v>148</v>
      </c>
    </row>
    <row r="35" spans="1:16" x14ac:dyDescent="0.25">
      <c r="A35" t="s">
        <v>109</v>
      </c>
      <c r="B35" t="s">
        <v>105</v>
      </c>
      <c r="C35" s="3">
        <v>30</v>
      </c>
      <c r="D35" s="3">
        <v>4.8312999999999997</v>
      </c>
      <c r="E35" s="3">
        <v>-144.94</v>
      </c>
      <c r="F35" t="s">
        <v>99</v>
      </c>
      <c r="H35" t="s">
        <v>51</v>
      </c>
      <c r="I35" t="s">
        <v>24</v>
      </c>
      <c r="J35" s="3">
        <v>30</v>
      </c>
      <c r="K35" s="3">
        <v>4.8312999999999997</v>
      </c>
      <c r="L35" s="3">
        <v>144.94</v>
      </c>
      <c r="M35" t="s">
        <v>10</v>
      </c>
    </row>
    <row r="36" spans="1:16" x14ac:dyDescent="0.25">
      <c r="A36" t="s">
        <v>131</v>
      </c>
      <c r="B36" t="s">
        <v>105</v>
      </c>
      <c r="C36" s="3">
        <v>21</v>
      </c>
      <c r="D36" s="3">
        <v>4.8314000000000004</v>
      </c>
      <c r="E36" s="3">
        <v>-101.46</v>
      </c>
      <c r="F36" t="s">
        <v>99</v>
      </c>
      <c r="J36" s="3"/>
      <c r="K36" s="3"/>
      <c r="L36" s="3"/>
      <c r="N36">
        <f t="shared" si="0"/>
        <v>-21</v>
      </c>
      <c r="O36">
        <f>N36*D36</f>
        <v>-101.4594</v>
      </c>
      <c r="P36" t="s">
        <v>148</v>
      </c>
    </row>
    <row r="37" spans="1:16" x14ac:dyDescent="0.25">
      <c r="A37" t="s">
        <v>123</v>
      </c>
      <c r="B37" t="s">
        <v>105</v>
      </c>
      <c r="C37" s="3">
        <v>6</v>
      </c>
      <c r="D37" s="3">
        <v>4.8315999999999999</v>
      </c>
      <c r="E37" s="3">
        <v>-28.99</v>
      </c>
      <c r="F37" t="s">
        <v>99</v>
      </c>
      <c r="I37" t="s">
        <v>52</v>
      </c>
      <c r="J37" s="3">
        <v>6</v>
      </c>
      <c r="K37" s="3">
        <v>4.8315999999999999</v>
      </c>
      <c r="L37" s="3">
        <v>28.99</v>
      </c>
      <c r="M37" t="s">
        <v>10</v>
      </c>
    </row>
    <row r="38" spans="1:16" x14ac:dyDescent="0.25">
      <c r="A38" t="s">
        <v>127</v>
      </c>
      <c r="B38" t="s">
        <v>105</v>
      </c>
      <c r="C38" s="3">
        <v>6</v>
      </c>
      <c r="D38" s="3">
        <v>4.8315999999999999</v>
      </c>
      <c r="E38" s="3">
        <v>-28.99</v>
      </c>
      <c r="F38" t="s">
        <v>99</v>
      </c>
      <c r="H38" t="s">
        <v>59</v>
      </c>
      <c r="I38" t="s">
        <v>60</v>
      </c>
      <c r="J38" s="3">
        <v>6</v>
      </c>
      <c r="K38" s="3">
        <v>4.8315999999999999</v>
      </c>
      <c r="L38" s="3">
        <v>28.99</v>
      </c>
      <c r="M38" t="s">
        <v>10</v>
      </c>
    </row>
    <row r="39" spans="1:16" x14ac:dyDescent="0.25">
      <c r="A39" s="4"/>
      <c r="B39" s="4"/>
      <c r="C39" s="5"/>
      <c r="D39" s="5"/>
      <c r="E39" s="5"/>
      <c r="F39" s="4"/>
      <c r="G39" s="4"/>
      <c r="H39" s="4" t="s">
        <v>77</v>
      </c>
      <c r="I39" s="4" t="s">
        <v>78</v>
      </c>
      <c r="J39" s="5">
        <v>24</v>
      </c>
      <c r="K39" s="5">
        <v>6.7615999999999996</v>
      </c>
      <c r="L39" s="5">
        <v>162.28</v>
      </c>
      <c r="M39" s="4" t="s">
        <v>10</v>
      </c>
      <c r="N39" s="4">
        <f t="shared" si="0"/>
        <v>24</v>
      </c>
      <c r="O39" s="4">
        <f>N39*K39</f>
        <v>162.27839999999998</v>
      </c>
      <c r="P39" s="4" t="s">
        <v>149</v>
      </c>
    </row>
    <row r="40" spans="1:16" x14ac:dyDescent="0.25">
      <c r="A40" t="s">
        <v>116</v>
      </c>
      <c r="B40" t="s">
        <v>98</v>
      </c>
      <c r="C40" s="3">
        <v>30</v>
      </c>
      <c r="D40" s="3">
        <v>6.7615999999999996</v>
      </c>
      <c r="E40" s="3">
        <v>-202.85</v>
      </c>
      <c r="F40" t="s">
        <v>99</v>
      </c>
      <c r="H40" t="s">
        <v>37</v>
      </c>
      <c r="I40" t="s">
        <v>38</v>
      </c>
      <c r="J40" s="3">
        <v>30</v>
      </c>
      <c r="K40" s="3">
        <v>6.7615999999999996</v>
      </c>
      <c r="L40" s="3">
        <v>202.85</v>
      </c>
      <c r="M40" t="s">
        <v>10</v>
      </c>
    </row>
    <row r="41" spans="1:16" x14ac:dyDescent="0.25">
      <c r="A41" s="4" t="s">
        <v>113</v>
      </c>
      <c r="B41" s="4" t="s">
        <v>98</v>
      </c>
      <c r="C41" s="5">
        <v>36</v>
      </c>
      <c r="D41" s="5">
        <v>6.7615999999999996</v>
      </c>
      <c r="E41" s="5">
        <v>-243.42</v>
      </c>
      <c r="F41" s="4" t="s">
        <v>99</v>
      </c>
      <c r="G41" s="4"/>
      <c r="H41" s="4" t="s">
        <v>69</v>
      </c>
      <c r="I41" s="4" t="s">
        <v>70</v>
      </c>
      <c r="J41" s="5">
        <v>30</v>
      </c>
      <c r="K41" s="5">
        <v>6.7615999999999996</v>
      </c>
      <c r="L41" s="5">
        <v>202.85</v>
      </c>
      <c r="M41" s="4" t="s">
        <v>10</v>
      </c>
      <c r="N41" s="4">
        <f t="shared" si="0"/>
        <v>-6</v>
      </c>
      <c r="O41" s="4">
        <f>N41*K41</f>
        <v>-40.569599999999994</v>
      </c>
      <c r="P41" s="4" t="s">
        <v>148</v>
      </c>
    </row>
    <row r="42" spans="1:16" x14ac:dyDescent="0.25">
      <c r="A42" t="s">
        <v>132</v>
      </c>
      <c r="B42" t="s">
        <v>98</v>
      </c>
      <c r="C42" s="3">
        <v>36</v>
      </c>
      <c r="D42" s="3">
        <v>6.7615999999999996</v>
      </c>
      <c r="E42" s="3">
        <v>-243.42</v>
      </c>
      <c r="F42" t="s">
        <v>99</v>
      </c>
      <c r="H42" t="s">
        <v>31</v>
      </c>
      <c r="I42" t="s">
        <v>32</v>
      </c>
      <c r="J42" s="3">
        <v>36</v>
      </c>
      <c r="K42" s="3">
        <v>6.7615999999999996</v>
      </c>
      <c r="L42" s="3">
        <v>243.42</v>
      </c>
      <c r="M42" t="s">
        <v>10</v>
      </c>
    </row>
    <row r="43" spans="1:16" x14ac:dyDescent="0.25">
      <c r="A43" t="s">
        <v>120</v>
      </c>
      <c r="B43" t="s">
        <v>98</v>
      </c>
      <c r="C43" s="3">
        <v>54</v>
      </c>
      <c r="D43" s="3">
        <v>6.7615999999999996</v>
      </c>
      <c r="E43" s="3">
        <v>-365.13</v>
      </c>
      <c r="F43" t="s">
        <v>99</v>
      </c>
      <c r="H43" t="s">
        <v>45</v>
      </c>
      <c r="I43" t="s">
        <v>46</v>
      </c>
      <c r="J43" s="3">
        <v>54</v>
      </c>
      <c r="K43" s="3">
        <v>6.7615999999999996</v>
      </c>
      <c r="L43" s="3">
        <v>365.13</v>
      </c>
      <c r="M43" t="s">
        <v>10</v>
      </c>
    </row>
    <row r="44" spans="1:16" x14ac:dyDescent="0.25">
      <c r="A44" t="s">
        <v>140</v>
      </c>
      <c r="B44" t="s">
        <v>98</v>
      </c>
      <c r="C44" s="3">
        <v>66</v>
      </c>
      <c r="D44" s="3">
        <v>6.7615999999999996</v>
      </c>
      <c r="E44" s="3">
        <v>-446.27</v>
      </c>
      <c r="F44" t="s">
        <v>99</v>
      </c>
      <c r="I44" t="s">
        <v>84</v>
      </c>
      <c r="J44" s="3">
        <v>66</v>
      </c>
      <c r="K44" s="3">
        <v>6.7615999999999996</v>
      </c>
      <c r="L44" s="3">
        <v>446.27</v>
      </c>
      <c r="M44" t="s">
        <v>10</v>
      </c>
    </row>
    <row r="45" spans="1:16" x14ac:dyDescent="0.25">
      <c r="A45" s="4" t="s">
        <v>97</v>
      </c>
      <c r="B45" s="4" t="s">
        <v>98</v>
      </c>
      <c r="C45" s="5">
        <v>78</v>
      </c>
      <c r="D45" s="5">
        <v>6.7615999999999996</v>
      </c>
      <c r="E45" s="5">
        <v>-527.41</v>
      </c>
      <c r="F45" s="4" t="s">
        <v>99</v>
      </c>
      <c r="G45" s="4"/>
      <c r="H45" s="4" t="s">
        <v>83</v>
      </c>
      <c r="I45" s="4"/>
      <c r="J45" s="5"/>
      <c r="K45" s="5"/>
      <c r="L45" s="5"/>
      <c r="M45" s="4"/>
      <c r="N45" s="4">
        <f t="shared" si="0"/>
        <v>-78</v>
      </c>
      <c r="O45" s="4">
        <f>N45*D45</f>
        <v>-527.40480000000002</v>
      </c>
      <c r="P45" s="4" t="s">
        <v>148</v>
      </c>
    </row>
    <row r="46" spans="1:16" x14ac:dyDescent="0.25">
      <c r="A46" t="s">
        <v>110</v>
      </c>
      <c r="B46" t="s">
        <v>98</v>
      </c>
      <c r="C46" s="3">
        <v>102</v>
      </c>
      <c r="D46" s="3">
        <v>6.7615999999999996</v>
      </c>
      <c r="E46" s="3">
        <v>-689.69</v>
      </c>
      <c r="F46" t="s">
        <v>99</v>
      </c>
      <c r="H46" t="s">
        <v>25</v>
      </c>
      <c r="I46" t="s">
        <v>26</v>
      </c>
      <c r="J46" s="3">
        <v>102</v>
      </c>
      <c r="K46" s="3">
        <v>6.7615999999999996</v>
      </c>
      <c r="L46" s="3">
        <v>689.69</v>
      </c>
      <c r="M46" t="s">
        <v>10</v>
      </c>
    </row>
    <row r="47" spans="1:16" x14ac:dyDescent="0.25">
      <c r="A47" s="4"/>
      <c r="B47" s="4"/>
      <c r="C47" s="5"/>
      <c r="D47" s="5"/>
      <c r="E47" s="5"/>
      <c r="F47" s="4"/>
      <c r="G47" s="4"/>
      <c r="H47" s="4"/>
      <c r="I47" s="4" t="s">
        <v>9</v>
      </c>
      <c r="J47" s="5">
        <v>153</v>
      </c>
      <c r="K47" s="5">
        <v>6.7615999999999996</v>
      </c>
      <c r="L47" s="7">
        <v>1034.54</v>
      </c>
      <c r="M47" s="4" t="s">
        <v>10</v>
      </c>
      <c r="N47" s="4">
        <f t="shared" si="0"/>
        <v>153</v>
      </c>
      <c r="O47" s="4">
        <f>N47*K47</f>
        <v>1034.5247999999999</v>
      </c>
      <c r="P47" s="4" t="s">
        <v>149</v>
      </c>
    </row>
    <row r="48" spans="1:16" x14ac:dyDescent="0.25">
      <c r="A48" t="s">
        <v>124</v>
      </c>
      <c r="B48" t="s">
        <v>98</v>
      </c>
      <c r="C48" s="3">
        <v>57</v>
      </c>
      <c r="D48" s="3">
        <v>6.7617000000000003</v>
      </c>
      <c r="E48" s="3">
        <v>-385.42</v>
      </c>
      <c r="F48" t="s">
        <v>99</v>
      </c>
      <c r="H48" t="s">
        <v>8</v>
      </c>
      <c r="I48" t="s">
        <v>54</v>
      </c>
      <c r="J48" s="3">
        <v>57</v>
      </c>
      <c r="K48" s="3">
        <v>6.7617000000000003</v>
      </c>
      <c r="L48" s="3">
        <v>385.42</v>
      </c>
      <c r="M48" t="s">
        <v>10</v>
      </c>
    </row>
    <row r="49" spans="1:18" x14ac:dyDescent="0.25">
      <c r="A49" s="4" t="s">
        <v>128</v>
      </c>
      <c r="B49" s="4" t="s">
        <v>98</v>
      </c>
      <c r="C49" s="5">
        <v>69</v>
      </c>
      <c r="D49" s="5">
        <v>6.7617000000000003</v>
      </c>
      <c r="E49" s="5">
        <v>-466.56</v>
      </c>
      <c r="F49" s="4" t="s">
        <v>99</v>
      </c>
      <c r="G49" s="4"/>
      <c r="H49" s="4" t="s">
        <v>53</v>
      </c>
      <c r="I49" s="4"/>
      <c r="J49" s="5"/>
      <c r="K49" s="5"/>
      <c r="L49" s="5"/>
      <c r="M49" s="4"/>
      <c r="N49" s="4">
        <f t="shared" si="0"/>
        <v>-69</v>
      </c>
      <c r="O49" s="4">
        <f>N49*D49</f>
        <v>-466.5573</v>
      </c>
      <c r="P49" s="4" t="s">
        <v>148</v>
      </c>
    </row>
    <row r="50" spans="1:18" x14ac:dyDescent="0.25">
      <c r="A50" t="s">
        <v>106</v>
      </c>
      <c r="B50" t="s">
        <v>98</v>
      </c>
      <c r="C50" s="3">
        <v>81</v>
      </c>
      <c r="D50" s="3">
        <v>6.7617000000000003</v>
      </c>
      <c r="E50" s="3">
        <v>-547.70000000000005</v>
      </c>
      <c r="F50" t="s">
        <v>99</v>
      </c>
      <c r="H50" t="s">
        <v>17</v>
      </c>
      <c r="I50" t="s">
        <v>18</v>
      </c>
      <c r="J50" s="3">
        <v>81</v>
      </c>
      <c r="K50" s="3">
        <v>6.7617000000000003</v>
      </c>
      <c r="L50" s="3">
        <v>547.70000000000005</v>
      </c>
      <c r="M50" t="s">
        <v>10</v>
      </c>
    </row>
    <row r="51" spans="1:18" x14ac:dyDescent="0.25">
      <c r="A51" s="4" t="s">
        <v>136</v>
      </c>
      <c r="B51" s="4" t="s">
        <v>98</v>
      </c>
      <c r="C51" s="5">
        <v>87</v>
      </c>
      <c r="D51" s="5">
        <v>6.7617000000000003</v>
      </c>
      <c r="E51" s="5">
        <v>-588.27</v>
      </c>
      <c r="F51" s="4" t="s">
        <v>99</v>
      </c>
      <c r="G51" s="4"/>
      <c r="H51" s="4"/>
      <c r="I51" s="4"/>
      <c r="J51" s="5"/>
      <c r="K51" s="5"/>
      <c r="L51" s="5"/>
      <c r="M51" s="4"/>
      <c r="N51" s="4">
        <f t="shared" si="0"/>
        <v>-87</v>
      </c>
      <c r="O51" s="4">
        <f>N51*D51</f>
        <v>-588.26790000000005</v>
      </c>
      <c r="P51" s="4" t="s">
        <v>148</v>
      </c>
    </row>
    <row r="52" spans="1:18" x14ac:dyDescent="0.25">
      <c r="A52" t="s">
        <v>144</v>
      </c>
      <c r="B52" t="s">
        <v>98</v>
      </c>
      <c r="C52" s="3">
        <v>93</v>
      </c>
      <c r="D52" s="3">
        <v>6.7617000000000003</v>
      </c>
      <c r="E52" s="3">
        <v>-628.84</v>
      </c>
      <c r="F52" t="s">
        <v>99</v>
      </c>
      <c r="H52" t="s">
        <v>91</v>
      </c>
      <c r="I52" t="s">
        <v>92</v>
      </c>
      <c r="J52" s="3">
        <v>93</v>
      </c>
      <c r="K52" s="3">
        <v>6.7617000000000003</v>
      </c>
      <c r="L52" s="3">
        <v>628.84</v>
      </c>
      <c r="M52" t="s">
        <v>10</v>
      </c>
    </row>
    <row r="53" spans="1:18" x14ac:dyDescent="0.25">
      <c r="A53" s="4"/>
      <c r="B53" s="4"/>
      <c r="C53" s="4"/>
      <c r="D53" s="4"/>
      <c r="E53" s="4"/>
      <c r="F53" s="4"/>
      <c r="G53" s="4"/>
      <c r="H53" s="4" t="s">
        <v>61</v>
      </c>
      <c r="I53" s="4" t="s">
        <v>62</v>
      </c>
      <c r="J53" s="5">
        <v>114</v>
      </c>
      <c r="K53" s="5">
        <v>6.7617000000000003</v>
      </c>
      <c r="L53" s="5">
        <v>770.84</v>
      </c>
      <c r="M53" s="4" t="s">
        <v>10</v>
      </c>
      <c r="N53" s="4">
        <f t="shared" si="0"/>
        <v>114</v>
      </c>
      <c r="O53" s="4">
        <f>N53*K53</f>
        <v>770.8338</v>
      </c>
      <c r="P53" s="4" t="s">
        <v>149</v>
      </c>
    </row>
    <row r="54" spans="1:18" x14ac:dyDescent="0.25">
      <c r="O54" s="6">
        <f>SUM(O7:O53)</f>
        <v>86.094299999999862</v>
      </c>
      <c r="P54" s="6"/>
      <c r="R54" s="4">
        <f>SUM(R7:R53)</f>
        <v>1.8000000000091276E-3</v>
      </c>
    </row>
    <row r="55" spans="1:18" x14ac:dyDescent="0.25">
      <c r="C55" s="4">
        <f>SUM(C4:C54)</f>
        <v>2328</v>
      </c>
      <c r="D55" s="4"/>
      <c r="E55" s="4">
        <f>SUM(E4:E54)</f>
        <v>-10017.870000000001</v>
      </c>
      <c r="F55" s="4"/>
      <c r="G55" s="4"/>
      <c r="H55" s="4"/>
      <c r="I55" s="4"/>
      <c r="J55" s="4">
        <f>SUM(J4:J54)</f>
        <v>2322</v>
      </c>
      <c r="K55" s="4"/>
      <c r="L55" s="4">
        <f>SUM(L4:L54)</f>
        <v>10103.969999999999</v>
      </c>
      <c r="M55" s="6">
        <f>L55+E55</f>
        <v>86.099999999998545</v>
      </c>
    </row>
    <row r="56" spans="1:18" x14ac:dyDescent="0.25">
      <c r="O56" s="6">
        <f>O28+O29+O39+O47+O53</f>
        <v>2054.5967999999998</v>
      </c>
      <c r="P56" s="4" t="s">
        <v>150</v>
      </c>
      <c r="Q56" s="4"/>
    </row>
    <row r="58" spans="1:18" x14ac:dyDescent="0.25">
      <c r="A58" s="4" t="s">
        <v>151</v>
      </c>
      <c r="B58" s="4"/>
      <c r="C58" s="6">
        <v>2054.6</v>
      </c>
    </row>
  </sheetData>
  <sortState ref="D4:I60">
    <sortCondition ref="G4:G60"/>
    <sortCondition ref="F4:F60"/>
  </sortState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Caron, Judith A</dc:creator>
  <cp:lastModifiedBy>Caron, Judy</cp:lastModifiedBy>
  <cp:lastPrinted>2018-08-29T17:08:24Z</cp:lastPrinted>
  <dcterms:created xsi:type="dcterms:W3CDTF">2018-02-14T14:43:28Z</dcterms:created>
  <dcterms:modified xsi:type="dcterms:W3CDTF">2018-08-29T17:13:27Z</dcterms:modified>
</cp:coreProperties>
</file>