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lingxia\Desktop\"/>
    </mc:Choice>
  </mc:AlternateContent>
  <bookViews>
    <workbookView xWindow="0" yWindow="0" windowWidth="19200" windowHeight="116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1" l="1"/>
  <c r="L10" i="1" s="1"/>
  <c r="H10" i="1"/>
  <c r="I10" i="1" s="1"/>
  <c r="K9" i="1"/>
  <c r="L9" i="1" s="1"/>
  <c r="H9" i="1"/>
  <c r="I9" i="1" s="1"/>
  <c r="K8" i="1"/>
  <c r="L8" i="1" s="1"/>
  <c r="L11" i="1" s="1"/>
  <c r="H8" i="1"/>
  <c r="I8" i="1" s="1"/>
  <c r="L2" i="1"/>
  <c r="L5" i="1" s="1"/>
  <c r="K4" i="1"/>
  <c r="L4" i="1" s="1"/>
  <c r="K3" i="1"/>
  <c r="L3" i="1" s="1"/>
  <c r="K2" i="1"/>
  <c r="I11" i="1" l="1"/>
  <c r="M11" i="1" s="1"/>
  <c r="N11" i="1" s="1"/>
  <c r="H4" i="1"/>
  <c r="I4" i="1" s="1"/>
  <c r="H3" i="1"/>
  <c r="I3" i="1" s="1"/>
  <c r="H2" i="1"/>
  <c r="I2" i="1" s="1"/>
  <c r="I5" i="1" l="1"/>
  <c r="M5" i="1" s="1"/>
  <c r="N5" i="1" s="1"/>
</calcChain>
</file>

<file path=xl/sharedStrings.xml><?xml version="1.0" encoding="utf-8"?>
<sst xmlns="http://schemas.openxmlformats.org/spreadsheetml/2006/main" count="54" uniqueCount="25">
  <si>
    <t>SKU</t>
    <phoneticPr fontId="2" type="noConversion"/>
  </si>
  <si>
    <t>Qty</t>
    <phoneticPr fontId="2" type="noConversion"/>
  </si>
  <si>
    <t>Case Pack</t>
    <phoneticPr fontId="2" type="noConversion"/>
  </si>
  <si>
    <t>Vendor Part #</t>
    <phoneticPr fontId="2" type="noConversion"/>
  </si>
  <si>
    <t>Description</t>
    <phoneticPr fontId="2" type="noConversion"/>
  </si>
  <si>
    <t>AHDM72-0018</t>
    <phoneticPr fontId="2" type="noConversion"/>
  </si>
  <si>
    <t>HOME SWEET HOME BATH RUG CREAM</t>
    <phoneticPr fontId="2" type="noConversion"/>
  </si>
  <si>
    <t>AHDM72-0019</t>
    <phoneticPr fontId="2" type="noConversion"/>
  </si>
  <si>
    <t>RUFFLE FRAM BATH RUG LAVENDER</t>
    <phoneticPr fontId="2" type="noConversion"/>
  </si>
  <si>
    <t>AHDM72-0020</t>
    <phoneticPr fontId="2" type="noConversion"/>
  </si>
  <si>
    <t>RUFFLE FRAME BATH RUG GREY</t>
    <phoneticPr fontId="2" type="noConversion"/>
  </si>
  <si>
    <t>Quoted Carton Size</t>
    <phoneticPr fontId="2" type="noConversion"/>
  </si>
  <si>
    <t>Final booked cartin size</t>
    <phoneticPr fontId="2" type="noConversion"/>
  </si>
  <si>
    <t>Quoted CBF per carton</t>
    <phoneticPr fontId="2" type="noConversion"/>
  </si>
  <si>
    <t>Final booked CBF per carton</t>
    <phoneticPr fontId="2" type="noConversion"/>
  </si>
  <si>
    <t>17x11x11"</t>
    <phoneticPr fontId="2" type="noConversion"/>
  </si>
  <si>
    <t>17x11x13"</t>
    <phoneticPr fontId="2" type="noConversion"/>
  </si>
  <si>
    <t>17.3x21.7x7.1"</t>
  </si>
  <si>
    <t>16.5x21.7x5.9"</t>
    <phoneticPr fontId="2" type="noConversion"/>
  </si>
  <si>
    <t>Total Quoted CBF</t>
    <phoneticPr fontId="2" type="noConversion"/>
  </si>
  <si>
    <t>Final booked CBF</t>
    <phoneticPr fontId="2" type="noConversion"/>
  </si>
  <si>
    <t>total</t>
    <phoneticPr fontId="2" type="noConversion"/>
  </si>
  <si>
    <t>% of CBF</t>
    <phoneticPr fontId="2" type="noConversion"/>
  </si>
  <si>
    <t>difference CBF</t>
    <phoneticPr fontId="2" type="noConversion"/>
  </si>
  <si>
    <t>PO#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</si>
</sst>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0.00_ "/>
  </numFmts>
  <fonts count="3" x14ac:knownFonts="1">
    <font>
      <sz val="11"/>
      <color theme="1"/>
      <name val="宋体"/>
      <family val="2"/>
      <charset val="134"/>
      <scheme val="minor"/>
    </font>
    <font>
      <sz val="12"/>
      <color theme="1"/>
      <name val="Calibri"/>
      <family val="2"/>
    </font>
    <font>
      <sz val="9"/>
      <name val="宋体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180" fontId="0" fillId="0" borderId="0" xfId="0" applyNumberFormat="1">
      <alignment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8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180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 wrapText="1"/>
    </xf>
    <xf numFmtId="180" fontId="1" fillId="2" borderId="1" xfId="0" applyNumberFormat="1" applyFont="1" applyFill="1" applyBorder="1" applyAlignment="1">
      <alignment horizontal="center" vertical="center" wrapText="1"/>
    </xf>
    <xf numFmtId="180" fontId="1" fillId="2" borderId="1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80" fontId="1" fillId="3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workbookViewId="0"/>
  </sheetViews>
  <sheetFormatPr defaultRowHeight="13.5" x14ac:dyDescent="0.15"/>
  <cols>
    <col min="2" max="2" width="10.5" bestFit="1" customWidth="1"/>
    <col min="3" max="3" width="13.75" bestFit="1" customWidth="1"/>
    <col min="4" max="4" width="20.875" customWidth="1"/>
    <col min="5" max="5" width="6.875" bestFit="1" customWidth="1"/>
    <col min="6" max="6" width="9.75" bestFit="1" customWidth="1"/>
    <col min="7" max="7" width="13" customWidth="1"/>
    <col min="8" max="9" width="13.125" style="1" customWidth="1"/>
    <col min="10" max="10" width="14.375" customWidth="1"/>
    <col min="11" max="11" width="13.125" style="1" customWidth="1"/>
    <col min="12" max="12" width="10.625" customWidth="1"/>
  </cols>
  <sheetData>
    <row r="1" spans="1:14" s="2" customFormat="1" ht="31.5" x14ac:dyDescent="0.15">
      <c r="A1" s="11" t="s">
        <v>24</v>
      </c>
      <c r="B1" s="11" t="s">
        <v>0</v>
      </c>
      <c r="C1" s="11" t="s">
        <v>3</v>
      </c>
      <c r="D1" s="11" t="s">
        <v>4</v>
      </c>
      <c r="E1" s="11" t="s">
        <v>1</v>
      </c>
      <c r="F1" s="11" t="s">
        <v>2</v>
      </c>
      <c r="G1" s="11" t="s">
        <v>11</v>
      </c>
      <c r="H1" s="12" t="s">
        <v>13</v>
      </c>
      <c r="I1" s="12" t="s">
        <v>19</v>
      </c>
      <c r="J1" s="11" t="s">
        <v>12</v>
      </c>
      <c r="K1" s="12" t="s">
        <v>14</v>
      </c>
      <c r="L1" s="12" t="s">
        <v>20</v>
      </c>
      <c r="M1" s="12" t="s">
        <v>23</v>
      </c>
      <c r="N1" s="12" t="s">
        <v>22</v>
      </c>
    </row>
    <row r="2" spans="1:14" s="2" customFormat="1" ht="31.5" x14ac:dyDescent="0.15">
      <c r="A2" s="13">
        <v>1721158</v>
      </c>
      <c r="B2" s="3">
        <v>124277988</v>
      </c>
      <c r="C2" s="3" t="s">
        <v>5</v>
      </c>
      <c r="D2" s="3" t="s">
        <v>6</v>
      </c>
      <c r="E2" s="3">
        <v>726</v>
      </c>
      <c r="F2" s="3">
        <v>6</v>
      </c>
      <c r="G2" s="3" t="s">
        <v>16</v>
      </c>
      <c r="H2" s="4">
        <f>17*11*13/12/12/12</f>
        <v>1.4068287037037039</v>
      </c>
      <c r="I2" s="8">
        <f>E2/F2*H2</f>
        <v>170.22627314814818</v>
      </c>
      <c r="J2" s="3" t="s">
        <v>17</v>
      </c>
      <c r="K2" s="4">
        <f>17.3*21.7*7.1/12/12/12</f>
        <v>1.5424832175925927</v>
      </c>
      <c r="L2" s="8">
        <f>E2/F2*K2</f>
        <v>186.64046932870372</v>
      </c>
      <c r="M2" s="7"/>
      <c r="N2" s="7"/>
    </row>
    <row r="3" spans="1:14" s="2" customFormat="1" ht="31.5" x14ac:dyDescent="0.15">
      <c r="A3" s="14"/>
      <c r="B3" s="3">
        <v>124277989</v>
      </c>
      <c r="C3" s="3" t="s">
        <v>7</v>
      </c>
      <c r="D3" s="3" t="s">
        <v>8</v>
      </c>
      <c r="E3" s="3">
        <v>726</v>
      </c>
      <c r="F3" s="3">
        <v>6</v>
      </c>
      <c r="G3" s="3" t="s">
        <v>15</v>
      </c>
      <c r="H3" s="4">
        <f>17*11*11/12/12/12</f>
        <v>1.1903935185185184</v>
      </c>
      <c r="I3" s="8">
        <f t="shared" ref="I3:I4" si="0">E3/F3*H3</f>
        <v>144.03761574074073</v>
      </c>
      <c r="J3" s="3" t="s">
        <v>18</v>
      </c>
      <c r="K3" s="4">
        <f>16.5*21.7*5.9/12/12/12</f>
        <v>1.2225086805555556</v>
      </c>
      <c r="L3" s="8">
        <f t="shared" ref="L3:L4" si="1">E3/F3*K3</f>
        <v>147.92355034722223</v>
      </c>
      <c r="M3" s="7"/>
      <c r="N3" s="7"/>
    </row>
    <row r="4" spans="1:14" s="2" customFormat="1" ht="31.5" x14ac:dyDescent="0.15">
      <c r="A4" s="15"/>
      <c r="B4" s="3">
        <v>124277990</v>
      </c>
      <c r="C4" s="3" t="s">
        <v>9</v>
      </c>
      <c r="D4" s="3" t="s">
        <v>10</v>
      </c>
      <c r="E4" s="3">
        <v>726</v>
      </c>
      <c r="F4" s="3">
        <v>6</v>
      </c>
      <c r="G4" s="3" t="s">
        <v>15</v>
      </c>
      <c r="H4" s="4">
        <f>17*11*11/12/12/12</f>
        <v>1.1903935185185184</v>
      </c>
      <c r="I4" s="8">
        <f t="shared" si="0"/>
        <v>144.03761574074073</v>
      </c>
      <c r="J4" s="3" t="s">
        <v>18</v>
      </c>
      <c r="K4" s="4">
        <f>16.5*21.7*5.9/12/12/12</f>
        <v>1.2225086805555556</v>
      </c>
      <c r="L4" s="8">
        <f t="shared" si="1"/>
        <v>147.92355034722223</v>
      </c>
      <c r="M4" s="7"/>
      <c r="N4" s="7"/>
    </row>
    <row r="5" spans="1:14" ht="15.75" x14ac:dyDescent="0.15">
      <c r="A5" s="5"/>
      <c r="B5" s="5"/>
      <c r="C5" s="5"/>
      <c r="D5" s="5"/>
      <c r="E5" s="5"/>
      <c r="F5" s="5"/>
      <c r="G5" s="5"/>
      <c r="H5" s="4" t="s">
        <v>21</v>
      </c>
      <c r="I5" s="9">
        <f>SUM(I2:I4)</f>
        <v>458.30150462962968</v>
      </c>
      <c r="J5" s="5"/>
      <c r="K5" s="6"/>
      <c r="L5" s="9">
        <f>SUM(L2:L4)</f>
        <v>482.48757002314812</v>
      </c>
      <c r="M5" s="9">
        <f>L5-I5</f>
        <v>24.186065393518447</v>
      </c>
      <c r="N5" s="10">
        <f>M5/I5</f>
        <v>5.2773262032085398E-2</v>
      </c>
    </row>
    <row r="7" spans="1:14" s="2" customFormat="1" ht="31.5" x14ac:dyDescent="0.15">
      <c r="A7" s="11" t="s">
        <v>24</v>
      </c>
      <c r="B7" s="11" t="s">
        <v>0</v>
      </c>
      <c r="C7" s="11" t="s">
        <v>3</v>
      </c>
      <c r="D7" s="11" t="s">
        <v>4</v>
      </c>
      <c r="E7" s="11" t="s">
        <v>1</v>
      </c>
      <c r="F7" s="11" t="s">
        <v>2</v>
      </c>
      <c r="G7" s="11" t="s">
        <v>11</v>
      </c>
      <c r="H7" s="12" t="s">
        <v>13</v>
      </c>
      <c r="I7" s="12" t="s">
        <v>19</v>
      </c>
      <c r="J7" s="11" t="s">
        <v>12</v>
      </c>
      <c r="K7" s="12" t="s">
        <v>14</v>
      </c>
      <c r="L7" s="12" t="s">
        <v>20</v>
      </c>
      <c r="M7" s="12" t="s">
        <v>23</v>
      </c>
      <c r="N7" s="12" t="s">
        <v>22</v>
      </c>
    </row>
    <row r="8" spans="1:14" s="2" customFormat="1" ht="31.5" x14ac:dyDescent="0.15">
      <c r="A8" s="13">
        <v>1721159</v>
      </c>
      <c r="B8" s="3">
        <v>124277988</v>
      </c>
      <c r="C8" s="3" t="s">
        <v>5</v>
      </c>
      <c r="D8" s="3" t="s">
        <v>6</v>
      </c>
      <c r="E8" s="3">
        <v>834</v>
      </c>
      <c r="F8" s="3">
        <v>6</v>
      </c>
      <c r="G8" s="3" t="s">
        <v>16</v>
      </c>
      <c r="H8" s="4">
        <f>17*11*13/12/12/12</f>
        <v>1.4068287037037039</v>
      </c>
      <c r="I8" s="8">
        <f>E8/F8*H8</f>
        <v>195.54918981481484</v>
      </c>
      <c r="J8" s="3" t="s">
        <v>17</v>
      </c>
      <c r="K8" s="4">
        <f>17.3*21.7*7.1/12/12/12</f>
        <v>1.5424832175925927</v>
      </c>
      <c r="L8" s="8">
        <f>E8/F8*K8</f>
        <v>214.40516724537039</v>
      </c>
      <c r="M8" s="7"/>
      <c r="N8" s="7"/>
    </row>
    <row r="9" spans="1:14" s="2" customFormat="1" ht="31.5" x14ac:dyDescent="0.15">
      <c r="A9" s="14"/>
      <c r="B9" s="3">
        <v>124277989</v>
      </c>
      <c r="C9" s="3" t="s">
        <v>7</v>
      </c>
      <c r="D9" s="3" t="s">
        <v>8</v>
      </c>
      <c r="E9" s="3">
        <v>834</v>
      </c>
      <c r="F9" s="3">
        <v>6</v>
      </c>
      <c r="G9" s="3" t="s">
        <v>15</v>
      </c>
      <c r="H9" s="4">
        <f>17*11*11/12/12/12</f>
        <v>1.1903935185185184</v>
      </c>
      <c r="I9" s="8">
        <f t="shared" ref="I9:I10" si="2">E9/F9*H9</f>
        <v>165.46469907407405</v>
      </c>
      <c r="J9" s="3" t="s">
        <v>18</v>
      </c>
      <c r="K9" s="4">
        <f>16.5*21.7*5.9/12/12/12</f>
        <v>1.2225086805555556</v>
      </c>
      <c r="L9" s="8">
        <f t="shared" ref="L9:L10" si="3">E9/F9*K9</f>
        <v>169.92870659722223</v>
      </c>
      <c r="M9" s="7"/>
      <c r="N9" s="7"/>
    </row>
    <row r="10" spans="1:14" s="2" customFormat="1" ht="31.5" x14ac:dyDescent="0.15">
      <c r="A10" s="15"/>
      <c r="B10" s="3">
        <v>124277990</v>
      </c>
      <c r="C10" s="3" t="s">
        <v>9</v>
      </c>
      <c r="D10" s="3" t="s">
        <v>10</v>
      </c>
      <c r="E10" s="3">
        <v>834</v>
      </c>
      <c r="F10" s="3">
        <v>6</v>
      </c>
      <c r="G10" s="3" t="s">
        <v>15</v>
      </c>
      <c r="H10" s="4">
        <f>17*11*11/12/12/12</f>
        <v>1.1903935185185184</v>
      </c>
      <c r="I10" s="8">
        <f t="shared" si="2"/>
        <v>165.46469907407405</v>
      </c>
      <c r="J10" s="3" t="s">
        <v>18</v>
      </c>
      <c r="K10" s="4">
        <f>16.5*21.7*5.9/12/12/12</f>
        <v>1.2225086805555556</v>
      </c>
      <c r="L10" s="8">
        <f t="shared" si="3"/>
        <v>169.92870659722223</v>
      </c>
      <c r="M10" s="7"/>
      <c r="N10" s="7"/>
    </row>
    <row r="11" spans="1:14" ht="15.75" x14ac:dyDescent="0.15">
      <c r="A11" s="5"/>
      <c r="B11" s="5"/>
      <c r="C11" s="5"/>
      <c r="D11" s="5"/>
      <c r="E11" s="5"/>
      <c r="F11" s="5"/>
      <c r="G11" s="5"/>
      <c r="H11" s="4" t="s">
        <v>21</v>
      </c>
      <c r="I11" s="9">
        <f>SUM(I8:I10)</f>
        <v>526.47858796296293</v>
      </c>
      <c r="J11" s="5"/>
      <c r="K11" s="6"/>
      <c r="L11" s="9">
        <f>SUM(L8:L10)</f>
        <v>554.26258043981488</v>
      </c>
      <c r="M11" s="9">
        <f>L11-I11</f>
        <v>27.78399247685195</v>
      </c>
      <c r="N11" s="10">
        <f>M11/I11</f>
        <v>5.2773262032085752E-2</v>
      </c>
    </row>
  </sheetData>
  <mergeCells count="2">
    <mergeCell ref="A2:A4"/>
    <mergeCell ref="A8:A10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狄玲霞</dc:creator>
  <cp:lastModifiedBy>狄玲霞</cp:lastModifiedBy>
  <dcterms:created xsi:type="dcterms:W3CDTF">2019-08-27T05:22:28Z</dcterms:created>
  <dcterms:modified xsi:type="dcterms:W3CDTF">2019-08-27T05:50:13Z</dcterms:modified>
</cp:coreProperties>
</file>