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70588\Desktop\"/>
    </mc:Choice>
  </mc:AlternateContent>
  <bookViews>
    <workbookView xWindow="0" yWindow="0" windowWidth="19320" windowHeight="10500"/>
  </bookViews>
  <sheets>
    <sheet name="1" sheetId="1" r:id="rId1"/>
  </sheets>
  <definedNames>
    <definedName name="_xlnm.Print_Area" localSheetId="0">'1'!$A$1:$V$26</definedName>
    <definedName name="_xlnm.Print_Titles" localSheetId="0">'1'!$2:$3</definedName>
  </definedNames>
  <calcPr calcId="152511"/>
</workbook>
</file>

<file path=xl/calcChain.xml><?xml version="1.0" encoding="utf-8"?>
<calcChain xmlns="http://schemas.openxmlformats.org/spreadsheetml/2006/main">
  <c r="F19" i="1" l="1"/>
  <c r="F23" i="1" s="1"/>
  <c r="F14" i="1"/>
  <c r="F18" i="1" s="1"/>
  <c r="F9" i="1"/>
  <c r="F4" i="1"/>
  <c r="T4" i="1" l="1"/>
  <c r="T8" i="1" s="1"/>
  <c r="F8" i="1"/>
  <c r="J12" i="1"/>
  <c r="F13" i="1"/>
  <c r="J4" i="1"/>
  <c r="J9" i="1"/>
  <c r="J10" i="1"/>
  <c r="R9" i="1"/>
  <c r="R13" i="1" s="1"/>
  <c r="J11" i="1"/>
  <c r="T9" i="1"/>
  <c r="T13" i="1" s="1"/>
  <c r="J5" i="1"/>
  <c r="P9" i="1"/>
  <c r="P13" i="1" s="1"/>
  <c r="J17" i="1"/>
  <c r="J16" i="1"/>
  <c r="T14" i="1"/>
  <c r="T18" i="1" s="1"/>
  <c r="R14" i="1"/>
  <c r="R18" i="1" s="1"/>
  <c r="P14" i="1"/>
  <c r="P18" i="1" s="1"/>
  <c r="J15" i="1"/>
  <c r="J14" i="1"/>
  <c r="J22" i="1"/>
  <c r="T19" i="1"/>
  <c r="T23" i="1" s="1"/>
  <c r="R19" i="1"/>
  <c r="R23" i="1" s="1"/>
  <c r="P19" i="1"/>
  <c r="P23" i="1" s="1"/>
  <c r="J21" i="1"/>
  <c r="J20" i="1"/>
  <c r="J19" i="1"/>
  <c r="J6" i="1"/>
  <c r="J7" i="1"/>
  <c r="P4" i="1"/>
  <c r="P8" i="1" s="1"/>
  <c r="R4" i="1"/>
  <c r="R8" i="1" s="1"/>
  <c r="F24" i="1" l="1"/>
  <c r="T24" i="1"/>
  <c r="R24" i="1"/>
  <c r="P24" i="1"/>
  <c r="J23" i="1"/>
  <c r="J8" i="1"/>
  <c r="J18" i="1"/>
  <c r="J13" i="1"/>
  <c r="J24" i="1" l="1"/>
</calcChain>
</file>

<file path=xl/sharedStrings.xml><?xml version="1.0" encoding="utf-8"?>
<sst xmlns="http://schemas.openxmlformats.org/spreadsheetml/2006/main" count="41" uniqueCount="29">
  <si>
    <r>
      <rPr>
        <b/>
        <sz val="8"/>
        <rFont val="宋体"/>
        <family val="3"/>
        <charset val="134"/>
      </rPr>
      <t>体积小计</t>
    </r>
    <r>
      <rPr>
        <b/>
        <sz val="8"/>
        <rFont val="Arial"/>
        <family val="2"/>
      </rPr>
      <t xml:space="preserve"> CBM</t>
    </r>
  </si>
  <si>
    <r>
      <rPr>
        <b/>
        <sz val="8"/>
        <rFont val="宋体"/>
        <family val="3"/>
        <charset val="134"/>
      </rPr>
      <t>毛重小计</t>
    </r>
    <r>
      <rPr>
        <b/>
        <sz val="8"/>
        <rFont val="Arial"/>
        <family val="2"/>
      </rPr>
      <t>(KG)</t>
    </r>
  </si>
  <si>
    <r>
      <rPr>
        <b/>
        <sz val="8"/>
        <rFont val="宋体"/>
        <family val="3"/>
        <charset val="134"/>
      </rPr>
      <t xml:space="preserve">每箱
净重
</t>
    </r>
  </si>
  <si>
    <r>
      <rPr>
        <b/>
        <sz val="8"/>
        <rFont val="宋体"/>
        <family val="3"/>
        <charset val="134"/>
      </rPr>
      <t>净重小计</t>
    </r>
    <r>
      <rPr>
        <b/>
        <sz val="8"/>
        <rFont val="Arial"/>
        <family val="2"/>
      </rPr>
      <t>(KG)</t>
    </r>
  </si>
  <si>
    <r>
      <rPr>
        <b/>
        <sz val="8"/>
        <rFont val="宋体"/>
        <family val="3"/>
        <charset val="134"/>
      </rPr>
      <t>装柜时间</t>
    </r>
  </si>
  <si>
    <r>
      <rPr>
        <b/>
        <sz val="8"/>
        <rFont val="宋体"/>
        <family val="3"/>
        <charset val="134"/>
      </rPr>
      <t>装箱地点及联系人</t>
    </r>
  </si>
  <si>
    <r>
      <t xml:space="preserve">1. </t>
    </r>
    <r>
      <rPr>
        <sz val="8"/>
        <rFont val="宋体"/>
        <family val="3"/>
        <charset val="134"/>
      </rPr>
      <t>请根据订单类型、客人要求、装箱安排等参考随附</t>
    </r>
    <r>
      <rPr>
        <sz val="8"/>
        <rFont val="Arial"/>
        <family val="2"/>
      </rPr>
      <t>--</t>
    </r>
    <r>
      <rPr>
        <sz val="8"/>
        <rFont val="宋体"/>
        <family val="3"/>
        <charset val="134"/>
      </rPr>
      <t>《集装箱装箱要求及提示》安排装箱。</t>
    </r>
  </si>
  <si>
    <r>
      <t xml:space="preserve">2. </t>
    </r>
    <r>
      <rPr>
        <sz val="8"/>
        <rFont val="宋体"/>
        <family val="3"/>
        <charset val="134"/>
      </rPr>
      <t>请在货柜到达后</t>
    </r>
    <r>
      <rPr>
        <sz val="8"/>
        <rFont val="Arial"/>
        <family val="2"/>
      </rPr>
      <t>8</t>
    </r>
    <r>
      <rPr>
        <sz val="8"/>
        <rFont val="宋体"/>
        <family val="3"/>
        <charset val="134"/>
      </rPr>
      <t>小时内装箱完毕且离厂，否则将产生</t>
    </r>
    <r>
      <rPr>
        <sz val="8"/>
        <rFont val="Arial"/>
        <family val="2"/>
      </rPr>
      <t>100</t>
    </r>
    <r>
      <rPr>
        <sz val="8"/>
        <rFont val="宋体"/>
        <family val="3"/>
        <charset val="134"/>
      </rPr>
      <t>元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 xml:space="preserve">小时的待时费，如果因此延误船期，则所有额外费用由工厂承担。
</t>
    </r>
  </si>
  <si>
    <t>EO00-2879</t>
    <phoneticPr fontId="2" type="noConversion"/>
  </si>
  <si>
    <t>EO00-2880</t>
    <phoneticPr fontId="2" type="noConversion"/>
  </si>
  <si>
    <t>EO00-2881</t>
  </si>
  <si>
    <t>EO00-2882</t>
  </si>
  <si>
    <t>#894</t>
    <phoneticPr fontId="2" type="noConversion"/>
  </si>
  <si>
    <t>#896</t>
    <phoneticPr fontId="2" type="noConversion"/>
  </si>
  <si>
    <t>#897</t>
    <phoneticPr fontId="2" type="noConversion"/>
  </si>
  <si>
    <t>#898</t>
    <phoneticPr fontId="2" type="noConversion"/>
  </si>
  <si>
    <t>请提供进仓通知56</t>
    <phoneticPr fontId="2" type="noConversion"/>
  </si>
  <si>
    <t>请提供进仓通知57</t>
    <phoneticPr fontId="2" type="noConversion"/>
  </si>
  <si>
    <t>请提供进仓通知58</t>
    <phoneticPr fontId="2" type="noConversion"/>
  </si>
  <si>
    <t>请提供进仓通知59</t>
    <phoneticPr fontId="2" type="noConversion"/>
  </si>
  <si>
    <r>
      <rPr>
        <b/>
        <sz val="8"/>
        <rFont val="宋体"/>
        <family val="3"/>
        <charset val="134"/>
      </rPr>
      <t xml:space="preserve">Customer </t>
    </r>
    <r>
      <rPr>
        <b/>
        <sz val="8"/>
        <rFont val="Arial"/>
        <family val="2"/>
      </rPr>
      <t>PO#</t>
    </r>
  </si>
  <si>
    <t>Carton#</t>
  </si>
  <si>
    <t>carton qty</t>
  </si>
  <si>
    <t>disrto</t>
  </si>
  <si>
    <t>item#</t>
  </si>
  <si>
    <t>qty per carton</t>
  </si>
  <si>
    <t>Total quantity</t>
  </si>
  <si>
    <r>
      <rPr>
        <b/>
        <sz val="8"/>
        <rFont val="宋体"/>
        <family val="3"/>
        <charset val="134"/>
      </rPr>
      <t xml:space="preserve">carton size
</t>
    </r>
    <r>
      <rPr>
        <b/>
        <sz val="8"/>
        <rFont val="Arial"/>
        <family val="2"/>
      </rPr>
      <t xml:space="preserve"> (</t>
    </r>
    <r>
      <rPr>
        <b/>
        <sz val="8"/>
        <rFont val="宋体"/>
        <family val="3"/>
        <charset val="134"/>
      </rPr>
      <t>长</t>
    </r>
    <r>
      <rPr>
        <b/>
        <sz val="8"/>
        <rFont val="Arial"/>
        <family val="2"/>
      </rPr>
      <t>X</t>
    </r>
    <r>
      <rPr>
        <b/>
        <sz val="8"/>
        <rFont val="宋体"/>
        <family val="3"/>
        <charset val="134"/>
      </rPr>
      <t>宽</t>
    </r>
    <r>
      <rPr>
        <b/>
        <sz val="8"/>
        <rFont val="Arial"/>
        <family val="2"/>
      </rPr>
      <t>X</t>
    </r>
    <r>
      <rPr>
        <b/>
        <sz val="8"/>
        <rFont val="宋体"/>
        <family val="3"/>
        <charset val="134"/>
      </rPr>
      <t>高</t>
    </r>
    <r>
      <rPr>
        <b/>
        <sz val="8"/>
        <rFont val="Arial"/>
        <family val="2"/>
      </rPr>
      <t xml:space="preserve"> CM)</t>
    </r>
  </si>
  <si>
    <t>gross weight per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</si>
</sst>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_ "/>
    <numFmt numFmtId="165" formatCode="0_ "/>
    <numFmt numFmtId="166" formatCode="[$-409]mmmmm;@"/>
    <numFmt numFmtId="167" formatCode="[$-F800]dddd\,\ mmmm\ dd\,\ yyyy"/>
    <numFmt numFmtId="168" formatCode="0.00_);\(0.00\)"/>
    <numFmt numFmtId="169" formatCode="0.0"/>
    <numFmt numFmtId="170" formatCode="[$¥-804]#,##0.00;[$¥-804]\-#,##0.00"/>
  </numFmts>
  <fonts count="17">
    <font>
      <sz val="11"/>
      <color indexed="8"/>
      <name val="宋体"/>
      <charset val="134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1"/>
      <color theme="1"/>
      <name val="宋体"/>
      <family val="3"/>
      <charset val="134"/>
    </font>
    <font>
      <sz val="12"/>
      <name val="Garamond"/>
      <family val="1"/>
    </font>
    <font>
      <sz val="11"/>
      <color theme="1"/>
      <name val="Calibri"/>
      <family val="3"/>
      <charset val="134"/>
      <scheme val="minor"/>
    </font>
    <font>
      <b/>
      <sz val="8"/>
      <name val="Arial"/>
      <family val="2"/>
    </font>
    <font>
      <b/>
      <sz val="8"/>
      <name val="宋体"/>
      <family val="3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/>
    <xf numFmtId="166" fontId="9" fillId="0" borderId="0"/>
    <xf numFmtId="0" fontId="3" fillId="0" borderId="0"/>
    <xf numFmtId="167" fontId="1" fillId="0" borderId="0">
      <alignment vertical="center"/>
    </xf>
    <xf numFmtId="0" fontId="5" fillId="0" borderId="0"/>
    <xf numFmtId="169" fontId="9" fillId="0" borderId="0"/>
    <xf numFmtId="170" fontId="8" fillId="0" borderId="0"/>
    <xf numFmtId="170" fontId="8" fillId="0" borderId="0" applyFont="0" applyFill="0" applyBorder="0" applyAlignment="0" applyProtection="0"/>
    <xf numFmtId="0" fontId="16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Border="1" applyAlignment="1">
      <alignment vertical="center" textRotation="255"/>
    </xf>
    <xf numFmtId="0" fontId="3" fillId="0" borderId="0" xfId="0" applyFont="1" applyBorder="1" applyAlignment="1"/>
    <xf numFmtId="0" fontId="3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/>
    <xf numFmtId="0" fontId="2" fillId="0" borderId="0" xfId="0" applyFont="1" applyBorder="1" applyAlignment="1"/>
    <xf numFmtId="0" fontId="3" fillId="0" borderId="16" xfId="0" applyFont="1" applyBorder="1" applyAlignment="1"/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168" fontId="10" fillId="2" borderId="7" xfId="0" applyNumberFormat="1" applyFont="1" applyFill="1" applyBorder="1" applyAlignment="1">
      <alignment horizontal="center"/>
    </xf>
    <xf numFmtId="168" fontId="10" fillId="3" borderId="9" xfId="0" applyNumberFormat="1" applyFont="1" applyFill="1" applyBorder="1" applyAlignment="1">
      <alignment horizontal="center" wrapText="1"/>
    </xf>
    <xf numFmtId="168" fontId="10" fillId="2" borderId="9" xfId="0" applyNumberFormat="1" applyFont="1" applyFill="1" applyBorder="1" applyAlignment="1">
      <alignment horizontal="center" wrapText="1"/>
    </xf>
    <xf numFmtId="168" fontId="10" fillId="0" borderId="9" xfId="0" applyNumberFormat="1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49" fontId="12" fillId="3" borderId="18" xfId="0" applyNumberFormat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/>
    </xf>
    <xf numFmtId="0" fontId="12" fillId="0" borderId="0" xfId="0" applyFont="1" applyAlignment="1"/>
    <xf numFmtId="49" fontId="12" fillId="2" borderId="10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168" fontId="12" fillId="2" borderId="9" xfId="0" applyNumberFormat="1" applyFont="1" applyFill="1" applyBorder="1" applyAlignment="1">
      <alignment horizontal="center" vertical="center" wrapText="1"/>
    </xf>
    <xf numFmtId="168" fontId="12" fillId="3" borderId="9" xfId="0" applyNumberFormat="1" applyFont="1" applyFill="1" applyBorder="1" applyAlignment="1">
      <alignment horizontal="center" vertical="center" wrapText="1"/>
    </xf>
    <xf numFmtId="168" fontId="15" fillId="0" borderId="9" xfId="0" applyNumberFormat="1" applyFont="1" applyFill="1" applyBorder="1" applyAlignment="1">
      <alignment horizontal="center" wrapText="1"/>
    </xf>
    <xf numFmtId="2" fontId="10" fillId="2" borderId="7" xfId="0" applyNumberFormat="1" applyFont="1" applyFill="1" applyBorder="1" applyAlignment="1">
      <alignment horizontal="center"/>
    </xf>
    <xf numFmtId="2" fontId="12" fillId="2" borderId="9" xfId="0" applyNumberFormat="1" applyFont="1" applyFill="1" applyBorder="1" applyAlignment="1">
      <alignment horizontal="center" vertical="center" wrapText="1"/>
    </xf>
    <xf numFmtId="2" fontId="10" fillId="3" borderId="19" xfId="0" applyNumberFormat="1" applyFont="1" applyFill="1" applyBorder="1" applyAlignment="1">
      <alignment horizontal="center"/>
    </xf>
    <xf numFmtId="2" fontId="12" fillId="3" borderId="9" xfId="0" applyNumberFormat="1" applyFont="1" applyFill="1" applyBorder="1" applyAlignment="1">
      <alignment horizontal="center" vertical="center" wrapText="1"/>
    </xf>
    <xf numFmtId="168" fontId="10" fillId="2" borderId="9" xfId="0" applyNumberFormat="1" applyFont="1" applyFill="1" applyBorder="1" applyAlignment="1">
      <alignment horizontal="center" vertical="center"/>
    </xf>
    <xf numFmtId="0" fontId="10" fillId="2" borderId="9" xfId="13" applyFont="1" applyFill="1" applyBorder="1" applyAlignment="1">
      <alignment horizontal="center"/>
    </xf>
    <xf numFmtId="0" fontId="12" fillId="0" borderId="10" xfId="13" applyFont="1" applyFill="1" applyBorder="1" applyAlignment="1">
      <alignment horizontal="center" vertical="center"/>
    </xf>
    <xf numFmtId="0" fontId="10" fillId="4" borderId="18" xfId="13" applyFont="1" applyFill="1" applyBorder="1" applyAlignment="1">
      <alignment horizontal="center"/>
    </xf>
    <xf numFmtId="0" fontId="10" fillId="4" borderId="9" xfId="13" applyFont="1" applyFill="1" applyBorder="1" applyAlignment="1">
      <alignment horizontal="center"/>
    </xf>
    <xf numFmtId="0" fontId="10" fillId="4" borderId="8" xfId="13" applyFont="1" applyFill="1" applyBorder="1" applyAlignment="1">
      <alignment horizontal="center"/>
    </xf>
    <xf numFmtId="0" fontId="12" fillId="2" borderId="9" xfId="13" applyFont="1" applyFill="1" applyBorder="1" applyAlignment="1">
      <alignment horizontal="center" vertical="center" wrapText="1"/>
    </xf>
    <xf numFmtId="0" fontId="12" fillId="2" borderId="10" xfId="13" applyFont="1" applyFill="1" applyBorder="1" applyAlignment="1">
      <alignment horizontal="center" vertical="center"/>
    </xf>
    <xf numFmtId="0" fontId="12" fillId="0" borderId="20" xfId="13" applyFont="1" applyFill="1" applyBorder="1" applyAlignment="1">
      <alignment horizontal="center" vertical="center"/>
    </xf>
    <xf numFmtId="0" fontId="12" fillId="0" borderId="8" xfId="13" applyFont="1" applyFill="1" applyBorder="1" applyAlignment="1">
      <alignment horizontal="center" vertical="center"/>
    </xf>
    <xf numFmtId="0" fontId="14" fillId="2" borderId="9" xfId="13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168" fontId="11" fillId="0" borderId="9" xfId="0" applyNumberFormat="1" applyFont="1" applyFill="1" applyBorder="1" applyAlignment="1">
      <alignment horizontal="center" vertical="center"/>
    </xf>
    <xf numFmtId="168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0" fillId="0" borderId="3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165" fontId="12" fillId="0" borderId="14" xfId="0" applyNumberFormat="1" applyFont="1" applyBorder="1" applyAlignment="1">
      <alignment horizontal="left"/>
    </xf>
    <xf numFmtId="165" fontId="12" fillId="0" borderId="17" xfId="0" applyNumberFormat="1" applyFont="1" applyBorder="1" applyAlignment="1">
      <alignment horizontal="left"/>
    </xf>
    <xf numFmtId="165" fontId="12" fillId="0" borderId="13" xfId="0" applyNumberFormat="1" applyFont="1" applyBorder="1" applyAlignment="1">
      <alignment horizontal="left" wrapText="1"/>
    </xf>
    <xf numFmtId="165" fontId="12" fillId="0" borderId="14" xfId="0" applyNumberFormat="1" applyFont="1" applyBorder="1" applyAlignment="1">
      <alignment horizontal="left" wrapText="1"/>
    </xf>
    <xf numFmtId="165" fontId="12" fillId="0" borderId="17" xfId="0" applyNumberFormat="1" applyFont="1" applyBorder="1" applyAlignment="1">
      <alignment horizontal="left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68" fontId="12" fillId="0" borderId="18" xfId="0" applyNumberFormat="1" applyFont="1" applyFill="1" applyBorder="1" applyAlignment="1">
      <alignment horizontal="center" vertical="center" wrapText="1"/>
    </xf>
    <xf numFmtId="168" fontId="12" fillId="0" borderId="9" xfId="0" applyNumberFormat="1" applyFont="1" applyFill="1" applyBorder="1" applyAlignment="1">
      <alignment horizontal="center" vertical="center" wrapText="1"/>
    </xf>
    <xf numFmtId="168" fontId="12" fillId="0" borderId="8" xfId="0" applyNumberFormat="1" applyFont="1" applyFill="1" applyBorder="1" applyAlignment="1">
      <alignment horizontal="center" vertical="center" wrapText="1"/>
    </xf>
    <xf numFmtId="168" fontId="12" fillId="0" borderId="21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168" fontId="14" fillId="0" borderId="8" xfId="0" applyNumberFormat="1" applyFont="1" applyFill="1" applyBorder="1" applyAlignment="1">
      <alignment horizontal="center" vertical="center" wrapText="1"/>
    </xf>
    <xf numFmtId="0" fontId="12" fillId="0" borderId="9" xfId="13" applyFont="1" applyFill="1" applyBorder="1" applyAlignment="1">
      <alignment horizontal="center" vertical="center" wrapText="1"/>
    </xf>
    <xf numFmtId="0" fontId="12" fillId="0" borderId="8" xfId="13" applyFont="1" applyFill="1" applyBorder="1" applyAlignment="1">
      <alignment horizontal="center" vertical="center" wrapText="1"/>
    </xf>
    <xf numFmtId="0" fontId="14" fillId="0" borderId="9" xfId="13" applyFont="1" applyFill="1" applyBorder="1" applyAlignment="1">
      <alignment horizontal="center" vertical="center" wrapText="1"/>
    </xf>
    <xf numFmtId="0" fontId="14" fillId="0" borderId="8" xfId="13" applyFont="1" applyFill="1" applyBorder="1" applyAlignment="1">
      <alignment horizontal="center" vertical="center" wrapText="1"/>
    </xf>
    <xf numFmtId="0" fontId="12" fillId="0" borderId="18" xfId="13" applyFont="1" applyFill="1" applyBorder="1" applyAlignment="1">
      <alignment horizontal="center" vertical="center" wrapText="1"/>
    </xf>
    <xf numFmtId="0" fontId="14" fillId="0" borderId="18" xfId="13" applyFont="1" applyFill="1" applyBorder="1" applyAlignment="1">
      <alignment horizontal="center" vertical="center" wrapText="1"/>
    </xf>
    <xf numFmtId="0" fontId="12" fillId="0" borderId="21" xfId="13" applyFont="1" applyFill="1" applyBorder="1" applyAlignment="1">
      <alignment horizontal="center" vertical="center" wrapText="1"/>
    </xf>
    <xf numFmtId="0" fontId="14" fillId="0" borderId="21" xfId="13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vertical="center" textRotation="255" wrapText="1"/>
    </xf>
  </cellXfs>
  <cellStyles count="14">
    <cellStyle name="Comma 2" xfId="12"/>
    <cellStyle name="Normal" xfId="0" builtinId="0"/>
    <cellStyle name="Normal 10 2 3" xfId="5"/>
    <cellStyle name="Normal 15" xfId="11"/>
    <cellStyle name="Normal 18" xfId="10"/>
    <cellStyle name="Normal 2" xfId="8"/>
    <cellStyle name="Normal 2 2 2 2" xfId="4"/>
    <cellStyle name="Normal 2 2 3 2 2" xfId="6"/>
    <cellStyle name="常规 2" xfId="2"/>
    <cellStyle name="常规 3" xfId="1"/>
    <cellStyle name="常规 4" xfId="13"/>
    <cellStyle name="常规 9" xfId="7"/>
    <cellStyle name="样式 1" xfId="3"/>
    <cellStyle name="样式 1 8" xfId="9"/>
  </cellStyles>
  <dxfs count="0"/>
  <tableStyles count="0" defaultTableStyle="TableStyleMedium9" defaultPivotStyle="PivotStyleLight16"/>
  <colors>
    <mruColors>
      <color rgb="FFFF99CC"/>
      <color rgb="FFE2BACB"/>
      <color rgb="FF99FF99"/>
      <color rgb="FFCCFF99"/>
      <color rgb="FF99CC00"/>
      <color rgb="FFFF9999"/>
      <color rgb="FFFFFF66"/>
      <color rgb="FFABF1D1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Normal="100" workbookViewId="0">
      <selection activeCell="R3" sqref="R3"/>
    </sheetView>
  </sheetViews>
  <sheetFormatPr defaultColWidth="9" defaultRowHeight="15.6"/>
  <cols>
    <col min="1" max="1" width="1.44140625" style="3" customWidth="1"/>
    <col min="2" max="2" width="11.21875" style="3" customWidth="1"/>
    <col min="3" max="3" width="4.44140625" style="3" customWidth="1"/>
    <col min="4" max="4" width="0.44140625" style="3" customWidth="1"/>
    <col min="5" max="5" width="4.21875" style="3" customWidth="1"/>
    <col min="6" max="6" width="10.33203125" style="3" customWidth="1"/>
    <col min="7" max="7" width="6" style="3" customWidth="1"/>
    <col min="8" max="8" width="10.77734375" style="3" customWidth="1"/>
    <col min="9" max="9" width="6.6640625" style="3" customWidth="1"/>
    <col min="10" max="10" width="7" style="3" customWidth="1"/>
    <col min="11" max="11" width="6.44140625" style="4" customWidth="1"/>
    <col min="12" max="12" width="0.21875" style="3" customWidth="1"/>
    <col min="13" max="13" width="5.77734375" style="3" customWidth="1"/>
    <col min="14" max="14" width="0.21875" style="3" customWidth="1"/>
    <col min="15" max="15" width="6.33203125" style="3" customWidth="1"/>
    <col min="16" max="16" width="8.33203125" style="3" customWidth="1"/>
    <col min="17" max="17" width="10.77734375" style="3" customWidth="1"/>
    <col min="18" max="18" width="9.109375" style="3" customWidth="1"/>
    <col min="19" max="19" width="5.109375" style="3" customWidth="1"/>
    <col min="20" max="20" width="9.109375" style="5" customWidth="1"/>
    <col min="21" max="21" width="13.109375" style="3" customWidth="1"/>
    <col min="22" max="22" width="11.21875" style="2" customWidth="1"/>
    <col min="23" max="16384" width="9" style="3"/>
  </cols>
  <sheetData>
    <row r="1" spans="1:22" ht="60.75" customHeight="1" thickBot="1">
      <c r="A1" s="2"/>
      <c r="B1" s="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11.25" customHeight="1" thickBot="1">
      <c r="A2" s="2"/>
      <c r="B2" s="6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8"/>
    </row>
    <row r="3" spans="1:22" s="96" customFormat="1" ht="32.25" customHeight="1">
      <c r="A3" s="90"/>
      <c r="B3" s="91" t="s">
        <v>20</v>
      </c>
      <c r="C3" s="92" t="s">
        <v>21</v>
      </c>
      <c r="D3" s="93"/>
      <c r="E3" s="94"/>
      <c r="F3" s="95" t="s">
        <v>22</v>
      </c>
      <c r="G3" s="95" t="s">
        <v>23</v>
      </c>
      <c r="H3" s="95" t="s">
        <v>24</v>
      </c>
      <c r="I3" s="95" t="s">
        <v>25</v>
      </c>
      <c r="J3" s="95" t="s">
        <v>26</v>
      </c>
      <c r="K3" s="60" t="s">
        <v>27</v>
      </c>
      <c r="L3" s="60"/>
      <c r="M3" s="60"/>
      <c r="N3" s="60"/>
      <c r="O3" s="60"/>
      <c r="P3" s="54" t="s">
        <v>0</v>
      </c>
      <c r="Q3" s="95" t="s">
        <v>28</v>
      </c>
      <c r="R3" s="54" t="s">
        <v>1</v>
      </c>
      <c r="S3" s="9" t="s">
        <v>2</v>
      </c>
      <c r="T3" s="54" t="s">
        <v>3</v>
      </c>
      <c r="U3" s="9" t="s">
        <v>4</v>
      </c>
      <c r="V3" s="9" t="s">
        <v>5</v>
      </c>
    </row>
    <row r="4" spans="1:22" s="1" customFormat="1" ht="15" customHeight="1">
      <c r="A4" s="7"/>
      <c r="B4" s="46"/>
      <c r="C4" s="82">
        <v>1</v>
      </c>
      <c r="D4" s="52"/>
      <c r="E4" s="84">
        <v>337</v>
      </c>
      <c r="F4" s="62">
        <f>E4-C4+1</f>
        <v>337</v>
      </c>
      <c r="G4" s="79" t="s">
        <v>12</v>
      </c>
      <c r="H4" s="26" t="s">
        <v>8</v>
      </c>
      <c r="I4" s="10">
        <v>1</v>
      </c>
      <c r="J4" s="11">
        <f>I4*F4</f>
        <v>337</v>
      </c>
      <c r="K4" s="76">
        <v>34</v>
      </c>
      <c r="L4" s="23"/>
      <c r="M4" s="80">
        <v>26</v>
      </c>
      <c r="N4" s="38"/>
      <c r="O4" s="80">
        <v>12</v>
      </c>
      <c r="P4" s="75">
        <f>O4*M4*K4*F4*0.000001</f>
        <v>3.5748959999999999</v>
      </c>
      <c r="Q4" s="80">
        <v>2.2999999999999998</v>
      </c>
      <c r="R4" s="75">
        <f>Q4*F4</f>
        <v>775.09999999999991</v>
      </c>
      <c r="S4" s="80">
        <v>1.8</v>
      </c>
      <c r="T4" s="75">
        <f>S4*F4</f>
        <v>606.6</v>
      </c>
      <c r="U4" s="55" t="s">
        <v>16</v>
      </c>
      <c r="V4" s="24"/>
    </row>
    <row r="5" spans="1:22" s="1" customFormat="1" ht="15" customHeight="1">
      <c r="A5" s="7"/>
      <c r="B5" s="47">
        <v>107573</v>
      </c>
      <c r="C5" s="82"/>
      <c r="D5" s="45"/>
      <c r="E5" s="84"/>
      <c r="F5" s="62"/>
      <c r="G5" s="72"/>
      <c r="H5" s="25" t="s">
        <v>9</v>
      </c>
      <c r="I5" s="10">
        <v>2</v>
      </c>
      <c r="J5" s="11">
        <f>I5*F4</f>
        <v>674</v>
      </c>
      <c r="K5" s="76"/>
      <c r="L5" s="23"/>
      <c r="M5" s="80"/>
      <c r="N5" s="38"/>
      <c r="O5" s="80"/>
      <c r="P5" s="76"/>
      <c r="Q5" s="80"/>
      <c r="R5" s="76"/>
      <c r="S5" s="80"/>
      <c r="T5" s="76"/>
      <c r="U5" s="56"/>
      <c r="V5" s="24"/>
    </row>
    <row r="6" spans="1:22" s="1" customFormat="1" ht="15" customHeight="1">
      <c r="A6" s="7"/>
      <c r="B6" s="47"/>
      <c r="C6" s="82"/>
      <c r="D6" s="45"/>
      <c r="E6" s="84"/>
      <c r="F6" s="62"/>
      <c r="G6" s="72"/>
      <c r="H6" s="25" t="s">
        <v>10</v>
      </c>
      <c r="I6" s="10">
        <v>2</v>
      </c>
      <c r="J6" s="11">
        <f>I6*F4</f>
        <v>674</v>
      </c>
      <c r="K6" s="76"/>
      <c r="L6" s="23"/>
      <c r="M6" s="80"/>
      <c r="N6" s="38"/>
      <c r="O6" s="80"/>
      <c r="P6" s="76"/>
      <c r="Q6" s="80"/>
      <c r="R6" s="76"/>
      <c r="S6" s="80"/>
      <c r="T6" s="76"/>
      <c r="U6" s="56"/>
      <c r="V6" s="24"/>
    </row>
    <row r="7" spans="1:22" s="1" customFormat="1" ht="15" customHeight="1">
      <c r="A7" s="7"/>
      <c r="B7" s="48"/>
      <c r="C7" s="83"/>
      <c r="D7" s="45"/>
      <c r="E7" s="85"/>
      <c r="F7" s="63"/>
      <c r="G7" s="72"/>
      <c r="H7" s="25" t="s">
        <v>11</v>
      </c>
      <c r="I7" s="10">
        <v>1</v>
      </c>
      <c r="J7" s="11">
        <f>I7*F4</f>
        <v>337</v>
      </c>
      <c r="K7" s="77"/>
      <c r="L7" s="23"/>
      <c r="M7" s="81"/>
      <c r="N7" s="38"/>
      <c r="O7" s="81"/>
      <c r="P7" s="77"/>
      <c r="Q7" s="81"/>
      <c r="R7" s="77"/>
      <c r="S7" s="81"/>
      <c r="T7" s="77"/>
      <c r="U7" s="56"/>
      <c r="V7" s="24"/>
    </row>
    <row r="8" spans="1:22" s="1" customFormat="1" ht="15" customHeight="1">
      <c r="A8" s="7"/>
      <c r="B8" s="44"/>
      <c r="C8" s="49"/>
      <c r="D8" s="50"/>
      <c r="E8" s="53"/>
      <c r="F8" s="18">
        <f>SUM(F4:F7)</f>
        <v>337</v>
      </c>
      <c r="G8" s="32"/>
      <c r="H8" s="35"/>
      <c r="I8" s="13"/>
      <c r="J8" s="18">
        <f>SUM(J4:J7)</f>
        <v>2022</v>
      </c>
      <c r="K8" s="36"/>
      <c r="L8" s="22"/>
      <c r="M8" s="36"/>
      <c r="N8" s="22"/>
      <c r="O8" s="36"/>
      <c r="P8" s="20">
        <f>SUM(P4:P7)</f>
        <v>3.5748959999999999</v>
      </c>
      <c r="Q8" s="36"/>
      <c r="R8" s="20">
        <f>SUM(R4:R7)</f>
        <v>775.09999999999991</v>
      </c>
      <c r="S8" s="36"/>
      <c r="T8" s="20">
        <f>SUM(T4:T7)</f>
        <v>606.6</v>
      </c>
      <c r="U8" s="43"/>
      <c r="V8" s="19"/>
    </row>
    <row r="9" spans="1:22" s="1" customFormat="1" ht="15" customHeight="1">
      <c r="A9" s="7"/>
      <c r="B9" s="46"/>
      <c r="C9" s="86">
        <v>1</v>
      </c>
      <c r="D9" s="45"/>
      <c r="E9" s="87">
        <v>250</v>
      </c>
      <c r="F9" s="61">
        <f t="shared" ref="F9" si="0">E9-C9+1</f>
        <v>250</v>
      </c>
      <c r="G9" s="72" t="s">
        <v>13</v>
      </c>
      <c r="H9" s="26" t="s">
        <v>8</v>
      </c>
      <c r="I9" s="10">
        <v>1</v>
      </c>
      <c r="J9" s="11">
        <f>I9*F9</f>
        <v>250</v>
      </c>
      <c r="K9" s="75">
        <v>34</v>
      </c>
      <c r="L9" s="23"/>
      <c r="M9" s="80">
        <v>26</v>
      </c>
      <c r="N9" s="38"/>
      <c r="O9" s="80">
        <v>12</v>
      </c>
      <c r="P9" s="75">
        <f>O9*M9*K9*F9*0.000001</f>
        <v>2.6519999999999997</v>
      </c>
      <c r="Q9" s="80">
        <v>2.2999999999999998</v>
      </c>
      <c r="R9" s="75">
        <f>Q9*F9</f>
        <v>575</v>
      </c>
      <c r="S9" s="80">
        <v>1.8</v>
      </c>
      <c r="T9" s="75">
        <f>S9*F9</f>
        <v>450</v>
      </c>
      <c r="U9" s="55" t="s">
        <v>17</v>
      </c>
      <c r="V9" s="24"/>
    </row>
    <row r="10" spans="1:22" s="1" customFormat="1" ht="15" customHeight="1">
      <c r="A10" s="7"/>
      <c r="B10" s="47">
        <v>107573</v>
      </c>
      <c r="C10" s="82"/>
      <c r="D10" s="45"/>
      <c r="E10" s="84"/>
      <c r="F10" s="62"/>
      <c r="G10" s="72"/>
      <c r="H10" s="25" t="s">
        <v>9</v>
      </c>
      <c r="I10" s="10">
        <v>2</v>
      </c>
      <c r="J10" s="11">
        <f>I10*F9</f>
        <v>500</v>
      </c>
      <c r="K10" s="76"/>
      <c r="L10" s="23"/>
      <c r="M10" s="80"/>
      <c r="N10" s="38"/>
      <c r="O10" s="80"/>
      <c r="P10" s="76"/>
      <c r="Q10" s="80"/>
      <c r="R10" s="76"/>
      <c r="S10" s="80"/>
      <c r="T10" s="76"/>
      <c r="U10" s="56"/>
      <c r="V10" s="24"/>
    </row>
    <row r="11" spans="1:22" s="1" customFormat="1" ht="15" customHeight="1">
      <c r="A11" s="7"/>
      <c r="B11" s="47"/>
      <c r="C11" s="82"/>
      <c r="D11" s="45"/>
      <c r="E11" s="84"/>
      <c r="F11" s="62"/>
      <c r="G11" s="72"/>
      <c r="H11" s="25" t="s">
        <v>10</v>
      </c>
      <c r="I11" s="10">
        <v>2</v>
      </c>
      <c r="J11" s="11">
        <f>I11*F9</f>
        <v>500</v>
      </c>
      <c r="K11" s="76"/>
      <c r="L11" s="23"/>
      <c r="M11" s="80"/>
      <c r="N11" s="38"/>
      <c r="O11" s="80"/>
      <c r="P11" s="76"/>
      <c r="Q11" s="80"/>
      <c r="R11" s="76"/>
      <c r="S11" s="80"/>
      <c r="T11" s="76"/>
      <c r="U11" s="56"/>
      <c r="V11" s="24"/>
    </row>
    <row r="12" spans="1:22" s="1" customFormat="1" ht="15" customHeight="1">
      <c r="A12" s="7"/>
      <c r="B12" s="48"/>
      <c r="C12" s="83"/>
      <c r="D12" s="45"/>
      <c r="E12" s="85"/>
      <c r="F12" s="63"/>
      <c r="G12" s="72"/>
      <c r="H12" s="25" t="s">
        <v>11</v>
      </c>
      <c r="I12" s="10">
        <v>1</v>
      </c>
      <c r="J12" s="11">
        <f>I12*F9</f>
        <v>250</v>
      </c>
      <c r="K12" s="77"/>
      <c r="L12" s="23"/>
      <c r="M12" s="81"/>
      <c r="N12" s="38"/>
      <c r="O12" s="81"/>
      <c r="P12" s="77"/>
      <c r="Q12" s="81"/>
      <c r="R12" s="77"/>
      <c r="S12" s="81"/>
      <c r="T12" s="77"/>
      <c r="U12" s="56"/>
      <c r="V12" s="24"/>
    </row>
    <row r="13" spans="1:22" s="1" customFormat="1" ht="15" customHeight="1">
      <c r="A13" s="7"/>
      <c r="B13" s="44"/>
      <c r="C13" s="49"/>
      <c r="D13" s="50"/>
      <c r="E13" s="53"/>
      <c r="F13" s="18">
        <f>SUM(F9:F12)</f>
        <v>250</v>
      </c>
      <c r="G13" s="32"/>
      <c r="H13" s="35"/>
      <c r="I13" s="13"/>
      <c r="J13" s="18">
        <f>SUM(J9:J12)</f>
        <v>1500</v>
      </c>
      <c r="K13" s="36"/>
      <c r="L13" s="22"/>
      <c r="M13" s="36"/>
      <c r="N13" s="22"/>
      <c r="O13" s="36"/>
      <c r="P13" s="20">
        <f>SUM(P9:P12)</f>
        <v>2.6519999999999997</v>
      </c>
      <c r="Q13" s="36"/>
      <c r="R13" s="20">
        <f>SUM(R9:R12)</f>
        <v>575</v>
      </c>
      <c r="S13" s="36"/>
      <c r="T13" s="20">
        <f>SUM(T9:T12)</f>
        <v>450</v>
      </c>
      <c r="U13" s="43"/>
      <c r="V13" s="19"/>
    </row>
    <row r="14" spans="1:22" s="1" customFormat="1" ht="15" customHeight="1">
      <c r="A14" s="7"/>
      <c r="B14" s="46"/>
      <c r="C14" s="86">
        <v>1</v>
      </c>
      <c r="D14" s="45"/>
      <c r="E14" s="87">
        <v>413</v>
      </c>
      <c r="F14" s="61">
        <f t="shared" ref="F14" si="1">E14-C14+1</f>
        <v>413</v>
      </c>
      <c r="G14" s="72" t="s">
        <v>14</v>
      </c>
      <c r="H14" s="26" t="s">
        <v>8</v>
      </c>
      <c r="I14" s="10">
        <v>1</v>
      </c>
      <c r="J14" s="11">
        <f>I14*F14</f>
        <v>413</v>
      </c>
      <c r="K14" s="75">
        <v>34</v>
      </c>
      <c r="L14" s="23"/>
      <c r="M14" s="80">
        <v>26</v>
      </c>
      <c r="N14" s="38"/>
      <c r="O14" s="80">
        <v>12</v>
      </c>
      <c r="P14" s="75">
        <f>O14*M14*K14*F14*0.000001</f>
        <v>4.3811039999999997</v>
      </c>
      <c r="Q14" s="80">
        <v>2.2999999999999998</v>
      </c>
      <c r="R14" s="75">
        <f>Q14*F14</f>
        <v>949.9</v>
      </c>
      <c r="S14" s="80">
        <v>1.8</v>
      </c>
      <c r="T14" s="75">
        <f>S14*F14</f>
        <v>743.4</v>
      </c>
      <c r="U14" s="55" t="s">
        <v>18</v>
      </c>
      <c r="V14" s="24"/>
    </row>
    <row r="15" spans="1:22" s="1" customFormat="1" ht="15" customHeight="1">
      <c r="A15" s="7"/>
      <c r="B15" s="47">
        <v>107573</v>
      </c>
      <c r="C15" s="82"/>
      <c r="D15" s="45"/>
      <c r="E15" s="84"/>
      <c r="F15" s="62"/>
      <c r="G15" s="72"/>
      <c r="H15" s="25" t="s">
        <v>9</v>
      </c>
      <c r="I15" s="10">
        <v>2</v>
      </c>
      <c r="J15" s="11">
        <f>I15*F14</f>
        <v>826</v>
      </c>
      <c r="K15" s="76"/>
      <c r="L15" s="23"/>
      <c r="M15" s="80"/>
      <c r="N15" s="38"/>
      <c r="O15" s="80"/>
      <c r="P15" s="76"/>
      <c r="Q15" s="80"/>
      <c r="R15" s="76"/>
      <c r="S15" s="80"/>
      <c r="T15" s="76"/>
      <c r="U15" s="56"/>
      <c r="V15" s="24"/>
    </row>
    <row r="16" spans="1:22" s="1" customFormat="1" ht="15" customHeight="1">
      <c r="A16" s="7"/>
      <c r="B16" s="47"/>
      <c r="C16" s="82"/>
      <c r="D16" s="45"/>
      <c r="E16" s="84"/>
      <c r="F16" s="62"/>
      <c r="G16" s="72"/>
      <c r="H16" s="25" t="s">
        <v>10</v>
      </c>
      <c r="I16" s="10">
        <v>2</v>
      </c>
      <c r="J16" s="11">
        <f>I16*F14</f>
        <v>826</v>
      </c>
      <c r="K16" s="76"/>
      <c r="L16" s="23"/>
      <c r="M16" s="80"/>
      <c r="N16" s="38"/>
      <c r="O16" s="80"/>
      <c r="P16" s="76"/>
      <c r="Q16" s="80"/>
      <c r="R16" s="76"/>
      <c r="S16" s="80"/>
      <c r="T16" s="76"/>
      <c r="U16" s="56"/>
      <c r="V16" s="24"/>
    </row>
    <row r="17" spans="1:22" s="1" customFormat="1" ht="15" customHeight="1">
      <c r="A17" s="7"/>
      <c r="B17" s="48"/>
      <c r="C17" s="83"/>
      <c r="D17" s="45"/>
      <c r="E17" s="85"/>
      <c r="F17" s="63"/>
      <c r="G17" s="72"/>
      <c r="H17" s="25" t="s">
        <v>11</v>
      </c>
      <c r="I17" s="10">
        <v>1</v>
      </c>
      <c r="J17" s="11">
        <f>I17*F14</f>
        <v>413</v>
      </c>
      <c r="K17" s="77"/>
      <c r="L17" s="23"/>
      <c r="M17" s="81"/>
      <c r="N17" s="38"/>
      <c r="O17" s="81"/>
      <c r="P17" s="77"/>
      <c r="Q17" s="81"/>
      <c r="R17" s="77"/>
      <c r="S17" s="81"/>
      <c r="T17" s="77"/>
      <c r="U17" s="56"/>
      <c r="V17" s="24"/>
    </row>
    <row r="18" spans="1:22" s="1" customFormat="1" ht="15" customHeight="1">
      <c r="A18" s="7"/>
      <c r="B18" s="44"/>
      <c r="C18" s="49"/>
      <c r="D18" s="50"/>
      <c r="E18" s="53"/>
      <c r="F18" s="18">
        <f>SUM(F14:F17)</f>
        <v>413</v>
      </c>
      <c r="G18" s="32"/>
      <c r="H18" s="35"/>
      <c r="I18" s="13"/>
      <c r="J18" s="18">
        <f>SUM(J14:J17)</f>
        <v>2478</v>
      </c>
      <c r="K18" s="36"/>
      <c r="L18" s="22"/>
      <c r="M18" s="36"/>
      <c r="N18" s="22"/>
      <c r="O18" s="36"/>
      <c r="P18" s="20">
        <f>SUM(P14:P17)</f>
        <v>4.3811039999999997</v>
      </c>
      <c r="Q18" s="36"/>
      <c r="R18" s="20">
        <f>SUM(R14:R17)</f>
        <v>949.9</v>
      </c>
      <c r="S18" s="36"/>
      <c r="T18" s="20">
        <f>SUM(T14:T17)</f>
        <v>743.4</v>
      </c>
      <c r="U18" s="43"/>
      <c r="V18" s="19"/>
    </row>
    <row r="19" spans="1:22" s="1" customFormat="1" ht="15" customHeight="1">
      <c r="A19" s="7"/>
      <c r="B19" s="46"/>
      <c r="C19" s="86">
        <v>1</v>
      </c>
      <c r="D19" s="45"/>
      <c r="E19" s="87">
        <v>250</v>
      </c>
      <c r="F19" s="61">
        <f t="shared" ref="F19" si="2">E19-C19+1</f>
        <v>250</v>
      </c>
      <c r="G19" s="72" t="s">
        <v>15</v>
      </c>
      <c r="H19" s="26" t="s">
        <v>8</v>
      </c>
      <c r="I19" s="10">
        <v>1</v>
      </c>
      <c r="J19" s="11">
        <f>I19*F19</f>
        <v>250</v>
      </c>
      <c r="K19" s="75">
        <v>34</v>
      </c>
      <c r="L19" s="23"/>
      <c r="M19" s="80">
        <v>26</v>
      </c>
      <c r="N19" s="38"/>
      <c r="O19" s="80">
        <v>12</v>
      </c>
      <c r="P19" s="75">
        <f>O19*M19*K19*F19*0.000001</f>
        <v>2.6519999999999997</v>
      </c>
      <c r="Q19" s="80">
        <v>2.2999999999999998</v>
      </c>
      <c r="R19" s="75">
        <f>Q19*F19</f>
        <v>575</v>
      </c>
      <c r="S19" s="80">
        <v>1.8</v>
      </c>
      <c r="T19" s="75">
        <f>S19*F19</f>
        <v>450</v>
      </c>
      <c r="U19" s="55" t="s">
        <v>19</v>
      </c>
      <c r="V19" s="24"/>
    </row>
    <row r="20" spans="1:22" s="1" customFormat="1" ht="15" customHeight="1">
      <c r="A20" s="7"/>
      <c r="B20" s="47">
        <v>107573</v>
      </c>
      <c r="C20" s="82"/>
      <c r="D20" s="45"/>
      <c r="E20" s="84"/>
      <c r="F20" s="62"/>
      <c r="G20" s="72"/>
      <c r="H20" s="25" t="s">
        <v>9</v>
      </c>
      <c r="I20" s="10">
        <v>2</v>
      </c>
      <c r="J20" s="11">
        <f>I20*F19</f>
        <v>500</v>
      </c>
      <c r="K20" s="76"/>
      <c r="L20" s="23"/>
      <c r="M20" s="80"/>
      <c r="N20" s="38"/>
      <c r="O20" s="80"/>
      <c r="P20" s="76"/>
      <c r="Q20" s="80"/>
      <c r="R20" s="76"/>
      <c r="S20" s="80"/>
      <c r="T20" s="76"/>
      <c r="U20" s="56"/>
      <c r="V20" s="24"/>
    </row>
    <row r="21" spans="1:22" s="1" customFormat="1" ht="15" customHeight="1">
      <c r="A21" s="7"/>
      <c r="B21" s="47"/>
      <c r="C21" s="82"/>
      <c r="D21" s="45"/>
      <c r="E21" s="84"/>
      <c r="F21" s="62"/>
      <c r="G21" s="72"/>
      <c r="H21" s="25" t="s">
        <v>10</v>
      </c>
      <c r="I21" s="10">
        <v>2</v>
      </c>
      <c r="J21" s="11">
        <f>I21*F19</f>
        <v>500</v>
      </c>
      <c r="K21" s="76"/>
      <c r="L21" s="23"/>
      <c r="M21" s="80"/>
      <c r="N21" s="38"/>
      <c r="O21" s="80"/>
      <c r="P21" s="76"/>
      <c r="Q21" s="80"/>
      <c r="R21" s="76"/>
      <c r="S21" s="80"/>
      <c r="T21" s="76"/>
      <c r="U21" s="56"/>
      <c r="V21" s="24"/>
    </row>
    <row r="22" spans="1:22" s="1" customFormat="1" ht="15" customHeight="1" thickBot="1">
      <c r="A22" s="7"/>
      <c r="B22" s="48"/>
      <c r="C22" s="88"/>
      <c r="D22" s="51"/>
      <c r="E22" s="89"/>
      <c r="F22" s="74"/>
      <c r="G22" s="73"/>
      <c r="H22" s="25" t="s">
        <v>11</v>
      </c>
      <c r="I22" s="10">
        <v>1</v>
      </c>
      <c r="J22" s="11">
        <f>I22*F19</f>
        <v>250</v>
      </c>
      <c r="K22" s="78"/>
      <c r="L22" s="23"/>
      <c r="M22" s="81"/>
      <c r="N22" s="38"/>
      <c r="O22" s="81"/>
      <c r="P22" s="77"/>
      <c r="Q22" s="81"/>
      <c r="R22" s="77"/>
      <c r="S22" s="81"/>
      <c r="T22" s="77"/>
      <c r="U22" s="56"/>
      <c r="V22" s="24"/>
    </row>
    <row r="23" spans="1:22" s="1" customFormat="1" ht="15" customHeight="1">
      <c r="A23" s="7"/>
      <c r="B23" s="12"/>
      <c r="C23" s="33"/>
      <c r="D23" s="34"/>
      <c r="E23" s="33"/>
      <c r="F23" s="18">
        <f>SUM(F19:F22)</f>
        <v>250</v>
      </c>
      <c r="G23" s="32"/>
      <c r="H23" s="35"/>
      <c r="I23" s="13"/>
      <c r="J23" s="18">
        <f>SUM(J19:J22)</f>
        <v>1500</v>
      </c>
      <c r="K23" s="36"/>
      <c r="L23" s="22"/>
      <c r="M23" s="36"/>
      <c r="N23" s="22"/>
      <c r="O23" s="36"/>
      <c r="P23" s="39">
        <f>SUM(P19:P22)</f>
        <v>2.6519999999999997</v>
      </c>
      <c r="Q23" s="40"/>
      <c r="R23" s="39">
        <f>SUM(R19:R22)</f>
        <v>575</v>
      </c>
      <c r="S23" s="40"/>
      <c r="T23" s="39">
        <f>SUM(T19:T22)</f>
        <v>450</v>
      </c>
      <c r="U23" s="43"/>
      <c r="V23" s="19"/>
    </row>
    <row r="24" spans="1:22" s="1" customFormat="1" ht="15" customHeight="1">
      <c r="A24" s="7"/>
      <c r="B24" s="14"/>
      <c r="C24" s="27"/>
      <c r="D24" s="28"/>
      <c r="E24" s="27"/>
      <c r="F24" s="15" t="e">
        <f>SUM(F23,F18,F13,F8,#REF!,#REF!,#REF!,#REF!,#REF!,#REF!,#REF!,#REF!,#REF!,#REF!,#REF!,#REF!)</f>
        <v>#REF!</v>
      </c>
      <c r="G24" s="29"/>
      <c r="H24" s="30"/>
      <c r="I24" s="16"/>
      <c r="J24" s="15" t="e">
        <f>SUM(J23,J18,J13,J8,#REF!,#REF!,#REF!,#REF!,#REF!,#REF!,#REF!,#REF!,#REF!,#REF!,#REF!,#REF!)</f>
        <v>#REF!</v>
      </c>
      <c r="K24" s="37"/>
      <c r="L24" s="21"/>
      <c r="M24" s="37"/>
      <c r="N24" s="21"/>
      <c r="O24" s="37"/>
      <c r="P24" s="41" t="e">
        <f>SUM(P23,P18,P13,P8,#REF!,#REF!,#REF!,#REF!,#REF!,#REF!,#REF!,#REF!,#REF!,#REF!,#REF!,#REF!)</f>
        <v>#REF!</v>
      </c>
      <c r="Q24" s="42"/>
      <c r="R24" s="41" t="e">
        <f>SUM(R23,R18,R13,R8,#REF!,#REF!,#REF!,#REF!,#REF!,#REF!,#REF!,#REF!,#REF!,#REF!,#REF!,#REF!)</f>
        <v>#REF!</v>
      </c>
      <c r="S24" s="42"/>
      <c r="T24" s="41" t="e">
        <f>SUM(T23,T18,T13,T8,#REF!,#REF!,#REF!,#REF!,#REF!,#REF!,#REF!,#REF!,#REF!,#REF!,#REF!,#REF!)</f>
        <v>#REF!</v>
      </c>
      <c r="U24" s="17"/>
      <c r="V24" s="17"/>
    </row>
    <row r="25" spans="1:22" s="2" customFormat="1" ht="15" customHeight="1">
      <c r="B25" s="65"/>
      <c r="C25" s="67" t="s">
        <v>6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8"/>
    </row>
    <row r="26" spans="1:22" s="2" customFormat="1" ht="15" customHeight="1">
      <c r="B26" s="66"/>
      <c r="C26" s="69" t="s">
        <v>7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1"/>
    </row>
    <row r="27" spans="1:22">
      <c r="B27" s="31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</row>
  </sheetData>
  <mergeCells count="60">
    <mergeCell ref="C4:C7"/>
    <mergeCell ref="E4:E7"/>
    <mergeCell ref="C9:C12"/>
    <mergeCell ref="E9:E12"/>
    <mergeCell ref="C14:C17"/>
    <mergeCell ref="E14:E17"/>
    <mergeCell ref="C19:C22"/>
    <mergeCell ref="E19:E22"/>
    <mergeCell ref="K19:K22"/>
    <mergeCell ref="F4:F7"/>
    <mergeCell ref="F9:F12"/>
    <mergeCell ref="F14:F17"/>
    <mergeCell ref="F19:F22"/>
    <mergeCell ref="K14:K17"/>
    <mergeCell ref="G9:G12"/>
    <mergeCell ref="G14:G17"/>
    <mergeCell ref="T14:T17"/>
    <mergeCell ref="S19:S22"/>
    <mergeCell ref="T19:T22"/>
    <mergeCell ref="S4:S7"/>
    <mergeCell ref="T4:T7"/>
    <mergeCell ref="S9:S12"/>
    <mergeCell ref="T9:T12"/>
    <mergeCell ref="S14:S17"/>
    <mergeCell ref="K4:K7"/>
    <mergeCell ref="M4:M7"/>
    <mergeCell ref="O4:O7"/>
    <mergeCell ref="P4:P7"/>
    <mergeCell ref="Q4:Q7"/>
    <mergeCell ref="R4:R7"/>
    <mergeCell ref="K9:K12"/>
    <mergeCell ref="M9:M12"/>
    <mergeCell ref="O9:O12"/>
    <mergeCell ref="P9:P12"/>
    <mergeCell ref="M14:M17"/>
    <mergeCell ref="O14:O17"/>
    <mergeCell ref="P14:P17"/>
    <mergeCell ref="Q14:Q17"/>
    <mergeCell ref="R14:R17"/>
    <mergeCell ref="M19:M22"/>
    <mergeCell ref="O19:O22"/>
    <mergeCell ref="P19:P22"/>
    <mergeCell ref="Q19:Q22"/>
    <mergeCell ref="R19:R22"/>
    <mergeCell ref="Q9:Q12"/>
    <mergeCell ref="R9:R12"/>
    <mergeCell ref="G4:G7"/>
    <mergeCell ref="U19:U22"/>
    <mergeCell ref="G19:G22"/>
    <mergeCell ref="C27:V27"/>
    <mergeCell ref="B25:B26"/>
    <mergeCell ref="C25:V25"/>
    <mergeCell ref="C26:V26"/>
    <mergeCell ref="U9:U12"/>
    <mergeCell ref="U14:U17"/>
    <mergeCell ref="U4:U7"/>
    <mergeCell ref="C1:V1"/>
    <mergeCell ref="C2:U2"/>
    <mergeCell ref="C3:E3"/>
    <mergeCell ref="K3:O3"/>
  </mergeCells>
  <phoneticPr fontId="2" type="noConversion"/>
  <pageMargins left="0.15748031496062992" right="0.15748031496062992" top="0.19685039370078741" bottom="0.15748031496062992" header="0.15748031496062992" footer="0.15748031496062992"/>
  <pageSetup paperSize="9" scale="57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陈颖</cp:lastModifiedBy>
  <cp:lastPrinted>2018-09-18T05:54:52Z</cp:lastPrinted>
  <dcterms:created xsi:type="dcterms:W3CDTF">2011-06-09T01:39:00Z</dcterms:created>
  <dcterms:modified xsi:type="dcterms:W3CDTF">2019-01-29T02:56:17Z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2052-9.1.0.5100</vt:lpwstr>
  </property>
</Properties>
</file>