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16" r:id="rId5"/>
  </pivotCaches>
</workbook>
</file>

<file path=xl/calcChain.xml><?xml version="1.0" encoding="utf-8"?>
<calcChain xmlns="http://schemas.openxmlformats.org/spreadsheetml/2006/main">
  <c r="P3" i="1" l="1"/>
  <c r="O3" i="1"/>
  <c r="P2" i="1"/>
  <c r="O2" i="1"/>
</calcChain>
</file>

<file path=xl/sharedStrings.xml><?xml version="1.0" encoding="utf-8"?>
<sst xmlns="http://schemas.openxmlformats.org/spreadsheetml/2006/main" count="44" uniqueCount="39">
  <si>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</si>
  <si>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</si>
  <si>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</si>
  <si>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</si>
  <si>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</si>
  <si>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</si>
  <si>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</si>
  <si>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</si>
  <si>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</si>
  <si>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</si>
  <si>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</si>
  <si>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</si>
  <si>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</si>
  <si>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</si>
  <si>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</si>
  <si>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</si>
  <si>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</si>
  <si>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</si>
  <si>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</si>
  <si>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</si>
  <si>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</si>
  <si>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20959321-000-002</t>
  </si>
  <si>
    <t>Expected 12lbs, 20x15x12; Billed  16lbs, 24x19x12; Trkg Num: 1Z59A1W60308681682 | 456988344</t>
  </si>
  <si>
    <t>110269757-1</t>
  </si>
  <si>
    <t>S74100215</t>
  </si>
  <si>
    <t>MPE10-388</t>
  </si>
  <si>
    <t>FREIGHT</t>
  </si>
  <si>
    <t>JULY'25</t>
  </si>
  <si>
    <t>CB2501438</t>
  </si>
  <si>
    <t>13709532-000-016</t>
  </si>
  <si>
    <t>Expected 5lbs; Billed 11lbs; Trkg Num: 1Z59A1W6YW08189930 | 457275692</t>
  </si>
  <si>
    <t>110380556-1</t>
  </si>
  <si>
    <t>S74146057</t>
  </si>
  <si>
    <t>SHET20-526</t>
  </si>
  <si>
    <t>Row Labels</t>
  </si>
  <si>
    <t>Sum of Total</t>
  </si>
  <si>
    <t>ADUL</t>
  </si>
  <si>
    <t>Grand Total</t>
  </si>
  <si>
    <t>SHET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</si>
</sst>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60.00457222222" createdVersion="4" refreshedVersion="4" minRefreshableVersion="3" recordCount="2">
  <cacheSource type="worksheet">
    <worksheetSource ref="A1:U3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6-29T00:00:00" maxDate="2025-06-30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6988344" maxValue="457275692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/>
    </cacheField>
    <cacheField name="Supplier SKU" numFmtId="0">
      <sharedItems/>
    </cacheField>
    <cacheField name="Order Date" numFmtId="15">
      <sharedItems containsSemiMixedTypes="0" containsNonDate="0" containsDate="1" containsString="0" minDate="2025-06-14T00:00:00" maxDate="2025-06-22T00:00:00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minValue="-18.670000000000002" maxValue="-1.47"/>
    </cacheField>
    <cacheField name="Reason" numFmtId="0">
      <sharedItems/>
    </cacheField>
    <cacheField name="Location" numFmtId="0">
      <sharedItems/>
    </cacheField>
    <cacheField name="Division" numFmtId="0">
      <sharedItems count="2">
        <s v="ADUL"/>
        <s v="SHET"/>
      </sharedItems>
    </cacheField>
    <cacheField name="Check #" numFmtId="0">
      <sharedItems containsSemiMixedTypes="0" containsString="0" containsNumber="1" containsInteger="1" minValue="401178" maxValue="401178"/>
    </cacheField>
    <cacheField name="Check Date" numFmtId="14">
      <sharedItems containsSemiMixedTypes="0" containsNonDate="0" containsDate="1" containsString="0" minDate="2025-07-17T00:00:00" maxDate="2025-07-18T00:00:00"/>
    </cacheField>
    <cacheField name="AR#" numFmtId="0">
      <sharedItems containsSemiMixedTypes="0" containsString="0" containsNumber="1" containsInteger="1" minValue="255243" maxValue="255243"/>
    </cacheField>
    <cacheField name="Month" numFmtId="14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">
  <r>
    <s v="Adjustments"/>
    <d v="2025-06-29T00:00:00"/>
    <s v="20959321-000-002"/>
    <s v="Expected 12lbs, 20x15x12; Billed  16lbs, 24x19x12; Trkg Num: 1Z59A1W60308681682 | 456988344"/>
    <n v="456988344"/>
    <m/>
    <s v="110269757-1"/>
    <s v="S74100215"/>
    <s v="MPE10-388"/>
    <d v="2025-06-14T00:00:00"/>
    <m/>
    <m/>
    <n v="-1.47"/>
    <s v="FREIGHT"/>
    <s v="SD3"/>
    <x v="0"/>
    <n v="401178"/>
    <d v="2025-07-17T00:00:00"/>
    <n v="255243"/>
    <s v="JULY'25"/>
    <s v="CB2501438"/>
  </r>
  <r>
    <s v="Adjustments"/>
    <d v="2025-06-29T00:00:00"/>
    <s v="13709532-000-016"/>
    <s v="Expected 5lbs; Billed 11lbs; Trkg Num: 1Z59A1W6YW08189930 | 457275692"/>
    <n v="457275692"/>
    <m/>
    <s v="110380556-1"/>
    <s v="S74146057"/>
    <s v="SHET20-526"/>
    <d v="2025-06-21T00:00:00"/>
    <m/>
    <m/>
    <n v="-18.670000000000002"/>
    <s v="FREIGHT"/>
    <s v="SD3"/>
    <x v="1"/>
    <n v="401178"/>
    <d v="2025-07-17T00:00:00"/>
    <n v="255243"/>
    <s v="JULY'25"/>
    <s v="CB25014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6" applyNumberFormats="0" applyBorderFormats="0" applyFontFormats="0" applyPatternFormats="0" applyAlignmentFormats="0" applyWidthHeightFormats="1" dataCaption="Values" updatedVersion="4" minRefreshableVersion="3" useAutoFormatting="1" itemPrintTitles="1" createdVersion="8" indent="0" outline="1" outlineData="1" multipleFieldFilters="0">
  <location ref="I8:J11" firstHeaderRow="1" firstDataRow="1" firstDataCol="1"/>
  <pivotFields count="21">
    <pivotField showAll="0" defaultSubtotal="0"/>
    <pivotField numFmtId="15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5" showAll="0" defaultSubtotal="0"/>
    <pivotField showAll="0" defaultSubtotal="0"/>
    <pivotField showAll="0" defaultSubtotal="0"/>
    <pivotField dataField="1" numFmtId="8" showAll="0" defaultSubtotal="0"/>
    <pivotField showAll="0"/>
    <pivotField showAll="0" defaultSubtotal="0"/>
    <pivotField axis="axisRow" showAll="0" defaultSubtotal="0">
      <items count="2">
        <item x="0"/>
        <item x="1"/>
      </items>
    </pivotField>
    <pivotField showAll="0" defaultSubtotal="0"/>
    <pivotField numFmtId="14" showAll="0" defaultSubtotal="0"/>
    <pivotField showAll="0" defaultSubtotal="0"/>
    <pivotField showAll="0" defaultSubtotal="0"/>
    <pivotField showAll="0" defaultSubtotal="0"/>
  </pivotFields>
  <rowFields count="1">
    <field x="15"/>
  </rowFields>
  <rowItems count="3">
    <i>
      <x/>
    </i>
    <i>
      <x v="1"/>
    </i>
    <i t="grand">
      <x/>
    </i>
  </rowItems>
  <colItems count="1">
    <i/>
  </colItems>
  <dataFields count="1">
    <dataField name="Sum of Total" fld="12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tabSelected="1" workbookViewId="0">
      <selection activeCell="I8" sqref="I8:J11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45837</v>
      </c>
      <c r="C2" s="14" t="s">
        <v>21</v>
      </c>
      <c r="D2" s="14" t="s">
        <v>22</v>
      </c>
      <c r="E2" s="14">
        <v>456988344</v>
      </c>
      <c r="F2" s="15"/>
      <c r="G2" s="14" t="s">
        <v>23</v>
      </c>
      <c r="H2" s="14" t="s">
        <v>24</v>
      </c>
      <c r="I2" s="14" t="s">
        <v>25</v>
      </c>
      <c r="J2" s="13">
        <v>45822</v>
      </c>
      <c r="K2" s="16"/>
      <c r="L2" s="17"/>
      <c r="M2" s="17">
        <v>-1.47</v>
      </c>
      <c r="N2" s="18" t="s">
        <v>26</v>
      </c>
      <c r="O2" s="18" t="str">
        <f>VLOOKUP(G2,'[1]Sales Order List(Item Level)'!$A:$C,3,FALSE)</f>
        <v>SD3</v>
      </c>
      <c r="P2" s="18" t="str">
        <f>VLOOKUP(G2,'[1]Sales Order List(Item Level)'!$A:$C,2,FALSE)</f>
        <v>ADUL</v>
      </c>
      <c r="Q2" s="18">
        <v>401178</v>
      </c>
      <c r="R2" s="19">
        <v>45855</v>
      </c>
      <c r="S2" s="18">
        <v>255243</v>
      </c>
      <c r="T2" s="19" t="s">
        <v>27</v>
      </c>
      <c r="U2" s="20" t="s">
        <v>28</v>
      </c>
    </row>
    <row r="3" spans="1:21" ht="13.5" customHeight="1" x14ac:dyDescent="0.25">
      <c r="A3" s="12" t="s">
        <v>20</v>
      </c>
      <c r="B3" s="13">
        <v>45837</v>
      </c>
      <c r="C3" s="14" t="s">
        <v>29</v>
      </c>
      <c r="D3" s="14" t="s">
        <v>30</v>
      </c>
      <c r="E3" s="14">
        <v>457275692</v>
      </c>
      <c r="F3" s="15"/>
      <c r="G3" s="14" t="s">
        <v>31</v>
      </c>
      <c r="H3" s="14" t="s">
        <v>32</v>
      </c>
      <c r="I3" s="14" t="s">
        <v>33</v>
      </c>
      <c r="J3" s="13">
        <v>45829</v>
      </c>
      <c r="K3" s="16"/>
      <c r="L3" s="17"/>
      <c r="M3" s="17">
        <v>-18.670000000000002</v>
      </c>
      <c r="N3" s="18" t="s">
        <v>26</v>
      </c>
      <c r="O3" s="18" t="str">
        <f>VLOOKUP(G3,'[1]Sales Order List(Item Level)'!$A:$C,3,FALSE)</f>
        <v>SD3</v>
      </c>
      <c r="P3" s="18" t="str">
        <f>VLOOKUP(G3,'[1]Sales Order List(Item Level)'!$A:$C,2,FALSE)</f>
        <v>SHET</v>
      </c>
      <c r="Q3" s="18">
        <v>401178</v>
      </c>
      <c r="R3" s="19">
        <v>45855</v>
      </c>
      <c r="S3" s="18">
        <v>255243</v>
      </c>
      <c r="T3" s="19" t="s">
        <v>27</v>
      </c>
      <c r="U3" s="20" t="s">
        <v>28</v>
      </c>
    </row>
    <row r="8" spans="1:21" x14ac:dyDescent="0.25">
      <c r="I8" s="23" t="s">
        <v>34</v>
      </c>
      <c r="J8" t="s">
        <v>35</v>
      </c>
    </row>
    <row r="9" spans="1:21" x14ac:dyDescent="0.25">
      <c r="I9" s="21" t="s">
        <v>36</v>
      </c>
      <c r="J9" s="22">
        <v>-1.47</v>
      </c>
    </row>
    <row r="10" spans="1:21" x14ac:dyDescent="0.25">
      <c r="I10" s="21" t="s">
        <v>38</v>
      </c>
      <c r="J10" s="22">
        <v>-18.670000000000002</v>
      </c>
    </row>
    <row r="11" spans="1:21" x14ac:dyDescent="0.25">
      <c r="I11" s="21" t="s">
        <v>37</v>
      </c>
      <c r="J11" s="22">
        <v>-20.14</v>
      </c>
    </row>
  </sheetData>
  <conditionalFormatting sqref="E1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2025-07-22T07:06:38Z</dcterms:modified>
</cp:coreProperties>
</file>