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  <pivotCaches>
    <pivotCache cacheId="26" r:id="rId5"/>
  </pivotCaches>
</workbook>
</file>

<file path=xl/calcChain.xml><?xml version="1.0" encoding="utf-8"?>
<calcChain xmlns="http://schemas.openxmlformats.org/spreadsheetml/2006/main">
  <c r="O2" i="1" l="1"/>
  <c r="P2" i="1"/>
  <c r="O3" i="1"/>
  <c r="P3" i="1"/>
  <c r="O4" i="1"/>
  <c r="P4" i="1"/>
  <c r="O5" i="1"/>
  <c r="P5" i="1"/>
  <c r="O6" i="1"/>
  <c r="P6" i="1"/>
  <c r="O7" i="1"/>
  <c r="P7" i="1"/>
  <c r="O8" i="1"/>
  <c r="P8" i="1"/>
</calcChain>
</file>

<file path=xl/sharedStrings.xml><?xml version="1.0" encoding="utf-8"?>
<sst xmlns="http://schemas.openxmlformats.org/spreadsheetml/2006/main" count="83" uniqueCount="64">
  <si>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</si>
  <si>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</si>
  <si>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</si>
  <si>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</si>
  <si>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</si>
  <si>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</si>
  <si>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</si>
  <si>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</si>
  <si>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</si>
  <si>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</si>
  <si>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</si>
  <si>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</si>
  <si>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</si>
  <si>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</si>
  <si>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</si>
  <si>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</si>
  <si>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</si>
  <si>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</si>
  <si>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</si>
  <si>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</si>
  <si>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</si>
  <si>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18078197-000-007</t>
  </si>
  <si>
    <t>1Z59A1W10327394288|P-AP Parcel Compliance</t>
  </si>
  <si>
    <t>110111370-1</t>
  </si>
  <si>
    <t>S74050625</t>
  </si>
  <si>
    <t>MP10-2416</t>
  </si>
  <si>
    <t>FREIGHT</t>
  </si>
  <si>
    <t>JULY'25</t>
  </si>
  <si>
    <t>19399395-000-000</t>
  </si>
  <si>
    <t>1Z59A1W1YW14526214|P-AP Parcel Compliance</t>
  </si>
  <si>
    <t>110189338-1</t>
  </si>
  <si>
    <t>S74075534</t>
  </si>
  <si>
    <t>MPS72-162</t>
  </si>
  <si>
    <t>44315636-000-002</t>
  </si>
  <si>
    <t>1Z59A1W1YW17034437|P-AP Parcel Compliance</t>
  </si>
  <si>
    <t>110012779-1</t>
  </si>
  <si>
    <t>S74026846</t>
  </si>
  <si>
    <t>SI10-0018</t>
  </si>
  <si>
    <t>27457631-000-005</t>
  </si>
  <si>
    <t>1Z59A1W1YW20884638|P-AP Parcel Compliance</t>
  </si>
  <si>
    <t>110069865-1</t>
  </si>
  <si>
    <t>S74040154</t>
  </si>
  <si>
    <t>MP13-5879</t>
  </si>
  <si>
    <t>39607760-000-002</t>
  </si>
  <si>
    <t>1Z59A1W1YW22211995|P-AP Parcel Compliance</t>
  </si>
  <si>
    <t>110088595-1</t>
  </si>
  <si>
    <t>S74044696</t>
  </si>
  <si>
    <t>II72-1291</t>
  </si>
  <si>
    <t>19399395-000-020</t>
  </si>
  <si>
    <t>1Z59A1W1YW27993945|P-AP Parcel Compliance</t>
  </si>
  <si>
    <t>110078902-1</t>
  </si>
  <si>
    <t>S74042332</t>
  </si>
  <si>
    <t>MPS72-384</t>
  </si>
  <si>
    <t>19399395-000-008</t>
  </si>
  <si>
    <t>1Z59A1W1YW33415165|P-AP Parcel Compliance</t>
  </si>
  <si>
    <t>110019464-1</t>
  </si>
  <si>
    <t>S74028420</t>
  </si>
  <si>
    <t>MPS72-170</t>
  </si>
  <si>
    <t>Row Labels</t>
  </si>
  <si>
    <t>Sum of Total</t>
  </si>
  <si>
    <t>ADUL</t>
  </si>
  <si>
    <t>BATH</t>
  </si>
  <si>
    <t>Grand Total</t>
  </si>
  <si>
    <t>BASI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</si>
</sst>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3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6" fillId="2" borderId="5" xfId="0" applyFont="1" applyFill="1" applyBorder="1" applyAlignment="1">
      <alignment horizontal="left" vertical="center"/>
    </xf>
    <xf numFmtId="15" fontId="7" fillId="2" borderId="5" xfId="0" applyNumberFormat="1" applyFont="1" applyFill="1" applyBorder="1" applyAlignment="1">
      <alignment horizontal="righ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3" fontId="7" fillId="2" borderId="5" xfId="0" applyNumberFormat="1" applyFont="1" applyFill="1" applyBorder="1" applyAlignment="1">
      <alignment horizontal="right" vertical="center"/>
    </xf>
    <xf numFmtId="8" fontId="7" fillId="2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46.99042303241" createdVersion="4" refreshedVersion="4" minRefreshableVersion="3" recordCount="7">
  <cacheSource type="worksheet">
    <worksheetSource ref="A1:U8" sheet="Sheet1"/>
  </cacheSource>
  <cacheFields count="21">
    <cacheField name="Line Type" numFmtId="0">
      <sharedItems/>
    </cacheField>
    <cacheField name="Invoice Date" numFmtId="15">
      <sharedItems containsSemiMixedTypes="0" containsNonDate="0" containsDate="1" containsString="0" minDate="2025-06-08T00:00:00" maxDate="2025-06-16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6326011" maxValue="456778830"/>
    </cacheField>
    <cacheField name="Description2" numFmtId="0">
      <sharedItems containsNonDate="0" containsString="0" containsBlank="1"/>
    </cacheField>
    <cacheField name="PO Order #" numFmtId="0">
      <sharedItems/>
    </cacheField>
    <cacheField name="TRACKING" numFmtId="0">
      <sharedItems/>
    </cacheField>
    <cacheField name="Supplier SKU" numFmtId="0">
      <sharedItems/>
    </cacheField>
    <cacheField name="Order Date" numFmtId="15">
      <sharedItems containsSemiMixedTypes="0" containsNonDate="0" containsDate="1" containsString="0" minDate="2025-05-31T00:00:00" maxDate="2025-06-10T00:00:00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minValue="-40.25" maxValue="-1.37"/>
    </cacheField>
    <cacheField name="Reason" numFmtId="0">
      <sharedItems/>
    </cacheField>
    <cacheField name="Location" numFmtId="0">
      <sharedItems/>
    </cacheField>
    <cacheField name="Division" numFmtId="0">
      <sharedItems count="3">
        <s v="ADUL"/>
        <s v="BATH"/>
        <s v="BASI"/>
      </sharedItems>
    </cacheField>
    <cacheField name="Check #" numFmtId="0">
      <sharedItems containsSemiMixedTypes="0" containsString="0" containsNumber="1" containsInteger="1" minValue="397510" maxValue="397510"/>
    </cacheField>
    <cacheField name="Check Date" numFmtId="14">
      <sharedItems containsSemiMixedTypes="0" containsNonDate="0" containsDate="1" containsString="0" minDate="2025-07-02T00:00:00" maxDate="2025-07-03T00:00:00"/>
    </cacheField>
    <cacheField name="AR#" numFmtId="0">
      <sharedItems containsSemiMixedTypes="0" containsString="0" containsNumber="1" containsInteger="1" minValue="253709" maxValue="253709"/>
    </cacheField>
    <cacheField name="Month" numFmtId="0">
      <sharedItems/>
    </cacheField>
    <cacheField name="CHARGEBACK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s v="Adjustments"/>
    <d v="2025-06-15T00:00:00"/>
    <s v="18078197-000-007"/>
    <s v="1Z59A1W10327394288|P-AP Parcel Compliance"/>
    <n v="456577283"/>
    <m/>
    <s v="110111370-1"/>
    <s v="S74050625"/>
    <s v="MP10-2416"/>
    <d v="2025-06-05T00:00:00"/>
    <m/>
    <m/>
    <n v="-1.37"/>
    <s v="FREIGHT"/>
    <s v="SD2"/>
    <x v="0"/>
    <n v="397510"/>
    <d v="2025-07-02T00:00:00"/>
    <n v="253709"/>
    <s v="JULY'25"/>
    <m/>
  </r>
  <r>
    <s v="Adjustments"/>
    <d v="2025-06-15T00:00:00"/>
    <s v="19399395-000-000"/>
    <s v="1Z59A1W1YW14526214|P-AP Parcel Compliance"/>
    <n v="456778830"/>
    <m/>
    <s v="110189338-1"/>
    <s v="S74075534"/>
    <s v="MPS72-162"/>
    <d v="2025-06-09T00:00:00"/>
    <m/>
    <m/>
    <n v="-25.09"/>
    <s v="FREIGHT"/>
    <s v="SD2"/>
    <x v="1"/>
    <n v="397510"/>
    <d v="2025-07-02T00:00:00"/>
    <n v="253709"/>
    <s v="JULY'25"/>
    <m/>
  </r>
  <r>
    <s v="Adjustments"/>
    <d v="2025-06-15T00:00:00"/>
    <s v="44315636-000-002"/>
    <s v="1Z59A1W1YW17034437|P-AP Parcel Compliance"/>
    <n v="456326011"/>
    <m/>
    <s v="110012779-1"/>
    <s v="S74026846"/>
    <s v="SI10-0018"/>
    <d v="2025-05-31T00:00:00"/>
    <m/>
    <m/>
    <n v="-29.74"/>
    <s v="FREIGHT"/>
    <s v="SD2"/>
    <x v="2"/>
    <n v="397510"/>
    <d v="2025-07-02T00:00:00"/>
    <n v="253709"/>
    <s v="JULY'25"/>
    <m/>
  </r>
  <r>
    <s v="Adjustments"/>
    <d v="2025-06-08T00:00:00"/>
    <s v="27457631-000-005"/>
    <s v="1Z59A1W1YW20884638|P-AP Parcel Compliance"/>
    <n v="456470524"/>
    <m/>
    <s v="110069865-1"/>
    <s v="S74040154"/>
    <s v="MP13-5879"/>
    <d v="2025-06-02T00:00:00"/>
    <m/>
    <m/>
    <n v="-16.61"/>
    <s v="FREIGHT"/>
    <s v="SD2"/>
    <x v="0"/>
    <n v="397510"/>
    <d v="2025-07-02T00:00:00"/>
    <n v="253709"/>
    <s v="JULY'25"/>
    <m/>
  </r>
  <r>
    <s v="Adjustments"/>
    <d v="2025-06-15T00:00:00"/>
    <s v="39607760-000-002"/>
    <s v="1Z59A1W1YW22211995|P-AP Parcel Compliance"/>
    <n v="456519533"/>
    <m/>
    <s v="110088595-1"/>
    <s v="S74044696"/>
    <s v="II72-1291"/>
    <d v="2025-06-03T00:00:00"/>
    <m/>
    <m/>
    <n v="-24.44"/>
    <s v="FREIGHT"/>
    <s v="SD2"/>
    <x v="1"/>
    <n v="397510"/>
    <d v="2025-07-02T00:00:00"/>
    <n v="253709"/>
    <s v="JULY'25"/>
    <m/>
  </r>
  <r>
    <s v="Adjustments"/>
    <d v="2025-06-15T00:00:00"/>
    <s v="19399395-000-020"/>
    <s v="1Z59A1W1YW27993945|P-AP Parcel Compliance"/>
    <n v="456492986"/>
    <m/>
    <s v="110078902-1"/>
    <s v="S74042332"/>
    <s v="MPS72-384"/>
    <d v="2025-06-03T00:00:00"/>
    <m/>
    <m/>
    <n v="-40.25"/>
    <s v="FREIGHT"/>
    <s v="SD2"/>
    <x v="1"/>
    <n v="397510"/>
    <d v="2025-07-02T00:00:00"/>
    <n v="253709"/>
    <s v="JULY'25"/>
    <m/>
  </r>
  <r>
    <s v="Adjustments"/>
    <d v="2025-06-15T00:00:00"/>
    <s v="19399395-000-008"/>
    <s v="1Z59A1W1YW33415165|P-AP Parcel Compliance"/>
    <n v="456343296"/>
    <m/>
    <s v="110019464-1"/>
    <s v="S74028420"/>
    <s v="MPS72-170"/>
    <d v="2025-05-31T00:00:00"/>
    <m/>
    <m/>
    <n v="-38.04"/>
    <s v="FREIGHT"/>
    <s v="SD2"/>
    <x v="1"/>
    <n v="397510"/>
    <d v="2025-07-02T00:00:00"/>
    <n v="253709"/>
    <s v="JULY'2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2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I14:J18" firstHeaderRow="1" firstDataRow="1" firstDataCol="1"/>
  <pivotFields count="21">
    <pivotField showAll="0"/>
    <pivotField numFmtId="15" showAll="0"/>
    <pivotField showAll="0"/>
    <pivotField showAll="0"/>
    <pivotField showAll="0"/>
    <pivotField showAll="0" defaultSubtota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5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Total" fld="12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tabSelected="1" workbookViewId="0">
      <selection activeCell="I14" sqref="I14:J18"/>
    </sheetView>
  </sheetViews>
  <sheetFormatPr defaultRowHeight="15" x14ac:dyDescent="0.25"/>
  <cols>
    <col min="9" max="9" width="13.140625" bestFit="1" customWidth="1"/>
    <col min="10" max="10" width="12" bestFit="1" customWidth="1"/>
  </cols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x14ac:dyDescent="0.25">
      <c r="A2" s="12" t="s">
        <v>20</v>
      </c>
      <c r="B2" s="13">
        <v>45823</v>
      </c>
      <c r="C2" s="14" t="s">
        <v>21</v>
      </c>
      <c r="D2" s="14" t="s">
        <v>22</v>
      </c>
      <c r="E2" s="15">
        <v>456577283</v>
      </c>
      <c r="F2" s="14"/>
      <c r="G2" s="16" t="s">
        <v>23</v>
      </c>
      <c r="H2" s="14" t="s">
        <v>24</v>
      </c>
      <c r="I2" s="14" t="s">
        <v>25</v>
      </c>
      <c r="J2" s="13">
        <v>45813</v>
      </c>
      <c r="K2" s="17"/>
      <c r="L2" s="18"/>
      <c r="M2" s="18">
        <v>-1.37</v>
      </c>
      <c r="N2" s="19" t="s">
        <v>26</v>
      </c>
      <c r="O2" s="19" t="str">
        <f>VLOOKUP(G2,'[1]Sales Order List(PO Level)'!$C:$E,2,FALSE)</f>
        <v>SD2</v>
      </c>
      <c r="P2" s="19" t="str">
        <f>VLOOKUP(G2,'[1]Sales Order List(PO Level)'!$C:$E,3,FALSE)</f>
        <v>ADUL</v>
      </c>
      <c r="Q2" s="19">
        <v>397510</v>
      </c>
      <c r="R2" s="20">
        <v>45840</v>
      </c>
      <c r="S2" s="19">
        <v>253709</v>
      </c>
      <c r="T2" s="19" t="s">
        <v>27</v>
      </c>
      <c r="U2" s="19"/>
    </row>
    <row r="3" spans="1:21" ht="13.5" customHeight="1" x14ac:dyDescent="0.25">
      <c r="A3" s="12" t="s">
        <v>20</v>
      </c>
      <c r="B3" s="13">
        <v>45823</v>
      </c>
      <c r="C3" s="14" t="s">
        <v>28</v>
      </c>
      <c r="D3" s="14" t="s">
        <v>29</v>
      </c>
      <c r="E3" s="15">
        <v>456778830</v>
      </c>
      <c r="F3" s="14"/>
      <c r="G3" s="16" t="s">
        <v>30</v>
      </c>
      <c r="H3" s="14" t="s">
        <v>31</v>
      </c>
      <c r="I3" s="14" t="s">
        <v>32</v>
      </c>
      <c r="J3" s="13">
        <v>45817</v>
      </c>
      <c r="K3" s="17"/>
      <c r="L3" s="18"/>
      <c r="M3" s="18">
        <v>-25.09</v>
      </c>
      <c r="N3" s="19" t="s">
        <v>26</v>
      </c>
      <c r="O3" s="19" t="str">
        <f>VLOOKUP(G3,'[1]Sales Order List(PO Level)'!$C:$E,2,FALSE)</f>
        <v>SD2</v>
      </c>
      <c r="P3" s="19" t="str">
        <f>VLOOKUP(G3,'[1]Sales Order List(PO Level)'!$C:$E,3,FALSE)</f>
        <v>BATH</v>
      </c>
      <c r="Q3" s="19">
        <v>397510</v>
      </c>
      <c r="R3" s="20">
        <v>45840</v>
      </c>
      <c r="S3" s="19">
        <v>253709</v>
      </c>
      <c r="T3" s="19" t="s">
        <v>27</v>
      </c>
      <c r="U3" s="19"/>
    </row>
    <row r="4" spans="1:21" ht="13.5" customHeight="1" thickBot="1" x14ac:dyDescent="0.3">
      <c r="A4" s="21" t="s">
        <v>20</v>
      </c>
      <c r="B4" s="22">
        <v>45823</v>
      </c>
      <c r="C4" s="23" t="s">
        <v>33</v>
      </c>
      <c r="D4" s="23" t="s">
        <v>34</v>
      </c>
      <c r="E4" s="24">
        <v>456326011</v>
      </c>
      <c r="F4" s="14"/>
      <c r="G4" s="25" t="s">
        <v>35</v>
      </c>
      <c r="H4" s="23" t="s">
        <v>36</v>
      </c>
      <c r="I4" s="23" t="s">
        <v>37</v>
      </c>
      <c r="J4" s="22">
        <v>45808</v>
      </c>
      <c r="K4" s="26"/>
      <c r="L4" s="27"/>
      <c r="M4" s="27">
        <v>-29.74</v>
      </c>
      <c r="N4" s="19" t="s">
        <v>26</v>
      </c>
      <c r="O4" s="19" t="str">
        <f>VLOOKUP(G4,'[1]Sales Order List(PO Level)'!$C:$E,2,FALSE)</f>
        <v>SD2</v>
      </c>
      <c r="P4" s="19" t="str">
        <f>VLOOKUP(G4,'[1]Sales Order List(PO Level)'!$C:$E,3,FALSE)</f>
        <v>BASI</v>
      </c>
      <c r="Q4" s="19">
        <v>397510</v>
      </c>
      <c r="R4" s="20">
        <v>45840</v>
      </c>
      <c r="S4" s="19">
        <v>253709</v>
      </c>
      <c r="T4" s="19" t="s">
        <v>27</v>
      </c>
      <c r="U4" s="19"/>
    </row>
    <row r="5" spans="1:21" ht="14.25" customHeight="1" x14ac:dyDescent="0.25">
      <c r="A5" s="12" t="s">
        <v>20</v>
      </c>
      <c r="B5" s="13">
        <v>45816</v>
      </c>
      <c r="C5" s="14" t="s">
        <v>38</v>
      </c>
      <c r="D5" s="14" t="s">
        <v>39</v>
      </c>
      <c r="E5" s="15">
        <v>456470524</v>
      </c>
      <c r="F5" s="14"/>
      <c r="G5" s="16" t="s">
        <v>40</v>
      </c>
      <c r="H5" s="14" t="s">
        <v>41</v>
      </c>
      <c r="I5" s="14" t="s">
        <v>42</v>
      </c>
      <c r="J5" s="13">
        <v>45810</v>
      </c>
      <c r="K5" s="17"/>
      <c r="L5" s="18"/>
      <c r="M5" s="18">
        <v>-16.61</v>
      </c>
      <c r="N5" s="19" t="s">
        <v>26</v>
      </c>
      <c r="O5" s="19" t="str">
        <f>VLOOKUP(G5,'[1]Sales Order List(PO Level)'!$C:$E,2,FALSE)</f>
        <v>SD2</v>
      </c>
      <c r="P5" s="19" t="str">
        <f>VLOOKUP(G5,'[1]Sales Order List(PO Level)'!$C:$E,3,FALSE)</f>
        <v>ADUL</v>
      </c>
      <c r="Q5" s="19">
        <v>397510</v>
      </c>
      <c r="R5" s="20">
        <v>45840</v>
      </c>
      <c r="S5" s="19">
        <v>253709</v>
      </c>
      <c r="T5" s="19" t="s">
        <v>27</v>
      </c>
      <c r="U5" s="19"/>
    </row>
    <row r="6" spans="1:21" ht="13.5" customHeight="1" x14ac:dyDescent="0.25">
      <c r="A6" s="12" t="s">
        <v>20</v>
      </c>
      <c r="B6" s="13">
        <v>45823</v>
      </c>
      <c r="C6" s="14" t="s">
        <v>43</v>
      </c>
      <c r="D6" s="14" t="s">
        <v>44</v>
      </c>
      <c r="E6" s="15">
        <v>456519533</v>
      </c>
      <c r="F6" s="14"/>
      <c r="G6" s="16" t="s">
        <v>45</v>
      </c>
      <c r="H6" s="14" t="s">
        <v>46</v>
      </c>
      <c r="I6" s="14" t="s">
        <v>47</v>
      </c>
      <c r="J6" s="13">
        <v>45811</v>
      </c>
      <c r="K6" s="17"/>
      <c r="L6" s="18"/>
      <c r="M6" s="18">
        <v>-24.44</v>
      </c>
      <c r="N6" s="19" t="s">
        <v>26</v>
      </c>
      <c r="O6" s="19" t="str">
        <f>VLOOKUP(G6,'[1]Sales Order List(PO Level)'!$C:$E,2,FALSE)</f>
        <v>SD2</v>
      </c>
      <c r="P6" s="19" t="str">
        <f>VLOOKUP(G6,'[1]Sales Order List(PO Level)'!$C:$E,3,FALSE)</f>
        <v>BATH</v>
      </c>
      <c r="Q6" s="19">
        <v>397510</v>
      </c>
      <c r="R6" s="20">
        <v>45840</v>
      </c>
      <c r="S6" s="19">
        <v>253709</v>
      </c>
      <c r="T6" s="19" t="s">
        <v>27</v>
      </c>
      <c r="U6" s="19"/>
    </row>
    <row r="7" spans="1:21" ht="13.5" customHeight="1" x14ac:dyDescent="0.25">
      <c r="A7" s="12" t="s">
        <v>20</v>
      </c>
      <c r="B7" s="13">
        <v>45823</v>
      </c>
      <c r="C7" s="14" t="s">
        <v>48</v>
      </c>
      <c r="D7" s="14" t="s">
        <v>49</v>
      </c>
      <c r="E7" s="15">
        <v>456492986</v>
      </c>
      <c r="F7" s="14"/>
      <c r="G7" s="16" t="s">
        <v>50</v>
      </c>
      <c r="H7" s="14" t="s">
        <v>51</v>
      </c>
      <c r="I7" s="14" t="s">
        <v>52</v>
      </c>
      <c r="J7" s="13">
        <v>45811</v>
      </c>
      <c r="K7" s="17"/>
      <c r="L7" s="18"/>
      <c r="M7" s="18">
        <v>-40.25</v>
      </c>
      <c r="N7" s="19" t="s">
        <v>26</v>
      </c>
      <c r="O7" s="19" t="str">
        <f>VLOOKUP(G7,'[1]Sales Order List(PO Level)'!$C:$E,2,FALSE)</f>
        <v>SD2</v>
      </c>
      <c r="P7" s="19" t="str">
        <f>VLOOKUP(G7,'[1]Sales Order List(PO Level)'!$C:$E,3,FALSE)</f>
        <v>BATH</v>
      </c>
      <c r="Q7" s="19">
        <v>397510</v>
      </c>
      <c r="R7" s="20">
        <v>45840</v>
      </c>
      <c r="S7" s="19">
        <v>253709</v>
      </c>
      <c r="T7" s="19" t="s">
        <v>27</v>
      </c>
      <c r="U7" s="19"/>
    </row>
    <row r="8" spans="1:21" ht="13.5" customHeight="1" x14ac:dyDescent="0.25">
      <c r="A8" s="12" t="s">
        <v>20</v>
      </c>
      <c r="B8" s="13">
        <v>45823</v>
      </c>
      <c r="C8" s="14" t="s">
        <v>53</v>
      </c>
      <c r="D8" s="14" t="s">
        <v>54</v>
      </c>
      <c r="E8" s="15">
        <v>456343296</v>
      </c>
      <c r="F8" s="14"/>
      <c r="G8" s="16" t="s">
        <v>55</v>
      </c>
      <c r="H8" s="14" t="s">
        <v>56</v>
      </c>
      <c r="I8" s="14" t="s">
        <v>57</v>
      </c>
      <c r="J8" s="13">
        <v>45808</v>
      </c>
      <c r="K8" s="17"/>
      <c r="L8" s="18"/>
      <c r="M8" s="18">
        <v>-38.04</v>
      </c>
      <c r="N8" s="19" t="s">
        <v>26</v>
      </c>
      <c r="O8" s="19" t="str">
        <f>VLOOKUP(G8,'[1]Sales Order List(PO Level)'!$C:$E,2,FALSE)</f>
        <v>SD2</v>
      </c>
      <c r="P8" s="19" t="str">
        <f>VLOOKUP(G8,'[1]Sales Order List(PO Level)'!$C:$E,3,FALSE)</f>
        <v>BATH</v>
      </c>
      <c r="Q8" s="19">
        <v>397510</v>
      </c>
      <c r="R8" s="20">
        <v>45840</v>
      </c>
      <c r="S8" s="19">
        <v>253709</v>
      </c>
      <c r="T8" s="19" t="s">
        <v>27</v>
      </c>
      <c r="U8" s="19"/>
    </row>
    <row r="14" spans="1:21" x14ac:dyDescent="0.25">
      <c r="I14" s="30" t="s">
        <v>58</v>
      </c>
      <c r="J14" t="s">
        <v>59</v>
      </c>
    </row>
    <row r="15" spans="1:21" x14ac:dyDescent="0.25">
      <c r="I15" s="28" t="s">
        <v>60</v>
      </c>
      <c r="J15" s="29">
        <v>-17.98</v>
      </c>
    </row>
    <row r="16" spans="1:21" x14ac:dyDescent="0.25">
      <c r="I16" s="28" t="s">
        <v>61</v>
      </c>
      <c r="J16" s="29">
        <v>-127.82</v>
      </c>
    </row>
    <row r="17" spans="9:10" x14ac:dyDescent="0.25">
      <c r="I17" s="28" t="s">
        <v>63</v>
      </c>
      <c r="J17" s="29">
        <v>-29.74</v>
      </c>
    </row>
    <row r="18" spans="9:10" x14ac:dyDescent="0.25">
      <c r="I18" s="28" t="s">
        <v>62</v>
      </c>
      <c r="J18" s="29">
        <v>-175.54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2025-07-09T06:47:01Z</dcterms:modified>
</cp:coreProperties>
</file>