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22211"/>
  <pivotCaches>
    <pivotCache cacheId="3" r:id="rId5"/>
  </pivotCaches>
</workbook>
</file>

<file path=xl/calcChain.xml><?xml version="1.0" encoding="utf-8"?>
<calcChain xmlns="http://schemas.openxmlformats.org/spreadsheetml/2006/main">
  <c r="O45" i="1" l="1"/>
  <c r="N45" i="1"/>
  <c r="O44" i="1"/>
  <c r="N44" i="1"/>
  <c r="O43" i="1"/>
  <c r="N43" i="1"/>
  <c r="O42" i="1"/>
  <c r="N42" i="1"/>
  <c r="O41" i="1"/>
  <c r="N41" i="1"/>
  <c r="O40" i="1"/>
  <c r="N40" i="1"/>
  <c r="O39" i="1"/>
  <c r="N39" i="1"/>
  <c r="O38" i="1"/>
  <c r="N38" i="1"/>
  <c r="O37" i="1"/>
  <c r="N37" i="1"/>
  <c r="O36" i="1"/>
  <c r="N36" i="1"/>
  <c r="O35" i="1"/>
  <c r="N35" i="1"/>
  <c r="O34" i="1"/>
  <c r="N34" i="1"/>
  <c r="O33" i="1"/>
  <c r="N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O25" i="1"/>
  <c r="N25" i="1"/>
  <c r="O24" i="1"/>
  <c r="N24" i="1"/>
  <c r="O23" i="1"/>
  <c r="N23" i="1"/>
  <c r="O22" i="1"/>
  <c r="N22" i="1"/>
  <c r="O21" i="1"/>
  <c r="N21" i="1"/>
  <c r="O20" i="1"/>
  <c r="N20" i="1"/>
  <c r="O19" i="1"/>
  <c r="N19" i="1"/>
  <c r="O18" i="1"/>
  <c r="N18" i="1"/>
  <c r="O17" i="1"/>
  <c r="N17" i="1"/>
  <c r="O16" i="1"/>
  <c r="N16" i="1"/>
  <c r="O15" i="1"/>
  <c r="N15" i="1"/>
  <c r="O14" i="1"/>
  <c r="N14" i="1"/>
  <c r="O13" i="1"/>
  <c r="N13" i="1"/>
  <c r="O12" i="1"/>
  <c r="N12" i="1"/>
  <c r="O11" i="1"/>
  <c r="N11" i="1"/>
  <c r="O10" i="1"/>
  <c r="N10" i="1"/>
  <c r="O9" i="1"/>
  <c r="N9" i="1"/>
  <c r="O8" i="1"/>
  <c r="N8" i="1"/>
  <c r="O7" i="1"/>
  <c r="N7" i="1"/>
  <c r="O6" i="1"/>
  <c r="N6" i="1"/>
  <c r="O5" i="1"/>
  <c r="N5" i="1"/>
  <c r="O4" i="1"/>
  <c r="N4" i="1"/>
  <c r="O3" i="1"/>
  <c r="N3" i="1"/>
  <c r="O2" i="1"/>
  <c r="N2" i="1"/>
</calcChain>
</file>

<file path=xl/sharedStrings.xml><?xml version="1.0" encoding="utf-8"?>
<sst xmlns="http://schemas.openxmlformats.org/spreadsheetml/2006/main" count="424" uniqueCount="202">
  <si>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</si>
  <si>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</si>
  <si>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</si>
  <si>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</si>
  <si>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</si>
  <si>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</si>
  <si>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</si>
  <si>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</si>
  <si>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</si>
  <si>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</si>
  <si>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</si>
  <si>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</si>
  <si>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</si>
  <si>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</si>
  <si>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</si>
  <si>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</si>
  <si>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</si>
  <si>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</si>
  <si>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</si>
  <si>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</si>
  <si>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</si>
  <si>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23298025-000-003</t>
  </si>
  <si>
    <t>Expected 11lbs, 19x16x10; Billed  16lbs, 20x12x12; Trkg Num: 1Z59A1W10318950729 | 455933652</t>
  </si>
  <si>
    <t>109856746-1</t>
  </si>
  <si>
    <t>S73990170</t>
  </si>
  <si>
    <t>WR13-2060</t>
  </si>
  <si>
    <t>FREIGHT</t>
  </si>
  <si>
    <t>JULY'25</t>
  </si>
  <si>
    <t>CB2501340</t>
  </si>
  <si>
    <t>35226636-000-003</t>
  </si>
  <si>
    <t>Expected 12lbs; Billed 15lbs; Trkg Num: 1Z59A1W10326089584 | 455734539</t>
  </si>
  <si>
    <t>109780595-1</t>
  </si>
  <si>
    <t>S73971569</t>
  </si>
  <si>
    <t>MPE10-877</t>
  </si>
  <si>
    <t>18078197-000-007</t>
  </si>
  <si>
    <t>Expected 15lbs, 19x15x12; Billed  29lbs, 25x21x19; Trkg Num: 1Z59A1W10327394288 | 456577283</t>
  </si>
  <si>
    <t>110111370-1</t>
  </si>
  <si>
    <t>S74050625</t>
  </si>
  <si>
    <t>MP10-2416</t>
  </si>
  <si>
    <t>36675837-000-003</t>
  </si>
  <si>
    <t>Expected 22lbs, 23x19x16; Billed  28lbs, 23x19x15; Trkg Num: 1Z59A1W10306625639 | 456065498</t>
  </si>
  <si>
    <t>109912166-1</t>
  </si>
  <si>
    <t>S74004159</t>
  </si>
  <si>
    <t>MPS10-496</t>
  </si>
  <si>
    <t>Expected 22lbs, 23x19x16; Billed  28lbs, 23x19x15; Trkg Num: 1Z59A1W10309225655 | 456054297</t>
  </si>
  <si>
    <t>109907647-1</t>
  </si>
  <si>
    <t>S74003136</t>
  </si>
  <si>
    <t>24178838-000-000</t>
  </si>
  <si>
    <t>Expected 2lbs, 16x16x6; Billed  11lbs, 16x16x7; Trkg Num: 1Z59A1W1YW12081207 | 456198198</t>
  </si>
  <si>
    <t>109963858-1</t>
  </si>
  <si>
    <t>S74015258</t>
  </si>
  <si>
    <t>WR30-2189</t>
  </si>
  <si>
    <t>19670280-000-011</t>
  </si>
  <si>
    <t>Expected 3lbs, 17x12x5; Billed  17lbs, 19x11x2; Trkg Num: 1Z59A1W1YW20413191 | 455969449</t>
  </si>
  <si>
    <t>109871017-1</t>
  </si>
  <si>
    <t>S73993590</t>
  </si>
  <si>
    <t>MP72-6207</t>
  </si>
  <si>
    <t>19670280-000-010</t>
  </si>
  <si>
    <t>Expected 3lbs, 17x12x5; Billed  17lbs, 21x16x2; Trkg Num: 1Z59A1W1YW10022935 | 455969449</t>
  </si>
  <si>
    <t>MP72-6208</t>
  </si>
  <si>
    <t>39607760-000-005</t>
  </si>
  <si>
    <t>Expected 3lbs, 17x12x8; Billed  17lbs, 24x19x6; Trkg Num: 1Z59A1W1YW08069202 | 455804034</t>
  </si>
  <si>
    <t>109805559-1</t>
  </si>
  <si>
    <t>S73977926</t>
  </si>
  <si>
    <t>II72-1338</t>
  </si>
  <si>
    <t>19399395-000-025</t>
  </si>
  <si>
    <t>Expected 3lbs, 21x13x4; Billed  17lbs, 14x12x3; Trkg Num: 1Z59A1W1YW31729795 | 456394966</t>
  </si>
  <si>
    <t>110039978-1</t>
  </si>
  <si>
    <t>S74033137</t>
  </si>
  <si>
    <t>MPS72-481</t>
  </si>
  <si>
    <t>19399395-000-008</t>
  </si>
  <si>
    <t>Expected 3lbs, 21x13x4; Billed  17lbs, 20x17x2; Trkg Num: 1Z59A1W1YW10616357 | 455586412</t>
  </si>
  <si>
    <t>109725158-1</t>
  </si>
  <si>
    <t>S73954548</t>
  </si>
  <si>
    <t>MPS72-170</t>
  </si>
  <si>
    <t>19399395-000-003</t>
  </si>
  <si>
    <t>Expected 3lbs, 21x13x4; Billed  17lbs, 24x19x6; Trkg Num: 1Z59A1W1YW29967872 | 456414256</t>
  </si>
  <si>
    <t>110047888-1</t>
  </si>
  <si>
    <t>S74034717</t>
  </si>
  <si>
    <t>MPS72-165</t>
  </si>
  <si>
    <t>Expected 3lbs, 21x13x4; Billed  17lbs, 24x19x6; Trkg Num: 1Z59A1W1YW31729795 | 456394966</t>
  </si>
  <si>
    <t>19399395-000-020</t>
  </si>
  <si>
    <t>Expected 3lbs, 21x17x4; Billed  17lbs, 15x4x4; Trkg Num: 1Z59A1W1YW28172740 | 456035906</t>
  </si>
  <si>
    <t>109899114-1</t>
  </si>
  <si>
    <t>S74001172</t>
  </si>
  <si>
    <t>MPS72-384</t>
  </si>
  <si>
    <t>Expected 3lbs, 21x17x4; Billed  17lbs, 20x17x2; Trkg Num: 1Z59A1W1YW33415165 | 456343296</t>
  </si>
  <si>
    <t>110019464-1</t>
  </si>
  <si>
    <t>S74028420</t>
  </si>
  <si>
    <t>Expected 3lbs, 21x17x4; Billed  17lbs, 20x18x0; Trkg Num: 1Z59A1W1YW34131933 | 456292527</t>
  </si>
  <si>
    <t>110000242-1</t>
  </si>
  <si>
    <t>S74024029</t>
  </si>
  <si>
    <t>Expected 3lbs, 21x17x4; Billed  17lbs, 20x18x2; Trkg Num: 1Z59A1W1YW16157566 | 455993702</t>
  </si>
  <si>
    <t>109881046-1</t>
  </si>
  <si>
    <t>S73996283</t>
  </si>
  <si>
    <t>Expected 3lbs, 21x17x4; Billed  17lbs, 21x17x2; Trkg Num: 1Z59A1W1YW22178451 | 456240970</t>
  </si>
  <si>
    <t>109980324-1</t>
  </si>
  <si>
    <t>S74019216</t>
  </si>
  <si>
    <t>Expected 3lbs, 21x17x4; Billed  17lbs, 24x19x6; Trkg Num: 1Z59A1W1YW02833459 | 456162411</t>
  </si>
  <si>
    <t>109953048-1</t>
  </si>
  <si>
    <t>S74013224</t>
  </si>
  <si>
    <t>Expected 3lbs, 21x17x4; Billed  17lbs, 24x19x6; Trkg Num: 1Z59A1W1YW06477588 | 455917445</t>
  </si>
  <si>
    <t>109849971-1</t>
  </si>
  <si>
    <t>S73994071</t>
  </si>
  <si>
    <t>19399395-000-000</t>
  </si>
  <si>
    <t>Expected 3lbs, 21x17x4; Billed  17lbs, 24x19x6; Trkg Num: 1Z59A1W1YW14526214 | 456778830</t>
  </si>
  <si>
    <t>110189338-1</t>
  </si>
  <si>
    <t>S74075534</t>
  </si>
  <si>
    <t>MPS72-162</t>
  </si>
  <si>
    <t>Expected 3lbs, 21x17x4; Billed  17lbs, 24x19x6; Trkg Num: 1Z59A1W1YW23247713 | 455617379</t>
  </si>
  <si>
    <t>109737440-1</t>
  </si>
  <si>
    <t>S73962078</t>
  </si>
  <si>
    <t>Expected 3lbs, 21x17x4; Billed  17lbs, 24x19x6; Trkg Num: 1Z59A1W1YW25788108 | 456354570</t>
  </si>
  <si>
    <t>110023783-1</t>
  </si>
  <si>
    <t>S74029320</t>
  </si>
  <si>
    <t>Expected 3lbs, 21x17x4; Billed  17lbs, 24x19x6; Trkg Num: 1Z59A1W1YW27993945 | 456492986</t>
  </si>
  <si>
    <t>110078902-1</t>
  </si>
  <si>
    <t>S74042332</t>
  </si>
  <si>
    <t>Expected 3lbs, 21x17x4; Billed  17lbs, 24x19x6; Trkg Num: 1Z59A1W1YW34131933 | 456292527</t>
  </si>
  <si>
    <t>39607760-000-002</t>
  </si>
  <si>
    <t>Expected 5lbs, 21x13x1; Billed  17lbs, 19x17x4; Trkg Num: 1Z59A1W1YW10678497 | 456339121</t>
  </si>
  <si>
    <t>110017784-1</t>
  </si>
  <si>
    <t>S74028077</t>
  </si>
  <si>
    <t>II72-1291</t>
  </si>
  <si>
    <t>Expected 5lbs, 21x13x1; Billed  17lbs, 24x19x6; Trkg Num: 1Z59A1W1YW00947723 | 455703339</t>
  </si>
  <si>
    <t>109768854-1</t>
  </si>
  <si>
    <t>S73967907</t>
  </si>
  <si>
    <t>Expected 5lbs, 21x13x1; Billed  17lbs, 24x19x6; Trkg Num: 1Z59A1W1YW13697970 | 455624203</t>
  </si>
  <si>
    <t>109740524-1</t>
  </si>
  <si>
    <t>S73962138</t>
  </si>
  <si>
    <t>Expected 5lbs, 21x13x1; Billed  17lbs, 24x19x6; Trkg Num: 1Z59A1W1YW16427738 | 455893051</t>
  </si>
  <si>
    <t>109840287-1</t>
  </si>
  <si>
    <t>S73986750</t>
  </si>
  <si>
    <t>Expected 5lbs, 21x13x1; Billed  17lbs, 24x19x6; Trkg Num: 1Z59A1W1YW22211995 | 456519533</t>
  </si>
  <si>
    <t>110088595-1</t>
  </si>
  <si>
    <t>S74044696</t>
  </si>
  <si>
    <t>Expected 5lbs, 21x13x1; Billed  17lbs, 24x19x6; Trkg Num: 1Z59A1W1YW25172942 | 455884922</t>
  </si>
  <si>
    <t>109837008-1</t>
  </si>
  <si>
    <t>S73985863</t>
  </si>
  <si>
    <t>19670280-000-001</t>
  </si>
  <si>
    <t>Expected 5lbs, 21x13x5; Billed  17lbs, 24x19x6; Trkg Num: 1Z59A1W1YW11628137 | 456029019</t>
  </si>
  <si>
    <t>109896171-1</t>
  </si>
  <si>
    <t>S74000511</t>
  </si>
  <si>
    <t>MP72-3606</t>
  </si>
  <si>
    <t>Expected 5lbs, 21x13x5; Billed  17lbs, 24x19x6; Trkg Num: 1Z59A1W1YW15912947 | 455890138</t>
  </si>
  <si>
    <t>109839125-1</t>
  </si>
  <si>
    <t>S73986490</t>
  </si>
  <si>
    <t>Expected 5lbs, 21x13x5; Billed  17lbs, 24x19x6; Trkg Num: 1Z59A1W1YW26409962 | 456134844</t>
  </si>
  <si>
    <t>109942633-1</t>
  </si>
  <si>
    <t>S74011189</t>
  </si>
  <si>
    <t>44315636-000-002</t>
  </si>
  <si>
    <t>Expected 7lbs, 17x14x7; Billed  21lbs, 23x21x7; Trkg Num: 1Z59A1W1YW17034437 | 456326011</t>
  </si>
  <si>
    <t>110012779-1</t>
  </si>
  <si>
    <t>S74026846</t>
  </si>
  <si>
    <t>SI10-0018</t>
  </si>
  <si>
    <t>19143496-000-005</t>
  </si>
  <si>
    <t>Expected 8lbs, 16x12x7; Billed  12lbs, 17x11x10; Trkg Num: 1Z59A1W1YW01661397 | 455887073</t>
  </si>
  <si>
    <t>109837843-1</t>
  </si>
  <si>
    <t>S73986075</t>
  </si>
  <si>
    <t>MP16-3149</t>
  </si>
  <si>
    <t>Expected 8lbs, 16x12x7; Billed  12lbs, 17x11x10; Trkg Num: 1Z59A1W1YW05664994 | 456095816</t>
  </si>
  <si>
    <t>109926783-1</t>
  </si>
  <si>
    <t>S74007473</t>
  </si>
  <si>
    <t>Expected 8lbs, 16x12x7; Billed  12lbs, 17x11x10; Trkg Num: 1Z59A1W1YW32805978 | 455994225</t>
  </si>
  <si>
    <t>109881300-1</t>
  </si>
  <si>
    <t>S73996407</t>
  </si>
  <si>
    <t>26569525-000-000</t>
  </si>
  <si>
    <t>Expected 8lbs, 18x16x5; Billed  11lbs, 18x16x6; Trkg Num: 1Z59A1W1YW08479082 | 456130777</t>
  </si>
  <si>
    <t>109940885-1</t>
  </si>
  <si>
    <t>S74010855</t>
  </si>
  <si>
    <t>HH12-1622</t>
  </si>
  <si>
    <t>27457631-000-005</t>
  </si>
  <si>
    <t>Expected 8lbs, 19x17x5; Billed  11lbs, 18x16x6; Trkg Num: 1Z59A1W1YW20884638 | 456470524</t>
  </si>
  <si>
    <t>110069865-1</t>
  </si>
  <si>
    <t>S74040154</t>
  </si>
  <si>
    <t>MP13-5879</t>
  </si>
  <si>
    <t>13652289-000-003</t>
  </si>
  <si>
    <t>Expected Dim Weight 17lbs, 24x20x12; Billed  22lbs, 25x19x16; Trkg Num: 1Z59A1W10311670508 | 455994147</t>
  </si>
  <si>
    <t>109881351-1</t>
  </si>
  <si>
    <t>S73996410</t>
  </si>
  <si>
    <t>MP10-1338</t>
  </si>
  <si>
    <t>33195402-000-001</t>
  </si>
  <si>
    <t>Expected Dim Weight 18lbs, 25x21x12; Billed  29lbs, 25x21x19; Trkg Num: 1Z59A1W10306547161 | 455746612</t>
  </si>
  <si>
    <t>109784455-1</t>
  </si>
  <si>
    <t>S73972557</t>
  </si>
  <si>
    <t>MP10-6291</t>
  </si>
  <si>
    <t>Expected Dim Weight 18lbs, 25x21x12; Billed  29lbs, 25x21x19; Trkg Num: 1Z59A1W10325122673 | 455687744</t>
  </si>
  <si>
    <t>109763736-1</t>
  </si>
  <si>
    <t>S73966711</t>
  </si>
  <si>
    <t>33955917-000-000</t>
  </si>
  <si>
    <t>Expected Dim Weight 2lbs, 12x10x5; Billed  5lbs, 19x15x6; Trkg Num: 1Z59A1W10323672323 | 456072519</t>
  </si>
  <si>
    <t>109915017-1</t>
  </si>
  <si>
    <t>S74004835</t>
  </si>
  <si>
    <t>MP70-6595</t>
  </si>
  <si>
    <t>Row Labels</t>
  </si>
  <si>
    <t>Sum of Total</t>
  </si>
  <si>
    <t>Grand Total</t>
  </si>
  <si>
    <t>BLK</t>
  </si>
  <si>
    <t>ADUL</t>
  </si>
  <si>
    <t>BATH</t>
  </si>
  <si>
    <t>BASI</t>
  </si>
  <si>
    <t>HHL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</si>
</sst>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7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15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left" vertical="center"/>
    </xf>
    <xf numFmtId="3" fontId="6" fillId="2" borderId="1" xfId="0" applyNumberFormat="1" applyFont="1" applyFill="1" applyBorder="1" applyAlignment="1">
      <alignment horizontal="right" vertical="center"/>
    </xf>
    <xf numFmtId="8" fontId="6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46.946219675927" createdVersion="4" refreshedVersion="4" minRefreshableVersion="3" recordCount="44">
  <cacheSource type="worksheet">
    <worksheetSource ref="A1:T45" sheet="Sheet1"/>
  </cacheSource>
  <cacheFields count="20">
    <cacheField name="Line Type" numFmtId="0">
      <sharedItems/>
    </cacheField>
    <cacheField name="Invoice Date" numFmtId="15">
      <sharedItems containsSemiMixedTypes="0" containsNonDate="0" containsDate="1" containsString="0" minDate="2025-06-01T00:00:00" maxDate="2025-06-16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5586412" maxValue="456778830"/>
    </cacheField>
    <cacheField name="PO Order #" numFmtId="0">
      <sharedItems/>
    </cacheField>
    <cacheField name="TRACKING" numFmtId="0">
      <sharedItems/>
    </cacheField>
    <cacheField name="Supplier SKU" numFmtId="0">
      <sharedItems/>
    </cacheField>
    <cacheField name="Order Date" numFmtId="15">
      <sharedItems containsSemiMixedTypes="0" containsNonDate="0" containsDate="1" containsString="0" minDate="2025-05-18T00:00:00" maxDate="2025-06-10T00:00:00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minValue="-40.25" maxValue="-1.1299999999999999"/>
    </cacheField>
    <cacheField name="Reason" numFmtId="0">
      <sharedItems/>
    </cacheField>
    <cacheField name="Location" numFmtId="0">
      <sharedItems/>
    </cacheField>
    <cacheField name="Division" numFmtId="0">
      <sharedItems count="5">
        <s v="BLK"/>
        <s v="ADUL"/>
        <s v="BATH"/>
        <s v="BASI"/>
        <s v="HHL"/>
      </sharedItems>
    </cacheField>
    <cacheField name="Check #" numFmtId="0">
      <sharedItems containsSemiMixedTypes="0" containsString="0" containsNumber="1" containsInteger="1" minValue="397510" maxValue="397510"/>
    </cacheField>
    <cacheField name="Check Date" numFmtId="14">
      <sharedItems containsSemiMixedTypes="0" containsNonDate="0" containsDate="1" containsString="0" minDate="2025-07-02T00:00:00" maxDate="2025-07-03T00:00:00"/>
    </cacheField>
    <cacheField name="AR#" numFmtId="0">
      <sharedItems containsSemiMixedTypes="0" containsString="0" containsNumber="1" containsInteger="1" minValue="253691" maxValue="253691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s v="Adjustments"/>
    <d v="2025-06-08T00:00:00"/>
    <s v="23298025-000-003"/>
    <s v="Expected 11lbs, 19x16x10; Billed  16lbs, 20x12x12; Trkg Num: 1Z59A1W10318950729 | 455933652"/>
    <n v="455933652"/>
    <s v="109856746-1"/>
    <s v="S73990170"/>
    <s v="WR13-2060"/>
    <d v="2025-05-24T00:00:00"/>
    <m/>
    <m/>
    <n v="-2.68"/>
    <s v="FREIGHT"/>
    <s v="SD2"/>
    <x v="0"/>
    <n v="397510"/>
    <d v="2025-07-02T00:00:00"/>
    <n v="253691"/>
    <s v="JULY'25"/>
    <s v="CB2501340"/>
  </r>
  <r>
    <s v="Adjustments"/>
    <d v="2025-06-08T00:00:00"/>
    <s v="35226636-000-003"/>
    <s v="Expected 12lbs; Billed 15lbs; Trkg Num: 1Z59A1W10326089584 | 455734539"/>
    <n v="455734539"/>
    <s v="109780595-1"/>
    <s v="S73971569"/>
    <s v="MPE10-877"/>
    <d v="2025-05-21T00:00:00"/>
    <m/>
    <m/>
    <n v="-1.1299999999999999"/>
    <s v="FREIGHT"/>
    <s v="SD2"/>
    <x v="1"/>
    <n v="397510"/>
    <d v="2025-07-02T00:00:00"/>
    <n v="253691"/>
    <s v="JULY'25"/>
    <s v="CB2501340"/>
  </r>
  <r>
    <s v="Adjustments"/>
    <d v="2025-06-15T00:00:00"/>
    <s v="18078197-000-007"/>
    <s v="Expected 15lbs, 19x15x12; Billed  29lbs, 25x21x19; Trkg Num: 1Z59A1W10327394288 | 456577283"/>
    <n v="456577283"/>
    <s v="110111370-1"/>
    <s v="S74050625"/>
    <s v="MP10-2416"/>
    <d v="2025-06-05T00:00:00"/>
    <m/>
    <m/>
    <n v="-1.37"/>
    <s v="FREIGHT"/>
    <s v="SD2"/>
    <x v="1"/>
    <n v="397510"/>
    <d v="2025-07-02T00:00:00"/>
    <n v="253691"/>
    <s v="JULY'25"/>
    <s v="CB2501340"/>
  </r>
  <r>
    <s v="Adjustments"/>
    <d v="2025-06-08T00:00:00"/>
    <s v="36675837-000-003"/>
    <s v="Expected 22lbs, 23x19x16; Billed  28lbs, 23x19x15; Trkg Num: 1Z59A1W10306625639 | 456065498"/>
    <n v="456065498"/>
    <s v="109912166-1"/>
    <s v="S74004159"/>
    <s v="MPS10-496"/>
    <d v="2025-05-26T00:00:00"/>
    <m/>
    <m/>
    <n v="-1.7"/>
    <s v="FREIGHT"/>
    <s v="SD2"/>
    <x v="1"/>
    <n v="397510"/>
    <d v="2025-07-02T00:00:00"/>
    <n v="253691"/>
    <s v="JULY'25"/>
    <s v="CB2501340"/>
  </r>
  <r>
    <s v="Adjustments"/>
    <d v="2025-06-01T00:00:00"/>
    <s v="36675837-000-003"/>
    <s v="Expected 22lbs, 23x19x16; Billed  28lbs, 23x19x15; Trkg Num: 1Z59A1W10309225655 | 456054297"/>
    <n v="456054297"/>
    <s v="109907647-1"/>
    <s v="S74003136"/>
    <s v="MPS10-496"/>
    <d v="2025-05-26T00:00:00"/>
    <m/>
    <m/>
    <n v="-1.72"/>
    <s v="FREIGHT"/>
    <s v="SD2"/>
    <x v="1"/>
    <n v="397510"/>
    <d v="2025-07-02T00:00:00"/>
    <n v="253691"/>
    <s v="JULY'25"/>
    <s v="CB2501340"/>
  </r>
  <r>
    <s v="Adjustments"/>
    <d v="2025-06-08T00:00:00"/>
    <s v="24178838-000-000"/>
    <s v="Expected 2lbs, 16x16x6; Billed  11lbs, 16x16x7; Trkg Num: 1Z59A1W1YW12081207 | 456198198"/>
    <n v="456198198"/>
    <s v="109963858-1"/>
    <s v="S74015258"/>
    <s v="WR30-2189"/>
    <d v="2025-05-28T00:00:00"/>
    <m/>
    <m/>
    <n v="-28.4"/>
    <s v="FREIGHT"/>
    <s v="SD2"/>
    <x v="1"/>
    <n v="397510"/>
    <d v="2025-07-02T00:00:00"/>
    <n v="253691"/>
    <s v="JULY'25"/>
    <s v="CB2501340"/>
  </r>
  <r>
    <s v="Adjustments"/>
    <d v="2025-06-08T00:00:00"/>
    <s v="19670280-000-011"/>
    <s v="Expected 3lbs, 17x12x5; Billed  17lbs, 19x11x2; Trkg Num: 1Z59A1W1YW20413191 | 455969449"/>
    <n v="455969449"/>
    <s v="109871017-1"/>
    <s v="S73993590"/>
    <s v="MP72-6207"/>
    <d v="2025-05-25T00:00:00"/>
    <m/>
    <m/>
    <n v="-12.56"/>
    <s v="FREIGHT"/>
    <s v="SD2"/>
    <x v="2"/>
    <n v="397510"/>
    <d v="2025-07-02T00:00:00"/>
    <n v="253691"/>
    <s v="JULY'25"/>
    <s v="CB2501340"/>
  </r>
  <r>
    <s v="Adjustments"/>
    <d v="2025-06-01T00:00:00"/>
    <s v="19670280-000-010"/>
    <s v="Expected 3lbs, 17x12x5; Billed  17lbs, 21x16x2; Trkg Num: 1Z59A1W1YW10022935 | 455969449"/>
    <n v="455969449"/>
    <s v="109871017-1"/>
    <s v="S73993590"/>
    <s v="MP72-6208"/>
    <d v="2025-05-25T00:00:00"/>
    <m/>
    <m/>
    <n v="-12.6"/>
    <s v="FREIGHT"/>
    <s v="SD2"/>
    <x v="2"/>
    <n v="397510"/>
    <d v="2025-07-02T00:00:00"/>
    <n v="253691"/>
    <s v="JULY'25"/>
    <s v="CB2501340"/>
  </r>
  <r>
    <s v="Adjustments"/>
    <d v="2025-06-01T00:00:00"/>
    <s v="39607760-000-005"/>
    <s v="Expected 3lbs, 17x12x8; Billed  17lbs, 24x19x6; Trkg Num: 1Z59A1W1YW08069202 | 455804034"/>
    <n v="455804034"/>
    <s v="109805559-1"/>
    <s v="S73977926"/>
    <s v="II72-1338"/>
    <d v="2025-05-22T00:00:00"/>
    <m/>
    <m/>
    <n v="-25.14"/>
    <s v="FREIGHT"/>
    <s v="SD2"/>
    <x v="2"/>
    <n v="397510"/>
    <d v="2025-07-02T00:00:00"/>
    <n v="253691"/>
    <s v="JULY'25"/>
    <s v="CB2501340"/>
  </r>
  <r>
    <s v="Adjustments"/>
    <d v="2025-06-15T00:00:00"/>
    <s v="19399395-000-025"/>
    <s v="Expected 3lbs, 21x13x4; Billed  17lbs, 14x12x3; Trkg Num: 1Z59A1W1YW31729795 | 456394966"/>
    <n v="456394966"/>
    <s v="110039978-1"/>
    <s v="S74033137"/>
    <s v="MPS72-481"/>
    <d v="2025-06-01T00:00:00"/>
    <m/>
    <m/>
    <n v="-35.85"/>
    <s v="FREIGHT"/>
    <s v="SD2"/>
    <x v="2"/>
    <n v="397510"/>
    <d v="2025-07-02T00:00:00"/>
    <n v="253691"/>
    <s v="JULY'25"/>
    <s v="CB2501340"/>
  </r>
  <r>
    <s v="Adjustments"/>
    <d v="2025-06-08T00:00:00"/>
    <s v="19399395-000-008"/>
    <s v="Expected 3lbs, 21x13x4; Billed  17lbs, 20x17x2; Trkg Num: 1Z59A1W1YW10616357 | 455586412"/>
    <n v="455586412"/>
    <s v="109725158-1"/>
    <s v="S73954548"/>
    <s v="MPS72-170"/>
    <d v="2025-05-18T00:00:00"/>
    <m/>
    <m/>
    <n v="-19.52"/>
    <s v="FREIGHT"/>
    <s v="SD2"/>
    <x v="2"/>
    <n v="397510"/>
    <d v="2025-07-02T00:00:00"/>
    <n v="253691"/>
    <s v="JULY'25"/>
    <s v="CB2501340"/>
  </r>
  <r>
    <s v="Adjustments"/>
    <d v="2025-06-08T00:00:00"/>
    <s v="19399395-000-003"/>
    <s v="Expected 3lbs, 21x13x4; Billed  17lbs, 24x19x6; Trkg Num: 1Z59A1W1YW29967872 | 456414256"/>
    <n v="456414256"/>
    <s v="110047888-1"/>
    <s v="S74034717"/>
    <s v="MPS72-165"/>
    <d v="2025-06-01T00:00:00"/>
    <m/>
    <m/>
    <n v="-25.08"/>
    <s v="FREIGHT"/>
    <s v="SD2"/>
    <x v="2"/>
    <n v="397510"/>
    <d v="2025-07-02T00:00:00"/>
    <n v="253691"/>
    <s v="JULY'25"/>
    <s v="CB2501340"/>
  </r>
  <r>
    <s v="Adjustments"/>
    <d v="2025-06-08T00:00:00"/>
    <s v="19399395-000-025"/>
    <s v="Expected 3lbs, 21x13x4; Billed  17lbs, 24x19x6; Trkg Num: 1Z59A1W1YW31729795 | 456394966"/>
    <n v="456394966"/>
    <s v="110039978-1"/>
    <s v="S74033137"/>
    <s v="MPS72-481"/>
    <d v="2025-06-01T00:00:00"/>
    <m/>
    <m/>
    <n v="-38.049999999999997"/>
    <s v="FREIGHT"/>
    <s v="SD2"/>
    <x v="2"/>
    <n v="397510"/>
    <d v="2025-07-02T00:00:00"/>
    <n v="253691"/>
    <s v="JULY'25"/>
    <s v="CB2501340"/>
  </r>
  <r>
    <s v="Adjustments"/>
    <d v="2025-06-08T00:00:00"/>
    <s v="19399395-000-020"/>
    <s v="Expected 3lbs, 21x17x4; Billed  17lbs, 15x4x4; Trkg Num: 1Z59A1W1YW28172740 | 456035906"/>
    <n v="456035906"/>
    <s v="109899114-1"/>
    <s v="S74001172"/>
    <s v="MPS72-384"/>
    <d v="2025-05-26T00:00:00"/>
    <m/>
    <m/>
    <n v="-19.22"/>
    <s v="FREIGHT"/>
    <s v="SD2"/>
    <x v="2"/>
    <n v="397510"/>
    <d v="2025-07-02T00:00:00"/>
    <n v="253691"/>
    <s v="JULY'25"/>
    <s v="CB2501340"/>
  </r>
  <r>
    <s v="Adjustments"/>
    <d v="2025-06-15T00:00:00"/>
    <s v="19399395-000-008"/>
    <s v="Expected 3lbs, 21x17x4; Billed  17lbs, 20x17x2; Trkg Num: 1Z59A1W1YW33415165 | 456343296"/>
    <n v="456343296"/>
    <s v="110019464-1"/>
    <s v="S74028420"/>
    <s v="MPS72-170"/>
    <d v="2025-05-31T00:00:00"/>
    <m/>
    <m/>
    <n v="-38.04"/>
    <s v="FREIGHT"/>
    <s v="SD2"/>
    <x v="2"/>
    <n v="397510"/>
    <d v="2025-07-02T00:00:00"/>
    <n v="253691"/>
    <s v="JULY'25"/>
    <s v="CB2501340"/>
  </r>
  <r>
    <s v="Adjustments"/>
    <d v="2025-06-15T00:00:00"/>
    <s v="19399395-000-008"/>
    <s v="Expected 3lbs, 21x17x4; Billed  17lbs, 20x18x0; Trkg Num: 1Z59A1W1YW34131933 | 456292527"/>
    <n v="456292527"/>
    <s v="110000242-1"/>
    <s v="S74024029"/>
    <s v="MPS72-170"/>
    <d v="2025-05-30T00:00:00"/>
    <m/>
    <m/>
    <n v="-22.87"/>
    <s v="FREIGHT"/>
    <s v="SD2"/>
    <x v="2"/>
    <n v="397510"/>
    <d v="2025-07-02T00:00:00"/>
    <n v="253691"/>
    <s v="JULY'25"/>
    <s v="CB2501340"/>
  </r>
  <r>
    <s v="Adjustments"/>
    <d v="2025-06-08T00:00:00"/>
    <s v="19399395-000-008"/>
    <s v="Expected 3lbs, 21x17x4; Billed  17lbs, 20x18x2; Trkg Num: 1Z59A1W1YW16157566 | 455993702"/>
    <n v="455993702"/>
    <s v="109881046-1"/>
    <s v="S73996283"/>
    <s v="MPS72-170"/>
    <d v="2025-05-25T00:00:00"/>
    <m/>
    <m/>
    <n v="-22.88"/>
    <s v="FREIGHT"/>
    <s v="SD2"/>
    <x v="2"/>
    <n v="397510"/>
    <d v="2025-07-02T00:00:00"/>
    <n v="253691"/>
    <s v="JULY'25"/>
    <s v="CB2501340"/>
  </r>
  <r>
    <s v="Adjustments"/>
    <d v="2025-06-08T00:00:00"/>
    <s v="19399395-000-020"/>
    <s v="Expected 3lbs, 21x17x4; Billed  17lbs, 21x17x2; Trkg Num: 1Z59A1W1YW22178451 | 456240970"/>
    <n v="456240970"/>
    <s v="109980324-1"/>
    <s v="S74019216"/>
    <s v="MPS72-384"/>
    <d v="2025-05-29T00:00:00"/>
    <m/>
    <m/>
    <n v="-16.5"/>
    <s v="FREIGHT"/>
    <s v="SD2"/>
    <x v="2"/>
    <n v="397510"/>
    <d v="2025-07-02T00:00:00"/>
    <n v="253691"/>
    <s v="JULY'25"/>
    <s v="CB2501340"/>
  </r>
  <r>
    <s v="Adjustments"/>
    <d v="2025-06-08T00:00:00"/>
    <s v="19399395-000-020"/>
    <s v="Expected 3lbs, 21x17x4; Billed  17lbs, 24x19x6; Trkg Num: 1Z59A1W1YW02833459 | 456162411"/>
    <n v="456162411"/>
    <s v="109953048-1"/>
    <s v="S74013224"/>
    <s v="MPS72-384"/>
    <d v="2025-05-28T00:00:00"/>
    <m/>
    <m/>
    <n v="-20.85"/>
    <s v="FREIGHT"/>
    <s v="SD2"/>
    <x v="2"/>
    <n v="397510"/>
    <d v="2025-07-02T00:00:00"/>
    <n v="253691"/>
    <s v="JULY'25"/>
    <s v="CB2501340"/>
  </r>
  <r>
    <s v="Adjustments"/>
    <d v="2025-06-08T00:00:00"/>
    <s v="19399395-000-008"/>
    <s v="Expected 3lbs, 21x17x4; Billed  17lbs, 24x19x6; Trkg Num: 1Z59A1W1YW06477588 | 455917445"/>
    <n v="455917445"/>
    <s v="109849971-1"/>
    <s v="S73994071"/>
    <s v="MPS72-170"/>
    <d v="2025-05-24T00:00:00"/>
    <m/>
    <m/>
    <n v="-25.09"/>
    <s v="FREIGHT"/>
    <s v="SD2"/>
    <x v="2"/>
    <n v="397510"/>
    <d v="2025-07-02T00:00:00"/>
    <n v="253691"/>
    <s v="JULY'25"/>
    <s v="CB2501340"/>
  </r>
  <r>
    <s v="Adjustments"/>
    <d v="2025-06-15T00:00:00"/>
    <s v="19399395-000-000"/>
    <s v="Expected 3lbs, 21x17x4; Billed  17lbs, 24x19x6; Trkg Num: 1Z59A1W1YW14526214 | 456778830"/>
    <n v="456778830"/>
    <s v="110189338-1"/>
    <s v="S74075534"/>
    <s v="MPS72-162"/>
    <d v="2025-06-09T00:00:00"/>
    <m/>
    <m/>
    <n v="-25.09"/>
    <s v="FREIGHT"/>
    <s v="SD2"/>
    <x v="2"/>
    <n v="397510"/>
    <d v="2025-07-02T00:00:00"/>
    <n v="253691"/>
    <s v="JULY'25"/>
    <s v="CB2501340"/>
  </r>
  <r>
    <s v="Adjustments"/>
    <d v="2025-06-01T00:00:00"/>
    <s v="19399395-000-008"/>
    <s v="Expected 3lbs, 21x17x4; Billed  17lbs, 24x19x6; Trkg Num: 1Z59A1W1YW23247713 | 455617379"/>
    <n v="455617379"/>
    <s v="109737440-1"/>
    <s v="S73962078"/>
    <s v="MPS72-170"/>
    <d v="2025-05-18T00:00:00"/>
    <m/>
    <m/>
    <n v="-25.14"/>
    <s v="FREIGHT"/>
    <s v="SD2"/>
    <x v="2"/>
    <n v="397510"/>
    <d v="2025-07-02T00:00:00"/>
    <n v="253691"/>
    <s v="JULY'25"/>
    <s v="CB2501340"/>
  </r>
  <r>
    <s v="Adjustments"/>
    <d v="2025-06-08T00:00:00"/>
    <s v="19399395-000-020"/>
    <s v="Expected 3lbs, 21x17x4; Billed  17lbs, 24x19x6; Trkg Num: 1Z59A1W1YW25788108 | 456354570"/>
    <n v="456354570"/>
    <s v="110023783-1"/>
    <s v="S74029320"/>
    <s v="MPS72-384"/>
    <d v="2025-05-31T00:00:00"/>
    <m/>
    <m/>
    <n v="-25.08"/>
    <s v="FREIGHT"/>
    <s v="SD2"/>
    <x v="2"/>
    <n v="397510"/>
    <d v="2025-07-02T00:00:00"/>
    <n v="253691"/>
    <s v="JULY'25"/>
    <s v="CB2501340"/>
  </r>
  <r>
    <s v="Adjustments"/>
    <d v="2025-06-15T00:00:00"/>
    <s v="19399395-000-020"/>
    <s v="Expected 3lbs, 21x17x4; Billed  17lbs, 24x19x6; Trkg Num: 1Z59A1W1YW27993945 | 456492986"/>
    <n v="456492986"/>
    <s v="110078902-1"/>
    <s v="S74042332"/>
    <s v="MPS72-384"/>
    <d v="2025-06-03T00:00:00"/>
    <m/>
    <m/>
    <n v="-40.25"/>
    <s v="FREIGHT"/>
    <s v="SD2"/>
    <x v="2"/>
    <n v="397510"/>
    <d v="2025-07-02T00:00:00"/>
    <n v="253691"/>
    <s v="JULY'25"/>
    <s v="CB2501340"/>
  </r>
  <r>
    <s v="Adjustments"/>
    <d v="2025-06-08T00:00:00"/>
    <s v="19399395-000-008"/>
    <s v="Expected 3lbs, 21x17x4; Billed  17lbs, 24x19x6; Trkg Num: 1Z59A1W1YW34131933 | 456292527"/>
    <n v="456292527"/>
    <s v="110000242-1"/>
    <s v="S74024029"/>
    <s v="MPS72-170"/>
    <d v="2025-05-30T00:00:00"/>
    <m/>
    <m/>
    <n v="-25.08"/>
    <s v="FREIGHT"/>
    <s v="SD2"/>
    <x v="2"/>
    <n v="397510"/>
    <d v="2025-07-02T00:00:00"/>
    <n v="253691"/>
    <s v="JULY'25"/>
    <s v="CB2501340"/>
  </r>
  <r>
    <s v="Adjustments"/>
    <d v="2025-06-08T00:00:00"/>
    <s v="39607760-000-002"/>
    <s v="Expected 5lbs, 21x13x1; Billed  17lbs, 19x17x4; Trkg Num: 1Z59A1W1YW10678497 | 456339121"/>
    <n v="456339121"/>
    <s v="110017784-1"/>
    <s v="S74028077"/>
    <s v="II72-1291"/>
    <d v="2025-05-31T00:00:00"/>
    <m/>
    <m/>
    <n v="-18.649999999999999"/>
    <s v="FREIGHT"/>
    <s v="SD2"/>
    <x v="2"/>
    <n v="397510"/>
    <d v="2025-07-02T00:00:00"/>
    <n v="253691"/>
    <s v="JULY'25"/>
    <s v="CB2501340"/>
  </r>
  <r>
    <s v="Adjustments"/>
    <d v="2025-06-01T00:00:00"/>
    <s v="39607760-000-002"/>
    <s v="Expected 5lbs, 21x13x1; Billed  17lbs, 24x19x6; Trkg Num: 1Z59A1W1YW00947723 | 455703339"/>
    <n v="455703339"/>
    <s v="109768854-1"/>
    <s v="S73967907"/>
    <s v="II72-1291"/>
    <d v="2025-05-20T00:00:00"/>
    <m/>
    <m/>
    <n v="-21.11"/>
    <s v="FREIGHT"/>
    <s v="SD2"/>
    <x v="2"/>
    <n v="397510"/>
    <d v="2025-07-02T00:00:00"/>
    <n v="253691"/>
    <s v="JULY'25"/>
    <s v="CB2501340"/>
  </r>
  <r>
    <s v="Adjustments"/>
    <d v="2025-06-01T00:00:00"/>
    <s v="39607760-000-002"/>
    <s v="Expected 5lbs, 21x13x1; Billed  17lbs, 24x19x6; Trkg Num: 1Z59A1W1YW13697970 | 455624203"/>
    <n v="455624203"/>
    <s v="109740524-1"/>
    <s v="S73962138"/>
    <s v="II72-1291"/>
    <d v="2025-05-19T00:00:00"/>
    <m/>
    <m/>
    <n v="-29.47"/>
    <s v="FREIGHT"/>
    <s v="SD2"/>
    <x v="2"/>
    <n v="397510"/>
    <d v="2025-07-02T00:00:00"/>
    <n v="253691"/>
    <s v="JULY'25"/>
    <s v="CB2501340"/>
  </r>
  <r>
    <s v="Adjustments"/>
    <d v="2025-06-08T00:00:00"/>
    <s v="39607760-000-002"/>
    <s v="Expected 5lbs, 21x13x1; Billed  17lbs, 24x19x6; Trkg Num: 1Z59A1W1YW16427738 | 455893051"/>
    <n v="455893051"/>
    <s v="109840287-1"/>
    <s v="S73986750"/>
    <s v="II72-1291"/>
    <d v="2025-05-24T00:00:00"/>
    <m/>
    <m/>
    <n v="-21.07"/>
    <s v="FREIGHT"/>
    <s v="SD2"/>
    <x v="2"/>
    <n v="397510"/>
    <d v="2025-07-02T00:00:00"/>
    <n v="253691"/>
    <s v="JULY'25"/>
    <s v="CB2501340"/>
  </r>
  <r>
    <s v="Adjustments"/>
    <d v="2025-06-15T00:00:00"/>
    <s v="39607760-000-002"/>
    <s v="Expected 5lbs, 21x13x1; Billed  17lbs, 24x19x6; Trkg Num: 1Z59A1W1YW22211995 | 456519533"/>
    <n v="456519533"/>
    <s v="110088595-1"/>
    <s v="S74044696"/>
    <s v="II72-1291"/>
    <d v="2025-06-03T00:00:00"/>
    <m/>
    <m/>
    <n v="-24.44"/>
    <s v="FREIGHT"/>
    <s v="SD2"/>
    <x v="2"/>
    <n v="397510"/>
    <d v="2025-07-02T00:00:00"/>
    <n v="253691"/>
    <s v="JULY'25"/>
    <s v="CB2501340"/>
  </r>
  <r>
    <s v="Adjustments"/>
    <d v="2025-06-08T00:00:00"/>
    <s v="39607760-000-002"/>
    <s v="Expected 5lbs, 21x13x1; Billed  17lbs, 24x19x6; Trkg Num: 1Z59A1W1YW25172942 | 455884922"/>
    <n v="455884922"/>
    <s v="109837008-1"/>
    <s v="S73985863"/>
    <s v="II72-1291"/>
    <d v="2025-05-24T00:00:00"/>
    <m/>
    <m/>
    <n v="-21.07"/>
    <s v="FREIGHT"/>
    <s v="SD2"/>
    <x v="2"/>
    <n v="397510"/>
    <d v="2025-07-02T00:00:00"/>
    <n v="253691"/>
    <s v="JULY'25"/>
    <s v="CB2501340"/>
  </r>
  <r>
    <s v="Adjustments"/>
    <d v="2025-06-08T00:00:00"/>
    <s v="19670280-000-001"/>
    <s v="Expected 5lbs, 21x13x5; Billed  17lbs, 24x19x6; Trkg Num: 1Z59A1W1YW11628137 | 456029019"/>
    <n v="456029019"/>
    <s v="109896171-1"/>
    <s v="S74000511"/>
    <s v="MP72-3606"/>
    <d v="2025-05-26T00:00:00"/>
    <m/>
    <m/>
    <n v="-21.06"/>
    <s v="FREIGHT"/>
    <s v="SD2"/>
    <x v="2"/>
    <n v="397510"/>
    <d v="2025-07-02T00:00:00"/>
    <n v="253691"/>
    <s v="JULY'25"/>
    <s v="CB2501340"/>
  </r>
  <r>
    <s v="Adjustments"/>
    <d v="2025-06-01T00:00:00"/>
    <s v="19670280-000-010"/>
    <s v="Expected 5lbs, 21x13x5; Billed  17lbs, 24x19x6; Trkg Num: 1Z59A1W1YW15912947 | 455890138"/>
    <n v="455890138"/>
    <s v="109839125-1"/>
    <s v="S73986490"/>
    <s v="MP72-6208"/>
    <d v="2025-05-24T00:00:00"/>
    <m/>
    <m/>
    <n v="-21.11"/>
    <s v="FREIGHT"/>
    <s v="SD2"/>
    <x v="2"/>
    <n v="397510"/>
    <d v="2025-07-02T00:00:00"/>
    <n v="253691"/>
    <s v="JULY'25"/>
    <s v="CB2501340"/>
  </r>
  <r>
    <s v="Adjustments"/>
    <d v="2025-06-01T00:00:00"/>
    <s v="19670280-000-001"/>
    <s v="Expected 5lbs, 21x13x5; Billed  17lbs, 24x19x6; Trkg Num: 1Z59A1W1YW26409962 | 456134844"/>
    <n v="456134844"/>
    <s v="109942633-1"/>
    <s v="S74011189"/>
    <s v="MP72-3606"/>
    <d v="2025-05-27T00:00:00"/>
    <m/>
    <m/>
    <n v="-24.48"/>
    <s v="FREIGHT"/>
    <s v="SD2"/>
    <x v="2"/>
    <n v="397510"/>
    <d v="2025-07-02T00:00:00"/>
    <n v="253691"/>
    <s v="JULY'25"/>
    <s v="CB2501340"/>
  </r>
  <r>
    <s v="Adjustments"/>
    <d v="2025-06-15T00:00:00"/>
    <s v="44315636-000-002"/>
    <s v="Expected 7lbs, 17x14x7; Billed  21lbs, 23x21x7; Trkg Num: 1Z59A1W1YW17034437 | 456326011"/>
    <n v="456326011"/>
    <s v="110012779-1"/>
    <s v="S74026846"/>
    <s v="SI10-0018"/>
    <d v="2025-05-31T00:00:00"/>
    <m/>
    <m/>
    <n v="-29.74"/>
    <s v="FREIGHT"/>
    <s v="SD2"/>
    <x v="3"/>
    <n v="397510"/>
    <d v="2025-07-02T00:00:00"/>
    <n v="253691"/>
    <s v="JULY'25"/>
    <s v="CB2501340"/>
  </r>
  <r>
    <s v="Adjustments"/>
    <d v="2025-06-08T00:00:00"/>
    <s v="19143496-000-005"/>
    <s v="Expected 8lbs, 16x12x7; Billed  12lbs, 17x11x10; Trkg Num: 1Z59A1W1YW01661397 | 455887073"/>
    <n v="455887073"/>
    <s v="109837843-1"/>
    <s v="S73986075"/>
    <s v="MP16-3149"/>
    <d v="2025-05-24T00:00:00"/>
    <m/>
    <m/>
    <n v="-18.420000000000002"/>
    <s v="FREIGHT"/>
    <s v="SD2"/>
    <x v="3"/>
    <n v="397510"/>
    <d v="2025-07-02T00:00:00"/>
    <n v="253691"/>
    <s v="JULY'25"/>
    <s v="CB2501340"/>
  </r>
  <r>
    <s v="Adjustments"/>
    <d v="2025-06-08T00:00:00"/>
    <s v="19143496-000-005"/>
    <s v="Expected 8lbs, 16x12x7; Billed  12lbs, 17x11x10; Trkg Num: 1Z59A1W1YW05664994 | 456095816"/>
    <n v="456095816"/>
    <s v="109926783-1"/>
    <s v="S74007473"/>
    <s v="MP16-3149"/>
    <d v="2025-05-26T00:00:00"/>
    <m/>
    <m/>
    <n v="-16.82"/>
    <s v="FREIGHT"/>
    <s v="SD2"/>
    <x v="3"/>
    <n v="397510"/>
    <d v="2025-07-02T00:00:00"/>
    <n v="253691"/>
    <s v="JULY'25"/>
    <s v="CB2501340"/>
  </r>
  <r>
    <s v="Adjustments"/>
    <d v="2025-06-08T00:00:00"/>
    <s v="19143496-000-005"/>
    <s v="Expected 8lbs, 16x12x7; Billed  12lbs, 17x11x10; Trkg Num: 1Z59A1W1YW32805978 | 455994225"/>
    <n v="455994225"/>
    <s v="109881300-1"/>
    <s v="S73996407"/>
    <s v="MP16-3149"/>
    <d v="2025-05-25T00:00:00"/>
    <m/>
    <m/>
    <n v="-20.13"/>
    <s v="FREIGHT"/>
    <s v="SD2"/>
    <x v="3"/>
    <n v="397510"/>
    <d v="2025-07-02T00:00:00"/>
    <n v="253691"/>
    <s v="JULY'25"/>
    <s v="CB2501340"/>
  </r>
  <r>
    <s v="Adjustments"/>
    <d v="2025-06-08T00:00:00"/>
    <s v="26569525-000-000"/>
    <s v="Expected 8lbs, 18x16x5; Billed  11lbs, 18x16x6; Trkg Num: 1Z59A1W1YW08479082 | 456130777"/>
    <n v="456130777"/>
    <s v="109940885-1"/>
    <s v="S74010855"/>
    <s v="HH12-1622"/>
    <d v="2025-05-27T00:00:00"/>
    <m/>
    <m/>
    <n v="-18.190000000000001"/>
    <s v="FREIGHT"/>
    <s v="SD2"/>
    <x v="4"/>
    <n v="397510"/>
    <d v="2025-07-02T00:00:00"/>
    <n v="253691"/>
    <s v="JULY'25"/>
    <s v="CB2501340"/>
  </r>
  <r>
    <s v="Adjustments"/>
    <d v="2025-06-15T00:00:00"/>
    <s v="27457631-000-005"/>
    <s v="Expected 8lbs, 19x17x5; Billed  11lbs, 18x16x6; Trkg Num: 1Z59A1W1YW20884638 | 456470524"/>
    <n v="456470524"/>
    <s v="110069865-1"/>
    <s v="S74040154"/>
    <s v="MP13-5879"/>
    <d v="2025-06-02T00:00:00"/>
    <m/>
    <m/>
    <n v="-16.61"/>
    <s v="FREIGHT"/>
    <s v="SD2"/>
    <x v="1"/>
    <n v="397510"/>
    <d v="2025-07-02T00:00:00"/>
    <n v="253691"/>
    <s v="JULY'25"/>
    <s v="CB2501340"/>
  </r>
  <r>
    <s v="Adjustments"/>
    <d v="2025-06-08T00:00:00"/>
    <s v="13652289-000-003"/>
    <s v="Expected Dim Weight 17lbs, 24x20x12; Billed  22lbs, 25x19x16; Trkg Num: 1Z59A1W10311670508 | 455994147"/>
    <n v="455994147"/>
    <s v="109881351-1"/>
    <s v="S73996410"/>
    <s v="MP10-1338"/>
    <d v="2025-05-25T00:00:00"/>
    <m/>
    <m/>
    <n v="-1.48"/>
    <s v="FREIGHT"/>
    <s v="SD2"/>
    <x v="1"/>
    <n v="397510"/>
    <d v="2025-07-02T00:00:00"/>
    <n v="253691"/>
    <s v="JULY'25"/>
    <s v="CB2501340"/>
  </r>
  <r>
    <s v="Adjustments"/>
    <d v="2025-06-01T00:00:00"/>
    <s v="33195402-000-001"/>
    <s v="Expected Dim Weight 18lbs, 25x21x12; Billed  29lbs, 25x21x19; Trkg Num: 1Z59A1W10306547161 | 455746612"/>
    <n v="455746612"/>
    <s v="109784455-1"/>
    <s v="S73972557"/>
    <s v="MP10-6291"/>
    <d v="2025-05-21T00:00:00"/>
    <m/>
    <m/>
    <n v="-1.7"/>
    <s v="FREIGHT"/>
    <s v="SD2"/>
    <x v="1"/>
    <n v="397510"/>
    <d v="2025-07-02T00:00:00"/>
    <n v="253691"/>
    <s v="JULY'25"/>
    <s v="CB2501340"/>
  </r>
  <r>
    <s v="Adjustments"/>
    <d v="2025-06-01T00:00:00"/>
    <s v="33195402-000-001"/>
    <s v="Expected Dim Weight 18lbs, 25x21x12; Billed  29lbs, 25x21x19; Trkg Num: 1Z59A1W10325122673 | 455687744"/>
    <n v="455687744"/>
    <s v="109763736-1"/>
    <s v="S73966711"/>
    <s v="MP10-6291"/>
    <d v="2025-05-20T00:00:00"/>
    <m/>
    <m/>
    <n v="-2.92"/>
    <s v="FREIGHT"/>
    <s v="SD2"/>
    <x v="1"/>
    <n v="397510"/>
    <d v="2025-07-02T00:00:00"/>
    <n v="253691"/>
    <s v="JULY'25"/>
    <s v="CB2501340"/>
  </r>
  <r>
    <s v="Adjustments"/>
    <d v="2025-06-08T00:00:00"/>
    <s v="33955917-000-000"/>
    <s v="Expected Dim Weight 2lbs, 12x10x5; Billed  5lbs, 19x15x6; Trkg Num: 1Z59A1W10323672323 | 456072519"/>
    <n v="456072519"/>
    <s v="109915017-1"/>
    <s v="S74004835"/>
    <s v="MP70-6595"/>
    <d v="2025-05-26T00:00:00"/>
    <m/>
    <m/>
    <n v="-1.48"/>
    <s v="FREIGHT"/>
    <s v="SD2"/>
    <x v="2"/>
    <n v="397510"/>
    <d v="2025-07-02T00:00:00"/>
    <n v="253691"/>
    <s v="JULY'25"/>
    <s v="CB25013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51:J57" firstHeaderRow="1" firstDataRow="1" firstDataCol="1"/>
  <pivotFields count="20">
    <pivotField showAll="0"/>
    <pivotField numFmtId="15"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Total" fld="11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7"/>
  <sheetViews>
    <sheetView tabSelected="1" topLeftCell="A25" workbookViewId="0">
      <selection activeCell="R38" sqref="R38"/>
    </sheetView>
  </sheetViews>
  <sheetFormatPr defaultRowHeight="15" x14ac:dyDescent="0.25"/>
  <cols>
    <col min="9" max="9" width="13.140625" bestFit="1" customWidth="1"/>
    <col min="10" max="10" width="12" bestFit="1" customWidth="1"/>
  </cols>
  <sheetData>
    <row r="1" spans="1:20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8" t="s">
        <v>18</v>
      </c>
      <c r="T1" s="6" t="s">
        <v>19</v>
      </c>
    </row>
    <row r="2" spans="1:20" x14ac:dyDescent="0.25">
      <c r="A2" s="9" t="s">
        <v>20</v>
      </c>
      <c r="B2" s="10">
        <v>45816</v>
      </c>
      <c r="C2" s="11" t="s">
        <v>21</v>
      </c>
      <c r="D2" s="11" t="s">
        <v>22</v>
      </c>
      <c r="E2" s="11">
        <v>455933652</v>
      </c>
      <c r="F2" s="11" t="s">
        <v>23</v>
      </c>
      <c r="G2" s="11" t="s">
        <v>24</v>
      </c>
      <c r="H2" s="11" t="s">
        <v>25</v>
      </c>
      <c r="I2" s="10">
        <v>45801</v>
      </c>
      <c r="J2" s="12"/>
      <c r="K2" s="13"/>
      <c r="L2" s="13">
        <v>-2.68</v>
      </c>
      <c r="M2" s="14" t="s">
        <v>26</v>
      </c>
      <c r="N2" s="14" t="str">
        <f>VLOOKUP(F2,'[1]Sales Order List(PO Level)'!$C:$E,2,FALSE)</f>
        <v>SD2</v>
      </c>
      <c r="O2" s="14" t="str">
        <f>VLOOKUP(F2,'[1]Sales Order List(PO Level)'!$C:$E,3,FALSE)</f>
        <v>BLK</v>
      </c>
      <c r="P2" s="14">
        <v>397510</v>
      </c>
      <c r="Q2" s="15">
        <v>45840</v>
      </c>
      <c r="R2" s="14">
        <v>253691</v>
      </c>
      <c r="S2" s="14" t="s">
        <v>27</v>
      </c>
      <c r="T2" s="14" t="s">
        <v>28</v>
      </c>
    </row>
    <row r="3" spans="1:20" x14ac:dyDescent="0.25">
      <c r="A3" s="9" t="s">
        <v>20</v>
      </c>
      <c r="B3" s="10">
        <v>45816</v>
      </c>
      <c r="C3" s="11" t="s">
        <v>29</v>
      </c>
      <c r="D3" s="11" t="s">
        <v>30</v>
      </c>
      <c r="E3" s="11">
        <v>455734539</v>
      </c>
      <c r="F3" s="11" t="s">
        <v>31</v>
      </c>
      <c r="G3" s="11" t="s">
        <v>32</v>
      </c>
      <c r="H3" s="11" t="s">
        <v>33</v>
      </c>
      <c r="I3" s="10">
        <v>45798</v>
      </c>
      <c r="J3" s="12"/>
      <c r="K3" s="13"/>
      <c r="L3" s="13">
        <v>-1.1299999999999999</v>
      </c>
      <c r="M3" s="14" t="s">
        <v>26</v>
      </c>
      <c r="N3" s="14" t="str">
        <f>VLOOKUP(F3,'[1]Sales Order List(PO Level)'!$C:$E,2,FALSE)</f>
        <v>SD2</v>
      </c>
      <c r="O3" s="14" t="str">
        <f>VLOOKUP(F3,'[1]Sales Order List(PO Level)'!$C:$E,3,FALSE)</f>
        <v>ADUL</v>
      </c>
      <c r="P3" s="14">
        <v>397510</v>
      </c>
      <c r="Q3" s="15">
        <v>45840</v>
      </c>
      <c r="R3" s="14">
        <v>253691</v>
      </c>
      <c r="S3" s="14" t="s">
        <v>27</v>
      </c>
      <c r="T3" s="14" t="s">
        <v>28</v>
      </c>
    </row>
    <row r="4" spans="1:20" x14ac:dyDescent="0.25">
      <c r="A4" s="9" t="s">
        <v>20</v>
      </c>
      <c r="B4" s="10">
        <v>45823</v>
      </c>
      <c r="C4" s="11" t="s">
        <v>34</v>
      </c>
      <c r="D4" s="11" t="s">
        <v>35</v>
      </c>
      <c r="E4" s="11">
        <v>456577283</v>
      </c>
      <c r="F4" s="11" t="s">
        <v>36</v>
      </c>
      <c r="G4" s="11" t="s">
        <v>37</v>
      </c>
      <c r="H4" s="11" t="s">
        <v>38</v>
      </c>
      <c r="I4" s="10">
        <v>45813</v>
      </c>
      <c r="J4" s="12"/>
      <c r="K4" s="13"/>
      <c r="L4" s="13">
        <v>-1.37</v>
      </c>
      <c r="M4" s="14" t="s">
        <v>26</v>
      </c>
      <c r="N4" s="14" t="str">
        <f>VLOOKUP(F4,'[1]Sales Order List(PO Level)'!$C:$E,2,FALSE)</f>
        <v>SD2</v>
      </c>
      <c r="O4" s="14" t="str">
        <f>VLOOKUP(F4,'[1]Sales Order List(PO Level)'!$C:$E,3,FALSE)</f>
        <v>ADUL</v>
      </c>
      <c r="P4" s="14">
        <v>397510</v>
      </c>
      <c r="Q4" s="15">
        <v>45840</v>
      </c>
      <c r="R4" s="14">
        <v>253691</v>
      </c>
      <c r="S4" s="14" t="s">
        <v>27</v>
      </c>
      <c r="T4" s="14" t="s">
        <v>28</v>
      </c>
    </row>
    <row r="5" spans="1:20" x14ac:dyDescent="0.25">
      <c r="A5" s="9" t="s">
        <v>20</v>
      </c>
      <c r="B5" s="10">
        <v>45816</v>
      </c>
      <c r="C5" s="11" t="s">
        <v>39</v>
      </c>
      <c r="D5" s="11" t="s">
        <v>40</v>
      </c>
      <c r="E5" s="11">
        <v>456065498</v>
      </c>
      <c r="F5" s="11" t="s">
        <v>41</v>
      </c>
      <c r="G5" s="11" t="s">
        <v>42</v>
      </c>
      <c r="H5" s="11" t="s">
        <v>43</v>
      </c>
      <c r="I5" s="10">
        <v>45803</v>
      </c>
      <c r="J5" s="12"/>
      <c r="K5" s="13"/>
      <c r="L5" s="13">
        <v>-1.7</v>
      </c>
      <c r="M5" s="14" t="s">
        <v>26</v>
      </c>
      <c r="N5" s="14" t="str">
        <f>VLOOKUP(F5,'[1]Sales Order List(PO Level)'!$C:$E,2,FALSE)</f>
        <v>SD2</v>
      </c>
      <c r="O5" s="14" t="str">
        <f>VLOOKUP(F5,'[1]Sales Order List(PO Level)'!$C:$E,3,FALSE)</f>
        <v>ADUL</v>
      </c>
      <c r="P5" s="14">
        <v>397510</v>
      </c>
      <c r="Q5" s="15">
        <v>45840</v>
      </c>
      <c r="R5" s="14">
        <v>253691</v>
      </c>
      <c r="S5" s="14" t="s">
        <v>27</v>
      </c>
      <c r="T5" s="14" t="s">
        <v>28</v>
      </c>
    </row>
    <row r="6" spans="1:20" x14ac:dyDescent="0.25">
      <c r="A6" s="9" t="s">
        <v>20</v>
      </c>
      <c r="B6" s="10">
        <v>45809</v>
      </c>
      <c r="C6" s="11" t="s">
        <v>39</v>
      </c>
      <c r="D6" s="11" t="s">
        <v>44</v>
      </c>
      <c r="E6" s="11">
        <v>456054297</v>
      </c>
      <c r="F6" s="11" t="s">
        <v>45</v>
      </c>
      <c r="G6" s="11" t="s">
        <v>46</v>
      </c>
      <c r="H6" s="11" t="s">
        <v>43</v>
      </c>
      <c r="I6" s="10">
        <v>45803</v>
      </c>
      <c r="J6" s="12"/>
      <c r="K6" s="13"/>
      <c r="L6" s="13">
        <v>-1.72</v>
      </c>
      <c r="M6" s="14" t="s">
        <v>26</v>
      </c>
      <c r="N6" s="14" t="str">
        <f>VLOOKUP(F6,'[1]Sales Order List(PO Level)'!$C:$E,2,FALSE)</f>
        <v>SD2</v>
      </c>
      <c r="O6" s="14" t="str">
        <f>VLOOKUP(F6,'[1]Sales Order List(PO Level)'!$C:$E,3,FALSE)</f>
        <v>ADUL</v>
      </c>
      <c r="P6" s="14">
        <v>397510</v>
      </c>
      <c r="Q6" s="15">
        <v>45840</v>
      </c>
      <c r="R6" s="14">
        <v>253691</v>
      </c>
      <c r="S6" s="14" t="s">
        <v>27</v>
      </c>
      <c r="T6" s="14" t="s">
        <v>28</v>
      </c>
    </row>
    <row r="7" spans="1:20" x14ac:dyDescent="0.25">
      <c r="A7" s="9" t="s">
        <v>20</v>
      </c>
      <c r="B7" s="10">
        <v>45816</v>
      </c>
      <c r="C7" s="11" t="s">
        <v>47</v>
      </c>
      <c r="D7" s="11" t="s">
        <v>48</v>
      </c>
      <c r="E7" s="11">
        <v>456198198</v>
      </c>
      <c r="F7" s="11" t="s">
        <v>49</v>
      </c>
      <c r="G7" s="11" t="s">
        <v>50</v>
      </c>
      <c r="H7" s="11" t="s">
        <v>51</v>
      </c>
      <c r="I7" s="10">
        <v>45805</v>
      </c>
      <c r="J7" s="12"/>
      <c r="K7" s="13"/>
      <c r="L7" s="13">
        <v>-28.4</v>
      </c>
      <c r="M7" s="14" t="s">
        <v>26</v>
      </c>
      <c r="N7" s="14" t="str">
        <f>VLOOKUP(F7,'[1]Sales Order List(PO Level)'!$C:$E,2,FALSE)</f>
        <v>SD2</v>
      </c>
      <c r="O7" s="14" t="str">
        <f>VLOOKUP(F7,'[1]Sales Order List(PO Level)'!$C:$E,3,FALSE)</f>
        <v>ADUL</v>
      </c>
      <c r="P7" s="14">
        <v>397510</v>
      </c>
      <c r="Q7" s="15">
        <v>45840</v>
      </c>
      <c r="R7" s="14">
        <v>253691</v>
      </c>
      <c r="S7" s="14" t="s">
        <v>27</v>
      </c>
      <c r="T7" s="14" t="s">
        <v>28</v>
      </c>
    </row>
    <row r="8" spans="1:20" x14ac:dyDescent="0.25">
      <c r="A8" s="9" t="s">
        <v>20</v>
      </c>
      <c r="B8" s="10">
        <v>45816</v>
      </c>
      <c r="C8" s="11" t="s">
        <v>52</v>
      </c>
      <c r="D8" s="11" t="s">
        <v>53</v>
      </c>
      <c r="E8" s="11">
        <v>455969449</v>
      </c>
      <c r="F8" s="11" t="s">
        <v>54</v>
      </c>
      <c r="G8" s="11" t="s">
        <v>55</v>
      </c>
      <c r="H8" s="11" t="s">
        <v>56</v>
      </c>
      <c r="I8" s="10">
        <v>45802</v>
      </c>
      <c r="J8" s="12"/>
      <c r="K8" s="13"/>
      <c r="L8" s="13">
        <v>-12.56</v>
      </c>
      <c r="M8" s="14" t="s">
        <v>26</v>
      </c>
      <c r="N8" s="14" t="str">
        <f>VLOOKUP(F8,'[1]Sales Order List(PO Level)'!$C:$E,2,FALSE)</f>
        <v>SD2</v>
      </c>
      <c r="O8" s="14" t="str">
        <f>VLOOKUP(F8,'[1]Sales Order List(PO Level)'!$C:$E,3,FALSE)</f>
        <v>BATH</v>
      </c>
      <c r="P8" s="14">
        <v>397510</v>
      </c>
      <c r="Q8" s="15">
        <v>45840</v>
      </c>
      <c r="R8" s="14">
        <v>253691</v>
      </c>
      <c r="S8" s="14" t="s">
        <v>27</v>
      </c>
      <c r="T8" s="14" t="s">
        <v>28</v>
      </c>
    </row>
    <row r="9" spans="1:20" x14ac:dyDescent="0.25">
      <c r="A9" s="9" t="s">
        <v>20</v>
      </c>
      <c r="B9" s="10">
        <v>45809</v>
      </c>
      <c r="C9" s="11" t="s">
        <v>57</v>
      </c>
      <c r="D9" s="11" t="s">
        <v>58</v>
      </c>
      <c r="E9" s="11">
        <v>455969449</v>
      </c>
      <c r="F9" s="11" t="s">
        <v>54</v>
      </c>
      <c r="G9" s="11" t="s">
        <v>55</v>
      </c>
      <c r="H9" s="11" t="s">
        <v>59</v>
      </c>
      <c r="I9" s="10">
        <v>45802</v>
      </c>
      <c r="J9" s="12"/>
      <c r="K9" s="13"/>
      <c r="L9" s="13">
        <v>-12.6</v>
      </c>
      <c r="M9" s="14" t="s">
        <v>26</v>
      </c>
      <c r="N9" s="14" t="str">
        <f>VLOOKUP(F9,'[1]Sales Order List(PO Level)'!$C:$E,2,FALSE)</f>
        <v>SD2</v>
      </c>
      <c r="O9" s="14" t="str">
        <f>VLOOKUP(F9,'[1]Sales Order List(PO Level)'!$C:$E,3,FALSE)</f>
        <v>BATH</v>
      </c>
      <c r="P9" s="14">
        <v>397510</v>
      </c>
      <c r="Q9" s="15">
        <v>45840</v>
      </c>
      <c r="R9" s="14">
        <v>253691</v>
      </c>
      <c r="S9" s="14" t="s">
        <v>27</v>
      </c>
      <c r="T9" s="14" t="s">
        <v>28</v>
      </c>
    </row>
    <row r="10" spans="1:20" x14ac:dyDescent="0.25">
      <c r="A10" s="9" t="s">
        <v>20</v>
      </c>
      <c r="B10" s="10">
        <v>45809</v>
      </c>
      <c r="C10" s="11" t="s">
        <v>60</v>
      </c>
      <c r="D10" s="11" t="s">
        <v>61</v>
      </c>
      <c r="E10" s="11">
        <v>455804034</v>
      </c>
      <c r="F10" s="11" t="s">
        <v>62</v>
      </c>
      <c r="G10" s="11" t="s">
        <v>63</v>
      </c>
      <c r="H10" s="11" t="s">
        <v>64</v>
      </c>
      <c r="I10" s="10">
        <v>45799</v>
      </c>
      <c r="J10" s="12"/>
      <c r="K10" s="13"/>
      <c r="L10" s="13">
        <v>-25.14</v>
      </c>
      <c r="M10" s="14" t="s">
        <v>26</v>
      </c>
      <c r="N10" s="14" t="str">
        <f>VLOOKUP(F10,'[1]Sales Order List(PO Level)'!$C:$E,2,FALSE)</f>
        <v>SD2</v>
      </c>
      <c r="O10" s="14" t="str">
        <f>VLOOKUP(F10,'[1]Sales Order List(PO Level)'!$C:$E,3,FALSE)</f>
        <v>BATH</v>
      </c>
      <c r="P10" s="14">
        <v>397510</v>
      </c>
      <c r="Q10" s="15">
        <v>45840</v>
      </c>
      <c r="R10" s="14">
        <v>253691</v>
      </c>
      <c r="S10" s="14" t="s">
        <v>27</v>
      </c>
      <c r="T10" s="14" t="s">
        <v>28</v>
      </c>
    </row>
    <row r="11" spans="1:20" x14ac:dyDescent="0.25">
      <c r="A11" s="9" t="s">
        <v>20</v>
      </c>
      <c r="B11" s="10">
        <v>45823</v>
      </c>
      <c r="C11" s="11" t="s">
        <v>65</v>
      </c>
      <c r="D11" s="11" t="s">
        <v>66</v>
      </c>
      <c r="E11" s="11">
        <v>456394966</v>
      </c>
      <c r="F11" s="11" t="s">
        <v>67</v>
      </c>
      <c r="G11" s="11" t="s">
        <v>68</v>
      </c>
      <c r="H11" s="11" t="s">
        <v>69</v>
      </c>
      <c r="I11" s="10">
        <v>45809</v>
      </c>
      <c r="J11" s="12"/>
      <c r="K11" s="13"/>
      <c r="L11" s="13">
        <v>-35.85</v>
      </c>
      <c r="M11" s="14" t="s">
        <v>26</v>
      </c>
      <c r="N11" s="14" t="str">
        <f>VLOOKUP(F11,'[1]Sales Order List(PO Level)'!$C:$E,2,FALSE)</f>
        <v>SD2</v>
      </c>
      <c r="O11" s="14" t="str">
        <f>VLOOKUP(F11,'[1]Sales Order List(PO Level)'!$C:$E,3,FALSE)</f>
        <v>BATH</v>
      </c>
      <c r="P11" s="14">
        <v>397510</v>
      </c>
      <c r="Q11" s="15">
        <v>45840</v>
      </c>
      <c r="R11" s="14">
        <v>253691</v>
      </c>
      <c r="S11" s="14" t="s">
        <v>27</v>
      </c>
      <c r="T11" s="14" t="s">
        <v>28</v>
      </c>
    </row>
    <row r="12" spans="1:20" x14ac:dyDescent="0.25">
      <c r="A12" s="9" t="s">
        <v>20</v>
      </c>
      <c r="B12" s="10">
        <v>45816</v>
      </c>
      <c r="C12" s="11" t="s">
        <v>70</v>
      </c>
      <c r="D12" s="11" t="s">
        <v>71</v>
      </c>
      <c r="E12" s="11">
        <v>455586412</v>
      </c>
      <c r="F12" s="11" t="s">
        <v>72</v>
      </c>
      <c r="G12" s="11" t="s">
        <v>73</v>
      </c>
      <c r="H12" s="11" t="s">
        <v>74</v>
      </c>
      <c r="I12" s="10">
        <v>45795</v>
      </c>
      <c r="J12" s="12"/>
      <c r="K12" s="13"/>
      <c r="L12" s="13">
        <v>-19.52</v>
      </c>
      <c r="M12" s="14" t="s">
        <v>26</v>
      </c>
      <c r="N12" s="14" t="str">
        <f>VLOOKUP(F12,'[1]Sales Order List(PO Level)'!$C:$E,2,FALSE)</f>
        <v>SD2</v>
      </c>
      <c r="O12" s="14" t="str">
        <f>VLOOKUP(F12,'[1]Sales Order List(PO Level)'!$C:$E,3,FALSE)</f>
        <v>BATH</v>
      </c>
      <c r="P12" s="14">
        <v>397510</v>
      </c>
      <c r="Q12" s="15">
        <v>45840</v>
      </c>
      <c r="R12" s="14">
        <v>253691</v>
      </c>
      <c r="S12" s="14" t="s">
        <v>27</v>
      </c>
      <c r="T12" s="14" t="s">
        <v>28</v>
      </c>
    </row>
    <row r="13" spans="1:20" x14ac:dyDescent="0.25">
      <c r="A13" s="9" t="s">
        <v>20</v>
      </c>
      <c r="B13" s="10">
        <v>45816</v>
      </c>
      <c r="C13" s="11" t="s">
        <v>75</v>
      </c>
      <c r="D13" s="11" t="s">
        <v>76</v>
      </c>
      <c r="E13" s="11">
        <v>456414256</v>
      </c>
      <c r="F13" s="11" t="s">
        <v>77</v>
      </c>
      <c r="G13" s="11" t="s">
        <v>78</v>
      </c>
      <c r="H13" s="11" t="s">
        <v>79</v>
      </c>
      <c r="I13" s="10">
        <v>45809</v>
      </c>
      <c r="J13" s="12"/>
      <c r="K13" s="13"/>
      <c r="L13" s="13">
        <v>-25.08</v>
      </c>
      <c r="M13" s="14" t="s">
        <v>26</v>
      </c>
      <c r="N13" s="14" t="str">
        <f>VLOOKUP(F13,'[1]Sales Order List(PO Level)'!$C:$E,2,FALSE)</f>
        <v>SD2</v>
      </c>
      <c r="O13" s="14" t="str">
        <f>VLOOKUP(F13,'[1]Sales Order List(PO Level)'!$C:$E,3,FALSE)</f>
        <v>BATH</v>
      </c>
      <c r="P13" s="14">
        <v>397510</v>
      </c>
      <c r="Q13" s="15">
        <v>45840</v>
      </c>
      <c r="R13" s="14">
        <v>253691</v>
      </c>
      <c r="S13" s="14" t="s">
        <v>27</v>
      </c>
      <c r="T13" s="14" t="s">
        <v>28</v>
      </c>
    </row>
    <row r="14" spans="1:20" x14ac:dyDescent="0.25">
      <c r="A14" s="9" t="s">
        <v>20</v>
      </c>
      <c r="B14" s="10">
        <v>45816</v>
      </c>
      <c r="C14" s="11" t="s">
        <v>65</v>
      </c>
      <c r="D14" s="11" t="s">
        <v>80</v>
      </c>
      <c r="E14" s="11">
        <v>456394966</v>
      </c>
      <c r="F14" s="11" t="s">
        <v>67</v>
      </c>
      <c r="G14" s="11" t="s">
        <v>68</v>
      </c>
      <c r="H14" s="11" t="s">
        <v>69</v>
      </c>
      <c r="I14" s="10">
        <v>45809</v>
      </c>
      <c r="J14" s="12"/>
      <c r="K14" s="13"/>
      <c r="L14" s="13">
        <v>-38.049999999999997</v>
      </c>
      <c r="M14" s="14" t="s">
        <v>26</v>
      </c>
      <c r="N14" s="14" t="str">
        <f>VLOOKUP(F14,'[1]Sales Order List(PO Level)'!$C:$E,2,FALSE)</f>
        <v>SD2</v>
      </c>
      <c r="O14" s="14" t="str">
        <f>VLOOKUP(F14,'[1]Sales Order List(PO Level)'!$C:$E,3,FALSE)</f>
        <v>BATH</v>
      </c>
      <c r="P14" s="14">
        <v>397510</v>
      </c>
      <c r="Q14" s="15">
        <v>45840</v>
      </c>
      <c r="R14" s="14">
        <v>253691</v>
      </c>
      <c r="S14" s="14" t="s">
        <v>27</v>
      </c>
      <c r="T14" s="14" t="s">
        <v>28</v>
      </c>
    </row>
    <row r="15" spans="1:20" x14ac:dyDescent="0.25">
      <c r="A15" s="9" t="s">
        <v>20</v>
      </c>
      <c r="B15" s="10">
        <v>45816</v>
      </c>
      <c r="C15" s="11" t="s">
        <v>81</v>
      </c>
      <c r="D15" s="11" t="s">
        <v>82</v>
      </c>
      <c r="E15" s="11">
        <v>456035906</v>
      </c>
      <c r="F15" s="11" t="s">
        <v>83</v>
      </c>
      <c r="G15" s="11" t="s">
        <v>84</v>
      </c>
      <c r="H15" s="11" t="s">
        <v>85</v>
      </c>
      <c r="I15" s="10">
        <v>45803</v>
      </c>
      <c r="J15" s="12"/>
      <c r="K15" s="13"/>
      <c r="L15" s="13">
        <v>-19.22</v>
      </c>
      <c r="M15" s="14" t="s">
        <v>26</v>
      </c>
      <c r="N15" s="14" t="str">
        <f>VLOOKUP(F15,'[1]Sales Order List(PO Level)'!$C:$E,2,FALSE)</f>
        <v>SD2</v>
      </c>
      <c r="O15" s="14" t="str">
        <f>VLOOKUP(F15,'[1]Sales Order List(PO Level)'!$C:$E,3,FALSE)</f>
        <v>BATH</v>
      </c>
      <c r="P15" s="14">
        <v>397510</v>
      </c>
      <c r="Q15" s="15">
        <v>45840</v>
      </c>
      <c r="R15" s="14">
        <v>253691</v>
      </c>
      <c r="S15" s="14" t="s">
        <v>27</v>
      </c>
      <c r="T15" s="14" t="s">
        <v>28</v>
      </c>
    </row>
    <row r="16" spans="1:20" x14ac:dyDescent="0.25">
      <c r="A16" s="9" t="s">
        <v>20</v>
      </c>
      <c r="B16" s="10">
        <v>45823</v>
      </c>
      <c r="C16" s="11" t="s">
        <v>70</v>
      </c>
      <c r="D16" s="11" t="s">
        <v>86</v>
      </c>
      <c r="E16" s="11">
        <v>456343296</v>
      </c>
      <c r="F16" s="11" t="s">
        <v>87</v>
      </c>
      <c r="G16" s="11" t="s">
        <v>88</v>
      </c>
      <c r="H16" s="11" t="s">
        <v>74</v>
      </c>
      <c r="I16" s="10">
        <v>45808</v>
      </c>
      <c r="J16" s="12"/>
      <c r="K16" s="13"/>
      <c r="L16" s="13">
        <v>-38.04</v>
      </c>
      <c r="M16" s="14" t="s">
        <v>26</v>
      </c>
      <c r="N16" s="14" t="str">
        <f>VLOOKUP(F16,'[1]Sales Order List(PO Level)'!$C:$E,2,FALSE)</f>
        <v>SD2</v>
      </c>
      <c r="O16" s="14" t="str">
        <f>VLOOKUP(F16,'[1]Sales Order List(PO Level)'!$C:$E,3,FALSE)</f>
        <v>BATH</v>
      </c>
      <c r="P16" s="14">
        <v>397510</v>
      </c>
      <c r="Q16" s="15">
        <v>45840</v>
      </c>
      <c r="R16" s="14">
        <v>253691</v>
      </c>
      <c r="S16" s="14" t="s">
        <v>27</v>
      </c>
      <c r="T16" s="14" t="s">
        <v>28</v>
      </c>
    </row>
    <row r="17" spans="1:20" x14ac:dyDescent="0.25">
      <c r="A17" s="9" t="s">
        <v>20</v>
      </c>
      <c r="B17" s="10">
        <v>45823</v>
      </c>
      <c r="C17" s="11" t="s">
        <v>70</v>
      </c>
      <c r="D17" s="11" t="s">
        <v>89</v>
      </c>
      <c r="E17" s="11">
        <v>456292527</v>
      </c>
      <c r="F17" s="11" t="s">
        <v>90</v>
      </c>
      <c r="G17" s="11" t="s">
        <v>91</v>
      </c>
      <c r="H17" s="11" t="s">
        <v>74</v>
      </c>
      <c r="I17" s="10">
        <v>45807</v>
      </c>
      <c r="J17" s="12"/>
      <c r="K17" s="13"/>
      <c r="L17" s="13">
        <v>-22.87</v>
      </c>
      <c r="M17" s="14" t="s">
        <v>26</v>
      </c>
      <c r="N17" s="14" t="str">
        <f>VLOOKUP(F17,'[1]Sales Order List(PO Level)'!$C:$E,2,FALSE)</f>
        <v>SD2</v>
      </c>
      <c r="O17" s="14" t="str">
        <f>VLOOKUP(F17,'[1]Sales Order List(PO Level)'!$C:$E,3,FALSE)</f>
        <v>BATH</v>
      </c>
      <c r="P17" s="14">
        <v>397510</v>
      </c>
      <c r="Q17" s="15">
        <v>45840</v>
      </c>
      <c r="R17" s="14">
        <v>253691</v>
      </c>
      <c r="S17" s="14" t="s">
        <v>27</v>
      </c>
      <c r="T17" s="14" t="s">
        <v>28</v>
      </c>
    </row>
    <row r="18" spans="1:20" x14ac:dyDescent="0.25">
      <c r="A18" s="9" t="s">
        <v>20</v>
      </c>
      <c r="B18" s="10">
        <v>45816</v>
      </c>
      <c r="C18" s="11" t="s">
        <v>70</v>
      </c>
      <c r="D18" s="11" t="s">
        <v>92</v>
      </c>
      <c r="E18" s="11">
        <v>455993702</v>
      </c>
      <c r="F18" s="11" t="s">
        <v>93</v>
      </c>
      <c r="G18" s="11" t="s">
        <v>94</v>
      </c>
      <c r="H18" s="11" t="s">
        <v>74</v>
      </c>
      <c r="I18" s="10">
        <v>45802</v>
      </c>
      <c r="J18" s="12"/>
      <c r="K18" s="13"/>
      <c r="L18" s="13">
        <v>-22.88</v>
      </c>
      <c r="M18" s="14" t="s">
        <v>26</v>
      </c>
      <c r="N18" s="14" t="str">
        <f>VLOOKUP(F18,'[1]Sales Order List(PO Level)'!$C:$E,2,FALSE)</f>
        <v>SD2</v>
      </c>
      <c r="O18" s="14" t="str">
        <f>VLOOKUP(F18,'[1]Sales Order List(PO Level)'!$C:$E,3,FALSE)</f>
        <v>BATH</v>
      </c>
      <c r="P18" s="14">
        <v>397510</v>
      </c>
      <c r="Q18" s="15">
        <v>45840</v>
      </c>
      <c r="R18" s="14">
        <v>253691</v>
      </c>
      <c r="S18" s="14" t="s">
        <v>27</v>
      </c>
      <c r="T18" s="14" t="s">
        <v>28</v>
      </c>
    </row>
    <row r="19" spans="1:20" x14ac:dyDescent="0.25">
      <c r="A19" s="9" t="s">
        <v>20</v>
      </c>
      <c r="B19" s="10">
        <v>45816</v>
      </c>
      <c r="C19" s="11" t="s">
        <v>81</v>
      </c>
      <c r="D19" s="11" t="s">
        <v>95</v>
      </c>
      <c r="E19" s="11">
        <v>456240970</v>
      </c>
      <c r="F19" s="11" t="s">
        <v>96</v>
      </c>
      <c r="G19" s="11" t="s">
        <v>97</v>
      </c>
      <c r="H19" s="11" t="s">
        <v>85</v>
      </c>
      <c r="I19" s="10">
        <v>45806</v>
      </c>
      <c r="J19" s="12"/>
      <c r="K19" s="13"/>
      <c r="L19" s="13">
        <v>-16.5</v>
      </c>
      <c r="M19" s="14" t="s">
        <v>26</v>
      </c>
      <c r="N19" s="14" t="str">
        <f>VLOOKUP(F19,'[1]Sales Order List(PO Level)'!$C:$E,2,FALSE)</f>
        <v>SD2</v>
      </c>
      <c r="O19" s="14" t="str">
        <f>VLOOKUP(F19,'[1]Sales Order List(PO Level)'!$C:$E,3,FALSE)</f>
        <v>BATH</v>
      </c>
      <c r="P19" s="14">
        <v>397510</v>
      </c>
      <c r="Q19" s="15">
        <v>45840</v>
      </c>
      <c r="R19" s="14">
        <v>253691</v>
      </c>
      <c r="S19" s="14" t="s">
        <v>27</v>
      </c>
      <c r="T19" s="14" t="s">
        <v>28</v>
      </c>
    </row>
    <row r="20" spans="1:20" x14ac:dyDescent="0.25">
      <c r="A20" s="9" t="s">
        <v>20</v>
      </c>
      <c r="B20" s="10">
        <v>45816</v>
      </c>
      <c r="C20" s="11" t="s">
        <v>81</v>
      </c>
      <c r="D20" s="11" t="s">
        <v>98</v>
      </c>
      <c r="E20" s="11">
        <v>456162411</v>
      </c>
      <c r="F20" s="11" t="s">
        <v>99</v>
      </c>
      <c r="G20" s="11" t="s">
        <v>100</v>
      </c>
      <c r="H20" s="11" t="s">
        <v>85</v>
      </c>
      <c r="I20" s="10">
        <v>45805</v>
      </c>
      <c r="J20" s="12"/>
      <c r="K20" s="13"/>
      <c r="L20" s="13">
        <v>-20.85</v>
      </c>
      <c r="M20" s="14" t="s">
        <v>26</v>
      </c>
      <c r="N20" s="14" t="str">
        <f>VLOOKUP(F20,'[1]Sales Order List(PO Level)'!$C:$E,2,FALSE)</f>
        <v>SD2</v>
      </c>
      <c r="O20" s="14" t="str">
        <f>VLOOKUP(F20,'[1]Sales Order List(PO Level)'!$C:$E,3,FALSE)</f>
        <v>BATH</v>
      </c>
      <c r="P20" s="14">
        <v>397510</v>
      </c>
      <c r="Q20" s="15">
        <v>45840</v>
      </c>
      <c r="R20" s="14">
        <v>253691</v>
      </c>
      <c r="S20" s="14" t="s">
        <v>27</v>
      </c>
      <c r="T20" s="14" t="s">
        <v>28</v>
      </c>
    </row>
    <row r="21" spans="1:20" x14ac:dyDescent="0.25">
      <c r="A21" s="9" t="s">
        <v>20</v>
      </c>
      <c r="B21" s="10">
        <v>45816</v>
      </c>
      <c r="C21" s="11" t="s">
        <v>70</v>
      </c>
      <c r="D21" s="11" t="s">
        <v>101</v>
      </c>
      <c r="E21" s="11">
        <v>455917445</v>
      </c>
      <c r="F21" s="11" t="s">
        <v>102</v>
      </c>
      <c r="G21" s="11" t="s">
        <v>103</v>
      </c>
      <c r="H21" s="11" t="s">
        <v>74</v>
      </c>
      <c r="I21" s="10">
        <v>45801</v>
      </c>
      <c r="J21" s="12"/>
      <c r="K21" s="13"/>
      <c r="L21" s="13">
        <v>-25.09</v>
      </c>
      <c r="M21" s="14" t="s">
        <v>26</v>
      </c>
      <c r="N21" s="14" t="str">
        <f>VLOOKUP(F21,'[1]Sales Order List(PO Level)'!$C:$E,2,FALSE)</f>
        <v>SD2</v>
      </c>
      <c r="O21" s="14" t="str">
        <f>VLOOKUP(F21,'[1]Sales Order List(PO Level)'!$C:$E,3,FALSE)</f>
        <v>BATH</v>
      </c>
      <c r="P21" s="14">
        <v>397510</v>
      </c>
      <c r="Q21" s="15">
        <v>45840</v>
      </c>
      <c r="R21" s="14">
        <v>253691</v>
      </c>
      <c r="S21" s="14" t="s">
        <v>27</v>
      </c>
      <c r="T21" s="14" t="s">
        <v>28</v>
      </c>
    </row>
    <row r="22" spans="1:20" x14ac:dyDescent="0.25">
      <c r="A22" s="9" t="s">
        <v>20</v>
      </c>
      <c r="B22" s="10">
        <v>45823</v>
      </c>
      <c r="C22" s="11" t="s">
        <v>104</v>
      </c>
      <c r="D22" s="11" t="s">
        <v>105</v>
      </c>
      <c r="E22" s="11">
        <v>456778830</v>
      </c>
      <c r="F22" s="11" t="s">
        <v>106</v>
      </c>
      <c r="G22" s="11" t="s">
        <v>107</v>
      </c>
      <c r="H22" s="11" t="s">
        <v>108</v>
      </c>
      <c r="I22" s="10">
        <v>45817</v>
      </c>
      <c r="J22" s="12"/>
      <c r="K22" s="13"/>
      <c r="L22" s="13">
        <v>-25.09</v>
      </c>
      <c r="M22" s="14" t="s">
        <v>26</v>
      </c>
      <c r="N22" s="14" t="str">
        <f>VLOOKUP(F22,'[1]Sales Order List(PO Level)'!$C:$E,2,FALSE)</f>
        <v>SD2</v>
      </c>
      <c r="O22" s="14" t="str">
        <f>VLOOKUP(F22,'[1]Sales Order List(PO Level)'!$C:$E,3,FALSE)</f>
        <v>BATH</v>
      </c>
      <c r="P22" s="14">
        <v>397510</v>
      </c>
      <c r="Q22" s="15">
        <v>45840</v>
      </c>
      <c r="R22" s="14">
        <v>253691</v>
      </c>
      <c r="S22" s="14" t="s">
        <v>27</v>
      </c>
      <c r="T22" s="14" t="s">
        <v>28</v>
      </c>
    </row>
    <row r="23" spans="1:20" x14ac:dyDescent="0.25">
      <c r="A23" s="9" t="s">
        <v>20</v>
      </c>
      <c r="B23" s="10">
        <v>45809</v>
      </c>
      <c r="C23" s="11" t="s">
        <v>70</v>
      </c>
      <c r="D23" s="11" t="s">
        <v>109</v>
      </c>
      <c r="E23" s="11">
        <v>455617379</v>
      </c>
      <c r="F23" s="11" t="s">
        <v>110</v>
      </c>
      <c r="G23" s="11" t="s">
        <v>111</v>
      </c>
      <c r="H23" s="11" t="s">
        <v>74</v>
      </c>
      <c r="I23" s="10">
        <v>45795</v>
      </c>
      <c r="J23" s="12"/>
      <c r="K23" s="13"/>
      <c r="L23" s="13">
        <v>-25.14</v>
      </c>
      <c r="M23" s="14" t="s">
        <v>26</v>
      </c>
      <c r="N23" s="14" t="str">
        <f>VLOOKUP(F23,'[1]Sales Order List(PO Level)'!$C:$E,2,FALSE)</f>
        <v>SD2</v>
      </c>
      <c r="O23" s="14" t="str">
        <f>VLOOKUP(F23,'[1]Sales Order List(PO Level)'!$C:$E,3,FALSE)</f>
        <v>BATH</v>
      </c>
      <c r="P23" s="14">
        <v>397510</v>
      </c>
      <c r="Q23" s="15">
        <v>45840</v>
      </c>
      <c r="R23" s="14">
        <v>253691</v>
      </c>
      <c r="S23" s="14" t="s">
        <v>27</v>
      </c>
      <c r="T23" s="14" t="s">
        <v>28</v>
      </c>
    </row>
    <row r="24" spans="1:20" x14ac:dyDescent="0.25">
      <c r="A24" s="9" t="s">
        <v>20</v>
      </c>
      <c r="B24" s="10">
        <v>45816</v>
      </c>
      <c r="C24" s="11" t="s">
        <v>81</v>
      </c>
      <c r="D24" s="11" t="s">
        <v>112</v>
      </c>
      <c r="E24" s="11">
        <v>456354570</v>
      </c>
      <c r="F24" s="11" t="s">
        <v>113</v>
      </c>
      <c r="G24" s="11" t="s">
        <v>114</v>
      </c>
      <c r="H24" s="11" t="s">
        <v>85</v>
      </c>
      <c r="I24" s="10">
        <v>45808</v>
      </c>
      <c r="J24" s="12"/>
      <c r="K24" s="13"/>
      <c r="L24" s="13">
        <v>-25.08</v>
      </c>
      <c r="M24" s="14" t="s">
        <v>26</v>
      </c>
      <c r="N24" s="14" t="str">
        <f>VLOOKUP(F24,'[1]Sales Order List(PO Level)'!$C:$E,2,FALSE)</f>
        <v>SD2</v>
      </c>
      <c r="O24" s="14" t="str">
        <f>VLOOKUP(F24,'[1]Sales Order List(PO Level)'!$C:$E,3,FALSE)</f>
        <v>BATH</v>
      </c>
      <c r="P24" s="14">
        <v>397510</v>
      </c>
      <c r="Q24" s="15">
        <v>45840</v>
      </c>
      <c r="R24" s="14">
        <v>253691</v>
      </c>
      <c r="S24" s="14" t="s">
        <v>27</v>
      </c>
      <c r="T24" s="14" t="s">
        <v>28</v>
      </c>
    </row>
    <row r="25" spans="1:20" x14ac:dyDescent="0.25">
      <c r="A25" s="9" t="s">
        <v>20</v>
      </c>
      <c r="B25" s="10">
        <v>45823</v>
      </c>
      <c r="C25" s="11" t="s">
        <v>81</v>
      </c>
      <c r="D25" s="11" t="s">
        <v>115</v>
      </c>
      <c r="E25" s="11">
        <v>456492986</v>
      </c>
      <c r="F25" s="11" t="s">
        <v>116</v>
      </c>
      <c r="G25" s="11" t="s">
        <v>117</v>
      </c>
      <c r="H25" s="11" t="s">
        <v>85</v>
      </c>
      <c r="I25" s="10">
        <v>45811</v>
      </c>
      <c r="J25" s="12"/>
      <c r="K25" s="13"/>
      <c r="L25" s="13">
        <v>-40.25</v>
      </c>
      <c r="M25" s="14" t="s">
        <v>26</v>
      </c>
      <c r="N25" s="14" t="str">
        <f>VLOOKUP(F25,'[1]Sales Order List(PO Level)'!$C:$E,2,FALSE)</f>
        <v>SD2</v>
      </c>
      <c r="O25" s="14" t="str">
        <f>VLOOKUP(F25,'[1]Sales Order List(PO Level)'!$C:$E,3,FALSE)</f>
        <v>BATH</v>
      </c>
      <c r="P25" s="14">
        <v>397510</v>
      </c>
      <c r="Q25" s="15">
        <v>45840</v>
      </c>
      <c r="R25" s="14">
        <v>253691</v>
      </c>
      <c r="S25" s="14" t="s">
        <v>27</v>
      </c>
      <c r="T25" s="14" t="s">
        <v>28</v>
      </c>
    </row>
    <row r="26" spans="1:20" x14ac:dyDescent="0.25">
      <c r="A26" s="9" t="s">
        <v>20</v>
      </c>
      <c r="B26" s="10">
        <v>45816</v>
      </c>
      <c r="C26" s="11" t="s">
        <v>70</v>
      </c>
      <c r="D26" s="11" t="s">
        <v>118</v>
      </c>
      <c r="E26" s="11">
        <v>456292527</v>
      </c>
      <c r="F26" s="11" t="s">
        <v>90</v>
      </c>
      <c r="G26" s="11" t="s">
        <v>91</v>
      </c>
      <c r="H26" s="11" t="s">
        <v>74</v>
      </c>
      <c r="I26" s="10">
        <v>45807</v>
      </c>
      <c r="J26" s="12"/>
      <c r="K26" s="13"/>
      <c r="L26" s="13">
        <v>-25.08</v>
      </c>
      <c r="M26" s="14" t="s">
        <v>26</v>
      </c>
      <c r="N26" s="14" t="str">
        <f>VLOOKUP(F26,'[1]Sales Order List(PO Level)'!$C:$E,2,FALSE)</f>
        <v>SD2</v>
      </c>
      <c r="O26" s="14" t="str">
        <f>VLOOKUP(F26,'[1]Sales Order List(PO Level)'!$C:$E,3,FALSE)</f>
        <v>BATH</v>
      </c>
      <c r="P26" s="14">
        <v>397510</v>
      </c>
      <c r="Q26" s="15">
        <v>45840</v>
      </c>
      <c r="R26" s="14">
        <v>253691</v>
      </c>
      <c r="S26" s="14" t="s">
        <v>27</v>
      </c>
      <c r="T26" s="14" t="s">
        <v>28</v>
      </c>
    </row>
    <row r="27" spans="1:20" x14ac:dyDescent="0.25">
      <c r="A27" s="9" t="s">
        <v>20</v>
      </c>
      <c r="B27" s="10">
        <v>45816</v>
      </c>
      <c r="C27" s="11" t="s">
        <v>119</v>
      </c>
      <c r="D27" s="11" t="s">
        <v>120</v>
      </c>
      <c r="E27" s="11">
        <v>456339121</v>
      </c>
      <c r="F27" s="11" t="s">
        <v>121</v>
      </c>
      <c r="G27" s="11" t="s">
        <v>122</v>
      </c>
      <c r="H27" s="11" t="s">
        <v>123</v>
      </c>
      <c r="I27" s="10">
        <v>45808</v>
      </c>
      <c r="J27" s="12"/>
      <c r="K27" s="13"/>
      <c r="L27" s="13">
        <v>-18.649999999999999</v>
      </c>
      <c r="M27" s="14" t="s">
        <v>26</v>
      </c>
      <c r="N27" s="14" t="str">
        <f>VLOOKUP(F27,'[1]Sales Order List(PO Level)'!$C:$E,2,FALSE)</f>
        <v>SD2</v>
      </c>
      <c r="O27" s="14" t="str">
        <f>VLOOKUP(F27,'[1]Sales Order List(PO Level)'!$C:$E,3,FALSE)</f>
        <v>BATH</v>
      </c>
      <c r="P27" s="14">
        <v>397510</v>
      </c>
      <c r="Q27" s="15">
        <v>45840</v>
      </c>
      <c r="R27" s="14">
        <v>253691</v>
      </c>
      <c r="S27" s="14" t="s">
        <v>27</v>
      </c>
      <c r="T27" s="14" t="s">
        <v>28</v>
      </c>
    </row>
    <row r="28" spans="1:20" x14ac:dyDescent="0.25">
      <c r="A28" s="9" t="s">
        <v>20</v>
      </c>
      <c r="B28" s="10">
        <v>45809</v>
      </c>
      <c r="C28" s="11" t="s">
        <v>119</v>
      </c>
      <c r="D28" s="11" t="s">
        <v>124</v>
      </c>
      <c r="E28" s="11">
        <v>455703339</v>
      </c>
      <c r="F28" s="11" t="s">
        <v>125</v>
      </c>
      <c r="G28" s="11" t="s">
        <v>126</v>
      </c>
      <c r="H28" s="11" t="s">
        <v>123</v>
      </c>
      <c r="I28" s="10">
        <v>45797</v>
      </c>
      <c r="J28" s="12"/>
      <c r="K28" s="13"/>
      <c r="L28" s="13">
        <v>-21.11</v>
      </c>
      <c r="M28" s="14" t="s">
        <v>26</v>
      </c>
      <c r="N28" s="14" t="str">
        <f>VLOOKUP(F28,'[1]Sales Order List(PO Level)'!$C:$E,2,FALSE)</f>
        <v>SD2</v>
      </c>
      <c r="O28" s="14" t="str">
        <f>VLOOKUP(F28,'[1]Sales Order List(PO Level)'!$C:$E,3,FALSE)</f>
        <v>BATH</v>
      </c>
      <c r="P28" s="14">
        <v>397510</v>
      </c>
      <c r="Q28" s="15">
        <v>45840</v>
      </c>
      <c r="R28" s="14">
        <v>253691</v>
      </c>
      <c r="S28" s="14" t="s">
        <v>27</v>
      </c>
      <c r="T28" s="14" t="s">
        <v>28</v>
      </c>
    </row>
    <row r="29" spans="1:20" x14ac:dyDescent="0.25">
      <c r="A29" s="9" t="s">
        <v>20</v>
      </c>
      <c r="B29" s="10">
        <v>45809</v>
      </c>
      <c r="C29" s="11" t="s">
        <v>119</v>
      </c>
      <c r="D29" s="11" t="s">
        <v>127</v>
      </c>
      <c r="E29" s="11">
        <v>455624203</v>
      </c>
      <c r="F29" s="11" t="s">
        <v>128</v>
      </c>
      <c r="G29" s="11" t="s">
        <v>129</v>
      </c>
      <c r="H29" s="11" t="s">
        <v>123</v>
      </c>
      <c r="I29" s="10">
        <v>45796</v>
      </c>
      <c r="J29" s="12"/>
      <c r="K29" s="13"/>
      <c r="L29" s="13">
        <v>-29.47</v>
      </c>
      <c r="M29" s="14" t="s">
        <v>26</v>
      </c>
      <c r="N29" s="14" t="str">
        <f>VLOOKUP(F29,'[1]Sales Order List(PO Level)'!$C:$E,2,FALSE)</f>
        <v>SD2</v>
      </c>
      <c r="O29" s="14" t="str">
        <f>VLOOKUP(F29,'[1]Sales Order List(PO Level)'!$C:$E,3,FALSE)</f>
        <v>BATH</v>
      </c>
      <c r="P29" s="14">
        <v>397510</v>
      </c>
      <c r="Q29" s="15">
        <v>45840</v>
      </c>
      <c r="R29" s="14">
        <v>253691</v>
      </c>
      <c r="S29" s="14" t="s">
        <v>27</v>
      </c>
      <c r="T29" s="14" t="s">
        <v>28</v>
      </c>
    </row>
    <row r="30" spans="1:20" x14ac:dyDescent="0.25">
      <c r="A30" s="9" t="s">
        <v>20</v>
      </c>
      <c r="B30" s="10">
        <v>45816</v>
      </c>
      <c r="C30" s="11" t="s">
        <v>119</v>
      </c>
      <c r="D30" s="11" t="s">
        <v>130</v>
      </c>
      <c r="E30" s="11">
        <v>455893051</v>
      </c>
      <c r="F30" s="11" t="s">
        <v>131</v>
      </c>
      <c r="G30" s="11" t="s">
        <v>132</v>
      </c>
      <c r="H30" s="11" t="s">
        <v>123</v>
      </c>
      <c r="I30" s="10">
        <v>45801</v>
      </c>
      <c r="J30" s="12"/>
      <c r="K30" s="13"/>
      <c r="L30" s="13">
        <v>-21.07</v>
      </c>
      <c r="M30" s="14" t="s">
        <v>26</v>
      </c>
      <c r="N30" s="14" t="str">
        <f>VLOOKUP(F30,'[1]Sales Order List(PO Level)'!$C:$E,2,FALSE)</f>
        <v>SD2</v>
      </c>
      <c r="O30" s="14" t="str">
        <f>VLOOKUP(F30,'[1]Sales Order List(PO Level)'!$C:$E,3,FALSE)</f>
        <v>BATH</v>
      </c>
      <c r="P30" s="14">
        <v>397510</v>
      </c>
      <c r="Q30" s="15">
        <v>45840</v>
      </c>
      <c r="R30" s="14">
        <v>253691</v>
      </c>
      <c r="S30" s="14" t="s">
        <v>27</v>
      </c>
      <c r="T30" s="14" t="s">
        <v>28</v>
      </c>
    </row>
    <row r="31" spans="1:20" x14ac:dyDescent="0.25">
      <c r="A31" s="9" t="s">
        <v>20</v>
      </c>
      <c r="B31" s="10">
        <v>45823</v>
      </c>
      <c r="C31" s="11" t="s">
        <v>119</v>
      </c>
      <c r="D31" s="11" t="s">
        <v>133</v>
      </c>
      <c r="E31" s="11">
        <v>456519533</v>
      </c>
      <c r="F31" s="11" t="s">
        <v>134</v>
      </c>
      <c r="G31" s="11" t="s">
        <v>135</v>
      </c>
      <c r="H31" s="11" t="s">
        <v>123</v>
      </c>
      <c r="I31" s="10">
        <v>45811</v>
      </c>
      <c r="J31" s="12"/>
      <c r="K31" s="13"/>
      <c r="L31" s="13">
        <v>-24.44</v>
      </c>
      <c r="M31" s="14" t="s">
        <v>26</v>
      </c>
      <c r="N31" s="14" t="str">
        <f>VLOOKUP(F31,'[1]Sales Order List(PO Level)'!$C:$E,2,FALSE)</f>
        <v>SD2</v>
      </c>
      <c r="O31" s="14" t="str">
        <f>VLOOKUP(F31,'[1]Sales Order List(PO Level)'!$C:$E,3,FALSE)</f>
        <v>BATH</v>
      </c>
      <c r="P31" s="14">
        <v>397510</v>
      </c>
      <c r="Q31" s="15">
        <v>45840</v>
      </c>
      <c r="R31" s="14">
        <v>253691</v>
      </c>
      <c r="S31" s="14" t="s">
        <v>27</v>
      </c>
      <c r="T31" s="14" t="s">
        <v>28</v>
      </c>
    </row>
    <row r="32" spans="1:20" x14ac:dyDescent="0.25">
      <c r="A32" s="9" t="s">
        <v>20</v>
      </c>
      <c r="B32" s="10">
        <v>45816</v>
      </c>
      <c r="C32" s="11" t="s">
        <v>119</v>
      </c>
      <c r="D32" s="11" t="s">
        <v>136</v>
      </c>
      <c r="E32" s="11">
        <v>455884922</v>
      </c>
      <c r="F32" s="11" t="s">
        <v>137</v>
      </c>
      <c r="G32" s="11" t="s">
        <v>138</v>
      </c>
      <c r="H32" s="11" t="s">
        <v>123</v>
      </c>
      <c r="I32" s="10">
        <v>45801</v>
      </c>
      <c r="J32" s="12"/>
      <c r="K32" s="13"/>
      <c r="L32" s="13">
        <v>-21.07</v>
      </c>
      <c r="M32" s="14" t="s">
        <v>26</v>
      </c>
      <c r="N32" s="14" t="str">
        <f>VLOOKUP(F32,'[1]Sales Order List(PO Level)'!$C:$E,2,FALSE)</f>
        <v>SD2</v>
      </c>
      <c r="O32" s="14" t="str">
        <f>VLOOKUP(F32,'[1]Sales Order List(PO Level)'!$C:$E,3,FALSE)</f>
        <v>BATH</v>
      </c>
      <c r="P32" s="14">
        <v>397510</v>
      </c>
      <c r="Q32" s="15">
        <v>45840</v>
      </c>
      <c r="R32" s="14">
        <v>253691</v>
      </c>
      <c r="S32" s="14" t="s">
        <v>27</v>
      </c>
      <c r="T32" s="14" t="s">
        <v>28</v>
      </c>
    </row>
    <row r="33" spans="1:20" x14ac:dyDescent="0.25">
      <c r="A33" s="9" t="s">
        <v>20</v>
      </c>
      <c r="B33" s="10">
        <v>45816</v>
      </c>
      <c r="C33" s="11" t="s">
        <v>139</v>
      </c>
      <c r="D33" s="11" t="s">
        <v>140</v>
      </c>
      <c r="E33" s="11">
        <v>456029019</v>
      </c>
      <c r="F33" s="11" t="s">
        <v>141</v>
      </c>
      <c r="G33" s="11" t="s">
        <v>142</v>
      </c>
      <c r="H33" s="11" t="s">
        <v>143</v>
      </c>
      <c r="I33" s="10">
        <v>45803</v>
      </c>
      <c r="J33" s="12"/>
      <c r="K33" s="13"/>
      <c r="L33" s="13">
        <v>-21.06</v>
      </c>
      <c r="M33" s="14" t="s">
        <v>26</v>
      </c>
      <c r="N33" s="14" t="str">
        <f>VLOOKUP(F33,'[1]Sales Order List(PO Level)'!$C:$E,2,FALSE)</f>
        <v>SD2</v>
      </c>
      <c r="O33" s="14" t="str">
        <f>VLOOKUP(F33,'[1]Sales Order List(PO Level)'!$C:$E,3,FALSE)</f>
        <v>BATH</v>
      </c>
      <c r="P33" s="14">
        <v>397510</v>
      </c>
      <c r="Q33" s="15">
        <v>45840</v>
      </c>
      <c r="R33" s="14">
        <v>253691</v>
      </c>
      <c r="S33" s="14" t="s">
        <v>27</v>
      </c>
      <c r="T33" s="14" t="s">
        <v>28</v>
      </c>
    </row>
    <row r="34" spans="1:20" x14ac:dyDescent="0.25">
      <c r="A34" s="9" t="s">
        <v>20</v>
      </c>
      <c r="B34" s="10">
        <v>45809</v>
      </c>
      <c r="C34" s="11" t="s">
        <v>57</v>
      </c>
      <c r="D34" s="11" t="s">
        <v>144</v>
      </c>
      <c r="E34" s="11">
        <v>455890138</v>
      </c>
      <c r="F34" s="11" t="s">
        <v>145</v>
      </c>
      <c r="G34" s="11" t="s">
        <v>146</v>
      </c>
      <c r="H34" s="11" t="s">
        <v>59</v>
      </c>
      <c r="I34" s="10">
        <v>45801</v>
      </c>
      <c r="J34" s="12"/>
      <c r="K34" s="13"/>
      <c r="L34" s="13">
        <v>-21.11</v>
      </c>
      <c r="M34" s="14" t="s">
        <v>26</v>
      </c>
      <c r="N34" s="14" t="str">
        <f>VLOOKUP(F34,'[1]Sales Order List(PO Level)'!$C:$E,2,FALSE)</f>
        <v>SD2</v>
      </c>
      <c r="O34" s="14" t="str">
        <f>VLOOKUP(F34,'[1]Sales Order List(PO Level)'!$C:$E,3,FALSE)</f>
        <v>BATH</v>
      </c>
      <c r="P34" s="14">
        <v>397510</v>
      </c>
      <c r="Q34" s="15">
        <v>45840</v>
      </c>
      <c r="R34" s="14">
        <v>253691</v>
      </c>
      <c r="S34" s="14" t="s">
        <v>27</v>
      </c>
      <c r="T34" s="14" t="s">
        <v>28</v>
      </c>
    </row>
    <row r="35" spans="1:20" x14ac:dyDescent="0.25">
      <c r="A35" s="9" t="s">
        <v>20</v>
      </c>
      <c r="B35" s="10">
        <v>45809</v>
      </c>
      <c r="C35" s="11" t="s">
        <v>139</v>
      </c>
      <c r="D35" s="11" t="s">
        <v>147</v>
      </c>
      <c r="E35" s="11">
        <v>456134844</v>
      </c>
      <c r="F35" s="11" t="s">
        <v>148</v>
      </c>
      <c r="G35" s="11" t="s">
        <v>149</v>
      </c>
      <c r="H35" s="11" t="s">
        <v>143</v>
      </c>
      <c r="I35" s="10">
        <v>45804</v>
      </c>
      <c r="J35" s="12"/>
      <c r="K35" s="13"/>
      <c r="L35" s="13">
        <v>-24.48</v>
      </c>
      <c r="M35" s="14" t="s">
        <v>26</v>
      </c>
      <c r="N35" s="14" t="str">
        <f>VLOOKUP(F35,'[1]Sales Order List(PO Level)'!$C:$E,2,FALSE)</f>
        <v>SD2</v>
      </c>
      <c r="O35" s="14" t="str">
        <f>VLOOKUP(F35,'[1]Sales Order List(PO Level)'!$C:$E,3,FALSE)</f>
        <v>BATH</v>
      </c>
      <c r="P35" s="14">
        <v>397510</v>
      </c>
      <c r="Q35" s="15">
        <v>45840</v>
      </c>
      <c r="R35" s="14">
        <v>253691</v>
      </c>
      <c r="S35" s="14" t="s">
        <v>27</v>
      </c>
      <c r="T35" s="14" t="s">
        <v>28</v>
      </c>
    </row>
    <row r="36" spans="1:20" x14ac:dyDescent="0.25">
      <c r="A36" s="9" t="s">
        <v>20</v>
      </c>
      <c r="B36" s="10">
        <v>45823</v>
      </c>
      <c r="C36" s="11" t="s">
        <v>150</v>
      </c>
      <c r="D36" s="11" t="s">
        <v>151</v>
      </c>
      <c r="E36" s="11">
        <v>456326011</v>
      </c>
      <c r="F36" s="11" t="s">
        <v>152</v>
      </c>
      <c r="G36" s="11" t="s">
        <v>153</v>
      </c>
      <c r="H36" s="11" t="s">
        <v>154</v>
      </c>
      <c r="I36" s="10">
        <v>45808</v>
      </c>
      <c r="J36" s="12"/>
      <c r="K36" s="13"/>
      <c r="L36" s="13">
        <v>-29.74</v>
      </c>
      <c r="M36" s="14" t="s">
        <v>26</v>
      </c>
      <c r="N36" s="14" t="str">
        <f>VLOOKUP(F36,'[1]Sales Order List(PO Level)'!$C:$E,2,FALSE)</f>
        <v>SD2</v>
      </c>
      <c r="O36" s="14" t="str">
        <f>VLOOKUP(F36,'[1]Sales Order List(PO Level)'!$C:$E,3,FALSE)</f>
        <v>BASI</v>
      </c>
      <c r="P36" s="14">
        <v>397510</v>
      </c>
      <c r="Q36" s="15">
        <v>45840</v>
      </c>
      <c r="R36" s="14">
        <v>253691</v>
      </c>
      <c r="S36" s="14" t="s">
        <v>27</v>
      </c>
      <c r="T36" s="14" t="s">
        <v>28</v>
      </c>
    </row>
    <row r="37" spans="1:20" x14ac:dyDescent="0.25">
      <c r="A37" s="9" t="s">
        <v>20</v>
      </c>
      <c r="B37" s="10">
        <v>45816</v>
      </c>
      <c r="C37" s="11" t="s">
        <v>155</v>
      </c>
      <c r="D37" s="11" t="s">
        <v>156</v>
      </c>
      <c r="E37" s="11">
        <v>455887073</v>
      </c>
      <c r="F37" s="11" t="s">
        <v>157</v>
      </c>
      <c r="G37" s="11" t="s">
        <v>158</v>
      </c>
      <c r="H37" s="11" t="s">
        <v>159</v>
      </c>
      <c r="I37" s="10">
        <v>45801</v>
      </c>
      <c r="J37" s="12"/>
      <c r="K37" s="13"/>
      <c r="L37" s="13">
        <v>-18.420000000000002</v>
      </c>
      <c r="M37" s="14" t="s">
        <v>26</v>
      </c>
      <c r="N37" s="14" t="str">
        <f>VLOOKUP(F37,'[1]Sales Order List(PO Level)'!$C:$E,2,FALSE)</f>
        <v>SD2</v>
      </c>
      <c r="O37" s="14" t="str">
        <f>VLOOKUP(F37,'[1]Sales Order List(PO Level)'!$C:$E,3,FALSE)</f>
        <v>BASI</v>
      </c>
      <c r="P37" s="14">
        <v>397510</v>
      </c>
      <c r="Q37" s="15">
        <v>45840</v>
      </c>
      <c r="R37" s="14">
        <v>253691</v>
      </c>
      <c r="S37" s="14" t="s">
        <v>27</v>
      </c>
      <c r="T37" s="14" t="s">
        <v>28</v>
      </c>
    </row>
    <row r="38" spans="1:20" x14ac:dyDescent="0.25">
      <c r="A38" s="9" t="s">
        <v>20</v>
      </c>
      <c r="B38" s="10">
        <v>45816</v>
      </c>
      <c r="C38" s="11" t="s">
        <v>155</v>
      </c>
      <c r="D38" s="11" t="s">
        <v>160</v>
      </c>
      <c r="E38" s="11">
        <v>456095816</v>
      </c>
      <c r="F38" s="11" t="s">
        <v>161</v>
      </c>
      <c r="G38" s="11" t="s">
        <v>162</v>
      </c>
      <c r="H38" s="11" t="s">
        <v>159</v>
      </c>
      <c r="I38" s="10">
        <v>45803</v>
      </c>
      <c r="J38" s="12"/>
      <c r="K38" s="13"/>
      <c r="L38" s="13">
        <v>-16.82</v>
      </c>
      <c r="M38" s="14" t="s">
        <v>26</v>
      </c>
      <c r="N38" s="14" t="str">
        <f>VLOOKUP(F38,'[1]Sales Order List(PO Level)'!$C:$E,2,FALSE)</f>
        <v>SD2</v>
      </c>
      <c r="O38" s="14" t="str">
        <f>VLOOKUP(F38,'[1]Sales Order List(PO Level)'!$C:$E,3,FALSE)</f>
        <v>BASI</v>
      </c>
      <c r="P38" s="14">
        <v>397510</v>
      </c>
      <c r="Q38" s="15">
        <v>45840</v>
      </c>
      <c r="R38" s="14">
        <v>253691</v>
      </c>
      <c r="S38" s="14" t="s">
        <v>27</v>
      </c>
      <c r="T38" s="14" t="s">
        <v>28</v>
      </c>
    </row>
    <row r="39" spans="1:20" x14ac:dyDescent="0.25">
      <c r="A39" s="9" t="s">
        <v>20</v>
      </c>
      <c r="B39" s="10">
        <v>45816</v>
      </c>
      <c r="C39" s="11" t="s">
        <v>155</v>
      </c>
      <c r="D39" s="11" t="s">
        <v>163</v>
      </c>
      <c r="E39" s="11">
        <v>455994225</v>
      </c>
      <c r="F39" s="11" t="s">
        <v>164</v>
      </c>
      <c r="G39" s="11" t="s">
        <v>165</v>
      </c>
      <c r="H39" s="11" t="s">
        <v>159</v>
      </c>
      <c r="I39" s="10">
        <v>45802</v>
      </c>
      <c r="J39" s="12"/>
      <c r="K39" s="13"/>
      <c r="L39" s="13">
        <v>-20.13</v>
      </c>
      <c r="M39" s="14" t="s">
        <v>26</v>
      </c>
      <c r="N39" s="14" t="str">
        <f>VLOOKUP(F39,'[1]Sales Order List(PO Level)'!$C:$E,2,FALSE)</f>
        <v>SD2</v>
      </c>
      <c r="O39" s="14" t="str">
        <f>VLOOKUP(F39,'[1]Sales Order List(PO Level)'!$C:$E,3,FALSE)</f>
        <v>BASI</v>
      </c>
      <c r="P39" s="14">
        <v>397510</v>
      </c>
      <c r="Q39" s="15">
        <v>45840</v>
      </c>
      <c r="R39" s="14">
        <v>253691</v>
      </c>
      <c r="S39" s="14" t="s">
        <v>27</v>
      </c>
      <c r="T39" s="14" t="s">
        <v>28</v>
      </c>
    </row>
    <row r="40" spans="1:20" x14ac:dyDescent="0.25">
      <c r="A40" s="9" t="s">
        <v>20</v>
      </c>
      <c r="B40" s="10">
        <v>45816</v>
      </c>
      <c r="C40" s="11" t="s">
        <v>166</v>
      </c>
      <c r="D40" s="11" t="s">
        <v>167</v>
      </c>
      <c r="E40" s="11">
        <v>456130777</v>
      </c>
      <c r="F40" s="11" t="s">
        <v>168</v>
      </c>
      <c r="G40" s="11" t="s">
        <v>169</v>
      </c>
      <c r="H40" s="11" t="s">
        <v>170</v>
      </c>
      <c r="I40" s="10">
        <v>45804</v>
      </c>
      <c r="J40" s="12"/>
      <c r="K40" s="13"/>
      <c r="L40" s="13">
        <v>-18.190000000000001</v>
      </c>
      <c r="M40" s="14" t="s">
        <v>26</v>
      </c>
      <c r="N40" s="14" t="str">
        <f>VLOOKUP(F40,'[1]Sales Order List(PO Level)'!$C:$E,2,FALSE)</f>
        <v>SD2</v>
      </c>
      <c r="O40" s="14" t="str">
        <f>VLOOKUP(F40,'[1]Sales Order List(PO Level)'!$C:$E,3,FALSE)</f>
        <v>HHL</v>
      </c>
      <c r="P40" s="14">
        <v>397510</v>
      </c>
      <c r="Q40" s="15">
        <v>45840</v>
      </c>
      <c r="R40" s="14">
        <v>253691</v>
      </c>
      <c r="S40" s="14" t="s">
        <v>27</v>
      </c>
      <c r="T40" s="14" t="s">
        <v>28</v>
      </c>
    </row>
    <row r="41" spans="1:20" x14ac:dyDescent="0.25">
      <c r="A41" s="9" t="s">
        <v>20</v>
      </c>
      <c r="B41" s="10">
        <v>45823</v>
      </c>
      <c r="C41" s="11" t="s">
        <v>171</v>
      </c>
      <c r="D41" s="11" t="s">
        <v>172</v>
      </c>
      <c r="E41" s="11">
        <v>456470524</v>
      </c>
      <c r="F41" s="11" t="s">
        <v>173</v>
      </c>
      <c r="G41" s="11" t="s">
        <v>174</v>
      </c>
      <c r="H41" s="11" t="s">
        <v>175</v>
      </c>
      <c r="I41" s="10">
        <v>45810</v>
      </c>
      <c r="J41" s="12"/>
      <c r="K41" s="13"/>
      <c r="L41" s="13">
        <v>-16.61</v>
      </c>
      <c r="M41" s="14" t="s">
        <v>26</v>
      </c>
      <c r="N41" s="14" t="str">
        <f>VLOOKUP(F41,'[1]Sales Order List(PO Level)'!$C:$E,2,FALSE)</f>
        <v>SD2</v>
      </c>
      <c r="O41" s="14" t="str">
        <f>VLOOKUP(F41,'[1]Sales Order List(PO Level)'!$C:$E,3,FALSE)</f>
        <v>ADUL</v>
      </c>
      <c r="P41" s="14">
        <v>397510</v>
      </c>
      <c r="Q41" s="15">
        <v>45840</v>
      </c>
      <c r="R41" s="14">
        <v>253691</v>
      </c>
      <c r="S41" s="14" t="s">
        <v>27</v>
      </c>
      <c r="T41" s="14" t="s">
        <v>28</v>
      </c>
    </row>
    <row r="42" spans="1:20" x14ac:dyDescent="0.25">
      <c r="A42" s="9" t="s">
        <v>20</v>
      </c>
      <c r="B42" s="10">
        <v>45816</v>
      </c>
      <c r="C42" s="11" t="s">
        <v>176</v>
      </c>
      <c r="D42" s="11" t="s">
        <v>177</v>
      </c>
      <c r="E42" s="11">
        <v>455994147</v>
      </c>
      <c r="F42" s="11" t="s">
        <v>178</v>
      </c>
      <c r="G42" s="11" t="s">
        <v>179</v>
      </c>
      <c r="H42" s="11" t="s">
        <v>180</v>
      </c>
      <c r="I42" s="10">
        <v>45802</v>
      </c>
      <c r="J42" s="12"/>
      <c r="K42" s="13"/>
      <c r="L42" s="13">
        <v>-1.48</v>
      </c>
      <c r="M42" s="14" t="s">
        <v>26</v>
      </c>
      <c r="N42" s="14" t="str">
        <f>VLOOKUP(F42,'[1]Sales Order List(PO Level)'!$C:$E,2,FALSE)</f>
        <v>SD2</v>
      </c>
      <c r="O42" s="14" t="str">
        <f>VLOOKUP(F42,'[1]Sales Order List(PO Level)'!$C:$E,3,FALSE)</f>
        <v>ADUL</v>
      </c>
      <c r="P42" s="14">
        <v>397510</v>
      </c>
      <c r="Q42" s="15">
        <v>45840</v>
      </c>
      <c r="R42" s="14">
        <v>253691</v>
      </c>
      <c r="S42" s="14" t="s">
        <v>27</v>
      </c>
      <c r="T42" s="14" t="s">
        <v>28</v>
      </c>
    </row>
    <row r="43" spans="1:20" x14ac:dyDescent="0.25">
      <c r="A43" s="9" t="s">
        <v>20</v>
      </c>
      <c r="B43" s="10">
        <v>45809</v>
      </c>
      <c r="C43" s="11" t="s">
        <v>181</v>
      </c>
      <c r="D43" s="11" t="s">
        <v>182</v>
      </c>
      <c r="E43" s="11">
        <v>455746612</v>
      </c>
      <c r="F43" s="11" t="s">
        <v>183</v>
      </c>
      <c r="G43" s="11" t="s">
        <v>184</v>
      </c>
      <c r="H43" s="11" t="s">
        <v>185</v>
      </c>
      <c r="I43" s="10">
        <v>45798</v>
      </c>
      <c r="J43" s="12"/>
      <c r="K43" s="13"/>
      <c r="L43" s="13">
        <v>-1.7</v>
      </c>
      <c r="M43" s="14" t="s">
        <v>26</v>
      </c>
      <c r="N43" s="14" t="str">
        <f>VLOOKUP(F43,'[1]Sales Order List(PO Level)'!$C:$E,2,FALSE)</f>
        <v>SD2</v>
      </c>
      <c r="O43" s="14" t="str">
        <f>VLOOKUP(F43,'[1]Sales Order List(PO Level)'!$C:$E,3,FALSE)</f>
        <v>ADUL</v>
      </c>
      <c r="P43" s="14">
        <v>397510</v>
      </c>
      <c r="Q43" s="15">
        <v>45840</v>
      </c>
      <c r="R43" s="14">
        <v>253691</v>
      </c>
      <c r="S43" s="14" t="s">
        <v>27</v>
      </c>
      <c r="T43" s="14" t="s">
        <v>28</v>
      </c>
    </row>
    <row r="44" spans="1:20" x14ac:dyDescent="0.25">
      <c r="A44" s="9" t="s">
        <v>20</v>
      </c>
      <c r="B44" s="10">
        <v>45809</v>
      </c>
      <c r="C44" s="11" t="s">
        <v>181</v>
      </c>
      <c r="D44" s="11" t="s">
        <v>186</v>
      </c>
      <c r="E44" s="11">
        <v>455687744</v>
      </c>
      <c r="F44" s="11" t="s">
        <v>187</v>
      </c>
      <c r="G44" s="11" t="s">
        <v>188</v>
      </c>
      <c r="H44" s="11" t="s">
        <v>185</v>
      </c>
      <c r="I44" s="10">
        <v>45797</v>
      </c>
      <c r="J44" s="12"/>
      <c r="K44" s="13"/>
      <c r="L44" s="13">
        <v>-2.92</v>
      </c>
      <c r="M44" s="14" t="s">
        <v>26</v>
      </c>
      <c r="N44" s="14" t="str">
        <f>VLOOKUP(F44,'[1]Sales Order List(PO Level)'!$C:$E,2,FALSE)</f>
        <v>SD2</v>
      </c>
      <c r="O44" s="14" t="str">
        <f>VLOOKUP(F44,'[1]Sales Order List(PO Level)'!$C:$E,3,FALSE)</f>
        <v>ADUL</v>
      </c>
      <c r="P44" s="14">
        <v>397510</v>
      </c>
      <c r="Q44" s="15">
        <v>45840</v>
      </c>
      <c r="R44" s="14">
        <v>253691</v>
      </c>
      <c r="S44" s="14" t="s">
        <v>27</v>
      </c>
      <c r="T44" s="14" t="s">
        <v>28</v>
      </c>
    </row>
    <row r="45" spans="1:20" x14ac:dyDescent="0.25">
      <c r="A45" s="9" t="s">
        <v>20</v>
      </c>
      <c r="B45" s="10">
        <v>45816</v>
      </c>
      <c r="C45" s="11" t="s">
        <v>189</v>
      </c>
      <c r="D45" s="11" t="s">
        <v>190</v>
      </c>
      <c r="E45" s="11">
        <v>456072519</v>
      </c>
      <c r="F45" s="11" t="s">
        <v>191</v>
      </c>
      <c r="G45" s="11" t="s">
        <v>192</v>
      </c>
      <c r="H45" s="11" t="s">
        <v>193</v>
      </c>
      <c r="I45" s="10">
        <v>45803</v>
      </c>
      <c r="J45" s="12"/>
      <c r="K45" s="13"/>
      <c r="L45" s="13">
        <v>-1.48</v>
      </c>
      <c r="M45" s="14" t="s">
        <v>26</v>
      </c>
      <c r="N45" s="14" t="str">
        <f>VLOOKUP(F45,'[1]Sales Order List(PO Level)'!$C:$E,2,FALSE)</f>
        <v>SD2</v>
      </c>
      <c r="O45" s="14" t="str">
        <f>VLOOKUP(F45,'[1]Sales Order List(PO Level)'!$C:$E,3,FALSE)</f>
        <v>BATH</v>
      </c>
      <c r="P45" s="14">
        <v>397510</v>
      </c>
      <c r="Q45" s="15">
        <v>45840</v>
      </c>
      <c r="R45" s="14">
        <v>253691</v>
      </c>
      <c r="S45" s="14" t="s">
        <v>27</v>
      </c>
      <c r="T45" s="14" t="s">
        <v>28</v>
      </c>
    </row>
    <row r="51" spans="9:10" x14ac:dyDescent="0.25">
      <c r="I51" s="18" t="s">
        <v>194</v>
      </c>
      <c r="J51" t="s">
        <v>195</v>
      </c>
    </row>
    <row r="52" spans="9:10" x14ac:dyDescent="0.25">
      <c r="I52" s="16" t="s">
        <v>197</v>
      </c>
      <c r="J52" s="17">
        <v>-2.68</v>
      </c>
    </row>
    <row r="53" spans="9:10" x14ac:dyDescent="0.25">
      <c r="I53" s="16" t="s">
        <v>198</v>
      </c>
      <c r="J53" s="17">
        <v>-57.03</v>
      </c>
    </row>
    <row r="54" spans="9:10" x14ac:dyDescent="0.25">
      <c r="I54" s="16" t="s">
        <v>199</v>
      </c>
      <c r="J54" s="17">
        <v>-678.83</v>
      </c>
    </row>
    <row r="55" spans="9:10" x14ac:dyDescent="0.25">
      <c r="I55" s="16" t="s">
        <v>200</v>
      </c>
      <c r="J55" s="17">
        <v>-85.109999999999985</v>
      </c>
    </row>
    <row r="56" spans="9:10" x14ac:dyDescent="0.25">
      <c r="I56" s="16" t="s">
        <v>201</v>
      </c>
      <c r="J56" s="17">
        <v>-18.190000000000001</v>
      </c>
    </row>
    <row r="57" spans="9:10" x14ac:dyDescent="0.25">
      <c r="I57" s="16" t="s">
        <v>196</v>
      </c>
      <c r="J57" s="17">
        <v>-841.84000000000015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2025-07-09T05:42:42Z</dcterms:modified>
</cp:coreProperties>
</file>