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4625" windowHeight="712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" i="1"/>
  <c r="F3"/>
  <c r="F4"/>
  <c r="G3"/>
  <c r="G6"/>
  <c r="F6"/>
  <c r="E6"/>
  <c r="K6" l="1"/>
</calcChain>
</file>

<file path=xl/sharedStrings.xml><?xml version="1.0" encoding="utf-8"?>
<sst xmlns="http://schemas.openxmlformats.org/spreadsheetml/2006/main" count="31" uniqueCount="31">
  <si>
    <t>YANTIAN</t>
  </si>
  <si>
    <t>SO</t>
  </si>
  <si>
    <t>VGM</t>
  </si>
  <si>
    <t>TOTAL</t>
  </si>
  <si>
    <r>
      <rPr>
        <sz val="16"/>
        <color theme="1"/>
        <rFont val="黑体"/>
        <family val="3"/>
        <charset val="134"/>
      </rPr>
      <t>船名</t>
    </r>
  </si>
  <si>
    <r>
      <rPr>
        <sz val="16"/>
        <color theme="1"/>
        <rFont val="黑体"/>
        <family val="3"/>
        <charset val="134"/>
      </rPr>
      <t>港口</t>
    </r>
  </si>
  <si>
    <r>
      <rPr>
        <sz val="16"/>
        <color theme="1"/>
        <rFont val="黑体"/>
        <family val="3"/>
        <charset val="134"/>
      </rPr>
      <t>箱型</t>
    </r>
  </si>
  <si>
    <r>
      <rPr>
        <sz val="16"/>
        <color theme="1"/>
        <rFont val="黑体"/>
        <family val="3"/>
        <charset val="134"/>
      </rPr>
      <t>箱号</t>
    </r>
  </si>
  <si>
    <r>
      <rPr>
        <sz val="16"/>
        <color theme="1"/>
        <rFont val="黑体"/>
        <family val="3"/>
        <charset val="134"/>
      </rPr>
      <t>封号</t>
    </r>
  </si>
  <si>
    <r>
      <rPr>
        <sz val="16"/>
        <color theme="1"/>
        <rFont val="黑体"/>
        <family val="3"/>
        <charset val="134"/>
      </rPr>
      <t>件数</t>
    </r>
  </si>
  <si>
    <r>
      <rPr>
        <sz val="16"/>
        <color theme="1"/>
        <rFont val="黑体"/>
        <family val="3"/>
        <charset val="134"/>
      </rPr>
      <t>毛重</t>
    </r>
  </si>
  <si>
    <r>
      <rPr>
        <sz val="16"/>
        <color theme="1"/>
        <rFont val="黑体"/>
        <family val="3"/>
        <charset val="134"/>
      </rPr>
      <t>体积</t>
    </r>
  </si>
  <si>
    <r>
      <rPr>
        <sz val="16"/>
        <color theme="1"/>
        <rFont val="黑体"/>
        <family val="3"/>
        <charset val="134"/>
      </rPr>
      <t>中英文品名</t>
    </r>
  </si>
  <si>
    <r>
      <t>HS</t>
    </r>
    <r>
      <rPr>
        <sz val="16"/>
        <color theme="1"/>
        <rFont val="黑体"/>
        <family val="3"/>
        <charset val="134"/>
      </rPr>
      <t>编码</t>
    </r>
  </si>
  <si>
    <r>
      <rPr>
        <sz val="14"/>
        <color theme="1"/>
        <rFont val="黑体"/>
        <family val="3"/>
        <charset val="134"/>
      </rPr>
      <t>皮重</t>
    </r>
  </si>
  <si>
    <t>YM UTILITY  V.090E</t>
    <phoneticPr fontId="8" type="noConversion"/>
  </si>
  <si>
    <t>40'HQ</t>
    <phoneticPr fontId="8" type="noConversion"/>
  </si>
  <si>
    <t>W226620177002</t>
    <phoneticPr fontId="8" type="noConversion"/>
  </si>
  <si>
    <t>TGBU6786206</t>
    <phoneticPr fontId="8" type="noConversion"/>
  </si>
  <si>
    <t>YMAT170673</t>
    <phoneticPr fontId="8" type="noConversion"/>
  </si>
  <si>
    <r>
      <rPr>
        <sz val="12"/>
        <color theme="1"/>
        <rFont val="宋体"/>
        <family val="3"/>
        <charset val="134"/>
      </rPr>
      <t>瓷制卫浴组</t>
    </r>
    <r>
      <rPr>
        <sz val="12"/>
        <color theme="1"/>
        <rFont val="Arial"/>
        <family val="2"/>
      </rPr>
      <t xml:space="preserve"> /ceramic bathroom sets </t>
    </r>
    <r>
      <rPr>
        <sz val="12"/>
        <color theme="1"/>
        <rFont val="宋体"/>
        <family val="3"/>
        <charset val="134"/>
      </rPr>
      <t/>
    </r>
    <phoneticPr fontId="8" type="noConversion"/>
  </si>
  <si>
    <r>
      <rPr>
        <sz val="12"/>
        <color theme="1"/>
        <rFont val="宋体"/>
        <family val="3"/>
        <charset val="134"/>
      </rPr>
      <t>成望</t>
    </r>
    <phoneticPr fontId="8" type="noConversion"/>
  </si>
  <si>
    <r>
      <rPr>
        <sz val="12"/>
        <color theme="1"/>
        <rFont val="宋体"/>
        <family val="3"/>
        <charset val="134"/>
      </rPr>
      <t>玻璃卫浴用品</t>
    </r>
    <r>
      <rPr>
        <sz val="12"/>
        <color theme="1"/>
        <rFont val="Arial"/>
        <family val="2"/>
      </rPr>
      <t>/Glass bathroom accessories</t>
    </r>
    <phoneticPr fontId="8" type="noConversion"/>
  </si>
  <si>
    <r>
      <rPr>
        <sz val="12"/>
        <color theme="1"/>
        <rFont val="宋体"/>
        <family val="3"/>
        <charset val="134"/>
      </rPr>
      <t>玛雅</t>
    </r>
    <phoneticPr fontId="8" type="noConversion"/>
  </si>
  <si>
    <r>
      <rPr>
        <sz val="11"/>
        <color theme="1"/>
        <rFont val="宋体"/>
        <family val="3"/>
        <charset val="134"/>
      </rPr>
      <t>订舱号：</t>
    </r>
    <r>
      <rPr>
        <sz val="11"/>
        <color theme="1"/>
        <rFont val="Arial"/>
        <family val="2"/>
      </rPr>
      <t>W226620177002</t>
    </r>
    <phoneticPr fontId="8" type="noConversion"/>
  </si>
  <si>
    <r>
      <rPr>
        <sz val="11"/>
        <color theme="1"/>
        <rFont val="宋体"/>
        <family val="3"/>
        <charset val="134"/>
      </rPr>
      <t>柜号：</t>
    </r>
    <r>
      <rPr>
        <sz val="11"/>
        <color theme="1"/>
        <rFont val="Arial"/>
        <family val="2"/>
      </rPr>
      <t>TGBU6786206</t>
    </r>
    <phoneticPr fontId="8" type="noConversion"/>
  </si>
  <si>
    <r>
      <rPr>
        <sz val="11"/>
        <color theme="1"/>
        <rFont val="宋体"/>
        <family val="3"/>
        <charset val="134"/>
      </rPr>
      <t>柜型：</t>
    </r>
    <r>
      <rPr>
        <sz val="11"/>
        <color theme="1"/>
        <rFont val="Arial"/>
        <family val="2"/>
      </rPr>
      <t>40HQ</t>
    </r>
  </si>
  <si>
    <r>
      <rPr>
        <sz val="11"/>
        <color theme="1"/>
        <rFont val="宋体"/>
        <family val="3"/>
        <charset val="134"/>
      </rPr>
      <t>柜重：</t>
    </r>
    <r>
      <rPr>
        <sz val="11"/>
        <color theme="1"/>
        <rFont val="Arial"/>
        <family val="2"/>
      </rPr>
      <t>3700KG</t>
    </r>
  </si>
  <si>
    <r>
      <rPr>
        <sz val="11"/>
        <color theme="1"/>
        <rFont val="宋体"/>
        <family val="3"/>
        <charset val="134"/>
      </rPr>
      <t>封条：</t>
    </r>
    <r>
      <rPr>
        <sz val="11"/>
        <color theme="1"/>
        <rFont val="Arial"/>
        <family val="2"/>
      </rPr>
      <t>YMAT170673</t>
    </r>
    <phoneticPr fontId="8" type="noConversion"/>
  </si>
  <si>
    <r>
      <rPr>
        <sz val="11"/>
        <color theme="1"/>
        <rFont val="宋体"/>
        <family val="3"/>
        <charset val="134"/>
      </rPr>
      <t>车牌：粤</t>
    </r>
    <r>
      <rPr>
        <sz val="11"/>
        <color theme="1"/>
        <rFont val="Arial"/>
        <family val="2"/>
      </rPr>
      <t>BMP832</t>
    </r>
  </si>
  <si>
    <r>
      <rPr>
        <sz val="11"/>
        <color theme="1"/>
        <rFont val="宋体"/>
        <family val="3"/>
        <charset val="134"/>
      </rPr>
      <t>电话：</t>
    </r>
    <r>
      <rPr>
        <sz val="11"/>
        <color theme="1"/>
        <rFont val="Arial"/>
        <family val="2"/>
      </rPr>
      <t>18203698198</t>
    </r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</si>
</sst>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4">
    <font>
      <sz val="11"/>
      <color theme="1"/>
      <name val="宋体"/>
      <charset val="134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rgb="FF1605BD"/>
      <name val="Arial"/>
      <family val="2"/>
    </font>
    <font>
      <sz val="16"/>
      <color theme="1"/>
      <name val="Arial"/>
      <family val="2"/>
    </font>
    <font>
      <sz val="11"/>
      <name val="Arial"/>
      <family val="2"/>
    </font>
    <font>
      <sz val="11"/>
      <color rgb="FF0000FF"/>
      <name val="Arial"/>
      <family val="2"/>
    </font>
    <font>
      <sz val="14"/>
      <color theme="1"/>
      <name val="Arial"/>
      <family val="2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黑体"/>
      <family val="3"/>
      <charset val="134"/>
    </font>
    <font>
      <sz val="12"/>
      <color theme="1"/>
      <name val="宋体"/>
      <family val="3"/>
      <charset val="134"/>
    </font>
    <font>
      <sz val="12"/>
      <color rgb="FFFF0000"/>
      <name val="Arial"/>
      <family val="2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5" fillId="0" borderId="0" xfId="0" applyNumberFormat="1" applyFont="1" applyFill="1" applyBorder="1" applyAlignment="1"/>
    <xf numFmtId="0" fontId="6" fillId="0" borderId="0" xfId="0" applyFont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1A06D7"/>
      <color rgb="FF0000FF"/>
      <color rgb="FF1605B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728382</xdr:colOff>
      <xdr:row>6</xdr:row>
      <xdr:rowOff>212913</xdr:rowOff>
    </xdr:from>
    <xdr:to>
      <xdr:col>7</xdr:col>
      <xdr:colOff>268941</xdr:colOff>
      <xdr:row>29</xdr:row>
      <xdr:rowOff>79003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28029" y="2084295"/>
          <a:ext cx="3978088" cy="579400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537883</xdr:colOff>
      <xdr:row>7</xdr:row>
      <xdr:rowOff>78441</xdr:rowOff>
    </xdr:from>
    <xdr:to>
      <xdr:col>11</xdr:col>
      <xdr:colOff>275665</xdr:colOff>
      <xdr:row>22</xdr:row>
      <xdr:rowOff>202266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75059" y="2207559"/>
          <a:ext cx="4634753" cy="398985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4"/>
  <sheetViews>
    <sheetView tabSelected="1" zoomScale="85" zoomScaleNormal="85" workbookViewId="0">
      <selection activeCell="B21" sqref="B21"/>
    </sheetView>
  </sheetViews>
  <sheetFormatPr defaultColWidth="9" defaultRowHeight="20.25" customHeight="1"/>
  <cols>
    <col min="1" max="1" width="8.5" style="4" customWidth="1"/>
    <col min="2" max="3" width="21.25" style="4" customWidth="1"/>
    <col min="4" max="4" width="21.125" style="4" customWidth="1"/>
    <col min="5" max="5" width="12.25" style="4" customWidth="1"/>
    <col min="6" max="6" width="13.875" style="4" customWidth="1"/>
    <col min="7" max="7" width="11" style="4" customWidth="1"/>
    <col min="8" max="8" width="26.375" style="4" customWidth="1"/>
    <col min="9" max="9" width="15" style="4" customWidth="1"/>
    <col min="10" max="10" width="10" style="4" customWidth="1"/>
    <col min="11" max="11" width="12.875" style="4"/>
    <col min="12" max="12" width="9" style="2"/>
    <col min="13" max="16384" width="9" style="4"/>
  </cols>
  <sheetData>
    <row r="1" spans="1:13" ht="20.25" customHeight="1">
      <c r="A1" s="5"/>
      <c r="B1" s="6" t="s">
        <v>4</v>
      </c>
      <c r="C1" s="22" t="s">
        <v>15</v>
      </c>
      <c r="D1" s="23"/>
      <c r="E1" s="5"/>
      <c r="F1" s="7"/>
      <c r="G1" s="5" t="s">
        <v>5</v>
      </c>
      <c r="H1" s="8" t="s">
        <v>0</v>
      </c>
      <c r="I1" s="16"/>
      <c r="J1" s="17"/>
      <c r="K1" s="17"/>
    </row>
    <row r="2" spans="1:13" ht="20.25" customHeight="1">
      <c r="A2" s="5" t="s">
        <v>6</v>
      </c>
      <c r="B2" s="5" t="s">
        <v>1</v>
      </c>
      <c r="C2" s="9" t="s">
        <v>7</v>
      </c>
      <c r="D2" s="9" t="s">
        <v>8</v>
      </c>
      <c r="E2" s="9" t="s">
        <v>9</v>
      </c>
      <c r="F2" s="9" t="s">
        <v>10</v>
      </c>
      <c r="G2" s="9" t="s">
        <v>11</v>
      </c>
      <c r="H2" s="5" t="s">
        <v>12</v>
      </c>
      <c r="I2" s="18" t="s">
        <v>13</v>
      </c>
      <c r="J2" s="19" t="s">
        <v>14</v>
      </c>
      <c r="K2" s="19" t="s">
        <v>2</v>
      </c>
    </row>
    <row r="3" spans="1:13" s="1" customFormat="1" ht="66" customHeight="1">
      <c r="A3" s="27" t="s">
        <v>16</v>
      </c>
      <c r="B3" s="32" t="s">
        <v>17</v>
      </c>
      <c r="C3" s="30" t="s">
        <v>18</v>
      </c>
      <c r="D3" s="30" t="s">
        <v>19</v>
      </c>
      <c r="E3" s="11">
        <v>1000</v>
      </c>
      <c r="F3" s="24">
        <f>7610-1710</f>
        <v>5900</v>
      </c>
      <c r="G3" s="25">
        <f>23.07+18.7</f>
        <v>41.769999999999996</v>
      </c>
      <c r="H3" s="10" t="s">
        <v>20</v>
      </c>
      <c r="I3" s="11">
        <v>69119000</v>
      </c>
      <c r="J3" s="26">
        <v>3700</v>
      </c>
      <c r="K3" s="27">
        <f>F3+F4+J3</f>
        <v>11310</v>
      </c>
      <c r="L3" s="21" t="s">
        <v>21</v>
      </c>
    </row>
    <row r="4" spans="1:13" s="1" customFormat="1" ht="66" customHeight="1">
      <c r="A4" s="29"/>
      <c r="B4" s="33"/>
      <c r="C4" s="31"/>
      <c r="D4" s="31"/>
      <c r="E4" s="11">
        <v>600</v>
      </c>
      <c r="F4" s="24">
        <f>2.85*600</f>
        <v>1710</v>
      </c>
      <c r="G4" s="25">
        <v>9.9</v>
      </c>
      <c r="H4" s="10" t="s">
        <v>22</v>
      </c>
      <c r="I4" s="11">
        <v>7013990000</v>
      </c>
      <c r="J4" s="28"/>
      <c r="K4" s="29"/>
      <c r="L4" s="21" t="s">
        <v>23</v>
      </c>
    </row>
    <row r="5" spans="1:13" s="3" customFormat="1" ht="20.25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20"/>
      <c r="M5" s="20"/>
    </row>
    <row r="6" spans="1:13" s="3" customFormat="1" ht="20.25" customHeight="1">
      <c r="A6" s="11"/>
      <c r="B6" s="11"/>
      <c r="C6" s="11"/>
      <c r="D6" s="11" t="s">
        <v>3</v>
      </c>
      <c r="E6" s="11">
        <f>SUM(E3:E4)</f>
        <v>1600</v>
      </c>
      <c r="F6" s="12">
        <f>SUM(F3:F4)</f>
        <v>7610</v>
      </c>
      <c r="G6" s="12">
        <f>SUM(G3:G4)</f>
        <v>51.669999999999995</v>
      </c>
      <c r="H6" s="13"/>
      <c r="I6" s="13"/>
      <c r="J6" s="12"/>
      <c r="K6" s="12">
        <f>SUM(K3:K3)</f>
        <v>11310</v>
      </c>
      <c r="L6" s="20"/>
      <c r="M6" s="20"/>
    </row>
    <row r="7" spans="1:13" s="2" customFormat="1" ht="20.25" customHeight="1">
      <c r="B7" s="4"/>
      <c r="C7" s="15"/>
      <c r="D7" s="4"/>
      <c r="E7" s="14"/>
    </row>
    <row r="8" spans="1:13" s="2" customFormat="1" ht="20.25" customHeight="1">
      <c r="B8" s="4" t="s">
        <v>24</v>
      </c>
      <c r="D8" s="4"/>
      <c r="E8" s="14"/>
    </row>
    <row r="9" spans="1:13" s="2" customFormat="1" ht="20.25" customHeight="1">
      <c r="B9" s="4" t="s">
        <v>25</v>
      </c>
      <c r="D9" s="4"/>
      <c r="E9" s="14"/>
    </row>
    <row r="10" spans="1:13" s="2" customFormat="1" ht="20.25" customHeight="1">
      <c r="B10" s="4" t="s">
        <v>26</v>
      </c>
      <c r="D10" s="4"/>
    </row>
    <row r="11" spans="1:13" ht="20.25" customHeight="1">
      <c r="B11" s="4" t="s">
        <v>27</v>
      </c>
      <c r="E11" s="2"/>
      <c r="F11" s="2"/>
      <c r="G11" s="2"/>
    </row>
    <row r="12" spans="1:13" ht="20.25" customHeight="1">
      <c r="B12" s="4" t="s">
        <v>28</v>
      </c>
    </row>
    <row r="13" spans="1:13" ht="20.25" customHeight="1">
      <c r="B13" s="4" t="s">
        <v>29</v>
      </c>
    </row>
    <row r="14" spans="1:13" ht="20.25" customHeight="1">
      <c r="B14" s="4" t="s">
        <v>30</v>
      </c>
    </row>
  </sheetData>
  <mergeCells count="7">
    <mergeCell ref="B3:B4"/>
    <mergeCell ref="A3:A4"/>
    <mergeCell ref="C1:D1"/>
    <mergeCell ref="J3:J4"/>
    <mergeCell ref="K3:K4"/>
    <mergeCell ref="D3:D4"/>
    <mergeCell ref="C3:C4"/>
  </mergeCells>
  <phoneticPr fontId="8" type="noConversion"/>
  <dataValidations count="1">
    <dataValidation allowBlank="1" showInputMessage="1" showErrorMessage="1" prompt="container number with prefix" sqref="C5:D5 C3:C4"/>
  </dataValidations>
  <pageMargins left="0.70866141732283505" right="0.70866141732283505" top="0.74803149606299202" bottom="0.74803149606299202" header="0.31496062992126" footer="0.31496062992126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8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shentin</dc:creator>
  <cp:lastModifiedBy>IBM</cp:lastModifiedBy>
  <cp:lastPrinted>2019-01-10T01:39:00Z</cp:lastPrinted>
  <dcterms:created xsi:type="dcterms:W3CDTF">2017-08-22T08:20:00Z</dcterms:created>
  <dcterms:modified xsi:type="dcterms:W3CDTF">2024-12-22T07:04:09Z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8684A27C7E30465698515C5739AB4D1C_13</vt:lpwstr>
  </property>
</Properties>
</file>