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5" r:id="rId5"/>
  </pivotCaches>
</workbook>
</file>

<file path=xl/calcChain.xml><?xml version="1.0" encoding="utf-8"?>
<calcChain xmlns="http://schemas.openxmlformats.org/spreadsheetml/2006/main">
  <c r="O7" i="1" l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<sst xmlns="http://schemas.openxmlformats.org/spreadsheetml/2006/main" count="62" uniqueCount="41">
  <si>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</si>
  <si>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</si>
  <si>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</si>
  <si>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</si>
  <si>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</si>
  <si>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</si>
  <si>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</si>
  <si>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</si>
  <si>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</si>
  <si>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</si>
  <si>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</si>
  <si>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</si>
  <si>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</si>
  <si>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</si>
  <si>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</si>
  <si>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</si>
  <si>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</si>
  <si>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</si>
  <si>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</si>
  <si>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</si>
  <si>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</si>
  <si>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- 450779928 - 13709535-000-052 - 4 Day(s)</t>
  </si>
  <si>
    <t>108031164-1</t>
  </si>
  <si>
    <t>LATE</t>
  </si>
  <si>
    <t>MAR'25</t>
  </si>
  <si>
    <t>CB2500639</t>
  </si>
  <si>
    <t>Late Order Fees - 450780217 - 44996970-000-007 - 4 Day(s)</t>
  </si>
  <si>
    <t>108031167-1</t>
  </si>
  <si>
    <t>Late Order Fees - 450780358 - 18629091-000-000 - 4 Day(s)</t>
  </si>
  <si>
    <t>108031161-1</t>
  </si>
  <si>
    <t>Late Order Fees - 450786453 - 26132686-000-000 - 3 Day(s)</t>
  </si>
  <si>
    <t>108033410-1</t>
  </si>
  <si>
    <t>Late Order Fees - 450786453 - 26132689-000-000 - 3 Day(s)</t>
  </si>
  <si>
    <t>Late Order Fees - 450910087 - 44855656-000-009 - 1 Day(s)</t>
  </si>
  <si>
    <t>108076384-1</t>
  </si>
  <si>
    <t>Row Labels</t>
  </si>
  <si>
    <t>Sum of Total</t>
  </si>
  <si>
    <t>ADUL</t>
  </si>
  <si>
    <t>SHET</t>
  </si>
  <si>
    <t>Grand Total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</si>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</sst>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3093645833" createdVersion="4" refreshedVersion="4" minRefreshableVersion="3" recordCount="6">
  <cacheSource type="worksheet">
    <worksheetSource ref="A1:T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779928" maxValue="45091008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SHET"/>
        <s v="BLK"/>
        <s v="ADU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Adjustments"/>
    <d v="2025-02-28T00:00:00"/>
    <m/>
    <s v="Late Order Fees - 450779928 - 13709535-000-052 - 4 Day(s)"/>
    <n v="450779928"/>
    <s v="108031164-1"/>
    <m/>
    <m/>
    <m/>
    <m/>
    <m/>
    <n v="-20"/>
    <s v="LATE"/>
    <s v="WDC"/>
    <x v="0"/>
    <n v="1001268"/>
    <d v="2025-03-28T00:00:00"/>
    <n v="242787"/>
    <s v="MAR'25"/>
    <s v="CB2500639"/>
  </r>
  <r>
    <s v="Adjustments"/>
    <d v="2025-02-28T00:00:00"/>
    <m/>
    <s v="Late Order Fees - 450780217 - 44996970-000-007 - 4 Day(s)"/>
    <n v="450780217"/>
    <s v="108031167-1"/>
    <m/>
    <m/>
    <m/>
    <m/>
    <m/>
    <n v="-20"/>
    <s v="LATE"/>
    <s v="WDC"/>
    <x v="1"/>
    <n v="1001268"/>
    <d v="2025-03-28T00:00:00"/>
    <n v="242787"/>
    <s v="MAR'25"/>
    <s v="CB2500639"/>
  </r>
  <r>
    <s v="Adjustments"/>
    <d v="2025-02-28T00:00:00"/>
    <m/>
    <s v="Late Order Fees - 450780358 - 18629091-000-000 - 4 Day(s)"/>
    <n v="450780358"/>
    <s v="108031161-1"/>
    <m/>
    <m/>
    <m/>
    <m/>
    <m/>
    <n v="-20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786453 - 26132686-000-000 - 3 Day(s)"/>
    <n v="450786453"/>
    <s v="108033410-1"/>
    <m/>
    <m/>
    <m/>
    <m/>
    <m/>
    <n v="-15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786453 - 26132689-000-000 - 3 Day(s)"/>
    <n v="450786453"/>
    <s v="108033410-1"/>
    <m/>
    <m/>
    <m/>
    <m/>
    <m/>
    <n v="-15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910087 - 44855656-000-009 - 1 Day(s)"/>
    <n v="450910087"/>
    <s v="108076384-1"/>
    <m/>
    <m/>
    <m/>
    <m/>
    <m/>
    <n v="-5"/>
    <s v="LATE"/>
    <s v="WDC"/>
    <x v="1"/>
    <n v="1001268"/>
    <d v="2025-03-28T00:00:00"/>
    <n v="242787"/>
    <s v="MAR'25"/>
    <s v="CB25006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1:J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I11" sqref="I11:J1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4.25" customHeight="1" x14ac:dyDescent="0.25">
      <c r="A2" s="10" t="s">
        <v>20</v>
      </c>
      <c r="B2" s="11">
        <v>45716</v>
      </c>
      <c r="C2" s="12"/>
      <c r="D2" s="12" t="s">
        <v>21</v>
      </c>
      <c r="E2" s="12">
        <v>450779928</v>
      </c>
      <c r="F2" s="12" t="s">
        <v>22</v>
      </c>
      <c r="G2" s="12"/>
      <c r="H2" s="12"/>
      <c r="I2" s="11"/>
      <c r="J2" s="13"/>
      <c r="K2" s="14"/>
      <c r="L2" s="14">
        <v>-20</v>
      </c>
      <c r="M2" s="15" t="s">
        <v>23</v>
      </c>
      <c r="N2" s="15" t="str">
        <f>VLOOKUP(F2,[1]Sheet1!$D$1:$F$65536,3,FALSE)</f>
        <v>WDC</v>
      </c>
      <c r="O2" s="15" t="str">
        <f>VLOOKUP(F2,[1]Sheet1!$D$1:$F$65536,2,FALSE)</f>
        <v>SHET</v>
      </c>
      <c r="P2" s="15">
        <v>1001268</v>
      </c>
      <c r="Q2" s="16">
        <v>45744</v>
      </c>
      <c r="R2" s="15">
        <v>242787</v>
      </c>
      <c r="S2" s="17" t="s">
        <v>24</v>
      </c>
      <c r="T2" s="15" t="s">
        <v>25</v>
      </c>
    </row>
    <row r="3" spans="1:23" s="15" customFormat="1" ht="13.5" customHeight="1" x14ac:dyDescent="0.25">
      <c r="A3" s="10" t="s">
        <v>20</v>
      </c>
      <c r="B3" s="11">
        <v>45716</v>
      </c>
      <c r="C3" s="12"/>
      <c r="D3" s="12" t="s">
        <v>26</v>
      </c>
      <c r="E3" s="12">
        <v>450780217</v>
      </c>
      <c r="F3" s="12" t="s">
        <v>27</v>
      </c>
      <c r="G3" s="12"/>
      <c r="H3" s="12"/>
      <c r="I3" s="11"/>
      <c r="J3" s="13"/>
      <c r="K3" s="14"/>
      <c r="L3" s="14">
        <v>-20</v>
      </c>
      <c r="M3" s="15" t="s">
        <v>23</v>
      </c>
      <c r="N3" s="15" t="str">
        <f>VLOOKUP(F3,[1]Sheet1!$D$1:$F$65536,3,FALSE)</f>
        <v>WDC</v>
      </c>
      <c r="O3" s="15" t="str">
        <f>VLOOKUP(F3,[1]Sheet1!$D$1:$F$65536,2,FALSE)</f>
        <v>BLK</v>
      </c>
      <c r="P3" s="15">
        <v>1001268</v>
      </c>
      <c r="Q3" s="16">
        <v>45744</v>
      </c>
      <c r="R3" s="15">
        <v>242787</v>
      </c>
      <c r="S3" s="17" t="s">
        <v>24</v>
      </c>
      <c r="T3" s="15" t="s">
        <v>25</v>
      </c>
    </row>
    <row r="4" spans="1:23" s="15" customFormat="1" ht="13.5" customHeight="1" x14ac:dyDescent="0.25">
      <c r="A4" s="10" t="s">
        <v>20</v>
      </c>
      <c r="B4" s="11">
        <v>45716</v>
      </c>
      <c r="C4" s="12"/>
      <c r="D4" s="12" t="s">
        <v>28</v>
      </c>
      <c r="E4" s="12">
        <v>450780358</v>
      </c>
      <c r="F4" s="12" t="s">
        <v>29</v>
      </c>
      <c r="G4" s="12"/>
      <c r="H4" s="12"/>
      <c r="I4" s="11"/>
      <c r="J4" s="13"/>
      <c r="K4" s="14"/>
      <c r="L4" s="14">
        <v>-20</v>
      </c>
      <c r="M4" s="15" t="s">
        <v>23</v>
      </c>
      <c r="N4" s="15" t="str">
        <f>VLOOKUP(F4,[1]Sheet1!$D$1:$F$65536,3,FALSE)</f>
        <v>WDC</v>
      </c>
      <c r="O4" s="15" t="str">
        <f>VLOOKUP(F4,[1]Sheet1!$D$1:$F$65536,2,FALSE)</f>
        <v>ADUL</v>
      </c>
      <c r="P4" s="15">
        <v>1001268</v>
      </c>
      <c r="Q4" s="16">
        <v>45744</v>
      </c>
      <c r="R4" s="15">
        <v>242787</v>
      </c>
      <c r="S4" s="17" t="s">
        <v>24</v>
      </c>
      <c r="T4" s="15" t="s">
        <v>25</v>
      </c>
    </row>
    <row r="5" spans="1:23" s="15" customFormat="1" ht="13.5" customHeight="1" x14ac:dyDescent="0.25">
      <c r="A5" s="10" t="s">
        <v>20</v>
      </c>
      <c r="B5" s="11">
        <v>45716</v>
      </c>
      <c r="C5" s="12"/>
      <c r="D5" s="12" t="s">
        <v>30</v>
      </c>
      <c r="E5" s="12">
        <v>450786453</v>
      </c>
      <c r="F5" s="12" t="s">
        <v>31</v>
      </c>
      <c r="G5" s="12"/>
      <c r="H5" s="12"/>
      <c r="I5" s="11"/>
      <c r="J5" s="13"/>
      <c r="K5" s="14"/>
      <c r="L5" s="14">
        <v>-15</v>
      </c>
      <c r="M5" s="15" t="s">
        <v>23</v>
      </c>
      <c r="N5" s="15" t="str">
        <f>VLOOKUP(F5,[1]Sheet1!$D$1:$F$65536,3,FALSE)</f>
        <v>WDC</v>
      </c>
      <c r="O5" s="15" t="str">
        <f>VLOOKUP(F5,[1]Sheet1!$D$1:$F$65536,2,FALSE)</f>
        <v>ADUL</v>
      </c>
      <c r="P5" s="15">
        <v>1001268</v>
      </c>
      <c r="Q5" s="16">
        <v>45744</v>
      </c>
      <c r="R5" s="15">
        <v>242787</v>
      </c>
      <c r="S5" s="17" t="s">
        <v>24</v>
      </c>
      <c r="T5" s="15" t="s">
        <v>25</v>
      </c>
    </row>
    <row r="6" spans="1:23" s="15" customFormat="1" ht="13.5" customHeight="1" x14ac:dyDescent="0.25">
      <c r="A6" s="10" t="s">
        <v>20</v>
      </c>
      <c r="B6" s="11">
        <v>45716</v>
      </c>
      <c r="C6" s="12"/>
      <c r="D6" s="12" t="s">
        <v>32</v>
      </c>
      <c r="E6" s="12">
        <v>450786453</v>
      </c>
      <c r="F6" s="12" t="s">
        <v>31</v>
      </c>
      <c r="G6" s="12"/>
      <c r="H6" s="12"/>
      <c r="I6" s="11"/>
      <c r="J6" s="13"/>
      <c r="K6" s="14"/>
      <c r="L6" s="14">
        <v>-15</v>
      </c>
      <c r="M6" s="15" t="s">
        <v>23</v>
      </c>
      <c r="N6" s="15" t="str">
        <f>VLOOKUP(F6,[1]Sheet1!$D$1:$F$65536,3,FALSE)</f>
        <v>WDC</v>
      </c>
      <c r="O6" s="15" t="str">
        <f>VLOOKUP(F6,[1]Sheet1!$D$1:$F$65536,2,FALSE)</f>
        <v>ADUL</v>
      </c>
      <c r="P6" s="15">
        <v>1001268</v>
      </c>
      <c r="Q6" s="16">
        <v>45744</v>
      </c>
      <c r="R6" s="15">
        <v>242787</v>
      </c>
      <c r="S6" s="17" t="s">
        <v>24</v>
      </c>
      <c r="T6" s="15" t="s">
        <v>25</v>
      </c>
    </row>
    <row r="7" spans="1:23" s="15" customFormat="1" ht="14.25" customHeight="1" x14ac:dyDescent="0.25">
      <c r="A7" s="10" t="s">
        <v>20</v>
      </c>
      <c r="B7" s="11">
        <v>45716</v>
      </c>
      <c r="C7" s="12"/>
      <c r="D7" s="12" t="s">
        <v>33</v>
      </c>
      <c r="E7" s="12">
        <v>450910087</v>
      </c>
      <c r="F7" s="12" t="s">
        <v>34</v>
      </c>
      <c r="G7" s="12"/>
      <c r="H7" s="12"/>
      <c r="I7" s="11"/>
      <c r="J7" s="13"/>
      <c r="K7" s="14"/>
      <c r="L7" s="14">
        <v>-5</v>
      </c>
      <c r="M7" s="15" t="s">
        <v>23</v>
      </c>
      <c r="N7" s="15" t="str">
        <f>VLOOKUP(F7,[1]Sheet1!$D$1:$F$65536,3,FALSE)</f>
        <v>WDC</v>
      </c>
      <c r="O7" s="15" t="str">
        <f>VLOOKUP(F7,[1]Sheet1!$D$1:$F$65536,2,FALSE)</f>
        <v>BLK</v>
      </c>
      <c r="P7" s="15">
        <v>1001268</v>
      </c>
      <c r="Q7" s="16">
        <v>45744</v>
      </c>
      <c r="R7" s="15">
        <v>242787</v>
      </c>
      <c r="S7" s="17" t="s">
        <v>24</v>
      </c>
      <c r="T7" s="15" t="s">
        <v>25</v>
      </c>
    </row>
    <row r="11" spans="1:23" x14ac:dyDescent="0.25">
      <c r="I11" s="20" t="s">
        <v>35</v>
      </c>
      <c r="J11" t="s">
        <v>36</v>
      </c>
    </row>
    <row r="12" spans="1:23" x14ac:dyDescent="0.25">
      <c r="I12" s="18" t="s">
        <v>37</v>
      </c>
      <c r="J12" s="19">
        <v>-50</v>
      </c>
    </row>
    <row r="13" spans="1:23" x14ac:dyDescent="0.25">
      <c r="I13" s="18" t="s">
        <v>38</v>
      </c>
      <c r="J13" s="19">
        <v>-20</v>
      </c>
    </row>
    <row r="14" spans="1:23" x14ac:dyDescent="0.25">
      <c r="I14" s="18" t="s">
        <v>40</v>
      </c>
      <c r="J14" s="19">
        <v>-25</v>
      </c>
    </row>
    <row r="15" spans="1:23" x14ac:dyDescent="0.25">
      <c r="I15" s="18" t="s">
        <v>39</v>
      </c>
      <c r="J15" s="19">
        <v>-95</v>
      </c>
    </row>
  </sheetData>
  <conditionalFormatting sqref="E1">
    <cfRule type="duplicateValues" dxfId="1" priority="2"/>
  </conditionalFormatting>
  <conditionalFormatting sqref="E2:E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2025-04-02T07:44:59Z</dcterms:modified>
</cp:coreProperties>
</file>