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CF79C579-E807-4EC4-98F8-DBFB2C39254C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2" i="1"/>
  <c r="O17" i="1" l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<sst xmlns="http://schemas.openxmlformats.org/spreadsheetml/2006/main" count="177" uniqueCount="84">
  <si>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</si>
  <si>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</si>
  <si>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</si>
  <si>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</si>
  <si>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</si>
  <si>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</si>
  <si>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</si>
  <si>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</si>
  <si>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</si>
  <si>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</si>
  <si>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</si>
  <si>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</si>
  <si>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</si>
  <si>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</si>
  <si>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</si>
  <si>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</si>
  <si>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</si>
  <si>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</si>
  <si>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</si>
  <si>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</si>
  <si>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</si>
  <si>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- 450079260 - 17452696-000-000 - 8 Day(s)</t>
  </si>
  <si>
    <t>107783665-1</t>
  </si>
  <si>
    <t>LATE</t>
  </si>
  <si>
    <t>MAR'25</t>
  </si>
  <si>
    <t>CB2500638</t>
  </si>
  <si>
    <t>Late Order Fees - 450079260 - 17452696-000-001 - 8 Day(s)</t>
  </si>
  <si>
    <t>107783665-2</t>
  </si>
  <si>
    <t>Late Order Fees - 450085225 - 17404250-000-006 - 8 Day(s)</t>
  </si>
  <si>
    <t>107785846-1</t>
  </si>
  <si>
    <t>Late Order Fees - 450089682 - 23403828-000-003 - 8 Day(s)</t>
  </si>
  <si>
    <t>107787344-1</t>
  </si>
  <si>
    <t>Late Order Fees - 450530803 - 40161063-000-007 - 4 Day(s)</t>
  </si>
  <si>
    <t>107947322-1</t>
  </si>
  <si>
    <t>Late Order Fees - 450558267 - 43474617-000-001 - 8 Day(s)</t>
  </si>
  <si>
    <t>107955996-1</t>
  </si>
  <si>
    <t>Late Order Fees - 450558482 - 18660114-000-000 - 8 Day(s)</t>
  </si>
  <si>
    <t>107955954-2</t>
  </si>
  <si>
    <t>Late Order Fees - 450572660 - 39620303-000-019 - 8 Day(s)</t>
  </si>
  <si>
    <t>107960629-1</t>
  </si>
  <si>
    <t>Late Order Fees - 450777629 - 16119931-000-000 - 2 Day(s)</t>
  </si>
  <si>
    <t>108030411-2</t>
  </si>
  <si>
    <t>Late Order Fees - 450777737 - 24280451-000-001 - 5 Day(s)</t>
  </si>
  <si>
    <t>108030410-1</t>
  </si>
  <si>
    <t>Late Order Fees - 450778298 - 33011799-000-002 - 5 Day(s)</t>
  </si>
  <si>
    <t>108030566-1</t>
  </si>
  <si>
    <t>Late Order Fees - 450780003 - 19925352-000-001 - 5 Day(s)</t>
  </si>
  <si>
    <t>108031166-1</t>
  </si>
  <si>
    <t>Late Order Fees - 450780231 - 45480285-000-000 - 5 Day(s)</t>
  </si>
  <si>
    <t>108031165-1</t>
  </si>
  <si>
    <t>Late Order Fees - 450910497 - 42800761-000-000 - 2 Day(s)</t>
  </si>
  <si>
    <t>108076385-1</t>
  </si>
  <si>
    <t>Late Order Fees - 450915266 - 18529380-000-000 - 2 Day(s)</t>
  </si>
  <si>
    <t>108081942-1</t>
  </si>
  <si>
    <t>Late Order Fees - 450923556 - 43615759-000-000 - 3 Day(s)</t>
  </si>
  <si>
    <t>108079973-1</t>
  </si>
  <si>
    <t>Row Labels</t>
  </si>
  <si>
    <t>Sum of Total</t>
  </si>
  <si>
    <t>ADUL</t>
  </si>
  <si>
    <t>BATH</t>
  </si>
  <si>
    <t>SHET</t>
  </si>
  <si>
    <t>TOWL</t>
  </si>
  <si>
    <t>Grand Total</t>
  </si>
  <si>
    <t>FUR</t>
  </si>
  <si>
    <t>LGT</t>
  </si>
  <si>
    <t>1/26/2025 1:46:14 PM</t>
  </si>
  <si>
    <t>1/26/2025 1:46:16 PM</t>
  </si>
  <si>
    <t>1/26/2025 2:55:29 PM</t>
  </si>
  <si>
    <t>1/26/2025 4:28:15 PM</t>
  </si>
  <si>
    <t>2/18/2025 7:39:17 AM</t>
  </si>
  <si>
    <t>2/6/2025 10:22:01 AM</t>
  </si>
  <si>
    <t>2/6/2025 10:22:04 AM</t>
  </si>
  <si>
    <t>2/6/2025 3:13:19 PM</t>
  </si>
  <si>
    <t>2/10/2025 8:09:26 PM</t>
  </si>
  <si>
    <t>2/21/2025 1:27:25 PM</t>
  </si>
  <si>
    <t>2/21/2025 1:27:27 PM</t>
  </si>
  <si>
    <t>2/21/2025 1:27:30 PM</t>
  </si>
  <si>
    <t>2/21/2025 1:27:29 PM</t>
  </si>
  <si>
    <t>2/21/2025 1:27:33 PM</t>
  </si>
  <si>
    <t>2/14/2025 11:07:23 AM</t>
  </si>
  <si>
    <t>2/14/2025 8:56:02 AM</t>
  </si>
  <si>
    <t>upload date</t>
  </si>
  <si>
    <t>ship date</t>
  </si>
  <si>
    <t>DENIED - Warehouse ship on time within 3 business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</si>
</sst>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46" fontId="0" fillId="0" borderId="0" xfId="0" applyNumberFormat="1" applyAlignment="1">
      <alignment horizontal="center"/>
    </xf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CoC5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107947322-1</v>
          </cell>
          <cell r="E2" t="str">
            <v>ADUL</v>
          </cell>
          <cell r="F2" t="str">
            <v>SD3</v>
          </cell>
        </row>
        <row r="3">
          <cell r="D3" t="str">
            <v>108033410-1</v>
          </cell>
          <cell r="E3" t="str">
            <v>ADUL</v>
          </cell>
          <cell r="F3" t="str">
            <v>WDC</v>
          </cell>
        </row>
        <row r="4">
          <cell r="D4" t="str">
            <v>108033410-1</v>
          </cell>
          <cell r="E4" t="str">
            <v>ADUL</v>
          </cell>
          <cell r="F4" t="str">
            <v>WDC</v>
          </cell>
        </row>
        <row r="5">
          <cell r="D5" t="str">
            <v>107718006-1</v>
          </cell>
          <cell r="E5" t="str">
            <v>BATH</v>
          </cell>
          <cell r="F5" t="str">
            <v>SD2</v>
          </cell>
        </row>
        <row r="6">
          <cell r="D6" t="str">
            <v>108030612-1</v>
          </cell>
          <cell r="E6" t="str">
            <v>ADUL</v>
          </cell>
          <cell r="F6" t="str">
            <v>SD2</v>
          </cell>
        </row>
        <row r="7">
          <cell r="D7" t="str">
            <v>108076384-1</v>
          </cell>
          <cell r="E7" t="str">
            <v>BLK</v>
          </cell>
          <cell r="F7" t="str">
            <v>WDC</v>
          </cell>
        </row>
        <row r="8">
          <cell r="D8" t="str">
            <v>107706332-1</v>
          </cell>
          <cell r="E8" t="str">
            <v>ADUL</v>
          </cell>
          <cell r="F8" t="str">
            <v>SD2</v>
          </cell>
        </row>
        <row r="9">
          <cell r="D9" t="str">
            <v>107706332-1</v>
          </cell>
          <cell r="E9" t="str">
            <v>ADUL</v>
          </cell>
          <cell r="F9" t="str">
            <v>SD2</v>
          </cell>
        </row>
        <row r="10">
          <cell r="D10" t="str">
            <v>107736929-1</v>
          </cell>
          <cell r="E10" t="str">
            <v>ADUL</v>
          </cell>
          <cell r="F10" t="str">
            <v>SD2</v>
          </cell>
        </row>
        <row r="11">
          <cell r="D11" t="str">
            <v>107736929-1</v>
          </cell>
          <cell r="E11" t="str">
            <v>ADUL</v>
          </cell>
          <cell r="F11" t="str">
            <v>SD2</v>
          </cell>
        </row>
        <row r="12">
          <cell r="D12" t="str">
            <v>108030414-2</v>
          </cell>
          <cell r="E12" t="str">
            <v>YOUT</v>
          </cell>
          <cell r="F12" t="str">
            <v>SD2</v>
          </cell>
        </row>
        <row r="13">
          <cell r="D13" t="str">
            <v>108030414-2</v>
          </cell>
          <cell r="E13" t="str">
            <v>YOUT</v>
          </cell>
          <cell r="F13" t="str">
            <v>SD2</v>
          </cell>
        </row>
        <row r="14">
          <cell r="D14" t="str">
            <v>108030414-2</v>
          </cell>
          <cell r="E14" t="str">
            <v>YOUT</v>
          </cell>
          <cell r="F14" t="str">
            <v>SD2</v>
          </cell>
        </row>
        <row r="15">
          <cell r="D15" t="str">
            <v>107708787-1</v>
          </cell>
          <cell r="E15" t="str">
            <v>BATH</v>
          </cell>
          <cell r="F15" t="str">
            <v>SD2</v>
          </cell>
        </row>
        <row r="16">
          <cell r="D16" t="str">
            <v>108031166-1</v>
          </cell>
          <cell r="E16" t="str">
            <v>FUR</v>
          </cell>
          <cell r="F16" t="str">
            <v>SD3</v>
          </cell>
        </row>
        <row r="17">
          <cell r="D17" t="str">
            <v>108076385-1</v>
          </cell>
          <cell r="E17" t="str">
            <v>FUR</v>
          </cell>
          <cell r="F17" t="str">
            <v>SD3</v>
          </cell>
        </row>
        <row r="18">
          <cell r="D18" t="str">
            <v>108033527-1</v>
          </cell>
          <cell r="E18" t="str">
            <v>ADUL</v>
          </cell>
          <cell r="F18" t="str">
            <v>SD2</v>
          </cell>
        </row>
        <row r="19">
          <cell r="D19" t="str">
            <v>107955954-2</v>
          </cell>
          <cell r="E19" t="str">
            <v>ADUL</v>
          </cell>
          <cell r="F19" t="str">
            <v>SD3</v>
          </cell>
        </row>
        <row r="20">
          <cell r="D20" t="str">
            <v>107678315-1</v>
          </cell>
          <cell r="E20" t="str">
            <v>ADUL</v>
          </cell>
          <cell r="F20" t="str">
            <v>SD2</v>
          </cell>
        </row>
        <row r="21">
          <cell r="D21" t="str">
            <v>107960629-1</v>
          </cell>
          <cell r="E21" t="str">
            <v>ADUL</v>
          </cell>
          <cell r="F21" t="str">
            <v>SD3</v>
          </cell>
        </row>
        <row r="22">
          <cell r="D22" t="str">
            <v>107678315-1</v>
          </cell>
          <cell r="E22" t="str">
            <v>ADUL</v>
          </cell>
          <cell r="F22" t="str">
            <v>SD2</v>
          </cell>
        </row>
        <row r="23">
          <cell r="D23" t="str">
            <v>108030411-2</v>
          </cell>
          <cell r="E23" t="str">
            <v>ADUL</v>
          </cell>
          <cell r="F23" t="str">
            <v>SD3</v>
          </cell>
        </row>
        <row r="24">
          <cell r="D24" t="str">
            <v>108030566-1</v>
          </cell>
          <cell r="E24" t="str">
            <v>ADUL</v>
          </cell>
          <cell r="F24" t="str">
            <v>SD3</v>
          </cell>
        </row>
        <row r="25">
          <cell r="D25" t="str">
            <v>107955996-1</v>
          </cell>
          <cell r="E25" t="str">
            <v>ADUL</v>
          </cell>
          <cell r="F25" t="str">
            <v>SD3</v>
          </cell>
        </row>
        <row r="26">
          <cell r="D26" t="str">
            <v>108246504-1</v>
          </cell>
          <cell r="E26" t="str">
            <v>FUR</v>
          </cell>
          <cell r="F26" t="str">
            <v>SD3</v>
          </cell>
        </row>
        <row r="27">
          <cell r="D27" t="str">
            <v>108031161-1</v>
          </cell>
          <cell r="E27" t="str">
            <v>ADUL</v>
          </cell>
          <cell r="F27" t="str">
            <v>WDC</v>
          </cell>
        </row>
        <row r="28">
          <cell r="D28" t="str">
            <v>107787344-1</v>
          </cell>
          <cell r="E28" t="str">
            <v>SHET</v>
          </cell>
          <cell r="F28" t="str">
            <v>SD3</v>
          </cell>
        </row>
        <row r="29">
          <cell r="D29" t="str">
            <v>107719944-1</v>
          </cell>
          <cell r="E29" t="str">
            <v>SHET</v>
          </cell>
          <cell r="F29" t="str">
            <v>SD2</v>
          </cell>
        </row>
        <row r="30">
          <cell r="D30" t="str">
            <v>107710832-1</v>
          </cell>
          <cell r="E30" t="str">
            <v>WIN</v>
          </cell>
          <cell r="F30" t="str">
            <v>SD2</v>
          </cell>
        </row>
        <row r="31">
          <cell r="D31" t="str">
            <v>107710832-1</v>
          </cell>
          <cell r="E31" t="str">
            <v>WIN</v>
          </cell>
          <cell r="F31" t="str">
            <v>SD2</v>
          </cell>
        </row>
        <row r="32">
          <cell r="D32" t="str">
            <v>107723377-1</v>
          </cell>
          <cell r="E32" t="str">
            <v>WIN</v>
          </cell>
          <cell r="F32" t="str">
            <v>SD2</v>
          </cell>
        </row>
        <row r="33">
          <cell r="D33" t="str">
            <v>107854494-1</v>
          </cell>
          <cell r="E33" t="str">
            <v>BASI</v>
          </cell>
          <cell r="F33" t="str">
            <v>SD2</v>
          </cell>
        </row>
        <row r="34">
          <cell r="D34" t="str">
            <v>108178783-1</v>
          </cell>
          <cell r="E34" t="str">
            <v>BASI</v>
          </cell>
          <cell r="F34" t="str">
            <v>SD3</v>
          </cell>
        </row>
        <row r="35">
          <cell r="D35" t="str">
            <v>108178783-1</v>
          </cell>
          <cell r="E35" t="str">
            <v>BASI</v>
          </cell>
          <cell r="F35" t="str">
            <v>SD3</v>
          </cell>
        </row>
        <row r="36">
          <cell r="D36" t="str">
            <v>107718006-1</v>
          </cell>
          <cell r="E36" t="str">
            <v>BATH</v>
          </cell>
          <cell r="F36" t="str">
            <v>SD2</v>
          </cell>
        </row>
        <row r="37">
          <cell r="D37" t="str">
            <v>107783665-1</v>
          </cell>
          <cell r="E37" t="str">
            <v>BATH</v>
          </cell>
          <cell r="F37" t="str">
            <v>SD3</v>
          </cell>
        </row>
        <row r="38">
          <cell r="D38" t="str">
            <v>107783665-2</v>
          </cell>
          <cell r="E38" t="str">
            <v>BATH</v>
          </cell>
          <cell r="F38" t="str">
            <v>SD3</v>
          </cell>
        </row>
        <row r="39">
          <cell r="D39" t="str">
            <v>107785846-1</v>
          </cell>
          <cell r="E39" t="str">
            <v>BATH</v>
          </cell>
          <cell r="F39" t="str">
            <v>SD3</v>
          </cell>
        </row>
        <row r="40">
          <cell r="D40" t="str">
            <v>108030406-1</v>
          </cell>
          <cell r="E40" t="str">
            <v>BATH</v>
          </cell>
          <cell r="F40" t="str">
            <v>SD2</v>
          </cell>
        </row>
        <row r="41">
          <cell r="D41" t="str">
            <v>107710444-1</v>
          </cell>
          <cell r="E41" t="str">
            <v>BATH</v>
          </cell>
          <cell r="F41" t="str">
            <v>SD2</v>
          </cell>
        </row>
        <row r="42">
          <cell r="D42" t="str">
            <v>107710444-1</v>
          </cell>
          <cell r="E42" t="str">
            <v>BATH</v>
          </cell>
          <cell r="F42" t="str">
            <v>SD2</v>
          </cell>
        </row>
        <row r="43">
          <cell r="D43" t="str">
            <v>108081942-1</v>
          </cell>
          <cell r="E43" t="str">
            <v>ADUL</v>
          </cell>
          <cell r="F43" t="str">
            <v>SD3</v>
          </cell>
        </row>
        <row r="44">
          <cell r="D44" t="str">
            <v>108031163-1</v>
          </cell>
          <cell r="E44" t="str">
            <v>ADUL</v>
          </cell>
          <cell r="F44" t="str">
            <v>SD2</v>
          </cell>
        </row>
        <row r="45">
          <cell r="D45" t="str">
            <v>108031164-1</v>
          </cell>
          <cell r="E45" t="str">
            <v>SHET</v>
          </cell>
          <cell r="F45" t="str">
            <v>WDC</v>
          </cell>
        </row>
        <row r="46">
          <cell r="D46" t="str">
            <v>107723614-1</v>
          </cell>
          <cell r="E46" t="str">
            <v>BATH</v>
          </cell>
          <cell r="F46" t="str">
            <v>SD2</v>
          </cell>
        </row>
        <row r="47">
          <cell r="D47" t="str">
            <v>107723614-1</v>
          </cell>
          <cell r="E47" t="str">
            <v>BATH</v>
          </cell>
          <cell r="F47" t="str">
            <v>SD2</v>
          </cell>
        </row>
        <row r="48">
          <cell r="D48" t="str">
            <v>108029777-1</v>
          </cell>
          <cell r="E48" t="str">
            <v>TOWL</v>
          </cell>
          <cell r="F48" t="str">
            <v>SD2</v>
          </cell>
        </row>
        <row r="49">
          <cell r="D49" t="str">
            <v>108030410-1</v>
          </cell>
          <cell r="E49" t="str">
            <v>TOWL</v>
          </cell>
          <cell r="F49" t="str">
            <v>SD3</v>
          </cell>
        </row>
        <row r="50">
          <cell r="D50" t="str">
            <v>108079973-1</v>
          </cell>
          <cell r="E50" t="str">
            <v>FUR</v>
          </cell>
          <cell r="F50" t="str">
            <v>SD3</v>
          </cell>
        </row>
        <row r="51">
          <cell r="D51" t="str">
            <v>108031165-1</v>
          </cell>
          <cell r="E51" t="str">
            <v>LGT</v>
          </cell>
          <cell r="F51" t="str">
            <v>SD3</v>
          </cell>
        </row>
        <row r="52">
          <cell r="D52" t="str">
            <v>107716898-1</v>
          </cell>
          <cell r="E52" t="str">
            <v>ADUL</v>
          </cell>
          <cell r="F52" t="str">
            <v>SD2</v>
          </cell>
        </row>
        <row r="53">
          <cell r="D53" t="str">
            <v>108031167-1</v>
          </cell>
          <cell r="E53" t="str">
            <v>BLK</v>
          </cell>
          <cell r="F53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28760069443" createdVersion="4" refreshedVersion="4" minRefreshableVersion="3" recordCount="16" xr:uid="{00000000-000A-0000-FFFF-FFFF17000000}">
  <cacheSource type="worksheet">
    <worksheetSource ref="A1:T1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8T00:00:00" maxDate="2025-03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0079260" maxValue="45092355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40" maxValue="-10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BATH"/>
        <s v="SHET"/>
        <s v="ADUL"/>
        <s v="TOWL"/>
        <s v="FUR"/>
        <s v="LGT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7" maxValue="24278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Adjustments"/>
    <d v="2025-02-28T00:00:00"/>
    <m/>
    <s v="Late Order Fees - 450079260 - 17452696-000-000 - 8 Day(s)"/>
    <n v="450079260"/>
    <s v="107783665-1"/>
    <m/>
    <m/>
    <m/>
    <m/>
    <m/>
    <n v="-40"/>
    <s v="LATE"/>
    <s v="SD3"/>
    <x v="0"/>
    <n v="1001268"/>
    <d v="2025-03-28T00:00:00"/>
    <n v="242787"/>
    <s v="MAR'25"/>
    <s v="CB2500638"/>
  </r>
  <r>
    <s v="Adjustments"/>
    <d v="2025-02-28T00:00:00"/>
    <m/>
    <s v="Late Order Fees - 450079260 - 17452696-000-001 - 8 Day(s)"/>
    <n v="450079260"/>
    <s v="107783665-2"/>
    <m/>
    <m/>
    <m/>
    <m/>
    <m/>
    <n v="-40"/>
    <s v="LATE"/>
    <s v="SD3"/>
    <x v="0"/>
    <n v="1001268"/>
    <d v="2025-03-28T00:00:00"/>
    <n v="242787"/>
    <s v="MAR'25"/>
    <s v="CB2500638"/>
  </r>
  <r>
    <s v="Adjustments"/>
    <d v="2025-02-28T00:00:00"/>
    <m/>
    <s v="Late Order Fees - 450085225 - 17404250-000-006 - 8 Day(s)"/>
    <n v="450085225"/>
    <s v="107785846-1"/>
    <m/>
    <m/>
    <m/>
    <m/>
    <m/>
    <n v="-40"/>
    <s v="LATE"/>
    <s v="SD3"/>
    <x v="0"/>
    <n v="1001268"/>
    <d v="2025-03-28T00:00:00"/>
    <n v="242787"/>
    <s v="MAR'25"/>
    <s v="CB2500638"/>
  </r>
  <r>
    <s v="Adjustments"/>
    <d v="2025-02-28T00:00:00"/>
    <m/>
    <s v="Late Order Fees - 450089682 - 23403828-000-003 - 8 Day(s)"/>
    <n v="450089682"/>
    <s v="107787344-1"/>
    <m/>
    <m/>
    <m/>
    <m/>
    <m/>
    <n v="-40"/>
    <s v="LATE"/>
    <s v="SD3"/>
    <x v="1"/>
    <n v="1001268"/>
    <d v="2025-03-28T00:00:00"/>
    <n v="242787"/>
    <s v="MAR'25"/>
    <s v="CB2500638"/>
  </r>
  <r>
    <s v="Adjustments"/>
    <d v="2025-02-28T00:00:00"/>
    <m/>
    <s v="Late Order Fees - 450530803 - 40161063-000-007 - 4 Day(s)"/>
    <n v="450530803"/>
    <s v="107947322-1"/>
    <m/>
    <m/>
    <m/>
    <m/>
    <m/>
    <n v="-2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558267 - 43474617-000-001 - 8 Day(s)"/>
    <n v="450558267"/>
    <s v="107955996-1"/>
    <m/>
    <m/>
    <m/>
    <m/>
    <m/>
    <n v="-4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558482 - 18660114-000-000 - 8 Day(s)"/>
    <n v="450558482"/>
    <s v="107955954-2"/>
    <m/>
    <m/>
    <m/>
    <m/>
    <m/>
    <n v="-4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572660 - 39620303-000-019 - 8 Day(s)"/>
    <n v="450572660"/>
    <s v="107960629-1"/>
    <m/>
    <m/>
    <m/>
    <m/>
    <m/>
    <n v="-4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777629 - 16119931-000-000 - 2 Day(s)"/>
    <n v="450777629"/>
    <s v="108030411-2"/>
    <m/>
    <m/>
    <m/>
    <m/>
    <m/>
    <n v="-1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777737 - 24280451-000-001 - 5 Day(s)"/>
    <n v="450777737"/>
    <s v="108030410-1"/>
    <m/>
    <m/>
    <m/>
    <m/>
    <m/>
    <n v="-25"/>
    <s v="LATE"/>
    <s v="SD3"/>
    <x v="3"/>
    <n v="1001268"/>
    <d v="2025-03-28T00:00:00"/>
    <n v="242787"/>
    <s v="MAR'25"/>
    <s v="CB2500638"/>
  </r>
  <r>
    <s v="Adjustments"/>
    <d v="2025-02-28T00:00:00"/>
    <m/>
    <s v="Late Order Fees - 450778298 - 33011799-000-002 - 5 Day(s)"/>
    <n v="450778298"/>
    <s v="108030566-1"/>
    <m/>
    <m/>
    <m/>
    <m/>
    <m/>
    <n v="-25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780003 - 19925352-000-001 - 5 Day(s)"/>
    <n v="450780003"/>
    <s v="108031166-1"/>
    <m/>
    <m/>
    <m/>
    <m/>
    <m/>
    <n v="-25"/>
    <s v="LATE"/>
    <s v="SD3"/>
    <x v="4"/>
    <n v="1001268"/>
    <d v="2025-03-28T00:00:00"/>
    <n v="242787"/>
    <s v="MAR'25"/>
    <s v="CB2500638"/>
  </r>
  <r>
    <s v="Adjustments"/>
    <d v="2025-02-28T00:00:00"/>
    <m/>
    <s v="Late Order Fees - 450780231 - 45480285-000-000 - 5 Day(s)"/>
    <n v="450780231"/>
    <s v="108031165-1"/>
    <m/>
    <m/>
    <m/>
    <m/>
    <m/>
    <n v="-25"/>
    <s v="LATE"/>
    <s v="SD3"/>
    <x v="5"/>
    <n v="1001268"/>
    <d v="2025-03-28T00:00:00"/>
    <n v="242787"/>
    <s v="MAR'25"/>
    <s v="CB2500638"/>
  </r>
  <r>
    <s v="Adjustments"/>
    <d v="2025-02-28T00:00:00"/>
    <m/>
    <s v="Late Order Fees - 450910497 - 42800761-000-000 - 2 Day(s)"/>
    <n v="450910497"/>
    <s v="108076385-1"/>
    <m/>
    <m/>
    <m/>
    <m/>
    <m/>
    <n v="-10"/>
    <s v="LATE"/>
    <s v="SD3"/>
    <x v="4"/>
    <n v="1001268"/>
    <d v="2025-03-28T00:00:00"/>
    <n v="242787"/>
    <s v="MAR'25"/>
    <s v="CB2500638"/>
  </r>
  <r>
    <s v="Adjustments"/>
    <d v="2025-02-28T00:00:00"/>
    <m/>
    <s v="Late Order Fees - 450915266 - 18529380-000-000 - 2 Day(s)"/>
    <n v="450915266"/>
    <s v="108081942-1"/>
    <m/>
    <m/>
    <m/>
    <m/>
    <m/>
    <n v="-1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923556 - 43615759-000-000 - 3 Day(s)"/>
    <n v="450923556"/>
    <s v="108079973-1"/>
    <m/>
    <m/>
    <m/>
    <m/>
    <m/>
    <n v="-15"/>
    <s v="LATE"/>
    <s v="SD3"/>
    <x v="4"/>
    <n v="1001268"/>
    <d v="2025-03-28T00:00:00"/>
    <n v="242787"/>
    <s v="MAR'25"/>
    <s v="CB25006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21:J2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7">
        <item x="2"/>
        <item x="0"/>
        <item x="1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8"/>
  <sheetViews>
    <sheetView tabSelected="1" topLeftCell="O1" workbookViewId="0">
      <selection activeCell="L19" sqref="L19"/>
    </sheetView>
  </sheetViews>
  <sheetFormatPr defaultRowHeight="15" x14ac:dyDescent="0.25"/>
  <cols>
    <col min="6" max="6" width="13" customWidth="1"/>
    <col min="7" max="8" width="9.140625" customWidth="1"/>
    <col min="9" max="9" width="13.140625" customWidth="1"/>
    <col min="10" max="10" width="12" customWidth="1"/>
    <col min="11" max="11" width="9.140625" customWidth="1"/>
    <col min="13" max="20" width="9.140625" customWidth="1"/>
    <col min="21" max="22" width="21.5703125" customWidth="1"/>
    <col min="23" max="23" width="14.42578125" customWidth="1"/>
    <col min="24" max="24" width="27.42578125" customWidth="1"/>
    <col min="25" max="25" width="13.42578125" customWidth="1"/>
  </cols>
  <sheetData>
    <row r="1" spans="1:27" s="7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7" t="s">
        <v>81</v>
      </c>
      <c r="V1" s="7" t="s">
        <v>81</v>
      </c>
      <c r="W1" s="7" t="s">
        <v>82</v>
      </c>
      <c r="X1" s="8" t="s">
        <v>82</v>
      </c>
    </row>
    <row r="2" spans="1:27" s="14" customFormat="1" ht="13.5" customHeight="1" x14ac:dyDescent="0.25">
      <c r="A2" s="9" t="s">
        <v>20</v>
      </c>
      <c r="B2" s="10">
        <v>45716</v>
      </c>
      <c r="C2" s="11"/>
      <c r="D2" s="11" t="s">
        <v>21</v>
      </c>
      <c r="E2" s="11">
        <v>450079260</v>
      </c>
      <c r="F2" s="11" t="s">
        <v>22</v>
      </c>
      <c r="G2" s="11"/>
      <c r="H2" s="11"/>
      <c r="I2" s="10"/>
      <c r="J2" s="12"/>
      <c r="K2" s="13"/>
      <c r="L2" s="13">
        <v>-40</v>
      </c>
      <c r="M2" s="14" t="s">
        <v>23</v>
      </c>
      <c r="N2" s="14" t="str">
        <f>VLOOKUP(F2,[1]Sheet1!$D$1:$F$65536,3,FALSE)</f>
        <v>SD3</v>
      </c>
      <c r="O2" s="14" t="str">
        <f>VLOOKUP(F2,[1]Sheet1!$D$1:$F$65536,2,FALSE)</f>
        <v>BATH</v>
      </c>
      <c r="P2" s="14">
        <v>1001268</v>
      </c>
      <c r="Q2" s="15">
        <v>45744</v>
      </c>
      <c r="R2" s="14">
        <v>242787</v>
      </c>
      <c r="S2" s="16" t="s">
        <v>24</v>
      </c>
      <c r="T2" s="14" t="s">
        <v>25</v>
      </c>
      <c r="U2" s="19" t="s">
        <v>65</v>
      </c>
      <c r="V2" s="19" t="s">
        <v>65</v>
      </c>
      <c r="W2" s="20">
        <v>45685</v>
      </c>
      <c r="X2" s="21">
        <v>45685</v>
      </c>
      <c r="Y2" s="22">
        <f>W2-U2</f>
        <v>1.4262268518505152</v>
      </c>
      <c r="AA2" s="17" t="s">
        <v>83</v>
      </c>
    </row>
    <row r="3" spans="1:27" s="14" customFormat="1" ht="14.25" customHeight="1" x14ac:dyDescent="0.25">
      <c r="A3" s="9" t="s">
        <v>20</v>
      </c>
      <c r="B3" s="10">
        <v>45716</v>
      </c>
      <c r="C3" s="11"/>
      <c r="D3" s="11" t="s">
        <v>26</v>
      </c>
      <c r="E3" s="11">
        <v>450079260</v>
      </c>
      <c r="F3" s="11" t="s">
        <v>27</v>
      </c>
      <c r="G3" s="11"/>
      <c r="H3" s="11"/>
      <c r="I3" s="10"/>
      <c r="J3" s="12"/>
      <c r="K3" s="13"/>
      <c r="L3" s="13">
        <v>-40</v>
      </c>
      <c r="M3" s="14" t="s">
        <v>23</v>
      </c>
      <c r="N3" s="14" t="str">
        <f>VLOOKUP(F3,[1]Sheet1!$D$1:$F$65536,3,FALSE)</f>
        <v>SD3</v>
      </c>
      <c r="O3" s="14" t="str">
        <f>VLOOKUP(F3,[1]Sheet1!$D$1:$F$65536,2,FALSE)</f>
        <v>BATH</v>
      </c>
      <c r="P3" s="14">
        <v>1001268</v>
      </c>
      <c r="Q3" s="15">
        <v>45744</v>
      </c>
      <c r="R3" s="14">
        <v>242787</v>
      </c>
      <c r="S3" s="16" t="s">
        <v>24</v>
      </c>
      <c r="T3" s="14" t="s">
        <v>25</v>
      </c>
      <c r="U3" s="19" t="s">
        <v>66</v>
      </c>
      <c r="V3" s="19" t="s">
        <v>66</v>
      </c>
      <c r="W3" s="20">
        <v>45685</v>
      </c>
      <c r="X3" s="21">
        <v>45685</v>
      </c>
      <c r="Y3" s="22">
        <f t="shared" ref="Y3:Y17" si="0">W3-U3</f>
        <v>1.4262037037042319</v>
      </c>
      <c r="AA3" s="17" t="s">
        <v>83</v>
      </c>
    </row>
    <row r="4" spans="1:27" s="14" customFormat="1" ht="13.5" customHeight="1" x14ac:dyDescent="0.25">
      <c r="A4" s="9" t="s">
        <v>20</v>
      </c>
      <c r="B4" s="10">
        <v>45716</v>
      </c>
      <c r="C4" s="11"/>
      <c r="D4" s="11" t="s">
        <v>28</v>
      </c>
      <c r="E4" s="11">
        <v>450085225</v>
      </c>
      <c r="F4" s="11" t="s">
        <v>29</v>
      </c>
      <c r="G4" s="11"/>
      <c r="H4" s="11"/>
      <c r="I4" s="10"/>
      <c r="J4" s="12"/>
      <c r="K4" s="13"/>
      <c r="L4" s="13">
        <v>-40</v>
      </c>
      <c r="M4" s="14" t="s">
        <v>23</v>
      </c>
      <c r="N4" s="14" t="str">
        <f>VLOOKUP(F4,[1]Sheet1!$D$1:$F$65536,3,FALSE)</f>
        <v>SD3</v>
      </c>
      <c r="O4" s="14" t="str">
        <f>VLOOKUP(F4,[1]Sheet1!$D$1:$F$65536,2,FALSE)</f>
        <v>BATH</v>
      </c>
      <c r="P4" s="14">
        <v>1001268</v>
      </c>
      <c r="Q4" s="15">
        <v>45744</v>
      </c>
      <c r="R4" s="14">
        <v>242787</v>
      </c>
      <c r="S4" s="16" t="s">
        <v>24</v>
      </c>
      <c r="T4" s="14" t="s">
        <v>25</v>
      </c>
      <c r="U4" s="19" t="s">
        <v>67</v>
      </c>
      <c r="V4" s="19" t="s">
        <v>67</v>
      </c>
      <c r="W4" s="20">
        <v>45685</v>
      </c>
      <c r="X4" s="21">
        <v>45685</v>
      </c>
      <c r="Y4" s="22">
        <f t="shared" si="0"/>
        <v>1.3781365740724141</v>
      </c>
      <c r="AA4" s="17" t="s">
        <v>83</v>
      </c>
    </row>
    <row r="5" spans="1:27" s="14" customFormat="1" ht="13.5" customHeight="1" x14ac:dyDescent="0.25">
      <c r="A5" s="9" t="s">
        <v>20</v>
      </c>
      <c r="B5" s="10">
        <v>45716</v>
      </c>
      <c r="C5" s="11"/>
      <c r="D5" s="11" t="s">
        <v>30</v>
      </c>
      <c r="E5" s="11">
        <v>450089682</v>
      </c>
      <c r="F5" s="11" t="s">
        <v>31</v>
      </c>
      <c r="G5" s="11"/>
      <c r="H5" s="11"/>
      <c r="I5" s="10"/>
      <c r="J5" s="12"/>
      <c r="K5" s="13"/>
      <c r="L5" s="13">
        <v>-40</v>
      </c>
      <c r="M5" s="14" t="s">
        <v>23</v>
      </c>
      <c r="N5" s="14" t="str">
        <f>VLOOKUP(F5,[1]Sheet1!$D$1:$F$65536,3,FALSE)</f>
        <v>SD3</v>
      </c>
      <c r="O5" s="14" t="str">
        <f>VLOOKUP(F5,[1]Sheet1!$D$1:$F$65536,2,FALSE)</f>
        <v>SHET</v>
      </c>
      <c r="P5" s="14">
        <v>1001268</v>
      </c>
      <c r="Q5" s="15">
        <v>45744</v>
      </c>
      <c r="R5" s="14">
        <v>242787</v>
      </c>
      <c r="S5" s="16" t="s">
        <v>24</v>
      </c>
      <c r="T5" s="14" t="s">
        <v>25</v>
      </c>
      <c r="U5" s="19" t="s">
        <v>68</v>
      </c>
      <c r="V5" s="19" t="s">
        <v>68</v>
      </c>
      <c r="W5" s="20">
        <v>45685</v>
      </c>
      <c r="X5" s="21">
        <v>45685</v>
      </c>
      <c r="Y5" s="22">
        <f t="shared" si="0"/>
        <v>1.3137152777781012</v>
      </c>
      <c r="AA5" s="17" t="s">
        <v>83</v>
      </c>
    </row>
    <row r="6" spans="1:27" s="14" customFormat="1" ht="13.5" customHeight="1" x14ac:dyDescent="0.25">
      <c r="A6" s="9" t="s">
        <v>20</v>
      </c>
      <c r="B6" s="10">
        <v>45716</v>
      </c>
      <c r="C6" s="11"/>
      <c r="D6" s="11" t="s">
        <v>32</v>
      </c>
      <c r="E6" s="11">
        <v>450530803</v>
      </c>
      <c r="F6" s="11" t="s">
        <v>33</v>
      </c>
      <c r="G6" s="11"/>
      <c r="H6" s="11"/>
      <c r="I6" s="10"/>
      <c r="J6" s="12"/>
      <c r="K6" s="13"/>
      <c r="L6" s="13">
        <v>-20</v>
      </c>
      <c r="M6" s="14" t="s">
        <v>23</v>
      </c>
      <c r="N6" s="14" t="str">
        <f>VLOOKUP(F6,[1]Sheet1!$D$1:$F$65536,3,FALSE)</f>
        <v>SD3</v>
      </c>
      <c r="O6" s="14" t="str">
        <f>VLOOKUP(F6,[1]Sheet1!$D$1:$F$65536,2,FALSE)</f>
        <v>ADUL</v>
      </c>
      <c r="P6" s="14">
        <v>1001268</v>
      </c>
      <c r="Q6" s="15">
        <v>45744</v>
      </c>
      <c r="R6" s="14">
        <v>242787</v>
      </c>
      <c r="S6" s="16" t="s">
        <v>24</v>
      </c>
      <c r="T6" s="14" t="s">
        <v>25</v>
      </c>
      <c r="U6" s="19" t="s">
        <v>69</v>
      </c>
      <c r="V6" s="19" t="s">
        <v>69</v>
      </c>
      <c r="W6" s="20">
        <v>45706.451689814814</v>
      </c>
      <c r="X6" s="21">
        <v>45706</v>
      </c>
      <c r="Y6" s="22">
        <f t="shared" si="0"/>
        <v>0.132743055553874</v>
      </c>
      <c r="AA6" s="17" t="s">
        <v>83</v>
      </c>
    </row>
    <row r="7" spans="1:27" s="14" customFormat="1" ht="13.5" customHeight="1" x14ac:dyDescent="0.25">
      <c r="A7" s="9" t="s">
        <v>20</v>
      </c>
      <c r="B7" s="10">
        <v>45716</v>
      </c>
      <c r="C7" s="11"/>
      <c r="D7" s="11" t="s">
        <v>34</v>
      </c>
      <c r="E7" s="11">
        <v>450558267</v>
      </c>
      <c r="F7" s="11" t="s">
        <v>35</v>
      </c>
      <c r="G7" s="11"/>
      <c r="H7" s="11"/>
      <c r="I7" s="10"/>
      <c r="J7" s="12"/>
      <c r="K7" s="13"/>
      <c r="L7" s="13">
        <v>-40</v>
      </c>
      <c r="M7" s="14" t="s">
        <v>23</v>
      </c>
      <c r="N7" s="14" t="str">
        <f>VLOOKUP(F7,[1]Sheet1!$D$1:$F$65536,3,FALSE)</f>
        <v>SD3</v>
      </c>
      <c r="O7" s="14" t="str">
        <f>VLOOKUP(F7,[1]Sheet1!$D$1:$F$65536,2,FALSE)</f>
        <v>ADUL</v>
      </c>
      <c r="P7" s="14">
        <v>1001268</v>
      </c>
      <c r="Q7" s="15">
        <v>45744</v>
      </c>
      <c r="R7" s="14">
        <v>242787</v>
      </c>
      <c r="S7" s="16" t="s">
        <v>24</v>
      </c>
      <c r="T7" s="14" t="s">
        <v>25</v>
      </c>
      <c r="U7" s="19" t="s">
        <v>70</v>
      </c>
      <c r="V7" s="19" t="s">
        <v>70</v>
      </c>
      <c r="W7" s="20">
        <v>45694.784930555557</v>
      </c>
      <c r="X7" s="21">
        <v>45694</v>
      </c>
      <c r="Y7" s="22">
        <f t="shared" si="0"/>
        <v>0.3529745370396995</v>
      </c>
      <c r="AA7" s="17" t="s">
        <v>83</v>
      </c>
    </row>
    <row r="8" spans="1:27" s="14" customFormat="1" ht="14.25" customHeight="1" x14ac:dyDescent="0.25">
      <c r="A8" s="9" t="s">
        <v>20</v>
      </c>
      <c r="B8" s="10">
        <v>45716</v>
      </c>
      <c r="C8" s="11"/>
      <c r="D8" s="11" t="s">
        <v>36</v>
      </c>
      <c r="E8" s="11">
        <v>450558482</v>
      </c>
      <c r="F8" s="11" t="s">
        <v>37</v>
      </c>
      <c r="G8" s="11"/>
      <c r="H8" s="11"/>
      <c r="I8" s="10"/>
      <c r="J8" s="12"/>
      <c r="K8" s="13"/>
      <c r="L8" s="13">
        <v>-40</v>
      </c>
      <c r="M8" s="14" t="s">
        <v>23</v>
      </c>
      <c r="N8" s="14" t="str">
        <f>VLOOKUP(F8,[1]Sheet1!$D$1:$F$65536,3,FALSE)</f>
        <v>SD3</v>
      </c>
      <c r="O8" s="14" t="str">
        <f>VLOOKUP(F8,[1]Sheet1!$D$1:$F$65536,2,FALSE)</f>
        <v>ADUL</v>
      </c>
      <c r="P8" s="14">
        <v>1001268</v>
      </c>
      <c r="Q8" s="15">
        <v>45744</v>
      </c>
      <c r="R8" s="14">
        <v>242787</v>
      </c>
      <c r="S8" s="16" t="s">
        <v>24</v>
      </c>
      <c r="T8" s="14" t="s">
        <v>25</v>
      </c>
      <c r="U8" s="19" t="s">
        <v>71</v>
      </c>
      <c r="V8" s="19" t="s">
        <v>71</v>
      </c>
      <c r="W8" s="20">
        <v>45694.784930555557</v>
      </c>
      <c r="X8" s="21">
        <v>45694</v>
      </c>
      <c r="Y8" s="22">
        <f t="shared" si="0"/>
        <v>0.3529398148166365</v>
      </c>
      <c r="AA8" s="17" t="s">
        <v>83</v>
      </c>
    </row>
    <row r="9" spans="1:27" s="14" customFormat="1" ht="13.5" customHeight="1" x14ac:dyDescent="0.25">
      <c r="A9" s="9" t="s">
        <v>20</v>
      </c>
      <c r="B9" s="10">
        <v>45716</v>
      </c>
      <c r="C9" s="11"/>
      <c r="D9" s="11" t="s">
        <v>38</v>
      </c>
      <c r="E9" s="11">
        <v>450572660</v>
      </c>
      <c r="F9" s="11" t="s">
        <v>39</v>
      </c>
      <c r="G9" s="11"/>
      <c r="H9" s="11"/>
      <c r="I9" s="10"/>
      <c r="J9" s="12"/>
      <c r="K9" s="13"/>
      <c r="L9" s="13">
        <v>-40</v>
      </c>
      <c r="M9" s="14" t="s">
        <v>23</v>
      </c>
      <c r="N9" s="14" t="str">
        <f>VLOOKUP(F9,[1]Sheet1!$D$1:$F$65536,3,FALSE)</f>
        <v>SD3</v>
      </c>
      <c r="O9" s="14" t="str">
        <f>VLOOKUP(F9,[1]Sheet1!$D$1:$F$65536,2,FALSE)</f>
        <v>ADUL</v>
      </c>
      <c r="P9" s="14">
        <v>1001268</v>
      </c>
      <c r="Q9" s="15">
        <v>45744</v>
      </c>
      <c r="R9" s="14">
        <v>242787</v>
      </c>
      <c r="S9" s="16" t="s">
        <v>24</v>
      </c>
      <c r="T9" s="14" t="s">
        <v>25</v>
      </c>
      <c r="U9" s="19" t="s">
        <v>72</v>
      </c>
      <c r="V9" s="19" t="s">
        <v>72</v>
      </c>
      <c r="W9" s="20">
        <v>45695</v>
      </c>
      <c r="X9" s="21">
        <v>45695</v>
      </c>
      <c r="Y9" s="22">
        <f t="shared" si="0"/>
        <v>0.36575231481401715</v>
      </c>
      <c r="AA9" s="17" t="s">
        <v>83</v>
      </c>
    </row>
    <row r="10" spans="1:27" s="14" customFormat="1" ht="13.5" customHeight="1" x14ac:dyDescent="0.25">
      <c r="A10" s="9" t="s">
        <v>20</v>
      </c>
      <c r="B10" s="10">
        <v>45716</v>
      </c>
      <c r="C10" s="11"/>
      <c r="D10" s="11" t="s">
        <v>40</v>
      </c>
      <c r="E10" s="11">
        <v>450777629</v>
      </c>
      <c r="F10" s="11" t="s">
        <v>41</v>
      </c>
      <c r="G10" s="11"/>
      <c r="H10" s="11"/>
      <c r="I10" s="10"/>
      <c r="J10" s="12"/>
      <c r="K10" s="13"/>
      <c r="L10" s="13">
        <v>-10</v>
      </c>
      <c r="M10" s="14" t="s">
        <v>23</v>
      </c>
      <c r="N10" s="14" t="str">
        <f>VLOOKUP(F10,[1]Sheet1!$D$1:$F$65536,3,FALSE)</f>
        <v>SD3</v>
      </c>
      <c r="O10" s="14" t="str">
        <f>VLOOKUP(F10,[1]Sheet1!$D$1:$F$65536,2,FALSE)</f>
        <v>ADUL</v>
      </c>
      <c r="P10" s="14">
        <v>1001268</v>
      </c>
      <c r="Q10" s="15">
        <v>45744</v>
      </c>
      <c r="R10" s="14">
        <v>242787</v>
      </c>
      <c r="S10" s="16" t="s">
        <v>24</v>
      </c>
      <c r="T10" s="14" t="s">
        <v>25</v>
      </c>
      <c r="U10" s="19" t="s">
        <v>73</v>
      </c>
      <c r="V10" s="19" t="s">
        <v>73</v>
      </c>
      <c r="W10" s="20">
        <v>45699</v>
      </c>
      <c r="X10" s="21">
        <v>45699</v>
      </c>
      <c r="Y10" s="22">
        <f t="shared" si="0"/>
        <v>0.16011574074218515</v>
      </c>
      <c r="AA10" s="17" t="s">
        <v>83</v>
      </c>
    </row>
    <row r="11" spans="1:27" s="14" customFormat="1" ht="13.5" customHeight="1" x14ac:dyDescent="0.25">
      <c r="A11" s="9" t="s">
        <v>20</v>
      </c>
      <c r="B11" s="10">
        <v>45716</v>
      </c>
      <c r="C11" s="11"/>
      <c r="D11" s="11" t="s">
        <v>42</v>
      </c>
      <c r="E11" s="11">
        <v>450777737</v>
      </c>
      <c r="F11" s="11" t="s">
        <v>43</v>
      </c>
      <c r="G11" s="11"/>
      <c r="H11" s="11"/>
      <c r="I11" s="10"/>
      <c r="J11" s="12"/>
      <c r="K11" s="13"/>
      <c r="L11" s="13">
        <v>-25</v>
      </c>
      <c r="M11" s="14" t="s">
        <v>23</v>
      </c>
      <c r="N11" s="14" t="str">
        <f>VLOOKUP(F11,[1]Sheet1!$D$1:$F$65536,3,FALSE)</f>
        <v>SD3</v>
      </c>
      <c r="O11" s="14" t="str">
        <f>VLOOKUP(F11,[1]Sheet1!$D$1:$F$65536,2,FALSE)</f>
        <v>TOWL</v>
      </c>
      <c r="P11" s="14">
        <v>1001268</v>
      </c>
      <c r="Q11" s="15">
        <v>45744</v>
      </c>
      <c r="R11" s="14">
        <v>242787</v>
      </c>
      <c r="S11" s="16" t="s">
        <v>24</v>
      </c>
      <c r="T11" s="14" t="s">
        <v>25</v>
      </c>
      <c r="U11" s="19" t="s">
        <v>74</v>
      </c>
      <c r="V11" s="19" t="s">
        <v>74</v>
      </c>
      <c r="W11" s="20">
        <v>45712</v>
      </c>
      <c r="X11" s="21">
        <v>45712</v>
      </c>
      <c r="Y11" s="22">
        <f t="shared" si="0"/>
        <v>2.4392939814788406</v>
      </c>
      <c r="AA11" s="17" t="s">
        <v>83</v>
      </c>
    </row>
    <row r="12" spans="1:27" s="14" customFormat="1" ht="13.5" customHeight="1" x14ac:dyDescent="0.25">
      <c r="A12" s="9" t="s">
        <v>20</v>
      </c>
      <c r="B12" s="10">
        <v>45716</v>
      </c>
      <c r="C12" s="11"/>
      <c r="D12" s="11" t="s">
        <v>44</v>
      </c>
      <c r="E12" s="11">
        <v>450778298</v>
      </c>
      <c r="F12" s="11" t="s">
        <v>45</v>
      </c>
      <c r="G12" s="11"/>
      <c r="H12" s="11"/>
      <c r="I12" s="10"/>
      <c r="J12" s="12"/>
      <c r="K12" s="13"/>
      <c r="L12" s="13">
        <v>-25</v>
      </c>
      <c r="M12" s="14" t="s">
        <v>23</v>
      </c>
      <c r="N12" s="14" t="str">
        <f>VLOOKUP(F12,[1]Sheet1!$D$1:$F$65536,3,FALSE)</f>
        <v>SD3</v>
      </c>
      <c r="O12" s="14" t="str">
        <f>VLOOKUP(F12,[1]Sheet1!$D$1:$F$65536,2,FALSE)</f>
        <v>ADUL</v>
      </c>
      <c r="P12" s="14">
        <v>1001268</v>
      </c>
      <c r="Q12" s="15">
        <v>45744</v>
      </c>
      <c r="R12" s="14">
        <v>242787</v>
      </c>
      <c r="S12" s="16" t="s">
        <v>24</v>
      </c>
      <c r="T12" s="14" t="s">
        <v>25</v>
      </c>
      <c r="U12" s="19" t="s">
        <v>75</v>
      </c>
      <c r="V12" s="19" t="s">
        <v>75</v>
      </c>
      <c r="W12" s="20">
        <v>45712</v>
      </c>
      <c r="X12" s="21">
        <v>45712</v>
      </c>
      <c r="Y12" s="22">
        <f t="shared" si="0"/>
        <v>2.4392708333325572</v>
      </c>
      <c r="AA12" s="17" t="s">
        <v>83</v>
      </c>
    </row>
    <row r="13" spans="1:27" s="14" customFormat="1" ht="14.25" customHeight="1" x14ac:dyDescent="0.25">
      <c r="A13" s="9" t="s">
        <v>20</v>
      </c>
      <c r="B13" s="10">
        <v>45716</v>
      </c>
      <c r="C13" s="11"/>
      <c r="D13" s="11" t="s">
        <v>46</v>
      </c>
      <c r="E13" s="11">
        <v>450780003</v>
      </c>
      <c r="F13" s="11" t="s">
        <v>47</v>
      </c>
      <c r="G13" s="11"/>
      <c r="H13" s="11"/>
      <c r="I13" s="10"/>
      <c r="J13" s="12"/>
      <c r="K13" s="13"/>
      <c r="L13" s="13">
        <v>-25</v>
      </c>
      <c r="M13" s="14" t="s">
        <v>23</v>
      </c>
      <c r="N13" s="14" t="str">
        <f>VLOOKUP(F13,[1]Sheet1!$D$1:$F$65536,3,FALSE)</f>
        <v>SD3</v>
      </c>
      <c r="O13" s="14" t="str">
        <f>VLOOKUP(F13,[1]Sheet1!$D$1:$F$65536,2,FALSE)</f>
        <v>FUR</v>
      </c>
      <c r="P13" s="14">
        <v>1001268</v>
      </c>
      <c r="Q13" s="15">
        <v>45744</v>
      </c>
      <c r="R13" s="14">
        <v>242787</v>
      </c>
      <c r="S13" s="16" t="s">
        <v>24</v>
      </c>
      <c r="T13" s="14" t="s">
        <v>25</v>
      </c>
      <c r="U13" s="19" t="s">
        <v>76</v>
      </c>
      <c r="V13" s="19" t="s">
        <v>76</v>
      </c>
      <c r="W13" s="20">
        <v>45712</v>
      </c>
      <c r="X13" s="21">
        <v>45712</v>
      </c>
      <c r="Y13" s="22">
        <f t="shared" si="0"/>
        <v>2.4392361111094942</v>
      </c>
      <c r="AA13" s="17" t="s">
        <v>83</v>
      </c>
    </row>
    <row r="14" spans="1:27" s="14" customFormat="1" ht="13.5" customHeight="1" x14ac:dyDescent="0.25">
      <c r="A14" s="9" t="s">
        <v>20</v>
      </c>
      <c r="B14" s="10">
        <v>45716</v>
      </c>
      <c r="C14" s="11"/>
      <c r="D14" s="11" t="s">
        <v>48</v>
      </c>
      <c r="E14" s="11">
        <v>450780231</v>
      </c>
      <c r="F14" s="11" t="s">
        <v>49</v>
      </c>
      <c r="G14" s="11"/>
      <c r="H14" s="11"/>
      <c r="I14" s="10"/>
      <c r="J14" s="12"/>
      <c r="K14" s="13"/>
      <c r="L14" s="13">
        <v>-25</v>
      </c>
      <c r="M14" s="14" t="s">
        <v>23</v>
      </c>
      <c r="N14" s="14" t="str">
        <f>VLOOKUP(F14,[1]Sheet1!$D$1:$F$65536,3,FALSE)</f>
        <v>SD3</v>
      </c>
      <c r="O14" s="14" t="str">
        <f>VLOOKUP(F14,[1]Sheet1!$D$1:$F$65536,2,FALSE)</f>
        <v>LGT</v>
      </c>
      <c r="P14" s="14">
        <v>1001268</v>
      </c>
      <c r="Q14" s="15">
        <v>45744</v>
      </c>
      <c r="R14" s="14">
        <v>242787</v>
      </c>
      <c r="S14" s="16" t="s">
        <v>24</v>
      </c>
      <c r="T14" s="14" t="s">
        <v>25</v>
      </c>
      <c r="U14" s="19" t="s">
        <v>77</v>
      </c>
      <c r="V14" s="19" t="s">
        <v>77</v>
      </c>
      <c r="W14" s="20">
        <v>45712</v>
      </c>
      <c r="X14" s="21">
        <v>45712</v>
      </c>
      <c r="Y14" s="22">
        <f t="shared" si="0"/>
        <v>2.4392476851862739</v>
      </c>
      <c r="AA14" s="17" t="s">
        <v>83</v>
      </c>
    </row>
    <row r="15" spans="1:27" s="14" customFormat="1" ht="13.5" customHeight="1" x14ac:dyDescent="0.25">
      <c r="A15" s="9" t="s">
        <v>20</v>
      </c>
      <c r="B15" s="10">
        <v>45716</v>
      </c>
      <c r="C15" s="11"/>
      <c r="D15" s="11" t="s">
        <v>50</v>
      </c>
      <c r="E15" s="11">
        <v>450910497</v>
      </c>
      <c r="F15" s="11" t="s">
        <v>51</v>
      </c>
      <c r="G15" s="11"/>
      <c r="H15" s="11"/>
      <c r="I15" s="10"/>
      <c r="J15" s="12"/>
      <c r="K15" s="13"/>
      <c r="L15" s="13">
        <v>-10</v>
      </c>
      <c r="M15" s="14" t="s">
        <v>23</v>
      </c>
      <c r="N15" s="14" t="str">
        <f>VLOOKUP(F15,[1]Sheet1!$D$1:$F$65536,3,FALSE)</f>
        <v>SD3</v>
      </c>
      <c r="O15" s="14" t="str">
        <f>VLOOKUP(F15,[1]Sheet1!$D$1:$F$65536,2,FALSE)</f>
        <v>FUR</v>
      </c>
      <c r="P15" s="14">
        <v>1001268</v>
      </c>
      <c r="Q15" s="15">
        <v>45744</v>
      </c>
      <c r="R15" s="14">
        <v>242787</v>
      </c>
      <c r="S15" s="16" t="s">
        <v>24</v>
      </c>
      <c r="T15" s="14" t="s">
        <v>25</v>
      </c>
      <c r="U15" s="19" t="s">
        <v>78</v>
      </c>
      <c r="V15" s="19" t="s">
        <v>78</v>
      </c>
      <c r="W15" s="20">
        <v>45712</v>
      </c>
      <c r="X15" s="21">
        <v>45712</v>
      </c>
      <c r="Y15" s="22">
        <f t="shared" si="0"/>
        <v>2.4392013888864312</v>
      </c>
      <c r="AA15" s="17" t="s">
        <v>83</v>
      </c>
    </row>
    <row r="16" spans="1:27" s="14" customFormat="1" ht="13.5" customHeight="1" x14ac:dyDescent="0.25">
      <c r="A16" s="9" t="s">
        <v>20</v>
      </c>
      <c r="B16" s="10">
        <v>45716</v>
      </c>
      <c r="C16" s="11"/>
      <c r="D16" s="11" t="s">
        <v>52</v>
      </c>
      <c r="E16" s="11">
        <v>450915266</v>
      </c>
      <c r="F16" s="11" t="s">
        <v>53</v>
      </c>
      <c r="G16" s="11"/>
      <c r="H16" s="11"/>
      <c r="I16" s="10"/>
      <c r="J16" s="12"/>
      <c r="K16" s="13"/>
      <c r="L16" s="13">
        <v>-10</v>
      </c>
      <c r="M16" s="14" t="s">
        <v>23</v>
      </c>
      <c r="N16" s="14" t="str">
        <f>VLOOKUP(F16,[1]Sheet1!$D$1:$F$65536,3,FALSE)</f>
        <v>SD3</v>
      </c>
      <c r="O16" s="14" t="str">
        <f>VLOOKUP(F16,[1]Sheet1!$D$1:$F$65536,2,FALSE)</f>
        <v>ADUL</v>
      </c>
      <c r="P16" s="14">
        <v>1001268</v>
      </c>
      <c r="Q16" s="15">
        <v>45744</v>
      </c>
      <c r="R16" s="14">
        <v>242787</v>
      </c>
      <c r="S16" s="16" t="s">
        <v>24</v>
      </c>
      <c r="T16" s="14" t="s">
        <v>25</v>
      </c>
      <c r="U16" s="19" t="s">
        <v>79</v>
      </c>
      <c r="V16" s="19" t="s">
        <v>79</v>
      </c>
      <c r="W16" s="20">
        <v>45704</v>
      </c>
      <c r="X16" s="21">
        <v>45704</v>
      </c>
      <c r="Y16" s="22">
        <f t="shared" si="0"/>
        <v>1.5365393518513883</v>
      </c>
      <c r="AA16" s="17" t="s">
        <v>83</v>
      </c>
    </row>
    <row r="17" spans="1:27" s="14" customFormat="1" ht="13.5" customHeight="1" x14ac:dyDescent="0.25">
      <c r="A17" s="9" t="s">
        <v>20</v>
      </c>
      <c r="B17" s="10">
        <v>45716</v>
      </c>
      <c r="C17" s="11"/>
      <c r="D17" s="11" t="s">
        <v>54</v>
      </c>
      <c r="E17" s="11">
        <v>450923556</v>
      </c>
      <c r="F17" s="11" t="s">
        <v>55</v>
      </c>
      <c r="G17" s="11"/>
      <c r="H17" s="11"/>
      <c r="I17" s="10"/>
      <c r="J17" s="12"/>
      <c r="K17" s="13"/>
      <c r="L17" s="13">
        <v>-15</v>
      </c>
      <c r="M17" s="14" t="s">
        <v>23</v>
      </c>
      <c r="N17" s="14" t="str">
        <f>VLOOKUP(F17,[1]Sheet1!$D$1:$F$65536,3,FALSE)</f>
        <v>SD3</v>
      </c>
      <c r="O17" s="14" t="str">
        <f>VLOOKUP(F17,[1]Sheet1!$D$1:$F$65536,2,FALSE)</f>
        <v>FUR</v>
      </c>
      <c r="P17" s="14">
        <v>1001268</v>
      </c>
      <c r="Q17" s="15">
        <v>45744</v>
      </c>
      <c r="R17" s="14">
        <v>242787</v>
      </c>
      <c r="S17" s="16" t="s">
        <v>24</v>
      </c>
      <c r="T17" s="14" t="s">
        <v>25</v>
      </c>
      <c r="U17" s="19" t="s">
        <v>80</v>
      </c>
      <c r="V17" s="19" t="s">
        <v>80</v>
      </c>
      <c r="W17" s="20">
        <v>45702.431562500002</v>
      </c>
      <c r="X17" s="21">
        <v>45702</v>
      </c>
      <c r="Y17" s="22">
        <f t="shared" si="0"/>
        <v>5.931712962774327E-2</v>
      </c>
      <c r="AA17" s="17" t="s">
        <v>83</v>
      </c>
    </row>
    <row r="21" spans="1:27" x14ac:dyDescent="0.25">
      <c r="I21" s="18" t="s">
        <v>56</v>
      </c>
      <c r="J21" t="s">
        <v>57</v>
      </c>
    </row>
    <row r="22" spans="1:27" x14ac:dyDescent="0.25">
      <c r="I22" s="17" t="s">
        <v>58</v>
      </c>
      <c r="J22">
        <v>-185</v>
      </c>
    </row>
    <row r="23" spans="1:27" x14ac:dyDescent="0.25">
      <c r="I23" s="17" t="s">
        <v>59</v>
      </c>
      <c r="J23">
        <v>-120</v>
      </c>
    </row>
    <row r="24" spans="1:27" x14ac:dyDescent="0.25">
      <c r="I24" s="17" t="s">
        <v>60</v>
      </c>
      <c r="J24">
        <v>-40</v>
      </c>
    </row>
    <row r="25" spans="1:27" x14ac:dyDescent="0.25">
      <c r="I25" s="17" t="s">
        <v>61</v>
      </c>
      <c r="J25">
        <v>-25</v>
      </c>
    </row>
    <row r="26" spans="1:27" x14ac:dyDescent="0.25">
      <c r="I26" s="17" t="s">
        <v>63</v>
      </c>
      <c r="J26">
        <v>-50</v>
      </c>
    </row>
    <row r="27" spans="1:27" x14ac:dyDescent="0.25">
      <c r="I27" s="17" t="s">
        <v>64</v>
      </c>
      <c r="J27">
        <v>-25</v>
      </c>
    </row>
    <row r="28" spans="1:27" x14ac:dyDescent="0.25">
      <c r="I28" s="17" t="s">
        <v>62</v>
      </c>
      <c r="J28">
        <v>-445</v>
      </c>
    </row>
  </sheetData>
  <conditionalFormatting sqref="E1">
    <cfRule type="duplicateValues" dxfId="1" priority="2"/>
  </conditionalFormatting>
  <conditionalFormatting sqref="E2:E1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2025-04-10T18:17:14Z</dcterms:modified>
</cp:coreProperties>
</file>