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6" r:id="rId5"/>
  </pivotCaches>
</workbook>
</file>

<file path=xl/calcChain.xml><?xml version="1.0" encoding="utf-8"?>
<calcChain xmlns="http://schemas.openxmlformats.org/spreadsheetml/2006/main">
  <c r="O16" i="1" l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<sst xmlns="http://schemas.openxmlformats.org/spreadsheetml/2006/main" count="148" uniqueCount="98">
  <si>
    <t>Adjustments</t>
  </si>
  <si>
    <t>42786719-000-006</t>
  </si>
  <si>
    <t>Expected 7lbs, 19x18x6; Billed  12lbs, 22x21x9; Trkg Num: 1Z59A10E0316714287 | 448463657</t>
  </si>
  <si>
    <t>107225125-1</t>
  </si>
  <si>
    <t>S72989107</t>
  </si>
  <si>
    <t>OSD0112000826665</t>
  </si>
  <si>
    <t>FREIGHT</t>
  </si>
  <si>
    <t>FEB'25</t>
  </si>
  <si>
    <t>17858991-000-002</t>
  </si>
  <si>
    <t>Expected 5lbs, 18x16x5; Billed  7lbs, 18x8x8; Trkg Num: 1Z59A10EYW06172553 | 449311253</t>
  </si>
  <si>
    <t>107511187-1</t>
  </si>
  <si>
    <t>S73103550</t>
  </si>
  <si>
    <t>BASI16-0328</t>
  </si>
  <si>
    <t>19399395-000-000</t>
  </si>
  <si>
    <t>Expected 3lbs, 21x17x4; Billed  17lbs, 20x17x0; Trkg Num: 1Z59A10EYW27672027 | 448593796</t>
  </si>
  <si>
    <t>107265960-1</t>
  </si>
  <si>
    <t>S73006438</t>
  </si>
  <si>
    <t>MPS72-162</t>
  </si>
  <si>
    <t>Expected 3lbs, 21x17x4; Billed  17lbs, 21x17x0; Trkg Num: 1Z59A10EYW21680949 | 449465618</t>
  </si>
  <si>
    <t>107565094-1</t>
  </si>
  <si>
    <t>S73126701</t>
  </si>
  <si>
    <t>19399395-000-008</t>
  </si>
  <si>
    <t>Expected 3lbs, 21x17x4; Billed  17lbs, 24x19x6; Trkg Num: 1Z59A10EYW00193121 | 449047669</t>
  </si>
  <si>
    <t>107418091-1</t>
  </si>
  <si>
    <t>S73068546</t>
  </si>
  <si>
    <t>MPS72-170</t>
  </si>
  <si>
    <t>19399395-000-020</t>
  </si>
  <si>
    <t>Expected 3lbs, 21x17x4; Billed  17lbs, 24x19x6; Trkg Num: 1Z59A10EYW11512265 | 449874816</t>
  </si>
  <si>
    <t>107711466-1</t>
  </si>
  <si>
    <t>S73192310</t>
  </si>
  <si>
    <t>MPS72-384</t>
  </si>
  <si>
    <t>Expected 3lbs, 21x17x4; Billed  17lbs, 24x19x6; Trkg Num: 1Z59A10EYW26094805 | 449000937</t>
  </si>
  <si>
    <t>107401504-1</t>
  </si>
  <si>
    <t>S73061832</t>
  </si>
  <si>
    <t>19399395-000-027</t>
  </si>
  <si>
    <t>Expected Dim Weight 6lbs, 25x21x4; Billed  10lbs, 18x18x10; Trkg Num: 1Z59A10E0318093776 | 448794810</t>
  </si>
  <si>
    <t>107333751-1</t>
  </si>
  <si>
    <t>S73036271</t>
  </si>
  <si>
    <t>MPS72-479</t>
  </si>
  <si>
    <t>19399395-000-021</t>
  </si>
  <si>
    <t>Expected Dim Weight 6lbs, 25x21x4; Billed  8lbs, 22x18x4; Trkg Num: 1Z59A10E0314397464 | 448602424</t>
  </si>
  <si>
    <t>107268408-2</t>
  </si>
  <si>
    <t>S73007322</t>
  </si>
  <si>
    <t>MPS72-385</t>
  </si>
  <si>
    <t>Expected Dim Weight 6lbs, 25x21x4; Billed  8lbs, 24x19x6; Trkg Num: 1Z59A10E0309802909 | 449351861</t>
  </si>
  <si>
    <t>107525246-1</t>
  </si>
  <si>
    <t>S73109468</t>
  </si>
  <si>
    <t>41067410-000-007</t>
  </si>
  <si>
    <t>Expected 10lbs, 19x11x10; Billed  13lbs, 23x21x9; Trkg Num: 1Z59A10E0321790757 | 449861422</t>
  </si>
  <si>
    <t>107706320-1</t>
  </si>
  <si>
    <t>S73190654</t>
  </si>
  <si>
    <t>WR9201030822-08</t>
  </si>
  <si>
    <t>15820468-000-000</t>
  </si>
  <si>
    <t>Expected 5lbs, 13x11x10; Billed  11lbs, 17x13x8; Trkg Num: 1Z59A10EYW00981850 | 449007201</t>
  </si>
  <si>
    <t>107404080-1</t>
  </si>
  <si>
    <t>S73062670</t>
  </si>
  <si>
    <t>BR54-0308</t>
  </si>
  <si>
    <t>15820468-000-008</t>
  </si>
  <si>
    <t>Expected 5lbs, 13x11x10; Billed  11lbs, 17x13x8; Trkg Num: 1Z59A10EYW06077291 | 448347645</t>
  </si>
  <si>
    <t>107186239-2</t>
  </si>
  <si>
    <t>S72972010</t>
  </si>
  <si>
    <t>BR54-1927</t>
  </si>
  <si>
    <t>Expected 5lbs, 13x11x10; Billed  11lbs, 17x13x8; Trkg Num: 1Z59A10EYW38244577 | 448635889</t>
  </si>
  <si>
    <t>107279341-1</t>
  </si>
  <si>
    <t>S73011838</t>
  </si>
  <si>
    <t>43809386-000-004</t>
  </si>
  <si>
    <t>Expected Dim Weight 2lbs, 22x16x1; Billed  4lbs, 16x12x6; Trkg Num: 1Z59A10E0334562676 | 448777141</t>
  </si>
  <si>
    <t>107326896-1</t>
  </si>
  <si>
    <t>S73042887</t>
  </si>
  <si>
    <t>PET66PT6022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</si>
  <si>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</si>
  <si>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</si>
  <si>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</si>
  <si>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</si>
  <si>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</si>
  <si>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</si>
  <si>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</si>
  <si>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</si>
  <si>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</si>
  <si>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</si>
  <si>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</si>
  <si>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</si>
  <si>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</si>
  <si>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</si>
  <si>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</si>
  <si>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</si>
  <si>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</si>
  <si>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</si>
  <si>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</si>
  <si>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</si>
  <si>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</si>
  <si>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</si>
  <si>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</si>
  <si>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</si>
  <si>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BLK</t>
  </si>
  <si>
    <t>Grand Total</t>
  </si>
  <si>
    <t>BASI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</si>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</sst>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8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77254629633" createdVersion="4" refreshedVersion="4" minRefreshableVersion="3" recordCount="15">
  <cacheSource type="worksheet">
    <worksheetSource ref="A1:S16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05T00:00:00" maxDate="2025-01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347645" maxValue="449874816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23T00:00:00" maxDate="2025-01-22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7.39" maxValue="-1.22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BASI"/>
        <s v="BATH"/>
        <s v="BLK"/>
        <s v="PE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3" maxValue="237953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Adjustments"/>
    <d v="2025-01-05T00:00:00"/>
    <s v="42786719-000-006"/>
    <s v="Expected 7lbs, 19x18x6; Billed  12lbs, 22x21x9; Trkg Num: 1Z59A10E0316714287 | 448463657"/>
    <n v="448463657"/>
    <s v="107225125-1"/>
    <s v="S72989107"/>
    <s v="OSD0112000826665"/>
    <d v="2024-12-26T00:00:00"/>
    <m/>
    <m/>
    <n v="-2.59"/>
    <s v="FREIGHT"/>
    <s v="WDC"/>
    <x v="0"/>
    <n v="375855"/>
    <d v="2025-02-25T00:00:00"/>
    <n v="237953"/>
    <s v="FEB'25"/>
  </r>
  <r>
    <s v="Adjustments"/>
    <d v="2025-01-19T00:00:00"/>
    <s v="17858991-000-002"/>
    <s v="Expected 5lbs, 18x16x5; Billed  7lbs, 18x8x8; Trkg Num: 1Z59A10EYW06172553 | 449311253"/>
    <n v="449311253"/>
    <s v="107511187-1"/>
    <s v="S73103550"/>
    <s v="BASI16-0328"/>
    <d v="2025-01-10T00:00:00"/>
    <m/>
    <m/>
    <n v="-2.31"/>
    <s v="FREIGHT"/>
    <s v="WDC"/>
    <x v="1"/>
    <n v="375855"/>
    <d v="2025-02-25T00:00:00"/>
    <n v="237953"/>
    <s v="FEB'25"/>
  </r>
  <r>
    <s v="Adjustments"/>
    <d v="2025-01-05T00:00:00"/>
    <s v="19399395-000-000"/>
    <s v="Expected 3lbs, 21x17x4; Billed  17lbs, 20x17x0; Trkg Num: 1Z59A10EYW27672027 | 448593796"/>
    <n v="448593796"/>
    <s v="107265960-1"/>
    <s v="S73006438"/>
    <s v="MPS72-162"/>
    <d v="2024-12-28T00:00:00"/>
    <m/>
    <m/>
    <n v="-18.510000000000002"/>
    <s v="FREIGHT"/>
    <s v="WDC"/>
    <x v="2"/>
    <n v="375855"/>
    <d v="2025-02-25T00:00:00"/>
    <n v="237953"/>
    <s v="FEB'25"/>
  </r>
  <r>
    <s v="Adjustments"/>
    <d v="2025-01-19T00:00:00"/>
    <s v="19399395-000-000"/>
    <s v="Expected 3lbs, 21x17x4; Billed  17lbs, 21x17x0; Trkg Num: 1Z59A10EYW21680949 | 449465618"/>
    <n v="449465618"/>
    <s v="107565094-1"/>
    <s v="S73126701"/>
    <s v="MPS72-162"/>
    <d v="2025-01-13T00:00:00"/>
    <m/>
    <m/>
    <n v="-47.39"/>
    <s v="FREIGHT"/>
    <s v="WDC"/>
    <x v="2"/>
    <n v="375855"/>
    <d v="2025-02-25T00:00:00"/>
    <n v="237953"/>
    <s v="FEB'25"/>
  </r>
  <r>
    <s v="Adjustments"/>
    <d v="2025-01-12T00:00:00"/>
    <s v="19399395-000-008"/>
    <s v="Expected 3lbs, 21x17x4; Billed  17lbs, 24x19x6; Trkg Num: 1Z59A10EYW00193121 | 449047669"/>
    <n v="449047669"/>
    <s v="107418091-1"/>
    <s v="S73068546"/>
    <s v="MPS72-170"/>
    <d v="2025-01-05T00:00:00"/>
    <m/>
    <m/>
    <n v="-24.29"/>
    <s v="FREIGHT"/>
    <s v="WDC"/>
    <x v="2"/>
    <n v="375855"/>
    <d v="2025-02-25T00:00:00"/>
    <n v="237953"/>
    <s v="FEB'25"/>
  </r>
  <r>
    <s v="Adjustments"/>
    <d v="2025-01-29T00:00:00"/>
    <s v="19399395-000-020"/>
    <s v="Expected 3lbs, 21x17x4; Billed  17lbs, 24x19x6; Trkg Num: 1Z59A10EYW11512265 | 449874816"/>
    <n v="449874816"/>
    <s v="107711466-1"/>
    <s v="S73192310"/>
    <s v="MPS72-384"/>
    <d v="2025-01-21T00:00:00"/>
    <m/>
    <m/>
    <n v="-18.809999999999999"/>
    <s v="FREIGHT"/>
    <s v="WDC"/>
    <x v="2"/>
    <n v="375855"/>
    <d v="2025-02-25T00:00:00"/>
    <n v="237953"/>
    <s v="FEB'25"/>
  </r>
  <r>
    <s v="Adjustments"/>
    <d v="2025-01-12T00:00:00"/>
    <s v="19399395-000-000"/>
    <s v="Expected 3lbs, 21x17x4; Billed  17lbs, 24x19x6; Trkg Num: 1Z59A10EYW26094805 | 449000937"/>
    <n v="449000937"/>
    <s v="107401504-1"/>
    <s v="S73061832"/>
    <s v="MPS72-162"/>
    <d v="2025-01-04T00:00:00"/>
    <m/>
    <m/>
    <n v="-20.76"/>
    <s v="FREIGHT"/>
    <s v="WDC"/>
    <x v="2"/>
    <n v="375855"/>
    <d v="2025-02-25T00:00:00"/>
    <n v="237953"/>
    <s v="FEB'25"/>
  </r>
  <r>
    <s v="Adjustments"/>
    <d v="2025-01-12T00:00:00"/>
    <s v="19399395-000-027"/>
    <s v="Expected Dim Weight 6lbs, 25x21x4; Billed  10lbs, 18x18x10; Trkg Num: 1Z59A10E0318093776 | 448794810"/>
    <n v="448794810"/>
    <s v="107333751-1"/>
    <s v="S73036271"/>
    <s v="MPS72-479"/>
    <d v="2025-01-01T00:00:00"/>
    <m/>
    <m/>
    <n v="-1.35"/>
    <s v="FREIGHT"/>
    <s v="WDC"/>
    <x v="2"/>
    <n v="375855"/>
    <d v="2025-02-25T00:00:00"/>
    <n v="237953"/>
    <s v="FEB'25"/>
  </r>
  <r>
    <s v="Adjustments"/>
    <d v="2025-01-05T00:00:00"/>
    <s v="19399395-000-021"/>
    <s v="Expected Dim Weight 6lbs, 25x21x4; Billed  8lbs, 22x18x4; Trkg Num: 1Z59A10E0314397464 | 448602424"/>
    <n v="448602424"/>
    <s v="107268408-2"/>
    <s v="S73007322"/>
    <s v="MPS72-385"/>
    <d v="2024-12-29T00:00:00"/>
    <m/>
    <m/>
    <n v="-11.59"/>
    <s v="FREIGHT"/>
    <s v="WDC"/>
    <x v="2"/>
    <n v="375855"/>
    <d v="2025-02-25T00:00:00"/>
    <n v="237953"/>
    <s v="FEB'25"/>
  </r>
  <r>
    <s v="Adjustments"/>
    <d v="2025-01-29T00:00:00"/>
    <s v="19399395-000-027"/>
    <s v="Expected Dim Weight 6lbs, 25x21x4; Billed  8lbs, 24x19x6; Trkg Num: 1Z59A10E0309802909 | 449351861"/>
    <n v="449351861"/>
    <s v="107525246-1"/>
    <s v="S73109468"/>
    <s v="MPS72-479"/>
    <d v="2025-01-11T00:00:00"/>
    <m/>
    <m/>
    <n v="-3.8"/>
    <s v="FREIGHT"/>
    <s v="WDC"/>
    <x v="2"/>
    <n v="375855"/>
    <d v="2025-02-25T00:00:00"/>
    <n v="237953"/>
    <s v="FEB'25"/>
  </r>
  <r>
    <s v="Adjustments"/>
    <d v="2025-01-29T00:00:00"/>
    <s v="41067410-000-007"/>
    <s v="Expected 10lbs, 19x11x10; Billed  13lbs, 23x21x9; Trkg Num: 1Z59A10E0321790757 | 449861422"/>
    <n v="449861422"/>
    <s v="107706320-1"/>
    <s v="S73190654"/>
    <s v="WR9201030822-08"/>
    <d v="2025-01-21T00:00:00"/>
    <m/>
    <m/>
    <n v="-1.26"/>
    <s v="FREIGHT"/>
    <s v="WDC"/>
    <x v="3"/>
    <n v="375855"/>
    <d v="2025-02-25T00:00:00"/>
    <n v="237953"/>
    <s v="FEB'25"/>
  </r>
  <r>
    <s v="Adjustments"/>
    <d v="2025-01-19T00:00:00"/>
    <s v="15820468-000-000"/>
    <s v="Expected 5lbs, 13x11x10; Billed  11lbs, 17x13x8; Trkg Num: 1Z59A10EYW00981850 | 449007201"/>
    <n v="449007201"/>
    <s v="107404080-1"/>
    <s v="S73062670"/>
    <s v="BR54-0308"/>
    <d v="2025-01-04T00:00:00"/>
    <m/>
    <m/>
    <n v="-23.16"/>
    <s v="FREIGHT"/>
    <s v="WDC"/>
    <x v="3"/>
    <n v="375855"/>
    <d v="2025-02-25T00:00:00"/>
    <n v="237953"/>
    <s v="FEB'25"/>
  </r>
  <r>
    <s v="Adjustments"/>
    <d v="2025-01-05T00:00:00"/>
    <s v="15820468-000-008"/>
    <s v="Expected 5lbs, 13x11x10; Billed  11lbs, 17x13x8; Trkg Num: 1Z59A10EYW06077291 | 448347645"/>
    <n v="448347645"/>
    <s v="107186239-2"/>
    <s v="S72972010"/>
    <s v="BR54-1927"/>
    <d v="2024-12-23T00:00:00"/>
    <m/>
    <m/>
    <n v="-17.98"/>
    <s v="FREIGHT"/>
    <s v="WDC"/>
    <x v="3"/>
    <n v="375855"/>
    <d v="2025-02-25T00:00:00"/>
    <n v="237953"/>
    <s v="FEB'25"/>
  </r>
  <r>
    <s v="Adjustments"/>
    <d v="2025-01-05T00:00:00"/>
    <s v="15820468-000-000"/>
    <s v="Expected 5lbs, 13x11x10; Billed  11lbs, 17x13x8; Trkg Num: 1Z59A10EYW38244577 | 448635889"/>
    <n v="448635889"/>
    <s v="107279341-1"/>
    <s v="S73011838"/>
    <s v="BR54-0308"/>
    <d v="2024-12-29T00:00:00"/>
    <m/>
    <m/>
    <n v="-17.98"/>
    <s v="FREIGHT"/>
    <s v="WDC"/>
    <x v="3"/>
    <n v="375855"/>
    <d v="2025-02-25T00:00:00"/>
    <n v="237953"/>
    <s v="FEB'25"/>
  </r>
  <r>
    <s v="Adjustments"/>
    <d v="2025-01-12T00:00:00"/>
    <s v="43809386-000-004"/>
    <s v="Expected Dim Weight 2lbs, 22x16x1; Billed  4lbs, 16x12x6; Trkg Num: 1Z59A10E0334562676 | 448777141"/>
    <n v="448777141"/>
    <s v="107326896-1"/>
    <s v="S73042887"/>
    <s v="PET66PT6022"/>
    <d v="2025-01-01T00:00:00"/>
    <m/>
    <m/>
    <n v="-1.22"/>
    <s v="FREIGHT"/>
    <s v="WDC"/>
    <x v="4"/>
    <n v="375855"/>
    <d v="2025-02-25T00:00:00"/>
    <n v="237953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9:J25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2"/>
        <item x="3"/>
        <item x="1"/>
        <item x="4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selection activeCell="I19" sqref="I19:J2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16" customFormat="1" ht="13.5" customHeight="1" x14ac:dyDescent="0.25">
      <c r="A1" s="14" t="s">
        <v>70</v>
      </c>
      <c r="B1" s="18" t="s">
        <v>71</v>
      </c>
      <c r="C1" s="14" t="s">
        <v>72</v>
      </c>
      <c r="D1" s="19" t="s">
        <v>73</v>
      </c>
      <c r="E1" s="14" t="s">
        <v>74</v>
      </c>
      <c r="F1" s="14" t="s">
        <v>75</v>
      </c>
      <c r="G1" s="20" t="s">
        <v>76</v>
      </c>
      <c r="H1" s="14" t="s">
        <v>77</v>
      </c>
      <c r="I1" s="14" t="s">
        <v>78</v>
      </c>
      <c r="J1" s="14" t="s">
        <v>79</v>
      </c>
      <c r="K1" s="14" t="s">
        <v>80</v>
      </c>
      <c r="L1" s="14" t="s">
        <v>81</v>
      </c>
      <c r="M1" s="21" t="s">
        <v>82</v>
      </c>
      <c r="N1" s="22" t="s">
        <v>83</v>
      </c>
      <c r="O1" s="22" t="s">
        <v>84</v>
      </c>
      <c r="P1" s="22" t="s">
        <v>85</v>
      </c>
      <c r="Q1" s="15" t="s">
        <v>86</v>
      </c>
      <c r="R1" s="22" t="s">
        <v>87</v>
      </c>
      <c r="S1" s="22" t="s">
        <v>88</v>
      </c>
      <c r="T1" s="22" t="s">
        <v>89</v>
      </c>
      <c r="W1" s="17"/>
    </row>
    <row r="2" spans="1:23" x14ac:dyDescent="0.25">
      <c r="A2" s="1" t="s">
        <v>0</v>
      </c>
      <c r="B2" s="2">
        <v>45662</v>
      </c>
      <c r="C2" s="3" t="s">
        <v>1</v>
      </c>
      <c r="D2" s="4" t="s">
        <v>2</v>
      </c>
      <c r="E2" s="3">
        <v>448463657</v>
      </c>
      <c r="F2" s="3" t="s">
        <v>3</v>
      </c>
      <c r="G2" s="3" t="s">
        <v>4</v>
      </c>
      <c r="H2" s="3" t="s">
        <v>5</v>
      </c>
      <c r="I2" s="2">
        <v>45652</v>
      </c>
      <c r="J2" s="5"/>
      <c r="K2" s="6"/>
      <c r="L2" s="7">
        <v>-2.59</v>
      </c>
      <c r="M2" s="8" t="s">
        <v>6</v>
      </c>
      <c r="N2" s="9" t="str">
        <f>VLOOKUP(F2,[1]Sheet1!$D$1:$F$65536,3,FALSE)</f>
        <v>WDC</v>
      </c>
      <c r="O2" s="9" t="str">
        <f>VLOOKUP(F2,[1]Sheet1!$D$1:$F$65536,2,FALSE)</f>
        <v>ADUL</v>
      </c>
      <c r="P2" s="9">
        <v>375855</v>
      </c>
      <c r="Q2" s="10">
        <v>45713</v>
      </c>
      <c r="R2" s="11">
        <v>237953</v>
      </c>
      <c r="S2" s="12" t="s">
        <v>7</v>
      </c>
    </row>
    <row r="3" spans="1:23" x14ac:dyDescent="0.25">
      <c r="A3" s="1" t="s">
        <v>0</v>
      </c>
      <c r="B3" s="2">
        <v>45676</v>
      </c>
      <c r="C3" s="3" t="s">
        <v>8</v>
      </c>
      <c r="D3" s="4" t="s">
        <v>9</v>
      </c>
      <c r="E3" s="3">
        <v>449311253</v>
      </c>
      <c r="F3" s="3" t="s">
        <v>10</v>
      </c>
      <c r="G3" s="3" t="s">
        <v>11</v>
      </c>
      <c r="H3" s="3" t="s">
        <v>12</v>
      </c>
      <c r="I3" s="2">
        <v>45667</v>
      </c>
      <c r="J3" s="5"/>
      <c r="K3" s="6"/>
      <c r="L3" s="7">
        <v>-2.31</v>
      </c>
      <c r="M3" s="8" t="s">
        <v>6</v>
      </c>
      <c r="N3" s="9" t="str">
        <f>VLOOKUP(F3,[1]Sheet1!$D$1:$F$65536,3,FALSE)</f>
        <v>WDC</v>
      </c>
      <c r="O3" s="9" t="str">
        <f>VLOOKUP(F3,[1]Sheet1!$D$1:$F$65536,2,FALSE)</f>
        <v>BASI</v>
      </c>
      <c r="P3" s="9">
        <v>375855</v>
      </c>
      <c r="Q3" s="10">
        <v>45713</v>
      </c>
      <c r="R3" s="11">
        <v>237953</v>
      </c>
      <c r="S3" s="12" t="s">
        <v>7</v>
      </c>
    </row>
    <row r="4" spans="1:23" x14ac:dyDescent="0.25">
      <c r="A4" s="1" t="s">
        <v>0</v>
      </c>
      <c r="B4" s="2">
        <v>45662</v>
      </c>
      <c r="C4" s="3" t="s">
        <v>13</v>
      </c>
      <c r="D4" s="4" t="s">
        <v>14</v>
      </c>
      <c r="E4" s="3">
        <v>448593796</v>
      </c>
      <c r="F4" s="3" t="s">
        <v>15</v>
      </c>
      <c r="G4" s="3" t="s">
        <v>16</v>
      </c>
      <c r="H4" s="3" t="s">
        <v>17</v>
      </c>
      <c r="I4" s="2">
        <v>45654</v>
      </c>
      <c r="J4" s="5"/>
      <c r="K4" s="6"/>
      <c r="L4" s="7">
        <v>-18.510000000000002</v>
      </c>
      <c r="M4" s="8" t="s">
        <v>6</v>
      </c>
      <c r="N4" s="9" t="str">
        <f>VLOOKUP(F4,[1]Sheet1!$D$1:$F$65536,3,FALSE)</f>
        <v>WDC</v>
      </c>
      <c r="O4" s="9" t="str">
        <f>VLOOKUP(F4,[1]Sheet1!$D$1:$F$65536,2,FALSE)</f>
        <v>BATH</v>
      </c>
      <c r="P4" s="9">
        <v>375855</v>
      </c>
      <c r="Q4" s="10">
        <v>45713</v>
      </c>
      <c r="R4" s="11">
        <v>237953</v>
      </c>
      <c r="S4" s="12" t="s">
        <v>7</v>
      </c>
    </row>
    <row r="5" spans="1:23" x14ac:dyDescent="0.25">
      <c r="A5" s="1" t="s">
        <v>0</v>
      </c>
      <c r="B5" s="2">
        <v>45676</v>
      </c>
      <c r="C5" s="3" t="s">
        <v>13</v>
      </c>
      <c r="D5" s="4" t="s">
        <v>18</v>
      </c>
      <c r="E5" s="3">
        <v>449465618</v>
      </c>
      <c r="F5" s="3" t="s">
        <v>19</v>
      </c>
      <c r="G5" s="3" t="s">
        <v>20</v>
      </c>
      <c r="H5" s="3" t="s">
        <v>17</v>
      </c>
      <c r="I5" s="2">
        <v>45670</v>
      </c>
      <c r="J5" s="5"/>
      <c r="K5" s="6"/>
      <c r="L5" s="7">
        <v>-47.39</v>
      </c>
      <c r="M5" s="8" t="s">
        <v>6</v>
      </c>
      <c r="N5" s="9" t="str">
        <f>VLOOKUP(F5,[1]Sheet1!$D$1:$F$65536,3,FALSE)</f>
        <v>WDC</v>
      </c>
      <c r="O5" s="9" t="str">
        <f>VLOOKUP(F5,[1]Sheet1!$D$1:$F$65536,2,FALSE)</f>
        <v>BATH</v>
      </c>
      <c r="P5" s="9">
        <v>375855</v>
      </c>
      <c r="Q5" s="10">
        <v>45713</v>
      </c>
      <c r="R5" s="11">
        <v>237953</v>
      </c>
      <c r="S5" s="12" t="s">
        <v>7</v>
      </c>
    </row>
    <row r="6" spans="1:23" x14ac:dyDescent="0.25">
      <c r="A6" s="1" t="s">
        <v>0</v>
      </c>
      <c r="B6" s="2">
        <v>45669</v>
      </c>
      <c r="C6" s="3" t="s">
        <v>21</v>
      </c>
      <c r="D6" s="4" t="s">
        <v>22</v>
      </c>
      <c r="E6" s="3">
        <v>449047669</v>
      </c>
      <c r="F6" s="3" t="s">
        <v>23</v>
      </c>
      <c r="G6" s="3" t="s">
        <v>24</v>
      </c>
      <c r="H6" s="3" t="s">
        <v>25</v>
      </c>
      <c r="I6" s="2">
        <v>45662</v>
      </c>
      <c r="J6" s="5"/>
      <c r="K6" s="6"/>
      <c r="L6" s="7">
        <v>-24.29</v>
      </c>
      <c r="M6" s="8" t="s">
        <v>6</v>
      </c>
      <c r="N6" s="9" t="str">
        <f>VLOOKUP(F6,[1]Sheet1!$D$1:$F$65536,3,FALSE)</f>
        <v>WDC</v>
      </c>
      <c r="O6" s="9" t="str">
        <f>VLOOKUP(F6,[1]Sheet1!$D$1:$F$65536,2,FALSE)</f>
        <v>BATH</v>
      </c>
      <c r="P6" s="9">
        <v>375855</v>
      </c>
      <c r="Q6" s="10">
        <v>45713</v>
      </c>
      <c r="R6" s="11">
        <v>237953</v>
      </c>
      <c r="S6" s="12" t="s">
        <v>7</v>
      </c>
    </row>
    <row r="7" spans="1:23" x14ac:dyDescent="0.25">
      <c r="A7" s="1" t="s">
        <v>0</v>
      </c>
      <c r="B7" s="2">
        <v>45686</v>
      </c>
      <c r="C7" s="3" t="s">
        <v>26</v>
      </c>
      <c r="D7" s="4" t="s">
        <v>27</v>
      </c>
      <c r="E7" s="3">
        <v>449874816</v>
      </c>
      <c r="F7" s="3" t="s">
        <v>28</v>
      </c>
      <c r="G7" s="3" t="s">
        <v>29</v>
      </c>
      <c r="H7" s="3" t="s">
        <v>30</v>
      </c>
      <c r="I7" s="2">
        <v>45678</v>
      </c>
      <c r="J7" s="5"/>
      <c r="K7" s="6"/>
      <c r="L7" s="7">
        <v>-18.809999999999999</v>
      </c>
      <c r="M7" s="8" t="s">
        <v>6</v>
      </c>
      <c r="N7" s="9" t="str">
        <f>VLOOKUP(F7,[1]Sheet1!$D$1:$F$65536,3,FALSE)</f>
        <v>WDC</v>
      </c>
      <c r="O7" s="9" t="str">
        <f>VLOOKUP(F7,[1]Sheet1!$D$1:$F$65536,2,FALSE)</f>
        <v>BATH</v>
      </c>
      <c r="P7" s="9">
        <v>375855</v>
      </c>
      <c r="Q7" s="10">
        <v>45713</v>
      </c>
      <c r="R7" s="11">
        <v>237953</v>
      </c>
      <c r="S7" s="12" t="s">
        <v>7</v>
      </c>
    </row>
    <row r="8" spans="1:23" x14ac:dyDescent="0.25">
      <c r="A8" s="1" t="s">
        <v>0</v>
      </c>
      <c r="B8" s="2">
        <v>45669</v>
      </c>
      <c r="C8" s="3" t="s">
        <v>13</v>
      </c>
      <c r="D8" s="4" t="s">
        <v>31</v>
      </c>
      <c r="E8" s="3">
        <v>449000937</v>
      </c>
      <c r="F8" s="3" t="s">
        <v>32</v>
      </c>
      <c r="G8" s="3" t="s">
        <v>33</v>
      </c>
      <c r="H8" s="3" t="s">
        <v>17</v>
      </c>
      <c r="I8" s="2">
        <v>45661</v>
      </c>
      <c r="J8" s="5"/>
      <c r="K8" s="6"/>
      <c r="L8" s="7">
        <v>-20.76</v>
      </c>
      <c r="M8" s="8" t="s">
        <v>6</v>
      </c>
      <c r="N8" s="9" t="str">
        <f>VLOOKUP(F8,[1]Sheet1!$D$1:$F$65536,3,FALSE)</f>
        <v>WDC</v>
      </c>
      <c r="O8" s="9" t="str">
        <f>VLOOKUP(F8,[1]Sheet1!$D$1:$F$65536,2,FALSE)</f>
        <v>BATH</v>
      </c>
      <c r="P8" s="9">
        <v>375855</v>
      </c>
      <c r="Q8" s="10">
        <v>45713</v>
      </c>
      <c r="R8" s="11">
        <v>237953</v>
      </c>
      <c r="S8" s="12" t="s">
        <v>7</v>
      </c>
    </row>
    <row r="9" spans="1:23" x14ac:dyDescent="0.25">
      <c r="A9" s="1" t="s">
        <v>0</v>
      </c>
      <c r="B9" s="2">
        <v>45669</v>
      </c>
      <c r="C9" s="3" t="s">
        <v>34</v>
      </c>
      <c r="D9" s="4" t="s">
        <v>35</v>
      </c>
      <c r="E9" s="3">
        <v>448794810</v>
      </c>
      <c r="F9" s="3" t="s">
        <v>36</v>
      </c>
      <c r="G9" s="3" t="s">
        <v>37</v>
      </c>
      <c r="H9" s="3" t="s">
        <v>38</v>
      </c>
      <c r="I9" s="2">
        <v>45658</v>
      </c>
      <c r="J9" s="5"/>
      <c r="K9" s="6"/>
      <c r="L9" s="7">
        <v>-1.35</v>
      </c>
      <c r="M9" s="8" t="s">
        <v>6</v>
      </c>
      <c r="N9" s="9" t="str">
        <f>VLOOKUP(F9,[1]Sheet1!$D$1:$F$65536,3,FALSE)</f>
        <v>WDC</v>
      </c>
      <c r="O9" s="9" t="str">
        <f>VLOOKUP(F9,[1]Sheet1!$D$1:$F$65536,2,FALSE)</f>
        <v>BATH</v>
      </c>
      <c r="P9" s="9">
        <v>375855</v>
      </c>
      <c r="Q9" s="10">
        <v>45713</v>
      </c>
      <c r="R9" s="11">
        <v>237953</v>
      </c>
      <c r="S9" s="12" t="s">
        <v>7</v>
      </c>
    </row>
    <row r="10" spans="1:23" x14ac:dyDescent="0.25">
      <c r="A10" s="1" t="s">
        <v>0</v>
      </c>
      <c r="B10" s="2">
        <v>45662</v>
      </c>
      <c r="C10" s="3" t="s">
        <v>39</v>
      </c>
      <c r="D10" s="4" t="s">
        <v>40</v>
      </c>
      <c r="E10" s="3">
        <v>448602424</v>
      </c>
      <c r="F10" s="3" t="s">
        <v>41</v>
      </c>
      <c r="G10" s="3" t="s">
        <v>42</v>
      </c>
      <c r="H10" s="3" t="s">
        <v>43</v>
      </c>
      <c r="I10" s="2">
        <v>45655</v>
      </c>
      <c r="J10" s="5"/>
      <c r="K10" s="6"/>
      <c r="L10" s="7">
        <v>-11.59</v>
      </c>
      <c r="M10" s="8" t="s">
        <v>6</v>
      </c>
      <c r="N10" s="9" t="str">
        <f>VLOOKUP(F10,[1]Sheet1!$D$1:$F$65536,3,FALSE)</f>
        <v>WDC</v>
      </c>
      <c r="O10" s="9" t="str">
        <f>VLOOKUP(F10,[1]Sheet1!$D$1:$F$65536,2,FALSE)</f>
        <v>BATH</v>
      </c>
      <c r="P10" s="9">
        <v>375855</v>
      </c>
      <c r="Q10" s="10">
        <v>45713</v>
      </c>
      <c r="R10" s="11">
        <v>237953</v>
      </c>
      <c r="S10" s="12" t="s">
        <v>7</v>
      </c>
    </row>
    <row r="11" spans="1:23" x14ac:dyDescent="0.25">
      <c r="A11" s="1" t="s">
        <v>0</v>
      </c>
      <c r="B11" s="2">
        <v>45686</v>
      </c>
      <c r="C11" s="3" t="s">
        <v>34</v>
      </c>
      <c r="D11" s="4" t="s">
        <v>44</v>
      </c>
      <c r="E11" s="3">
        <v>449351861</v>
      </c>
      <c r="F11" s="3" t="s">
        <v>45</v>
      </c>
      <c r="G11" s="3" t="s">
        <v>46</v>
      </c>
      <c r="H11" s="3" t="s">
        <v>38</v>
      </c>
      <c r="I11" s="2">
        <v>45668</v>
      </c>
      <c r="J11" s="5"/>
      <c r="K11" s="6"/>
      <c r="L11" s="7">
        <v>-3.8</v>
      </c>
      <c r="M11" s="8" t="s">
        <v>6</v>
      </c>
      <c r="N11" s="9" t="str">
        <f>VLOOKUP(F11,[1]Sheet1!$D$1:$F$65536,3,FALSE)</f>
        <v>WDC</v>
      </c>
      <c r="O11" s="9" t="str">
        <f>VLOOKUP(F11,[1]Sheet1!$D$1:$F$65536,2,FALSE)</f>
        <v>BATH</v>
      </c>
      <c r="P11" s="9">
        <v>375855</v>
      </c>
      <c r="Q11" s="10">
        <v>45713</v>
      </c>
      <c r="R11" s="11">
        <v>237953</v>
      </c>
      <c r="S11" s="12" t="s">
        <v>7</v>
      </c>
    </row>
    <row r="12" spans="1:23" x14ac:dyDescent="0.25">
      <c r="A12" s="1" t="s">
        <v>0</v>
      </c>
      <c r="B12" s="2">
        <v>45686</v>
      </c>
      <c r="C12" s="3" t="s">
        <v>47</v>
      </c>
      <c r="D12" s="4" t="s">
        <v>48</v>
      </c>
      <c r="E12" s="3">
        <v>449861422</v>
      </c>
      <c r="F12" s="3" t="s">
        <v>49</v>
      </c>
      <c r="G12" s="3" t="s">
        <v>50</v>
      </c>
      <c r="H12" s="3" t="s">
        <v>51</v>
      </c>
      <c r="I12" s="2">
        <v>45678</v>
      </c>
      <c r="J12" s="5"/>
      <c r="K12" s="6"/>
      <c r="L12" s="7">
        <v>-1.26</v>
      </c>
      <c r="M12" s="8" t="s">
        <v>6</v>
      </c>
      <c r="N12" s="9" t="str">
        <f>VLOOKUP(F12,[1]Sheet1!$D$1:$F$65536,3,FALSE)</f>
        <v>WDC</v>
      </c>
      <c r="O12" s="9" t="str">
        <f>VLOOKUP(F12,[1]Sheet1!$D$1:$F$65536,2,FALSE)</f>
        <v>BLK</v>
      </c>
      <c r="P12" s="9">
        <v>375855</v>
      </c>
      <c r="Q12" s="10">
        <v>45713</v>
      </c>
      <c r="R12" s="11">
        <v>237953</v>
      </c>
      <c r="S12" s="12" t="s">
        <v>7</v>
      </c>
    </row>
    <row r="13" spans="1:23" x14ac:dyDescent="0.25">
      <c r="A13" s="1" t="s">
        <v>0</v>
      </c>
      <c r="B13" s="2">
        <v>45676</v>
      </c>
      <c r="C13" s="3" t="s">
        <v>52</v>
      </c>
      <c r="D13" s="4" t="s">
        <v>53</v>
      </c>
      <c r="E13" s="3">
        <v>449007201</v>
      </c>
      <c r="F13" s="3" t="s">
        <v>54</v>
      </c>
      <c r="G13" s="3" t="s">
        <v>55</v>
      </c>
      <c r="H13" s="3" t="s">
        <v>56</v>
      </c>
      <c r="I13" s="2">
        <v>45661</v>
      </c>
      <c r="J13" s="5"/>
      <c r="K13" s="6"/>
      <c r="L13" s="7">
        <v>-23.16</v>
      </c>
      <c r="M13" s="8" t="s">
        <v>6</v>
      </c>
      <c r="N13" s="9" t="str">
        <f>VLOOKUP(F13,[1]Sheet1!$D$1:$F$65536,3,FALSE)</f>
        <v>WDC</v>
      </c>
      <c r="O13" s="9" t="str">
        <f>VLOOKUP(F13,[1]Sheet1!$D$1:$F$65536,2,FALSE)</f>
        <v>BLK</v>
      </c>
      <c r="P13" s="9">
        <v>375855</v>
      </c>
      <c r="Q13" s="10">
        <v>45713</v>
      </c>
      <c r="R13" s="11">
        <v>237953</v>
      </c>
      <c r="S13" s="12" t="s">
        <v>7</v>
      </c>
    </row>
    <row r="14" spans="1:23" x14ac:dyDescent="0.25">
      <c r="A14" s="1" t="s">
        <v>0</v>
      </c>
      <c r="B14" s="2">
        <v>45662</v>
      </c>
      <c r="C14" s="3" t="s">
        <v>57</v>
      </c>
      <c r="D14" s="4" t="s">
        <v>58</v>
      </c>
      <c r="E14" s="3">
        <v>448347645</v>
      </c>
      <c r="F14" s="3" t="s">
        <v>59</v>
      </c>
      <c r="G14" s="3" t="s">
        <v>60</v>
      </c>
      <c r="H14" s="3" t="s">
        <v>61</v>
      </c>
      <c r="I14" s="2">
        <v>45649</v>
      </c>
      <c r="J14" s="5"/>
      <c r="K14" s="6"/>
      <c r="L14" s="7">
        <v>-17.98</v>
      </c>
      <c r="M14" s="8" t="s">
        <v>6</v>
      </c>
      <c r="N14" s="9" t="str">
        <f>VLOOKUP(F14,[1]Sheet1!$D$1:$F$65536,3,FALSE)</f>
        <v>WDC</v>
      </c>
      <c r="O14" s="9" t="str">
        <f>VLOOKUP(F14,[1]Sheet1!$D$1:$F$65536,2,FALSE)</f>
        <v>BLK</v>
      </c>
      <c r="P14" s="9">
        <v>375855</v>
      </c>
      <c r="Q14" s="10">
        <v>45713</v>
      </c>
      <c r="R14" s="11">
        <v>237953</v>
      </c>
      <c r="S14" s="12" t="s">
        <v>7</v>
      </c>
    </row>
    <row r="15" spans="1:23" x14ac:dyDescent="0.25">
      <c r="A15" s="1" t="s">
        <v>0</v>
      </c>
      <c r="B15" s="2">
        <v>45662</v>
      </c>
      <c r="C15" s="3" t="s">
        <v>52</v>
      </c>
      <c r="D15" s="4" t="s">
        <v>62</v>
      </c>
      <c r="E15" s="3">
        <v>448635889</v>
      </c>
      <c r="F15" s="3" t="s">
        <v>63</v>
      </c>
      <c r="G15" s="3" t="s">
        <v>64</v>
      </c>
      <c r="H15" s="3" t="s">
        <v>56</v>
      </c>
      <c r="I15" s="2">
        <v>45655</v>
      </c>
      <c r="J15" s="5"/>
      <c r="K15" s="6"/>
      <c r="L15" s="7">
        <v>-17.98</v>
      </c>
      <c r="M15" s="8" t="s">
        <v>6</v>
      </c>
      <c r="N15" s="9" t="str">
        <f>VLOOKUP(F15,[1]Sheet1!$D$1:$F$65536,3,FALSE)</f>
        <v>WDC</v>
      </c>
      <c r="O15" s="9" t="str">
        <f>VLOOKUP(F15,[1]Sheet1!$D$1:$F$65536,2,FALSE)</f>
        <v>BLK</v>
      </c>
      <c r="P15" s="9">
        <v>375855</v>
      </c>
      <c r="Q15" s="10">
        <v>45713</v>
      </c>
      <c r="R15" s="11">
        <v>237953</v>
      </c>
      <c r="S15" s="12" t="s">
        <v>7</v>
      </c>
    </row>
    <row r="16" spans="1:23" ht="15.75" thickBot="1" x14ac:dyDescent="0.3">
      <c r="A16" s="1" t="s">
        <v>0</v>
      </c>
      <c r="B16" s="2">
        <v>45669</v>
      </c>
      <c r="C16" s="3" t="s">
        <v>65</v>
      </c>
      <c r="D16" s="4" t="s">
        <v>66</v>
      </c>
      <c r="E16" s="3">
        <v>448777141</v>
      </c>
      <c r="F16" s="3" t="s">
        <v>67</v>
      </c>
      <c r="G16" s="3" t="s">
        <v>68</v>
      </c>
      <c r="H16" s="3" t="s">
        <v>69</v>
      </c>
      <c r="I16" s="2">
        <v>45658</v>
      </c>
      <c r="J16" s="5"/>
      <c r="K16" s="6"/>
      <c r="L16" s="13">
        <v>-1.22</v>
      </c>
      <c r="M16" s="8" t="s">
        <v>6</v>
      </c>
      <c r="N16" s="9" t="str">
        <f>VLOOKUP(F16,[1]Sheet1!$D$1:$F$65536,3,FALSE)</f>
        <v>WDC</v>
      </c>
      <c r="O16" s="9" t="str">
        <f>VLOOKUP(F16,[1]Sheet1!$D$1:$F$65536,2,FALSE)</f>
        <v>PET</v>
      </c>
      <c r="P16" s="9">
        <v>375855</v>
      </c>
      <c r="Q16" s="10">
        <v>45713</v>
      </c>
      <c r="R16" s="11">
        <v>237953</v>
      </c>
      <c r="S16" s="12" t="s">
        <v>7</v>
      </c>
    </row>
    <row r="19" spans="9:10" x14ac:dyDescent="0.25">
      <c r="I19" s="25" t="s">
        <v>90</v>
      </c>
      <c r="J19" t="s">
        <v>91</v>
      </c>
    </row>
    <row r="20" spans="9:10" x14ac:dyDescent="0.25">
      <c r="I20" s="23" t="s">
        <v>92</v>
      </c>
      <c r="J20" s="24">
        <v>-2.59</v>
      </c>
    </row>
    <row r="21" spans="9:10" x14ac:dyDescent="0.25">
      <c r="I21" s="23" t="s">
        <v>93</v>
      </c>
      <c r="J21" s="24">
        <v>-146.5</v>
      </c>
    </row>
    <row r="22" spans="9:10" x14ac:dyDescent="0.25">
      <c r="I22" s="23" t="s">
        <v>94</v>
      </c>
      <c r="J22" s="24">
        <v>-60.38000000000001</v>
      </c>
    </row>
    <row r="23" spans="9:10" x14ac:dyDescent="0.25">
      <c r="I23" s="23" t="s">
        <v>96</v>
      </c>
      <c r="J23" s="24">
        <v>-2.31</v>
      </c>
    </row>
    <row r="24" spans="9:10" x14ac:dyDescent="0.25">
      <c r="I24" s="23" t="s">
        <v>97</v>
      </c>
      <c r="J24" s="24">
        <v>-1.22</v>
      </c>
    </row>
    <row r="25" spans="9:10" x14ac:dyDescent="0.25">
      <c r="I25" s="23" t="s">
        <v>95</v>
      </c>
      <c r="J25" s="24">
        <v>-213.00000000000003</v>
      </c>
    </row>
  </sheetData>
  <conditionalFormatting sqref="E2:E16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2025-02-28T02:39:20Z</dcterms:modified>
</cp:coreProperties>
</file>