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4" r:id="rId5"/>
  </pivotCaches>
</workbook>
</file>

<file path=xl/calcChain.xml><?xml version="1.0" encoding="utf-8"?>
<calcChain xmlns="http://schemas.openxmlformats.org/spreadsheetml/2006/main">
  <c r="O12" i="1" l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<sst xmlns="http://schemas.openxmlformats.org/spreadsheetml/2006/main" count="117" uniqueCount="81">
  <si>
    <t>Adjustments</t>
  </si>
  <si>
    <t>18078197-000-002</t>
  </si>
  <si>
    <t>Expected 15lbs, 19x15x12; Billed  29lbs, 25x21x19; Trkg Num: 1Z59A1W60303268110 | 448582655</t>
  </si>
  <si>
    <t>107262587-1</t>
  </si>
  <si>
    <t>S73005023</t>
  </si>
  <si>
    <t>MP10-2420</t>
  </si>
  <si>
    <t>FREIGHT</t>
  </si>
  <si>
    <t>FEB'25</t>
  </si>
  <si>
    <t>Expected 15lbs, 19x15x12; Billed  29lbs, 25x21x19; Trkg Num: 1Z59A1W60304403211 | 448509457</t>
  </si>
  <si>
    <t>107240773-1</t>
  </si>
  <si>
    <t>S72995829</t>
  </si>
  <si>
    <t>Expected 15lbs, 19x15x12; Billed  29lbs, 25x21x19; Trkg Num: 1Z59A1W60337024677 | 448471776</t>
  </si>
  <si>
    <t>107230769-1</t>
  </si>
  <si>
    <t>S72991411</t>
  </si>
  <si>
    <t>18156919-000-001</t>
  </si>
  <si>
    <t>Expected 2lbs, 12x10x6; Billed  17lbs, 24x19x6; Trkg Num: 1Z59A1W6YW31063236 | 448643643</t>
  </si>
  <si>
    <t>107282199-1</t>
  </si>
  <si>
    <t>S73012984</t>
  </si>
  <si>
    <t>MP70-3038</t>
  </si>
  <si>
    <t>19670153-000-001</t>
  </si>
  <si>
    <t>Expected 2lbs, 12x11x9; Billed  17lbs, 24x19x6; Trkg Num: 1Z59A1W6YW33574387 | 449471956</t>
  </si>
  <si>
    <t>107567411-1</t>
  </si>
  <si>
    <t>S73127497</t>
  </si>
  <si>
    <t>MP70-7543</t>
  </si>
  <si>
    <t>17404250-000-000</t>
  </si>
  <si>
    <t>Expected 2lbs, 17x11x4; Billed  17lbs, 16x12x0; Trkg Num: 1Z59A1W6YW31269970 | 449292312</t>
  </si>
  <si>
    <t>107504808-1</t>
  </si>
  <si>
    <t>S73100403</t>
  </si>
  <si>
    <t>MP72-1486</t>
  </si>
  <si>
    <t>Expected 6lbs, 16x11x9; Billed  17lbs, 24x19x6; Trkg Num: 1Z59A1W6YW09320044 | 448540683</t>
  </si>
  <si>
    <t>107249973-1</t>
  </si>
  <si>
    <t>S72999927</t>
  </si>
  <si>
    <t>15820468-000-000</t>
  </si>
  <si>
    <t>Expected 5lbs, 13x11x10; Billed  11lbs, 17x13x8; Trkg Num: 1Z59A1W6YW14717213 | 449492925</t>
  </si>
  <si>
    <t>107575509-1</t>
  </si>
  <si>
    <t>S73130158</t>
  </si>
  <si>
    <t>BR54-0308</t>
  </si>
  <si>
    <t>41285717-000-002</t>
  </si>
  <si>
    <t>Expected 66lbs, 32x31x21; Billed  94lbs, 32x32x32; Trkg Num: 1Z59A1W60322966704 | 448387778</t>
  </si>
  <si>
    <t>107199475-1</t>
  </si>
  <si>
    <t>S72977840</t>
  </si>
  <si>
    <t>II103-0564</t>
  </si>
  <si>
    <t>19071072-000-002</t>
  </si>
  <si>
    <t>Expected Dim Weight 32lbs, 28x26x15; Billed  44lbs, 34x30x15; Trkg Num: 1Z59A1W60307583763 | 448913172</t>
  </si>
  <si>
    <t>107369730-1</t>
  </si>
  <si>
    <t>S73050465</t>
  </si>
  <si>
    <t>II150-0009</t>
  </si>
  <si>
    <t>23403828-000-004</t>
  </si>
  <si>
    <t>Expected Dim Weight 1lbs, 10x7x2; Billed  5lbs, 19x15x6; Trkg Num: 1Z59A1W60317657192 | 448489182</t>
  </si>
  <si>
    <t>107232927-1</t>
  </si>
  <si>
    <t>S72992528</t>
  </si>
  <si>
    <t>MP21-4853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</si>
  <si>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</si>
  <si>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</si>
  <si>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</si>
  <si>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</si>
  <si>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</si>
  <si>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</si>
  <si>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</si>
  <si>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</si>
  <si>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</si>
  <si>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</si>
  <si>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</si>
  <si>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</si>
  <si>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</si>
  <si>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</si>
  <si>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</si>
  <si>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</si>
  <si>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</si>
  <si>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</si>
  <si>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</si>
  <si>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</si>
  <si>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</si>
  <si>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</si>
  <si>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</si>
  <si>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BATH</t>
  </si>
  <si>
    <t>BLK</t>
  </si>
  <si>
    <t>Grand Total</t>
  </si>
  <si>
    <t>FUR</t>
  </si>
  <si>
    <t>LGT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</si>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</sst>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72893634261" createdVersion="4" refreshedVersion="4" minRefreshableVersion="3" recordCount="11">
  <cacheSource type="worksheet">
    <worksheetSource ref="A1:S12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05T00:00:00" maxDate="2025-01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387778" maxValue="44949292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24T00:00:00" maxDate="2025-01-14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5.4" maxValue="-1.58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BATH"/>
        <s v="BLK"/>
        <s v="FUR"/>
        <s v="LGT"/>
        <s v="SHE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3" maxValue="237953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Adjustments"/>
    <d v="2025-01-05T00:00:00"/>
    <s v="18078197-000-002"/>
    <s v="Expected 15lbs, 19x15x12; Billed  29lbs, 25x21x19; Trkg Num: 1Z59A1W60303268110 | 448582655"/>
    <n v="448582655"/>
    <s v="107262587-1"/>
    <s v="S73005023"/>
    <s v="MP10-2420"/>
    <d v="2024-12-28T00:00:00"/>
    <m/>
    <m/>
    <n v="-1.71"/>
    <s v="FREIGHT"/>
    <s v="SD3"/>
    <x v="0"/>
    <n v="375855"/>
    <d v="2025-02-25T00:00:00"/>
    <n v="237953"/>
    <s v="FEB'25"/>
  </r>
  <r>
    <s v="Adjustments"/>
    <d v="2025-01-05T00:00:00"/>
    <s v="18078197-000-002"/>
    <s v="Expected 15lbs, 19x15x12; Billed  29lbs, 25x21x19; Trkg Num: 1Z59A1W60304403211 | 448509457"/>
    <n v="448509457"/>
    <s v="107240773-1"/>
    <s v="S72995829"/>
    <s v="MP10-2420"/>
    <d v="2024-12-27T00:00:00"/>
    <m/>
    <m/>
    <n v="-1.58"/>
    <s v="FREIGHT"/>
    <s v="SD3"/>
    <x v="0"/>
    <n v="375855"/>
    <d v="2025-02-25T00:00:00"/>
    <n v="237953"/>
    <s v="FEB'25"/>
  </r>
  <r>
    <s v="Adjustments"/>
    <d v="2025-01-19T00:00:00"/>
    <s v="18078197-000-002"/>
    <s v="Expected 15lbs, 19x15x12; Billed  29lbs, 25x21x19; Trkg Num: 1Z59A1W60337024677 | 448471776"/>
    <n v="448471776"/>
    <s v="107230769-1"/>
    <s v="S72991411"/>
    <s v="MP10-2420"/>
    <d v="2024-12-26T00:00:00"/>
    <m/>
    <m/>
    <n v="-6.52"/>
    <s v="FREIGHT"/>
    <s v="SD3"/>
    <x v="0"/>
    <n v="375855"/>
    <d v="2025-02-25T00:00:00"/>
    <n v="237953"/>
    <s v="FEB'25"/>
  </r>
  <r>
    <s v="Adjustments"/>
    <d v="2025-01-12T00:00:00"/>
    <s v="18156919-000-001"/>
    <s v="Expected 2lbs, 12x10x6; Billed  17lbs, 24x19x6; Trkg Num: 1Z59A1W6YW31063236 | 448643643"/>
    <n v="448643643"/>
    <s v="107282199-1"/>
    <s v="S73012984"/>
    <s v="MP70-3038"/>
    <d v="2024-12-29T00:00:00"/>
    <m/>
    <m/>
    <n v="-24.51"/>
    <s v="FREIGHT"/>
    <s v="SD3"/>
    <x v="0"/>
    <n v="375855"/>
    <d v="2025-02-25T00:00:00"/>
    <n v="237953"/>
    <s v="FEB'25"/>
  </r>
  <r>
    <s v="Adjustments"/>
    <d v="2025-01-29T00:00:00"/>
    <s v="19670153-000-001"/>
    <s v="Expected 2lbs, 12x11x9; Billed  17lbs, 24x19x6; Trkg Num: 1Z59A1W6YW33574387 | 449471956"/>
    <n v="449471956"/>
    <s v="107567411-1"/>
    <s v="S73127497"/>
    <s v="MP70-7543"/>
    <d v="2025-01-13T00:00:00"/>
    <m/>
    <m/>
    <n v="-25.4"/>
    <s v="FREIGHT"/>
    <s v="SD3"/>
    <x v="0"/>
    <n v="375855"/>
    <d v="2025-02-25T00:00:00"/>
    <n v="237953"/>
    <s v="FEB'25"/>
  </r>
  <r>
    <s v="Adjustments"/>
    <d v="2025-01-19T00:00:00"/>
    <s v="17404250-000-000"/>
    <s v="Expected 2lbs, 17x11x4; Billed  17lbs, 16x12x0; Trkg Num: 1Z59A1W6YW31269970 | 449292312"/>
    <n v="449292312"/>
    <s v="107504808-1"/>
    <s v="S73100403"/>
    <s v="MP72-1486"/>
    <d v="2025-01-09T00:00:00"/>
    <m/>
    <m/>
    <n v="-16.14"/>
    <s v="FREIGHT"/>
    <s v="SD3"/>
    <x v="1"/>
    <n v="375855"/>
    <d v="2025-02-25T00:00:00"/>
    <n v="237953"/>
    <s v="FEB'25"/>
  </r>
  <r>
    <s v="Adjustments"/>
    <d v="2025-01-05T00:00:00"/>
    <s v="17404250-000-000"/>
    <s v="Expected 6lbs, 16x11x9; Billed  17lbs, 24x19x6; Trkg Num: 1Z59A1W6YW09320044 | 448540683"/>
    <n v="448540683"/>
    <s v="107249973-1"/>
    <s v="S72999927"/>
    <s v="MP72-1486"/>
    <d v="2024-12-28T00:00:00"/>
    <m/>
    <m/>
    <n v="-12.24"/>
    <s v="FREIGHT"/>
    <s v="SD3"/>
    <x v="1"/>
    <n v="375855"/>
    <d v="2025-02-25T00:00:00"/>
    <n v="237953"/>
    <s v="FEB'25"/>
  </r>
  <r>
    <s v="Adjustments"/>
    <d v="2025-01-19T00:00:00"/>
    <s v="15820468-000-000"/>
    <s v="Expected 5lbs, 13x11x10; Billed  11lbs, 17x13x8; Trkg Num: 1Z59A1W6YW14717213 | 449492925"/>
    <n v="449492925"/>
    <s v="107575509-1"/>
    <s v="S73130158"/>
    <s v="BR54-0308"/>
    <d v="2025-01-13T00:00:00"/>
    <m/>
    <m/>
    <n v="-18.66"/>
    <s v="FREIGHT"/>
    <s v="SD3"/>
    <x v="2"/>
    <n v="375855"/>
    <d v="2025-02-25T00:00:00"/>
    <n v="237953"/>
    <s v="FEB'25"/>
  </r>
  <r>
    <s v="Adjustments"/>
    <d v="2025-01-05T00:00:00"/>
    <s v="41285717-000-002"/>
    <s v="Expected 66lbs, 32x31x21; Billed  94lbs, 32x32x32; Trkg Num: 1Z59A1W60322966704 | 448387778"/>
    <n v="448387778"/>
    <s v="107199475-1"/>
    <s v="S72977840"/>
    <s v="II103-0564"/>
    <d v="2024-12-24T00:00:00"/>
    <m/>
    <m/>
    <n v="-17.21"/>
    <s v="FREIGHT"/>
    <s v="SD3"/>
    <x v="3"/>
    <n v="375855"/>
    <d v="2025-02-25T00:00:00"/>
    <n v="237953"/>
    <s v="FEB'25"/>
  </r>
  <r>
    <s v="Adjustments"/>
    <d v="2025-01-12T00:00:00"/>
    <s v="19071072-000-002"/>
    <s v="Expected Dim Weight 32lbs, 28x26x15; Billed  44lbs, 34x30x15; Trkg Num: 1Z59A1W60307583763 | 448913172"/>
    <n v="448913172"/>
    <s v="107369730-1"/>
    <s v="S73050465"/>
    <s v="II150-0009"/>
    <d v="2025-01-03T00:00:00"/>
    <m/>
    <m/>
    <n v="-14.9"/>
    <s v="FREIGHT"/>
    <s v="SD3"/>
    <x v="4"/>
    <n v="375855"/>
    <d v="2025-02-25T00:00:00"/>
    <n v="237953"/>
    <s v="FEB'25"/>
  </r>
  <r>
    <s v="Adjustments"/>
    <d v="2025-01-19T00:00:00"/>
    <s v="23403828-000-004"/>
    <s v="Expected Dim Weight 1lbs, 10x7x2; Billed  5lbs, 19x15x6; Trkg Num: 1Z59A1W60317657192 | 448489182"/>
    <n v="448489182"/>
    <s v="107232927-1"/>
    <s v="S72992528"/>
    <s v="MP21-4853"/>
    <d v="2024-12-27T00:00:00"/>
    <m/>
    <m/>
    <n v="-1.61"/>
    <s v="FREIGHT"/>
    <s v="SD3"/>
    <x v="5"/>
    <n v="375855"/>
    <d v="2025-02-25T00:00:00"/>
    <n v="237953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5:J22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workbookViewId="0">
      <selection activeCell="L24" sqref="L24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15" customFormat="1" ht="13.5" customHeight="1" x14ac:dyDescent="0.25">
      <c r="A1" s="13" t="s">
        <v>52</v>
      </c>
      <c r="B1" s="17" t="s">
        <v>53</v>
      </c>
      <c r="C1" s="13" t="s">
        <v>54</v>
      </c>
      <c r="D1" s="18" t="s">
        <v>55</v>
      </c>
      <c r="E1" s="13" t="s">
        <v>56</v>
      </c>
      <c r="F1" s="13" t="s">
        <v>57</v>
      </c>
      <c r="G1" s="19" t="s">
        <v>58</v>
      </c>
      <c r="H1" s="13" t="s">
        <v>59</v>
      </c>
      <c r="I1" s="13" t="s">
        <v>60</v>
      </c>
      <c r="J1" s="13" t="s">
        <v>61</v>
      </c>
      <c r="K1" s="13" t="s">
        <v>62</v>
      </c>
      <c r="L1" s="13" t="s">
        <v>63</v>
      </c>
      <c r="M1" s="20" t="s">
        <v>64</v>
      </c>
      <c r="N1" s="21" t="s">
        <v>65</v>
      </c>
      <c r="O1" s="21" t="s">
        <v>66</v>
      </c>
      <c r="P1" s="21" t="s">
        <v>67</v>
      </c>
      <c r="Q1" s="14" t="s">
        <v>68</v>
      </c>
      <c r="R1" s="21" t="s">
        <v>69</v>
      </c>
      <c r="S1" s="21" t="s">
        <v>70</v>
      </c>
      <c r="T1" s="21" t="s">
        <v>71</v>
      </c>
      <c r="W1" s="16"/>
    </row>
    <row r="2" spans="1:23" x14ac:dyDescent="0.25">
      <c r="A2" s="1" t="s">
        <v>0</v>
      </c>
      <c r="B2" s="2">
        <v>45662</v>
      </c>
      <c r="C2" s="3" t="s">
        <v>1</v>
      </c>
      <c r="D2" s="4" t="s">
        <v>2</v>
      </c>
      <c r="E2" s="3">
        <v>448582655</v>
      </c>
      <c r="F2" s="3" t="s">
        <v>3</v>
      </c>
      <c r="G2" s="3" t="s">
        <v>4</v>
      </c>
      <c r="H2" s="3" t="s">
        <v>5</v>
      </c>
      <c r="I2" s="2">
        <v>45654</v>
      </c>
      <c r="J2" s="5"/>
      <c r="K2" s="6"/>
      <c r="L2" s="7">
        <v>-1.71</v>
      </c>
      <c r="M2" s="8" t="s">
        <v>6</v>
      </c>
      <c r="N2" s="9" t="str">
        <f>VLOOKUP(F2,[1]Sheet1!$D$1:$F$65536,3,FALSE)</f>
        <v>SD3</v>
      </c>
      <c r="O2" s="9" t="str">
        <f>VLOOKUP(F2,[1]Sheet1!$D$1:$F$65536,2,FALSE)</f>
        <v>ADUL</v>
      </c>
      <c r="P2" s="9">
        <v>375855</v>
      </c>
      <c r="Q2" s="10">
        <v>45713</v>
      </c>
      <c r="R2" s="11">
        <v>237953</v>
      </c>
      <c r="S2" s="12" t="s">
        <v>7</v>
      </c>
    </row>
    <row r="3" spans="1:23" x14ac:dyDescent="0.25">
      <c r="A3" s="1" t="s">
        <v>0</v>
      </c>
      <c r="B3" s="2">
        <v>45662</v>
      </c>
      <c r="C3" s="3" t="s">
        <v>1</v>
      </c>
      <c r="D3" s="4" t="s">
        <v>8</v>
      </c>
      <c r="E3" s="3">
        <v>448509457</v>
      </c>
      <c r="F3" s="3" t="s">
        <v>9</v>
      </c>
      <c r="G3" s="3" t="s">
        <v>10</v>
      </c>
      <c r="H3" s="3" t="s">
        <v>5</v>
      </c>
      <c r="I3" s="2">
        <v>45653</v>
      </c>
      <c r="J3" s="5"/>
      <c r="K3" s="6"/>
      <c r="L3" s="7">
        <v>-1.58</v>
      </c>
      <c r="M3" s="8" t="s">
        <v>6</v>
      </c>
      <c r="N3" s="9" t="str">
        <f>VLOOKUP(F3,[1]Sheet1!$D$1:$F$65536,3,FALSE)</f>
        <v>SD3</v>
      </c>
      <c r="O3" s="9" t="str">
        <f>VLOOKUP(F3,[1]Sheet1!$D$1:$F$65536,2,FALSE)</f>
        <v>ADUL</v>
      </c>
      <c r="P3" s="9">
        <v>375855</v>
      </c>
      <c r="Q3" s="10">
        <v>45713</v>
      </c>
      <c r="R3" s="11">
        <v>237953</v>
      </c>
      <c r="S3" s="12" t="s">
        <v>7</v>
      </c>
    </row>
    <row r="4" spans="1:23" x14ac:dyDescent="0.25">
      <c r="A4" s="1" t="s">
        <v>0</v>
      </c>
      <c r="B4" s="2">
        <v>45676</v>
      </c>
      <c r="C4" s="3" t="s">
        <v>1</v>
      </c>
      <c r="D4" s="4" t="s">
        <v>11</v>
      </c>
      <c r="E4" s="3">
        <v>448471776</v>
      </c>
      <c r="F4" s="3" t="s">
        <v>12</v>
      </c>
      <c r="G4" s="3" t="s">
        <v>13</v>
      </c>
      <c r="H4" s="3" t="s">
        <v>5</v>
      </c>
      <c r="I4" s="2">
        <v>45652</v>
      </c>
      <c r="J4" s="5"/>
      <c r="K4" s="6"/>
      <c r="L4" s="7">
        <v>-6.52</v>
      </c>
      <c r="M4" s="8" t="s">
        <v>6</v>
      </c>
      <c r="N4" s="9" t="str">
        <f>VLOOKUP(F4,[1]Sheet1!$D$1:$F$65536,3,FALSE)</f>
        <v>SD3</v>
      </c>
      <c r="O4" s="9" t="str">
        <f>VLOOKUP(F4,[1]Sheet1!$D$1:$F$65536,2,FALSE)</f>
        <v>ADUL</v>
      </c>
      <c r="P4" s="9">
        <v>375855</v>
      </c>
      <c r="Q4" s="10">
        <v>45713</v>
      </c>
      <c r="R4" s="11">
        <v>237953</v>
      </c>
      <c r="S4" s="12" t="s">
        <v>7</v>
      </c>
    </row>
    <row r="5" spans="1:23" x14ac:dyDescent="0.25">
      <c r="A5" s="1" t="s">
        <v>0</v>
      </c>
      <c r="B5" s="2">
        <v>45669</v>
      </c>
      <c r="C5" s="3" t="s">
        <v>14</v>
      </c>
      <c r="D5" s="4" t="s">
        <v>15</v>
      </c>
      <c r="E5" s="3">
        <v>448643643</v>
      </c>
      <c r="F5" s="3" t="s">
        <v>16</v>
      </c>
      <c r="G5" s="3" t="s">
        <v>17</v>
      </c>
      <c r="H5" s="3" t="s">
        <v>18</v>
      </c>
      <c r="I5" s="2">
        <v>45655</v>
      </c>
      <c r="J5" s="5"/>
      <c r="K5" s="6"/>
      <c r="L5" s="7">
        <v>-24.51</v>
      </c>
      <c r="M5" s="8" t="s">
        <v>6</v>
      </c>
      <c r="N5" s="9" t="str">
        <f>VLOOKUP(F5,[1]Sheet1!$D$1:$F$65536,3,FALSE)</f>
        <v>SD3</v>
      </c>
      <c r="O5" s="9" t="str">
        <f>VLOOKUP(F5,[1]Sheet1!$D$1:$F$65536,2,FALSE)</f>
        <v>ADUL</v>
      </c>
      <c r="P5" s="9">
        <v>375855</v>
      </c>
      <c r="Q5" s="10">
        <v>45713</v>
      </c>
      <c r="R5" s="11">
        <v>237953</v>
      </c>
      <c r="S5" s="12" t="s">
        <v>7</v>
      </c>
    </row>
    <row r="6" spans="1:23" x14ac:dyDescent="0.25">
      <c r="A6" s="1" t="s">
        <v>0</v>
      </c>
      <c r="B6" s="2">
        <v>45686</v>
      </c>
      <c r="C6" s="3" t="s">
        <v>19</v>
      </c>
      <c r="D6" s="4" t="s">
        <v>20</v>
      </c>
      <c r="E6" s="3">
        <v>449471956</v>
      </c>
      <c r="F6" s="3" t="s">
        <v>21</v>
      </c>
      <c r="G6" s="3" t="s">
        <v>22</v>
      </c>
      <c r="H6" s="3" t="s">
        <v>23</v>
      </c>
      <c r="I6" s="2">
        <v>45670</v>
      </c>
      <c r="J6" s="5"/>
      <c r="K6" s="6"/>
      <c r="L6" s="7">
        <v>-25.4</v>
      </c>
      <c r="M6" s="8" t="s">
        <v>6</v>
      </c>
      <c r="N6" s="9" t="str">
        <f>VLOOKUP(F6,[1]Sheet1!$D$1:$F$65536,3,FALSE)</f>
        <v>SD3</v>
      </c>
      <c r="O6" s="9" t="str">
        <f>VLOOKUP(F6,[1]Sheet1!$D$1:$F$65536,2,FALSE)</f>
        <v>ADUL</v>
      </c>
      <c r="P6" s="9">
        <v>375855</v>
      </c>
      <c r="Q6" s="10">
        <v>45713</v>
      </c>
      <c r="R6" s="11">
        <v>237953</v>
      </c>
      <c r="S6" s="12" t="s">
        <v>7</v>
      </c>
    </row>
    <row r="7" spans="1:23" x14ac:dyDescent="0.25">
      <c r="A7" s="1" t="s">
        <v>0</v>
      </c>
      <c r="B7" s="2">
        <v>45676</v>
      </c>
      <c r="C7" s="3" t="s">
        <v>24</v>
      </c>
      <c r="D7" s="4" t="s">
        <v>25</v>
      </c>
      <c r="E7" s="3">
        <v>449292312</v>
      </c>
      <c r="F7" s="3" t="s">
        <v>26</v>
      </c>
      <c r="G7" s="3" t="s">
        <v>27</v>
      </c>
      <c r="H7" s="3" t="s">
        <v>28</v>
      </c>
      <c r="I7" s="2">
        <v>45666</v>
      </c>
      <c r="J7" s="5"/>
      <c r="K7" s="6"/>
      <c r="L7" s="7">
        <v>-16.14</v>
      </c>
      <c r="M7" s="8" t="s">
        <v>6</v>
      </c>
      <c r="N7" s="9" t="str">
        <f>VLOOKUP(F7,[1]Sheet1!$D$1:$F$65536,3,FALSE)</f>
        <v>SD3</v>
      </c>
      <c r="O7" s="9" t="str">
        <f>VLOOKUP(F7,[1]Sheet1!$D$1:$F$65536,2,FALSE)</f>
        <v>BATH</v>
      </c>
      <c r="P7" s="9">
        <v>375855</v>
      </c>
      <c r="Q7" s="10">
        <v>45713</v>
      </c>
      <c r="R7" s="11">
        <v>237953</v>
      </c>
      <c r="S7" s="12" t="s">
        <v>7</v>
      </c>
    </row>
    <row r="8" spans="1:23" x14ac:dyDescent="0.25">
      <c r="A8" s="1" t="s">
        <v>0</v>
      </c>
      <c r="B8" s="2">
        <v>45662</v>
      </c>
      <c r="C8" s="3" t="s">
        <v>24</v>
      </c>
      <c r="D8" s="4" t="s">
        <v>29</v>
      </c>
      <c r="E8" s="3">
        <v>448540683</v>
      </c>
      <c r="F8" s="3" t="s">
        <v>30</v>
      </c>
      <c r="G8" s="3" t="s">
        <v>31</v>
      </c>
      <c r="H8" s="3" t="s">
        <v>28</v>
      </c>
      <c r="I8" s="2">
        <v>45654</v>
      </c>
      <c r="J8" s="5"/>
      <c r="K8" s="6"/>
      <c r="L8" s="7">
        <v>-12.24</v>
      </c>
      <c r="M8" s="8" t="s">
        <v>6</v>
      </c>
      <c r="N8" s="9" t="str">
        <f>VLOOKUP(F8,[1]Sheet1!$D$1:$F$65536,3,FALSE)</f>
        <v>SD3</v>
      </c>
      <c r="O8" s="9" t="str">
        <f>VLOOKUP(F8,[1]Sheet1!$D$1:$F$65536,2,FALSE)</f>
        <v>BATH</v>
      </c>
      <c r="P8" s="9">
        <v>375855</v>
      </c>
      <c r="Q8" s="10">
        <v>45713</v>
      </c>
      <c r="R8" s="11">
        <v>237953</v>
      </c>
      <c r="S8" s="12" t="s">
        <v>7</v>
      </c>
    </row>
    <row r="9" spans="1:23" x14ac:dyDescent="0.25">
      <c r="A9" s="1" t="s">
        <v>0</v>
      </c>
      <c r="B9" s="2">
        <v>45676</v>
      </c>
      <c r="C9" s="3" t="s">
        <v>32</v>
      </c>
      <c r="D9" s="4" t="s">
        <v>33</v>
      </c>
      <c r="E9" s="3">
        <v>449492925</v>
      </c>
      <c r="F9" s="3" t="s">
        <v>34</v>
      </c>
      <c r="G9" s="3" t="s">
        <v>35</v>
      </c>
      <c r="H9" s="3" t="s">
        <v>36</v>
      </c>
      <c r="I9" s="2">
        <v>45670</v>
      </c>
      <c r="J9" s="5"/>
      <c r="K9" s="6"/>
      <c r="L9" s="7">
        <v>-18.66</v>
      </c>
      <c r="M9" s="8" t="s">
        <v>6</v>
      </c>
      <c r="N9" s="9" t="str">
        <f>VLOOKUP(F9,[1]Sheet1!$D$1:$F$65536,3,FALSE)</f>
        <v>SD3</v>
      </c>
      <c r="O9" s="9" t="str">
        <f>VLOOKUP(F9,[1]Sheet1!$D$1:$F$65536,2,FALSE)</f>
        <v>BLK</v>
      </c>
      <c r="P9" s="9">
        <v>375855</v>
      </c>
      <c r="Q9" s="10">
        <v>45713</v>
      </c>
      <c r="R9" s="11">
        <v>237953</v>
      </c>
      <c r="S9" s="12" t="s">
        <v>7</v>
      </c>
    </row>
    <row r="10" spans="1:23" x14ac:dyDescent="0.25">
      <c r="A10" s="1" t="s">
        <v>0</v>
      </c>
      <c r="B10" s="2">
        <v>45662</v>
      </c>
      <c r="C10" s="3" t="s">
        <v>37</v>
      </c>
      <c r="D10" s="4" t="s">
        <v>38</v>
      </c>
      <c r="E10" s="3">
        <v>448387778</v>
      </c>
      <c r="F10" s="3" t="s">
        <v>39</v>
      </c>
      <c r="G10" s="3" t="s">
        <v>40</v>
      </c>
      <c r="H10" s="3" t="s">
        <v>41</v>
      </c>
      <c r="I10" s="2">
        <v>45650</v>
      </c>
      <c r="J10" s="5"/>
      <c r="K10" s="6"/>
      <c r="L10" s="7">
        <v>-17.21</v>
      </c>
      <c r="M10" s="8" t="s">
        <v>6</v>
      </c>
      <c r="N10" s="9" t="str">
        <f>VLOOKUP(F10,[1]Sheet1!$D$1:$F$65536,3,FALSE)</f>
        <v>SD3</v>
      </c>
      <c r="O10" s="9" t="str">
        <f>VLOOKUP(F10,[1]Sheet1!$D$1:$F$65536,2,FALSE)</f>
        <v>FUR</v>
      </c>
      <c r="P10" s="9">
        <v>375855</v>
      </c>
      <c r="Q10" s="10">
        <v>45713</v>
      </c>
      <c r="R10" s="11">
        <v>237953</v>
      </c>
      <c r="S10" s="12" t="s">
        <v>7</v>
      </c>
    </row>
    <row r="11" spans="1:23" x14ac:dyDescent="0.25">
      <c r="A11" s="1" t="s">
        <v>0</v>
      </c>
      <c r="B11" s="2">
        <v>45669</v>
      </c>
      <c r="C11" s="3" t="s">
        <v>42</v>
      </c>
      <c r="D11" s="4" t="s">
        <v>43</v>
      </c>
      <c r="E11" s="3">
        <v>448913172</v>
      </c>
      <c r="F11" s="3" t="s">
        <v>44</v>
      </c>
      <c r="G11" s="3" t="s">
        <v>45</v>
      </c>
      <c r="H11" s="3" t="s">
        <v>46</v>
      </c>
      <c r="I11" s="2">
        <v>45660</v>
      </c>
      <c r="J11" s="5"/>
      <c r="K11" s="6"/>
      <c r="L11" s="7">
        <v>-14.9</v>
      </c>
      <c r="M11" s="8" t="s">
        <v>6</v>
      </c>
      <c r="N11" s="9" t="str">
        <f>VLOOKUP(F11,[1]Sheet1!$D$1:$F$65536,3,FALSE)</f>
        <v>SD3</v>
      </c>
      <c r="O11" s="9" t="str">
        <f>VLOOKUP(F11,[1]Sheet1!$D$1:$F$65536,2,FALSE)</f>
        <v>LGT</v>
      </c>
      <c r="P11" s="9">
        <v>375855</v>
      </c>
      <c r="Q11" s="10">
        <v>45713</v>
      </c>
      <c r="R11" s="11">
        <v>237953</v>
      </c>
      <c r="S11" s="12" t="s">
        <v>7</v>
      </c>
    </row>
    <row r="12" spans="1:23" x14ac:dyDescent="0.25">
      <c r="A12" s="1" t="s">
        <v>0</v>
      </c>
      <c r="B12" s="2">
        <v>45676</v>
      </c>
      <c r="C12" s="3" t="s">
        <v>47</v>
      </c>
      <c r="D12" s="4" t="s">
        <v>48</v>
      </c>
      <c r="E12" s="3">
        <v>448489182</v>
      </c>
      <c r="F12" s="3" t="s">
        <v>49</v>
      </c>
      <c r="G12" s="3" t="s">
        <v>50</v>
      </c>
      <c r="H12" s="3" t="s">
        <v>51</v>
      </c>
      <c r="I12" s="2">
        <v>45653</v>
      </c>
      <c r="J12" s="5"/>
      <c r="K12" s="6"/>
      <c r="L12" s="7">
        <v>-1.61</v>
      </c>
      <c r="M12" s="8" t="s">
        <v>6</v>
      </c>
      <c r="N12" s="9" t="str">
        <f>VLOOKUP(F12,[1]Sheet1!$D$1:$F$65536,3,FALSE)</f>
        <v>SD3</v>
      </c>
      <c r="O12" s="9" t="str">
        <f>VLOOKUP(F12,[1]Sheet1!$D$1:$F$65536,2,FALSE)</f>
        <v>SHET</v>
      </c>
      <c r="P12" s="9">
        <v>375855</v>
      </c>
      <c r="Q12" s="10">
        <v>45713</v>
      </c>
      <c r="R12" s="11">
        <v>237953</v>
      </c>
      <c r="S12" s="12" t="s">
        <v>7</v>
      </c>
    </row>
    <row r="15" spans="1:23" x14ac:dyDescent="0.25">
      <c r="I15" s="24" t="s">
        <v>72</v>
      </c>
      <c r="J15" t="s">
        <v>73</v>
      </c>
    </row>
    <row r="16" spans="1:23" x14ac:dyDescent="0.25">
      <c r="I16" s="22" t="s">
        <v>74</v>
      </c>
      <c r="J16" s="23">
        <v>-59.72</v>
      </c>
    </row>
    <row r="17" spans="9:10" x14ac:dyDescent="0.25">
      <c r="I17" s="22" t="s">
        <v>75</v>
      </c>
      <c r="J17" s="23">
        <v>-28.380000000000003</v>
      </c>
    </row>
    <row r="18" spans="9:10" x14ac:dyDescent="0.25">
      <c r="I18" s="22" t="s">
        <v>76</v>
      </c>
      <c r="J18" s="23">
        <v>-18.66</v>
      </c>
    </row>
    <row r="19" spans="9:10" x14ac:dyDescent="0.25">
      <c r="I19" s="22" t="s">
        <v>78</v>
      </c>
      <c r="J19" s="23">
        <v>-17.21</v>
      </c>
    </row>
    <row r="20" spans="9:10" x14ac:dyDescent="0.25">
      <c r="I20" s="22" t="s">
        <v>79</v>
      </c>
      <c r="J20" s="23">
        <v>-14.9</v>
      </c>
    </row>
    <row r="21" spans="9:10" x14ac:dyDescent="0.25">
      <c r="I21" s="22" t="s">
        <v>80</v>
      </c>
      <c r="J21" s="23">
        <v>-1.61</v>
      </c>
    </row>
    <row r="22" spans="9:10" x14ac:dyDescent="0.25">
      <c r="I22" s="22" t="s">
        <v>77</v>
      </c>
      <c r="J22" s="23">
        <v>-140.48000000000002</v>
      </c>
    </row>
  </sheetData>
  <conditionalFormatting sqref="E2:E12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2025-02-28T02:33:16Z</dcterms:modified>
</cp:coreProperties>
</file>