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0" r:id="rId5"/>
  </pivotCaches>
</workbook>
</file>

<file path=xl/calcChain.xml><?xml version="1.0" encoding="utf-8"?>
<calcChain xmlns="http://schemas.openxmlformats.org/spreadsheetml/2006/main">
  <c r="O38" i="1" l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<sst xmlns="http://schemas.openxmlformats.org/spreadsheetml/2006/main" count="323" uniqueCount="191">
  <si>
    <t>Adjustments</t>
  </si>
  <si>
    <t>26576895-000-001</t>
  </si>
  <si>
    <t>Expected 12lbs, 20x13x13; Billed  15lbs, 22x19x12; Trkg Num: 1Z59A10E0318036533 | 447078917</t>
  </si>
  <si>
    <t>106767973-1</t>
  </si>
  <si>
    <t>S72666335</t>
  </si>
  <si>
    <t>5DS10-0050</t>
  </si>
  <si>
    <t>FREIGHT</t>
  </si>
  <si>
    <t>FEB'25</t>
  </si>
  <si>
    <t>14605962-000-020</t>
  </si>
  <si>
    <t>Expected 13lbs, 19x14x11; Billed  17lbs, 24x20x12; Trkg Num: 1Z59A10E0307615937 | 446561728</t>
  </si>
  <si>
    <t>106577747-1</t>
  </si>
  <si>
    <t>S72523205</t>
  </si>
  <si>
    <t>MP10-2585</t>
  </si>
  <si>
    <t>14605962-000-009</t>
  </si>
  <si>
    <t>Expected 13lbs, 19x14x11; Billed  17lbs, 24x20x12; Trkg Num: 1Z59A10E0310014704 | 447242271</t>
  </si>
  <si>
    <t>106825859-1</t>
  </si>
  <si>
    <t>S72703050</t>
  </si>
  <si>
    <t>MP10-2583</t>
  </si>
  <si>
    <t>Expected 13lbs, 19x14x11; Billed  17lbs, 24x20x12; Trkg Num: 1Z59A10E0312967244 | 446735213</t>
  </si>
  <si>
    <t>106647711-1</t>
  </si>
  <si>
    <t>S72574715</t>
  </si>
  <si>
    <t>Expected 13lbs, 19x14x11; Billed  17lbs, 24x20x12; Trkg Num: 1Z59A10E0314646999 | 447245837</t>
  </si>
  <si>
    <t>106827100-1</t>
  </si>
  <si>
    <t>S72703704</t>
  </si>
  <si>
    <t>14605962-000-024</t>
  </si>
  <si>
    <t>Expected 14lbs, 19x14x11; Billed  17lbs, 24x20x12; Trkg Num: 1Z59A10E0302278801 | 447154055</t>
  </si>
  <si>
    <t>106793828-1</t>
  </si>
  <si>
    <t>S72682784</t>
  </si>
  <si>
    <t>MP10-2263</t>
  </si>
  <si>
    <t>Expected 14lbs, 19x14x11; Billed  17lbs, 24x20x12; Trkg Num: 1Z59A10E0313155324 | 446083063</t>
  </si>
  <si>
    <t>106396333-1</t>
  </si>
  <si>
    <t>S72526062</t>
  </si>
  <si>
    <t>Expected 14lbs, 19x14x11; Billed  17lbs, 24x20x12; Trkg Num: 1Z59A10E0316001510 | 446977122</t>
  </si>
  <si>
    <t>106737241-1</t>
  </si>
  <si>
    <t>S72645631</t>
  </si>
  <si>
    <t>Expected 14lbs, 19x14x11; Billed  17lbs, 24x20x12; Trkg Num: 1Z59A10E0319535411 | 447154251</t>
  </si>
  <si>
    <t>106793829-1</t>
  </si>
  <si>
    <t>S72682789</t>
  </si>
  <si>
    <t>Expected 14lbs, 19x14x11; Billed  17lbs, 24x20x12; Trkg Num: 1Z59A10E0328486752 | 446962964</t>
  </si>
  <si>
    <t>106733432-1</t>
  </si>
  <si>
    <t>S72641515</t>
  </si>
  <si>
    <t>14605962-000-016</t>
  </si>
  <si>
    <t>Expected 14lbs, 19x14x11; Billed  17lbs, 24x20x12; Trkg Num: 1Z59A10E0332635369 | 447031345</t>
  </si>
  <si>
    <t>106765187-1</t>
  </si>
  <si>
    <t>S72664551</t>
  </si>
  <si>
    <t>MP10-423</t>
  </si>
  <si>
    <t>14605962-000-017</t>
  </si>
  <si>
    <t>Expected 15lbs, 19x14x14; Billed  18lbs, 24x20x13; Trkg Num: 1Z59A10E0301691624 | 446710449</t>
  </si>
  <si>
    <t>106631628-1</t>
  </si>
  <si>
    <t>S72564595</t>
  </si>
  <si>
    <t>MP10-424</t>
  </si>
  <si>
    <t>14605962-000-025</t>
  </si>
  <si>
    <t>Expected 15lbs, 19x14x14; Billed  18lbs, 24x20x13; Trkg Num: 1Z59A10E0310296624 | 447171860</t>
  </si>
  <si>
    <t>106799231-1</t>
  </si>
  <si>
    <t>S72685942</t>
  </si>
  <si>
    <t>MP10-2264</t>
  </si>
  <si>
    <t>Expected 15lbs, 19x14x14; Billed  18lbs, 24x20x13; Trkg Num: 1Z59A10E0315973035 | 446791500</t>
  </si>
  <si>
    <t>106673503-1</t>
  </si>
  <si>
    <t>S72597268</t>
  </si>
  <si>
    <t>14605962-000-018</t>
  </si>
  <si>
    <t>Expected 15lbs, 19x14x14; Billed  18lbs, 24x20x13; Trkg Num: 1Z59A10E0325147338 | 447052972</t>
  </si>
  <si>
    <t>106758715-1</t>
  </si>
  <si>
    <t>S72660896</t>
  </si>
  <si>
    <t>MP10-2267</t>
  </si>
  <si>
    <t>Expected 15lbs, 19x14x14; Billed  18lbs, 24x20x13; Trkg Num: 1Z59A10E0327644538 | 447158519</t>
  </si>
  <si>
    <t>106799028-1</t>
  </si>
  <si>
    <t>S72685874</t>
  </si>
  <si>
    <t>Expected 15lbs, 19x14x14; Billed  18lbs, 24x20x13; Trkg Num: 1Z59A10E0335107577 | 446618475</t>
  </si>
  <si>
    <t>106600687-1</t>
  </si>
  <si>
    <t>S72541676</t>
  </si>
  <si>
    <t>42786796-000-011</t>
  </si>
  <si>
    <t>Expected 2lbs, 17x13x7; Billed  7lbs, 16x12x6; Trkg Num: 1Z59A10EYW25050176 | 447279986</t>
  </si>
  <si>
    <t>106837616-1</t>
  </si>
  <si>
    <t>S72712849</t>
  </si>
  <si>
    <t>OSD0112000826675</t>
  </si>
  <si>
    <t>42786795-000-010</t>
  </si>
  <si>
    <t>Expected 3lbs, 17x13x7; Billed  8lbs, 16x12x7; Trkg Num: 1Z59A10EYW16447505 | 447176391</t>
  </si>
  <si>
    <t>106800251-1</t>
  </si>
  <si>
    <t>S72686963</t>
  </si>
  <si>
    <t>OSD0112000826663</t>
  </si>
  <si>
    <t>Expected 3lbs, 17x13x7; Billed  8lbs, 16x12x7; Trkg Num: 1Z59A10EYW16832919 | 446866412</t>
  </si>
  <si>
    <t>106702713-2</t>
  </si>
  <si>
    <t>S72618547</t>
  </si>
  <si>
    <t>Expected 3lbs, 17x13x7; Billed  8lbs, 16x12x7; Trkg Num: 1Z59A10EYW22577112 | 446790644</t>
  </si>
  <si>
    <t>106673475-1</t>
  </si>
  <si>
    <t>S72597260</t>
  </si>
  <si>
    <t>42786795-000-001</t>
  </si>
  <si>
    <t>Expected 3lbs, 17x13x7; Billed  8lbs, 16x12x7; Trkg Num: 1Z59A10EYW25986693 | 447180716</t>
  </si>
  <si>
    <t>106801827-1</t>
  </si>
  <si>
    <t>S72687856</t>
  </si>
  <si>
    <t>OSD0112000826651</t>
  </si>
  <si>
    <t>Expected 3lbs, 17x13x7; Billed  8lbs, 16x12x7; Trkg Num: 1Z59A10EYW33082537 | 446979727</t>
  </si>
  <si>
    <t>106738417-1</t>
  </si>
  <si>
    <t>S72646517</t>
  </si>
  <si>
    <t>15820468-000-003</t>
  </si>
  <si>
    <t>Expected 5lbs, 13x11x10; Billed  11lbs, 17x13x8; Trkg Num: 1Z59A10EYW02431619 | 447207368</t>
  </si>
  <si>
    <t>106811832-1</t>
  </si>
  <si>
    <t>S72693772</t>
  </si>
  <si>
    <t>BR54-0311</t>
  </si>
  <si>
    <t>15820468-000-007</t>
  </si>
  <si>
    <t>Expected 5lbs, 13x11x10; Billed  11lbs, 17x13x8; Trkg Num: 1Z59A10EYW05585403 | 447359864</t>
  </si>
  <si>
    <t>106865331-1</t>
  </si>
  <si>
    <t>S72741320</t>
  </si>
  <si>
    <t>BR54-1926</t>
  </si>
  <si>
    <t>15820468-000-005</t>
  </si>
  <si>
    <t>Expected 5lbs, 13x11x10; Billed  11lbs, 17x13x8; Trkg Num: 1Z59A10EYW31073774 | 448161092</t>
  </si>
  <si>
    <t>107130091-1</t>
  </si>
  <si>
    <t>S72940073</t>
  </si>
  <si>
    <t>BR54-0662</t>
  </si>
  <si>
    <t>19399395-000-001</t>
  </si>
  <si>
    <t>Expected 5lbs, 25x21x2; Billed  17lbs, 26x24x4; Trkg Num: 1Z59A10EYW23223117 | 447217535</t>
  </si>
  <si>
    <t>106829746-1</t>
  </si>
  <si>
    <t>S72705532</t>
  </si>
  <si>
    <t>MPS72-163</t>
  </si>
  <si>
    <t>16339273-000-009</t>
  </si>
  <si>
    <t>Expected 7lbs, 18x10x9; Billed  11lbs, 18x10x10; Trkg Num: 1Z59A10EYW02008185 | 447284790</t>
  </si>
  <si>
    <t>106839554-1</t>
  </si>
  <si>
    <t>S72713945</t>
  </si>
  <si>
    <t>MPE10-947</t>
  </si>
  <si>
    <t>36696387-000-008</t>
  </si>
  <si>
    <t>Expected 8lbs, 16x13x8; Billed  12lbs, 16x13x9; Trkg Num: 1Z59A10EYW23474329 | 447847998</t>
  </si>
  <si>
    <t>107034963-1</t>
  </si>
  <si>
    <t>S72870583</t>
  </si>
  <si>
    <t>ID12-1924</t>
  </si>
  <si>
    <t>36696387-000-000</t>
  </si>
  <si>
    <t>Expected 8lbs, 16x13x8; Billed  12lbs, 16x13x9; Trkg Num: 1Z59A10EYW39739826 | 446197570</t>
  </si>
  <si>
    <t>106430024-1</t>
  </si>
  <si>
    <t>S72411943</t>
  </si>
  <si>
    <t>ID12-1930</t>
  </si>
  <si>
    <t>19399395-000-022</t>
  </si>
  <si>
    <t>Expected 8lbs, 25x25x3; Billed  11lbs, 25x24x3; Trkg Num: 1Z59A10E0311786521 | 447251307</t>
  </si>
  <si>
    <t>106829328-1</t>
  </si>
  <si>
    <t>S72705193</t>
  </si>
  <si>
    <t>MPS72-386</t>
  </si>
  <si>
    <t>19399395-000-010</t>
  </si>
  <si>
    <t>Expected 8lbs; Billed 11lbs; Trkg Num: 1Z59A10E0326762233 | 447253860</t>
  </si>
  <si>
    <t>106829922-1</t>
  </si>
  <si>
    <t>S72705547</t>
  </si>
  <si>
    <t>MPS72-172</t>
  </si>
  <si>
    <t>32517355-000-010</t>
  </si>
  <si>
    <t>Expected 9lbs; Billed 13lbs; Trkg Num: 1Z59A10E0319177157 | 447106515</t>
  </si>
  <si>
    <t>106776652-1</t>
  </si>
  <si>
    <t>S72673036</t>
  </si>
  <si>
    <t>ID10-1922</t>
  </si>
  <si>
    <t>42786719-000-000</t>
  </si>
  <si>
    <t>Expected Dim Weight 12lbs, 18x17x13; Billed  15lbs, 23x20x11; Trkg Num: 1Z59A10E0336938436 | 447335689</t>
  </si>
  <si>
    <t>106858797-1</t>
  </si>
  <si>
    <t>S72735147</t>
  </si>
  <si>
    <t>OSD0112000826666</t>
  </si>
  <si>
    <t>18755595-000-000</t>
  </si>
  <si>
    <t>Expected Dim Weight 17lbs, 34x33x5; Billed  20lbs, 33x33x5; Trkg Num: 1Z59A10E0313494280 | 446303742</t>
  </si>
  <si>
    <t>106468709-1</t>
  </si>
  <si>
    <t>S72437842</t>
  </si>
  <si>
    <t>MP95C-0041</t>
  </si>
  <si>
    <t>33955917-000-003</t>
  </si>
  <si>
    <t>Expected Dim Weight 2lbs, 12x10x5; Billed  4lbs, 16x12x6; Trkg Num: 1Z59A10E0329238054 | 446283617</t>
  </si>
  <si>
    <t>106466855-1</t>
  </si>
  <si>
    <t>S72436227</t>
  </si>
  <si>
    <t>MP70-8448</t>
  </si>
  <si>
    <t>19399395-000-021</t>
  </si>
  <si>
    <t>Expected Dim Weight 6lbs, 25x21x4; Billed  8lbs, 20x14x4; Trkg Num: 1Z59A10E0301977843 | 447723932</t>
  </si>
  <si>
    <t>106990220-1</t>
  </si>
  <si>
    <t>S72827800</t>
  </si>
  <si>
    <t>MPS72-385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</si>
  <si>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</si>
  <si>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</si>
  <si>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</si>
  <si>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</si>
  <si>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</si>
  <si>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</si>
  <si>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</si>
  <si>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</si>
  <si>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</si>
  <si>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</si>
  <si>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</si>
  <si>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</si>
  <si>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</si>
  <si>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</si>
  <si>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</si>
  <si>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</si>
  <si>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</si>
  <si>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</si>
  <si>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</si>
  <si>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</si>
  <si>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</si>
  <si>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</si>
  <si>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</si>
  <si>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</si>
  <si>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BLK</t>
  </si>
  <si>
    <t>Grand Total</t>
  </si>
  <si>
    <t>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</si>
</sst>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 wrapText="1"/>
    </xf>
    <xf numFmtId="0" fontId="8" fillId="4" borderId="1" xfId="3" applyFont="1" applyFill="1" applyBorder="1" applyAlignment="1">
      <alignment horizontal="center" wrapText="1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23002546295" createdVersion="4" refreshedVersion="4" minRefreshableVersion="3" recordCount="37">
  <cacheSource type="worksheet">
    <worksheetSource ref="A1:S38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6083063" maxValue="448161092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4-20T00:00:00" maxDate="2025-05-27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BATH"/>
        <s v="AR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Adjustments"/>
    <d v="2024-12-15T00:00:00"/>
    <s v="26576895-000-001"/>
    <s v="Expected 12lbs, 20x13x13; Billed  15lbs, 22x19x12; Trkg Num: 1Z59A10E0318036533 | 447078917"/>
    <n v="447078917"/>
    <s v="106767973-1"/>
    <s v="S72666335"/>
    <s v="5DS10-0050"/>
    <d v="2025-04-2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0"/>
    <s v="Expected 13lbs, 19x14x11; Billed  17lbs, 24x20x12; Trkg Num: 1Z59A10E0307615937 | 446561728"/>
    <n v="446561728"/>
    <s v="106577747-1"/>
    <s v="S72523205"/>
    <s v="MP10-2585"/>
    <d v="2025-04-2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09"/>
    <s v="Expected 13lbs, 19x14x11; Billed  17lbs, 24x20x12; Trkg Num: 1Z59A10E0310014704 | 447242271"/>
    <n v="447242271"/>
    <s v="106825859-1"/>
    <s v="S72703050"/>
    <s v="MP10-2583"/>
    <d v="2025-04-2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09"/>
    <s v="Expected 13lbs, 19x14x11; Billed  17lbs, 24x20x12; Trkg Num: 1Z59A10E0312967244 | 446735213"/>
    <n v="446735213"/>
    <s v="106647711-1"/>
    <s v="S72574715"/>
    <s v="MP10-2583"/>
    <d v="2025-04-23T00:00:00"/>
    <m/>
    <m/>
    <n v="-8.5399999999999991"/>
    <s v="FREIGHT"/>
    <s v="WDC"/>
    <x v="0"/>
    <n v="371449"/>
    <d v="2025-02-04T00:00:00"/>
    <n v="235636"/>
    <s v="FEB'25"/>
  </r>
  <r>
    <s v="Adjustments"/>
    <d v="2024-12-22T00:00:00"/>
    <s v="14605962-000-020"/>
    <s v="Expected 13lbs, 19x14x11; Billed  17lbs, 24x20x12; Trkg Num: 1Z59A10E0314646999 | 447245837"/>
    <n v="447245837"/>
    <s v="106827100-1"/>
    <s v="S72703704"/>
    <s v="MP10-2585"/>
    <d v="2025-04-24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02278801 | 447154055"/>
    <n v="447154055"/>
    <s v="106793828-1"/>
    <s v="S72682784"/>
    <s v="MP10-2263"/>
    <d v="2025-04-25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3155324 | 446083063"/>
    <n v="446083063"/>
    <s v="106396333-1"/>
    <s v="S72526062"/>
    <s v="MP10-2263"/>
    <d v="2025-04-26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6001510 | 446977122"/>
    <n v="446977122"/>
    <s v="106737241-1"/>
    <s v="S72645631"/>
    <s v="MP10-2263"/>
    <d v="2025-04-27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9535411 | 447154251"/>
    <n v="447154251"/>
    <s v="106793829-1"/>
    <s v="S72682789"/>
    <s v="MP10-2263"/>
    <d v="2025-04-28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28486752 | 446962964"/>
    <n v="446962964"/>
    <s v="106733432-1"/>
    <s v="S72641515"/>
    <s v="MP10-2263"/>
    <d v="2025-04-29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6"/>
    <s v="Expected 14lbs, 19x14x11; Billed  17lbs, 24x20x12; Trkg Num: 1Z59A10E0332635369 | 447031345"/>
    <n v="447031345"/>
    <s v="106765187-1"/>
    <s v="S72664551"/>
    <s v="MP10-423"/>
    <d v="2025-04-3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01691624 | 446710449"/>
    <n v="446710449"/>
    <s v="106631628-1"/>
    <s v="S72564595"/>
    <s v="MP10-424"/>
    <d v="2025-05-0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0E0310296624 | 447171860"/>
    <n v="447171860"/>
    <s v="106799231-1"/>
    <s v="S72685942"/>
    <s v="MP10-2264"/>
    <d v="2025-05-0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15973035 | 446791500"/>
    <n v="446791500"/>
    <s v="106673503-1"/>
    <s v="S72597268"/>
    <s v="MP10-424"/>
    <d v="2025-05-03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8"/>
    <s v="Expected 15lbs, 19x14x14; Billed  18lbs, 24x20x13; Trkg Num: 1Z59A10E0325147338 | 447052972"/>
    <n v="447052972"/>
    <s v="106758715-1"/>
    <s v="S72660896"/>
    <s v="MP10-2267"/>
    <d v="2025-05-04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0E0327644538 | 447158519"/>
    <n v="447158519"/>
    <s v="106799028-1"/>
    <s v="S72685874"/>
    <s v="MP10-2264"/>
    <d v="2025-05-05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35107577 | 446618475"/>
    <n v="446618475"/>
    <s v="106600687-1"/>
    <s v="S72541676"/>
    <s v="MP10-424"/>
    <d v="2025-05-06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6-000-011"/>
    <s v="Expected 2lbs, 17x13x7; Billed  7lbs, 16x12x6; Trkg Num: 1Z59A10EYW25050176 | 447279986"/>
    <n v="447279986"/>
    <s v="106837616-1"/>
    <s v="S72712849"/>
    <s v="OSD0112000826675"/>
    <d v="2025-05-07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16447505 | 447176391"/>
    <n v="447176391"/>
    <s v="106800251-1"/>
    <s v="S72686963"/>
    <s v="OSD0112000826663"/>
    <d v="2025-05-08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16832919 | 446866412"/>
    <n v="446866412"/>
    <s v="106702713-2"/>
    <s v="S72618547"/>
    <s v="OSD0112000826663"/>
    <d v="2025-05-09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22577112 | 446790644"/>
    <n v="446790644"/>
    <s v="106673475-1"/>
    <s v="S72597260"/>
    <s v="OSD0112000826663"/>
    <d v="2025-05-1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01"/>
    <s v="Expected 3lbs, 17x13x7; Billed  8lbs, 16x12x7; Trkg Num: 1Z59A10EYW25986693 | 447180716"/>
    <n v="447180716"/>
    <s v="106801827-1"/>
    <s v="S72687856"/>
    <s v="OSD0112000826651"/>
    <d v="2025-05-1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33082537 | 446979727"/>
    <n v="446979727"/>
    <s v="106738417-1"/>
    <s v="S72646517"/>
    <s v="OSD0112000826663"/>
    <d v="2025-05-1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5820468-000-003"/>
    <s v="Expected 5lbs, 13x11x10; Billed  11lbs, 17x13x8; Trkg Num: 1Z59A10EYW02431619 | 447207368"/>
    <n v="447207368"/>
    <s v="106811832-1"/>
    <s v="S72693772"/>
    <s v="BR54-0311"/>
    <d v="2025-05-13T00:00:00"/>
    <m/>
    <m/>
    <n v="-8.5399999999999991"/>
    <s v="FREIGHT"/>
    <s v="WDC"/>
    <x v="1"/>
    <n v="371449"/>
    <d v="2025-02-04T00:00:00"/>
    <n v="235636"/>
    <s v="FEB'25"/>
  </r>
  <r>
    <s v="Adjustments"/>
    <d v="2024-12-22T00:00:00"/>
    <s v="15820468-000-007"/>
    <s v="Expected 5lbs, 13x11x10; Billed  11lbs, 17x13x8; Trkg Num: 1Z59A10EYW05585403 | 447359864"/>
    <n v="447359864"/>
    <s v="106865331-1"/>
    <s v="S72741320"/>
    <s v="BR54-1926"/>
    <d v="2025-05-14T00:00:00"/>
    <m/>
    <m/>
    <n v="-8.5399999999999991"/>
    <s v="FREIGHT"/>
    <s v="WDC"/>
    <x v="1"/>
    <n v="371449"/>
    <d v="2025-02-04T00:00:00"/>
    <n v="235636"/>
    <s v="FEB'25"/>
  </r>
  <r>
    <s v="Adjustments"/>
    <d v="2024-12-31T00:00:00"/>
    <s v="15820468-000-005"/>
    <s v="Expected 5lbs, 13x11x10; Billed  11lbs, 17x13x8; Trkg Num: 1Z59A10EYW31073774 | 448161092"/>
    <n v="448161092"/>
    <s v="107130091-1"/>
    <s v="S72940073"/>
    <s v="BR54-0662"/>
    <d v="2025-05-15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19399395-000-001"/>
    <s v="Expected 5lbs, 25x21x2; Billed  17lbs, 26x24x4; Trkg Num: 1Z59A10EYW23223117 | 447217535"/>
    <n v="447217535"/>
    <s v="106829746-1"/>
    <s v="S72705532"/>
    <s v="MPS72-163"/>
    <d v="2025-05-16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16339273-000-009"/>
    <s v="Expected 7lbs, 18x10x9; Billed  11lbs, 18x10x10; Trkg Num: 1Z59A10EYW02008185 | 447284790"/>
    <n v="447284790"/>
    <s v="106839554-1"/>
    <s v="S72713945"/>
    <s v="MPE10-947"/>
    <d v="2025-05-17T00:00:00"/>
    <m/>
    <m/>
    <n v="-8.5399999999999991"/>
    <s v="FREIGHT"/>
    <s v="WDC"/>
    <x v="1"/>
    <n v="371449"/>
    <d v="2025-02-04T00:00:00"/>
    <n v="235636"/>
    <s v="FEB'25"/>
  </r>
  <r>
    <s v="Adjustments"/>
    <d v="2024-12-22T00:00:00"/>
    <s v="36696387-000-008"/>
    <s v="Expected 8lbs, 16x13x8; Billed  12lbs, 16x13x9; Trkg Num: 1Z59A10EYW23474329 | 447847998"/>
    <n v="447847998"/>
    <s v="107034963-1"/>
    <s v="S72870583"/>
    <s v="ID12-1924"/>
    <d v="2025-05-18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36696387-000-000"/>
    <s v="Expected 8lbs, 16x13x8; Billed  12lbs, 16x13x9; Trkg Num: 1Z59A10EYW39739826 | 446197570"/>
    <n v="446197570"/>
    <s v="106430024-1"/>
    <s v="S72411943"/>
    <s v="ID12-1930"/>
    <d v="2025-05-19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19399395-000-022"/>
    <s v="Expected 8lbs, 25x25x3; Billed  11lbs, 25x24x3; Trkg Num: 1Z59A10E0311786521 | 447251307"/>
    <n v="447251307"/>
    <s v="106829328-1"/>
    <s v="S72705193"/>
    <s v="MPS72-386"/>
    <d v="2025-05-20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19399395-000-010"/>
    <s v="Expected 8lbs; Billed 11lbs; Trkg Num: 1Z59A10E0326762233 | 447253860"/>
    <n v="447253860"/>
    <s v="106829922-1"/>
    <s v="S72705547"/>
    <s v="MPS72-172"/>
    <d v="2025-05-21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32517355-000-010"/>
    <s v="Expected 9lbs; Billed 13lbs; Trkg Num: 1Z59A10E0319177157 | 447106515"/>
    <n v="447106515"/>
    <s v="106776652-1"/>
    <s v="S72673036"/>
    <s v="ID10-1922"/>
    <d v="2025-05-22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42786719-000-000"/>
    <s v="Expected Dim Weight 12lbs, 18x17x13; Billed  15lbs, 23x20x11; Trkg Num: 1Z59A10E0336938436 | 447335689"/>
    <n v="447335689"/>
    <s v="106858797-1"/>
    <s v="S72735147"/>
    <s v="OSD0112000826666"/>
    <d v="2025-05-23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8755595-000-000"/>
    <s v="Expected Dim Weight 17lbs, 34x33x5; Billed  20lbs, 33x33x5; Trkg Num: 1Z59A10E0313494280 | 446303742"/>
    <n v="446303742"/>
    <s v="106468709-1"/>
    <s v="S72437842"/>
    <s v="MP95C-0041"/>
    <d v="2025-05-24T00:00:00"/>
    <m/>
    <m/>
    <n v="-8.5399999999999991"/>
    <s v="FREIGHT"/>
    <s v="WDC"/>
    <x v="3"/>
    <n v="371449"/>
    <d v="2025-02-04T00:00:00"/>
    <n v="235636"/>
    <s v="FEB'25"/>
  </r>
  <r>
    <s v="Adjustments"/>
    <d v="2024-12-15T00:00:00"/>
    <s v="33955917-000-003"/>
    <s v="Expected Dim Weight 2lbs, 12x10x5; Billed  4lbs, 16x12x6; Trkg Num: 1Z59A10E0329238054 | 446283617"/>
    <n v="446283617"/>
    <s v="106466855-1"/>
    <s v="S72436227"/>
    <s v="MP70-8448"/>
    <d v="2025-05-25T00:00:00"/>
    <m/>
    <m/>
    <n v="-8.5399999999999991"/>
    <s v="FREIGHT"/>
    <s v="WDC"/>
    <x v="2"/>
    <n v="371449"/>
    <d v="2025-02-04T00:00:00"/>
    <n v="235636"/>
    <s v="FEB'25"/>
  </r>
  <r>
    <s v="Adjustments"/>
    <d v="2024-12-22T00:00:00"/>
    <s v="19399395-000-021"/>
    <s v="Expected Dim Weight 6lbs, 25x21x4; Billed  8lbs, 20x14x4; Trkg Num: 1Z59A10E0301977843 | 447723932"/>
    <n v="447723932"/>
    <s v="106990220-1"/>
    <s v="S72827800"/>
    <s v="MPS72-385"/>
    <d v="2025-05-26T00:00:00"/>
    <m/>
    <m/>
    <n v="-8.5399999999999991"/>
    <s v="FREIGHT"/>
    <s v="WDC"/>
    <x v="2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41:K4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workbookViewId="0">
      <selection activeCell="R21" sqref="R21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4" s="24" customFormat="1" ht="13.5" customHeight="1" x14ac:dyDescent="0.25">
      <c r="A1" s="16" t="s">
        <v>164</v>
      </c>
      <c r="B1" s="17" t="s">
        <v>165</v>
      </c>
      <c r="C1" s="16" t="s">
        <v>166</v>
      </c>
      <c r="D1" s="18" t="s">
        <v>167</v>
      </c>
      <c r="E1" s="16" t="s">
        <v>168</v>
      </c>
      <c r="F1" s="16" t="s">
        <v>169</v>
      </c>
      <c r="G1" s="19" t="s">
        <v>170</v>
      </c>
      <c r="H1" s="16" t="s">
        <v>171</v>
      </c>
      <c r="I1" s="16" t="s">
        <v>172</v>
      </c>
      <c r="J1" s="20" t="s">
        <v>173</v>
      </c>
      <c r="K1" s="20" t="s">
        <v>174</v>
      </c>
      <c r="L1" s="16" t="s">
        <v>175</v>
      </c>
      <c r="M1" s="21" t="s">
        <v>176</v>
      </c>
      <c r="N1" s="22" t="s">
        <v>177</v>
      </c>
      <c r="O1" s="22" t="s">
        <v>178</v>
      </c>
      <c r="P1" s="22" t="s">
        <v>179</v>
      </c>
      <c r="Q1" s="23" t="s">
        <v>180</v>
      </c>
      <c r="R1" s="22" t="s">
        <v>181</v>
      </c>
      <c r="S1" s="22" t="s">
        <v>182</v>
      </c>
      <c r="T1" s="22" t="s">
        <v>183</v>
      </c>
      <c r="V1" s="25"/>
      <c r="W1" s="26"/>
      <c r="X1" s="25"/>
    </row>
    <row r="2" spans="1:24" x14ac:dyDescent="0.25">
      <c r="A2" s="1" t="s">
        <v>0</v>
      </c>
      <c r="B2" s="2">
        <v>45641</v>
      </c>
      <c r="C2" s="3" t="s">
        <v>1</v>
      </c>
      <c r="D2" s="4" t="s">
        <v>2</v>
      </c>
      <c r="E2" s="3">
        <v>447078917</v>
      </c>
      <c r="F2" s="3" t="s">
        <v>3</v>
      </c>
      <c r="G2" s="3" t="s">
        <v>4</v>
      </c>
      <c r="H2" s="3" t="s">
        <v>5</v>
      </c>
      <c r="I2" s="2">
        <v>45767</v>
      </c>
      <c r="J2" s="3"/>
      <c r="K2" s="3"/>
      <c r="L2" s="5">
        <v>-8.5399999999999991</v>
      </c>
      <c r="M2" s="6" t="s">
        <v>6</v>
      </c>
      <c r="N2" s="6" t="str">
        <f>VLOOKUP(F2,[1]Sheet1!$D$1:$E$65536,2,FALSE)</f>
        <v>WDC</v>
      </c>
      <c r="O2" s="6" t="str">
        <f>VLOOKUP(F2,[1]Sheet1!$D$1:$F$65536,3,FALSE)</f>
        <v>ADUL</v>
      </c>
      <c r="P2" s="6">
        <v>371449</v>
      </c>
      <c r="Q2" s="7">
        <v>45692</v>
      </c>
      <c r="R2" s="8">
        <v>235634</v>
      </c>
      <c r="S2" s="8" t="s">
        <v>7</v>
      </c>
    </row>
    <row r="3" spans="1:24" x14ac:dyDescent="0.25">
      <c r="A3" s="1" t="s">
        <v>0</v>
      </c>
      <c r="B3" s="2">
        <v>45641</v>
      </c>
      <c r="C3" s="3" t="s">
        <v>8</v>
      </c>
      <c r="D3" s="4" t="s">
        <v>9</v>
      </c>
      <c r="E3" s="3">
        <v>446561728</v>
      </c>
      <c r="F3" s="3" t="s">
        <v>10</v>
      </c>
      <c r="G3" s="3" t="s">
        <v>11</v>
      </c>
      <c r="H3" s="3" t="s">
        <v>12</v>
      </c>
      <c r="I3" s="2">
        <v>45768</v>
      </c>
      <c r="J3" s="3"/>
      <c r="K3" s="3"/>
      <c r="L3" s="5">
        <v>-8.5399999999999991</v>
      </c>
      <c r="M3" s="6" t="s">
        <v>6</v>
      </c>
      <c r="N3" s="6" t="str">
        <f>VLOOKUP(F3,[1]Sheet1!$D$1:$E$65536,2,FALSE)</f>
        <v>WDC</v>
      </c>
      <c r="O3" s="6" t="str">
        <f>VLOOKUP(F3,[1]Sheet1!$D$1:$F$65536,3,FALSE)</f>
        <v>ADUL</v>
      </c>
      <c r="P3" s="6">
        <v>371449</v>
      </c>
      <c r="Q3" s="7">
        <v>45692</v>
      </c>
      <c r="R3" s="8">
        <v>235634</v>
      </c>
      <c r="S3" s="8" t="s">
        <v>7</v>
      </c>
    </row>
    <row r="4" spans="1:24" x14ac:dyDescent="0.25">
      <c r="A4" s="1" t="s">
        <v>0</v>
      </c>
      <c r="B4" s="2">
        <v>45641</v>
      </c>
      <c r="C4" s="3" t="s">
        <v>13</v>
      </c>
      <c r="D4" s="4" t="s">
        <v>14</v>
      </c>
      <c r="E4" s="3">
        <v>447242271</v>
      </c>
      <c r="F4" s="3" t="s">
        <v>15</v>
      </c>
      <c r="G4" s="3" t="s">
        <v>16</v>
      </c>
      <c r="H4" s="3" t="s">
        <v>17</v>
      </c>
      <c r="I4" s="2">
        <v>45769</v>
      </c>
      <c r="J4" s="3"/>
      <c r="K4" s="3"/>
      <c r="L4" s="5">
        <v>-8.5399999999999991</v>
      </c>
      <c r="M4" s="6" t="s">
        <v>6</v>
      </c>
      <c r="N4" s="6" t="str">
        <f>VLOOKUP(F4,[1]Sheet1!$D$1:$E$65536,2,FALSE)</f>
        <v>WDC</v>
      </c>
      <c r="O4" s="6" t="str">
        <f>VLOOKUP(F4,[1]Sheet1!$D$1:$F$65536,3,FALSE)</f>
        <v>ADUL</v>
      </c>
      <c r="P4" s="6">
        <v>371449</v>
      </c>
      <c r="Q4" s="7">
        <v>45692</v>
      </c>
      <c r="R4" s="8">
        <v>235634</v>
      </c>
      <c r="S4" s="8" t="s">
        <v>7</v>
      </c>
    </row>
    <row r="5" spans="1:24" x14ac:dyDescent="0.25">
      <c r="A5" s="1" t="s">
        <v>0</v>
      </c>
      <c r="B5" s="2">
        <v>45641</v>
      </c>
      <c r="C5" s="3" t="s">
        <v>13</v>
      </c>
      <c r="D5" s="4" t="s">
        <v>18</v>
      </c>
      <c r="E5" s="3">
        <v>446735213</v>
      </c>
      <c r="F5" s="3" t="s">
        <v>19</v>
      </c>
      <c r="G5" s="3" t="s">
        <v>20</v>
      </c>
      <c r="H5" s="3" t="s">
        <v>17</v>
      </c>
      <c r="I5" s="2">
        <v>45770</v>
      </c>
      <c r="J5" s="3"/>
      <c r="K5" s="3"/>
      <c r="L5" s="5">
        <v>-8.5399999999999991</v>
      </c>
      <c r="M5" s="6" t="s">
        <v>6</v>
      </c>
      <c r="N5" s="6" t="str">
        <f>VLOOKUP(F5,[1]Sheet1!$D$1:$E$65536,2,FALSE)</f>
        <v>WDC</v>
      </c>
      <c r="O5" s="6" t="str">
        <f>VLOOKUP(F5,[1]Sheet1!$D$1:$F$65536,3,FALSE)</f>
        <v>ADUL</v>
      </c>
      <c r="P5" s="6">
        <v>371449</v>
      </c>
      <c r="Q5" s="7">
        <v>45692</v>
      </c>
      <c r="R5" s="8">
        <v>235634</v>
      </c>
      <c r="S5" s="8" t="s">
        <v>7</v>
      </c>
    </row>
    <row r="6" spans="1:24" x14ac:dyDescent="0.25">
      <c r="A6" s="1" t="s">
        <v>0</v>
      </c>
      <c r="B6" s="2">
        <v>45648</v>
      </c>
      <c r="C6" s="3" t="s">
        <v>8</v>
      </c>
      <c r="D6" s="4" t="s">
        <v>21</v>
      </c>
      <c r="E6" s="3">
        <v>447245837</v>
      </c>
      <c r="F6" s="3" t="s">
        <v>22</v>
      </c>
      <c r="G6" s="3" t="s">
        <v>23</v>
      </c>
      <c r="H6" s="3" t="s">
        <v>12</v>
      </c>
      <c r="I6" s="2">
        <v>45771</v>
      </c>
      <c r="J6" s="3"/>
      <c r="K6" s="3"/>
      <c r="L6" s="5">
        <v>-8.5399999999999991</v>
      </c>
      <c r="M6" s="6" t="s">
        <v>6</v>
      </c>
      <c r="N6" s="6" t="str">
        <f>VLOOKUP(F6,[1]Sheet1!$D$1:$E$65536,2,FALSE)</f>
        <v>WDC</v>
      </c>
      <c r="O6" s="6" t="str">
        <f>VLOOKUP(F6,[1]Sheet1!$D$1:$F$65536,3,FALSE)</f>
        <v>ADUL</v>
      </c>
      <c r="P6" s="6">
        <v>371449</v>
      </c>
      <c r="Q6" s="7">
        <v>45692</v>
      </c>
      <c r="R6" s="8">
        <v>235634</v>
      </c>
      <c r="S6" s="8" t="s">
        <v>7</v>
      </c>
    </row>
    <row r="7" spans="1:24" x14ac:dyDescent="0.25">
      <c r="A7" s="1" t="s">
        <v>0</v>
      </c>
      <c r="B7" s="2">
        <v>45641</v>
      </c>
      <c r="C7" s="3" t="s">
        <v>24</v>
      </c>
      <c r="D7" s="4" t="s">
        <v>25</v>
      </c>
      <c r="E7" s="3">
        <v>447154055</v>
      </c>
      <c r="F7" s="3" t="s">
        <v>26</v>
      </c>
      <c r="G7" s="3" t="s">
        <v>27</v>
      </c>
      <c r="H7" s="3" t="s">
        <v>28</v>
      </c>
      <c r="I7" s="2">
        <v>45772</v>
      </c>
      <c r="J7" s="3"/>
      <c r="K7" s="3"/>
      <c r="L7" s="5">
        <v>-8.5399999999999991</v>
      </c>
      <c r="M7" s="6" t="s">
        <v>6</v>
      </c>
      <c r="N7" s="6" t="str">
        <f>VLOOKUP(F7,[1]Sheet1!$D$1:$E$65536,2,FALSE)</f>
        <v>WDC</v>
      </c>
      <c r="O7" s="6" t="str">
        <f>VLOOKUP(F7,[1]Sheet1!$D$1:$F$65536,3,FALSE)</f>
        <v>ADUL</v>
      </c>
      <c r="P7" s="6">
        <v>371449</v>
      </c>
      <c r="Q7" s="7">
        <v>45692</v>
      </c>
      <c r="R7" s="8">
        <v>235634</v>
      </c>
      <c r="S7" s="8" t="s">
        <v>7</v>
      </c>
    </row>
    <row r="8" spans="1:24" x14ac:dyDescent="0.25">
      <c r="A8" s="1" t="s">
        <v>0</v>
      </c>
      <c r="B8" s="2">
        <v>45641</v>
      </c>
      <c r="C8" s="3" t="s">
        <v>24</v>
      </c>
      <c r="D8" s="4" t="s">
        <v>29</v>
      </c>
      <c r="E8" s="3">
        <v>446083063</v>
      </c>
      <c r="F8" s="3" t="s">
        <v>30</v>
      </c>
      <c r="G8" s="3" t="s">
        <v>31</v>
      </c>
      <c r="H8" s="3" t="s">
        <v>28</v>
      </c>
      <c r="I8" s="2">
        <v>45773</v>
      </c>
      <c r="J8" s="3"/>
      <c r="K8" s="3"/>
      <c r="L8" s="5">
        <v>-8.5399999999999991</v>
      </c>
      <c r="M8" s="6" t="s">
        <v>6</v>
      </c>
      <c r="N8" s="6" t="str">
        <f>VLOOKUP(F8,[1]Sheet1!$D$1:$E$65536,2,FALSE)</f>
        <v>WDC</v>
      </c>
      <c r="O8" s="6" t="str">
        <f>VLOOKUP(F8,[1]Sheet1!$D$1:$F$65536,3,FALSE)</f>
        <v>ADUL</v>
      </c>
      <c r="P8" s="6">
        <v>371449</v>
      </c>
      <c r="Q8" s="7">
        <v>45692</v>
      </c>
      <c r="R8" s="8">
        <v>235634</v>
      </c>
      <c r="S8" s="8" t="s">
        <v>7</v>
      </c>
    </row>
    <row r="9" spans="1:24" x14ac:dyDescent="0.25">
      <c r="A9" s="1" t="s">
        <v>0</v>
      </c>
      <c r="B9" s="2">
        <v>45641</v>
      </c>
      <c r="C9" s="3" t="s">
        <v>24</v>
      </c>
      <c r="D9" s="4" t="s">
        <v>32</v>
      </c>
      <c r="E9" s="3">
        <v>446977122</v>
      </c>
      <c r="F9" s="3" t="s">
        <v>33</v>
      </c>
      <c r="G9" s="3" t="s">
        <v>34</v>
      </c>
      <c r="H9" s="3" t="s">
        <v>28</v>
      </c>
      <c r="I9" s="2">
        <v>45774</v>
      </c>
      <c r="J9" s="3"/>
      <c r="K9" s="3"/>
      <c r="L9" s="5">
        <v>-8.5399999999999991</v>
      </c>
      <c r="M9" s="6" t="s">
        <v>6</v>
      </c>
      <c r="N9" s="6" t="str">
        <f>VLOOKUP(F9,[1]Sheet1!$D$1:$E$65536,2,FALSE)</f>
        <v>WDC</v>
      </c>
      <c r="O9" s="6" t="str">
        <f>VLOOKUP(F9,[1]Sheet1!$D$1:$F$65536,3,FALSE)</f>
        <v>ADUL</v>
      </c>
      <c r="P9" s="6">
        <v>371449</v>
      </c>
      <c r="Q9" s="7">
        <v>45692</v>
      </c>
      <c r="R9" s="8">
        <v>235634</v>
      </c>
      <c r="S9" s="8" t="s">
        <v>7</v>
      </c>
    </row>
    <row r="10" spans="1:24" x14ac:dyDescent="0.25">
      <c r="A10" s="1" t="s">
        <v>0</v>
      </c>
      <c r="B10" s="2">
        <v>45641</v>
      </c>
      <c r="C10" s="3" t="s">
        <v>24</v>
      </c>
      <c r="D10" s="4" t="s">
        <v>35</v>
      </c>
      <c r="E10" s="3">
        <v>447154251</v>
      </c>
      <c r="F10" s="3" t="s">
        <v>36</v>
      </c>
      <c r="G10" s="3" t="s">
        <v>37</v>
      </c>
      <c r="H10" s="3" t="s">
        <v>28</v>
      </c>
      <c r="I10" s="2">
        <v>45775</v>
      </c>
      <c r="J10" s="3"/>
      <c r="K10" s="3"/>
      <c r="L10" s="5">
        <v>-8.5399999999999991</v>
      </c>
      <c r="M10" s="6" t="s">
        <v>6</v>
      </c>
      <c r="N10" s="6" t="str">
        <f>VLOOKUP(F10,[1]Sheet1!$D$1:$E$65536,2,FALSE)</f>
        <v>WDC</v>
      </c>
      <c r="O10" s="6" t="str">
        <f>VLOOKUP(F10,[1]Sheet1!$D$1:$F$65536,3,FALSE)</f>
        <v>ADUL</v>
      </c>
      <c r="P10" s="6">
        <v>371449</v>
      </c>
      <c r="Q10" s="7">
        <v>45692</v>
      </c>
      <c r="R10" s="8">
        <v>235634</v>
      </c>
      <c r="S10" s="8" t="s">
        <v>7</v>
      </c>
    </row>
    <row r="11" spans="1:24" x14ac:dyDescent="0.25">
      <c r="A11" s="1" t="s">
        <v>0</v>
      </c>
      <c r="B11" s="2">
        <v>45641</v>
      </c>
      <c r="C11" s="3" t="s">
        <v>24</v>
      </c>
      <c r="D11" s="4" t="s">
        <v>38</v>
      </c>
      <c r="E11" s="3">
        <v>446962964</v>
      </c>
      <c r="F11" s="3" t="s">
        <v>39</v>
      </c>
      <c r="G11" s="3" t="s">
        <v>40</v>
      </c>
      <c r="H11" s="3" t="s">
        <v>28</v>
      </c>
      <c r="I11" s="2">
        <v>45776</v>
      </c>
      <c r="J11" s="3"/>
      <c r="K11" s="3"/>
      <c r="L11" s="5">
        <v>-8.5399999999999991</v>
      </c>
      <c r="M11" s="6" t="s">
        <v>6</v>
      </c>
      <c r="N11" s="6" t="str">
        <f>VLOOKUP(F11,[1]Sheet1!$D$1:$E$65536,2,FALSE)</f>
        <v>WDC</v>
      </c>
      <c r="O11" s="6" t="str">
        <f>VLOOKUP(F11,[1]Sheet1!$D$1:$F$65536,3,FALSE)</f>
        <v>ADUL</v>
      </c>
      <c r="P11" s="6">
        <v>371449</v>
      </c>
      <c r="Q11" s="7">
        <v>45692</v>
      </c>
      <c r="R11" s="8">
        <v>235634</v>
      </c>
      <c r="S11" s="8" t="s">
        <v>7</v>
      </c>
    </row>
    <row r="12" spans="1:24" x14ac:dyDescent="0.25">
      <c r="A12" s="1" t="s">
        <v>0</v>
      </c>
      <c r="B12" s="2">
        <v>45641</v>
      </c>
      <c r="C12" s="3" t="s">
        <v>41</v>
      </c>
      <c r="D12" s="4" t="s">
        <v>42</v>
      </c>
      <c r="E12" s="3">
        <v>447031345</v>
      </c>
      <c r="F12" s="3" t="s">
        <v>43</v>
      </c>
      <c r="G12" s="3" t="s">
        <v>44</v>
      </c>
      <c r="H12" s="3" t="s">
        <v>45</v>
      </c>
      <c r="I12" s="2">
        <v>45777</v>
      </c>
      <c r="J12" s="3"/>
      <c r="K12" s="3"/>
      <c r="L12" s="5">
        <v>-8.5399999999999991</v>
      </c>
      <c r="M12" s="6" t="s">
        <v>6</v>
      </c>
      <c r="N12" s="6" t="str">
        <f>VLOOKUP(F12,[1]Sheet1!$D$1:$E$65536,2,FALSE)</f>
        <v>WDC</v>
      </c>
      <c r="O12" s="6" t="str">
        <f>VLOOKUP(F12,[1]Sheet1!$D$1:$F$65536,3,FALSE)</f>
        <v>ADUL</v>
      </c>
      <c r="P12" s="6">
        <v>371449</v>
      </c>
      <c r="Q12" s="7">
        <v>45692</v>
      </c>
      <c r="R12" s="8">
        <v>235634</v>
      </c>
      <c r="S12" s="8" t="s">
        <v>7</v>
      </c>
    </row>
    <row r="13" spans="1:24" x14ac:dyDescent="0.25">
      <c r="A13" s="1" t="s">
        <v>0</v>
      </c>
      <c r="B13" s="2">
        <v>45641</v>
      </c>
      <c r="C13" s="3" t="s">
        <v>46</v>
      </c>
      <c r="D13" s="4" t="s">
        <v>47</v>
      </c>
      <c r="E13" s="3">
        <v>446710449</v>
      </c>
      <c r="F13" s="3" t="s">
        <v>48</v>
      </c>
      <c r="G13" s="3" t="s">
        <v>49</v>
      </c>
      <c r="H13" s="3" t="s">
        <v>50</v>
      </c>
      <c r="I13" s="2">
        <v>45778</v>
      </c>
      <c r="J13" s="3"/>
      <c r="K13" s="3"/>
      <c r="L13" s="5">
        <v>-8.5399999999999991</v>
      </c>
      <c r="M13" s="6" t="s">
        <v>6</v>
      </c>
      <c r="N13" s="6" t="str">
        <f>VLOOKUP(F13,[1]Sheet1!$D$1:$E$65536,2,FALSE)</f>
        <v>WDC</v>
      </c>
      <c r="O13" s="6" t="str">
        <f>VLOOKUP(F13,[1]Sheet1!$D$1:$F$65536,3,FALSE)</f>
        <v>ADUL</v>
      </c>
      <c r="P13" s="6">
        <v>371449</v>
      </c>
      <c r="Q13" s="7">
        <v>45692</v>
      </c>
      <c r="R13" s="8">
        <v>235634</v>
      </c>
      <c r="S13" s="8" t="s">
        <v>7</v>
      </c>
    </row>
    <row r="14" spans="1:24" x14ac:dyDescent="0.25">
      <c r="A14" s="1" t="s">
        <v>0</v>
      </c>
      <c r="B14" s="2">
        <v>45641</v>
      </c>
      <c r="C14" s="3" t="s">
        <v>51</v>
      </c>
      <c r="D14" s="4" t="s">
        <v>52</v>
      </c>
      <c r="E14" s="3">
        <v>447171860</v>
      </c>
      <c r="F14" s="3" t="s">
        <v>53</v>
      </c>
      <c r="G14" s="3" t="s">
        <v>54</v>
      </c>
      <c r="H14" s="3" t="s">
        <v>55</v>
      </c>
      <c r="I14" s="2">
        <v>45779</v>
      </c>
      <c r="J14" s="3"/>
      <c r="K14" s="3"/>
      <c r="L14" s="5">
        <v>-8.5399999999999991</v>
      </c>
      <c r="M14" s="6" t="s">
        <v>6</v>
      </c>
      <c r="N14" s="6" t="str">
        <f>VLOOKUP(F14,[1]Sheet1!$D$1:$E$65536,2,FALSE)</f>
        <v>WDC</v>
      </c>
      <c r="O14" s="6" t="str">
        <f>VLOOKUP(F14,[1]Sheet1!$D$1:$F$65536,3,FALSE)</f>
        <v>ADUL</v>
      </c>
      <c r="P14" s="6">
        <v>371449</v>
      </c>
      <c r="Q14" s="7">
        <v>45692</v>
      </c>
      <c r="R14" s="8">
        <v>235634</v>
      </c>
      <c r="S14" s="8" t="s">
        <v>7</v>
      </c>
    </row>
    <row r="15" spans="1:24" x14ac:dyDescent="0.25">
      <c r="A15" s="1" t="s">
        <v>0</v>
      </c>
      <c r="B15" s="2">
        <v>45641</v>
      </c>
      <c r="C15" s="3" t="s">
        <v>46</v>
      </c>
      <c r="D15" s="4" t="s">
        <v>56</v>
      </c>
      <c r="E15" s="3">
        <v>446791500</v>
      </c>
      <c r="F15" s="3" t="s">
        <v>57</v>
      </c>
      <c r="G15" s="3" t="s">
        <v>58</v>
      </c>
      <c r="H15" s="3" t="s">
        <v>50</v>
      </c>
      <c r="I15" s="2">
        <v>45780</v>
      </c>
      <c r="J15" s="3"/>
      <c r="K15" s="3"/>
      <c r="L15" s="5">
        <v>-8.5399999999999991</v>
      </c>
      <c r="M15" s="6" t="s">
        <v>6</v>
      </c>
      <c r="N15" s="6" t="str">
        <f>VLOOKUP(F15,[1]Sheet1!$D$1:$E$65536,2,FALSE)</f>
        <v>WDC</v>
      </c>
      <c r="O15" s="6" t="str">
        <f>VLOOKUP(F15,[1]Sheet1!$D$1:$F$65536,3,FALSE)</f>
        <v>ADUL</v>
      </c>
      <c r="P15" s="6">
        <v>371449</v>
      </c>
      <c r="Q15" s="7">
        <v>45692</v>
      </c>
      <c r="R15" s="8">
        <v>235634</v>
      </c>
      <c r="S15" s="8" t="s">
        <v>7</v>
      </c>
    </row>
    <row r="16" spans="1:24" x14ac:dyDescent="0.25">
      <c r="A16" s="1" t="s">
        <v>0</v>
      </c>
      <c r="B16" s="2">
        <v>45641</v>
      </c>
      <c r="C16" s="3" t="s">
        <v>59</v>
      </c>
      <c r="D16" s="4" t="s">
        <v>60</v>
      </c>
      <c r="E16" s="3">
        <v>447052972</v>
      </c>
      <c r="F16" s="3" t="s">
        <v>61</v>
      </c>
      <c r="G16" s="3" t="s">
        <v>62</v>
      </c>
      <c r="H16" s="3" t="s">
        <v>63</v>
      </c>
      <c r="I16" s="2">
        <v>45781</v>
      </c>
      <c r="J16" s="3"/>
      <c r="K16" s="3"/>
      <c r="L16" s="5">
        <v>-8.5399999999999991</v>
      </c>
      <c r="M16" s="6" t="s">
        <v>6</v>
      </c>
      <c r="N16" s="6" t="str">
        <f>VLOOKUP(F16,[1]Sheet1!$D$1:$E$65536,2,FALSE)</f>
        <v>WDC</v>
      </c>
      <c r="O16" s="6" t="str">
        <f>VLOOKUP(F16,[1]Sheet1!$D$1:$F$65536,3,FALSE)</f>
        <v>ADUL</v>
      </c>
      <c r="P16" s="6">
        <v>371449</v>
      </c>
      <c r="Q16" s="7">
        <v>45692</v>
      </c>
      <c r="R16" s="8">
        <v>235634</v>
      </c>
      <c r="S16" s="8" t="s">
        <v>7</v>
      </c>
    </row>
    <row r="17" spans="1:19" x14ac:dyDescent="0.25">
      <c r="A17" s="1" t="s">
        <v>0</v>
      </c>
      <c r="B17" s="2">
        <v>45641</v>
      </c>
      <c r="C17" s="3" t="s">
        <v>51</v>
      </c>
      <c r="D17" s="4" t="s">
        <v>64</v>
      </c>
      <c r="E17" s="3">
        <v>447158519</v>
      </c>
      <c r="F17" s="3" t="s">
        <v>65</v>
      </c>
      <c r="G17" s="3" t="s">
        <v>66</v>
      </c>
      <c r="H17" s="3" t="s">
        <v>55</v>
      </c>
      <c r="I17" s="2">
        <v>45782</v>
      </c>
      <c r="J17" s="3"/>
      <c r="K17" s="3"/>
      <c r="L17" s="5">
        <v>-8.5399999999999991</v>
      </c>
      <c r="M17" s="6" t="s">
        <v>6</v>
      </c>
      <c r="N17" s="6" t="str">
        <f>VLOOKUP(F17,[1]Sheet1!$D$1:$E$65536,2,FALSE)</f>
        <v>WDC</v>
      </c>
      <c r="O17" s="6" t="str">
        <f>VLOOKUP(F17,[1]Sheet1!$D$1:$F$65536,3,FALSE)</f>
        <v>ADUL</v>
      </c>
      <c r="P17" s="6">
        <v>371449</v>
      </c>
      <c r="Q17" s="7">
        <v>45692</v>
      </c>
      <c r="R17" s="8">
        <v>235634</v>
      </c>
      <c r="S17" s="8" t="s">
        <v>7</v>
      </c>
    </row>
    <row r="18" spans="1:19" x14ac:dyDescent="0.25">
      <c r="A18" s="1" t="s">
        <v>0</v>
      </c>
      <c r="B18" s="2">
        <v>45641</v>
      </c>
      <c r="C18" s="3" t="s">
        <v>46</v>
      </c>
      <c r="D18" s="4" t="s">
        <v>67</v>
      </c>
      <c r="E18" s="3">
        <v>446618475</v>
      </c>
      <c r="F18" s="3" t="s">
        <v>68</v>
      </c>
      <c r="G18" s="3" t="s">
        <v>69</v>
      </c>
      <c r="H18" s="3" t="s">
        <v>50</v>
      </c>
      <c r="I18" s="2">
        <v>45783</v>
      </c>
      <c r="J18" s="3"/>
      <c r="K18" s="3"/>
      <c r="L18" s="5">
        <v>-8.5399999999999991</v>
      </c>
      <c r="M18" s="6" t="s">
        <v>6</v>
      </c>
      <c r="N18" s="6" t="str">
        <f>VLOOKUP(F18,[1]Sheet1!$D$1:$E$65536,2,FALSE)</f>
        <v>WDC</v>
      </c>
      <c r="O18" s="6" t="str">
        <f>VLOOKUP(F18,[1]Sheet1!$D$1:$F$65536,3,FALSE)</f>
        <v>ADUL</v>
      </c>
      <c r="P18" s="6">
        <v>371449</v>
      </c>
      <c r="Q18" s="7">
        <v>45692</v>
      </c>
      <c r="R18" s="8">
        <v>235634</v>
      </c>
      <c r="S18" s="8" t="s">
        <v>7</v>
      </c>
    </row>
    <row r="19" spans="1:19" x14ac:dyDescent="0.25">
      <c r="A19" s="1" t="s">
        <v>0</v>
      </c>
      <c r="B19" s="2">
        <v>45641</v>
      </c>
      <c r="C19" s="3" t="s">
        <v>70</v>
      </c>
      <c r="D19" s="4" t="s">
        <v>71</v>
      </c>
      <c r="E19" s="3">
        <v>447279986</v>
      </c>
      <c r="F19" s="3" t="s">
        <v>72</v>
      </c>
      <c r="G19" s="3" t="s">
        <v>73</v>
      </c>
      <c r="H19" s="3" t="s">
        <v>74</v>
      </c>
      <c r="I19" s="2">
        <v>45784</v>
      </c>
      <c r="J19" s="3"/>
      <c r="K19" s="3"/>
      <c r="L19" s="5">
        <v>-8.5399999999999991</v>
      </c>
      <c r="M19" s="6" t="s">
        <v>6</v>
      </c>
      <c r="N19" s="6" t="str">
        <f>VLOOKUP(F19,[1]Sheet1!$D$1:$E$65536,2,FALSE)</f>
        <v>WDC</v>
      </c>
      <c r="O19" s="6" t="str">
        <f>VLOOKUP(F19,[1]Sheet1!$D$1:$F$65536,3,FALSE)</f>
        <v>ADUL</v>
      </c>
      <c r="P19" s="6">
        <v>371449</v>
      </c>
      <c r="Q19" s="7">
        <v>45692</v>
      </c>
      <c r="R19" s="8">
        <v>235634</v>
      </c>
      <c r="S19" s="8" t="s">
        <v>7</v>
      </c>
    </row>
    <row r="20" spans="1:19" x14ac:dyDescent="0.25">
      <c r="A20" s="1" t="s">
        <v>0</v>
      </c>
      <c r="B20" s="2">
        <v>45641</v>
      </c>
      <c r="C20" s="3" t="s">
        <v>75</v>
      </c>
      <c r="D20" s="4" t="s">
        <v>76</v>
      </c>
      <c r="E20" s="3">
        <v>447176391</v>
      </c>
      <c r="F20" s="3" t="s">
        <v>77</v>
      </c>
      <c r="G20" s="3" t="s">
        <v>78</v>
      </c>
      <c r="H20" s="3" t="s">
        <v>79</v>
      </c>
      <c r="I20" s="2">
        <v>45785</v>
      </c>
      <c r="J20" s="3"/>
      <c r="K20" s="3"/>
      <c r="L20" s="5">
        <v>-8.5399999999999991</v>
      </c>
      <c r="M20" s="6" t="s">
        <v>6</v>
      </c>
      <c r="N20" s="6" t="str">
        <f>VLOOKUP(F20,[1]Sheet1!$D$1:$E$65536,2,FALSE)</f>
        <v>WDC</v>
      </c>
      <c r="O20" s="6" t="str">
        <f>VLOOKUP(F20,[1]Sheet1!$D$1:$F$65536,3,FALSE)</f>
        <v>ADUL</v>
      </c>
      <c r="P20" s="6">
        <v>371449</v>
      </c>
      <c r="Q20" s="7">
        <v>45692</v>
      </c>
      <c r="R20" s="8">
        <v>235634</v>
      </c>
      <c r="S20" s="8" t="s">
        <v>7</v>
      </c>
    </row>
    <row r="21" spans="1:19" x14ac:dyDescent="0.25">
      <c r="A21" s="1" t="s">
        <v>0</v>
      </c>
      <c r="B21" s="2">
        <v>45641</v>
      </c>
      <c r="C21" s="3" t="s">
        <v>75</v>
      </c>
      <c r="D21" s="4" t="s">
        <v>80</v>
      </c>
      <c r="E21" s="3">
        <v>446866412</v>
      </c>
      <c r="F21" s="3" t="s">
        <v>81</v>
      </c>
      <c r="G21" s="3" t="s">
        <v>82</v>
      </c>
      <c r="H21" s="3" t="s">
        <v>79</v>
      </c>
      <c r="I21" s="2">
        <v>45786</v>
      </c>
      <c r="J21" s="3"/>
      <c r="K21" s="3"/>
      <c r="L21" s="5">
        <v>-8.5399999999999991</v>
      </c>
      <c r="M21" s="6" t="s">
        <v>6</v>
      </c>
      <c r="N21" s="6" t="str">
        <f>VLOOKUP(F21,[1]Sheet1!$D$1:$E$65536,2,FALSE)</f>
        <v>WDC</v>
      </c>
      <c r="O21" s="6" t="str">
        <f>VLOOKUP(F21,[1]Sheet1!$D$1:$F$65536,3,FALSE)</f>
        <v>ADUL</v>
      </c>
      <c r="P21" s="6">
        <v>371449</v>
      </c>
      <c r="Q21" s="7">
        <v>45692</v>
      </c>
      <c r="R21" s="8">
        <v>235634</v>
      </c>
      <c r="S21" s="8" t="s">
        <v>7</v>
      </c>
    </row>
    <row r="22" spans="1:19" x14ac:dyDescent="0.25">
      <c r="A22" s="1" t="s">
        <v>0</v>
      </c>
      <c r="B22" s="2">
        <v>45641</v>
      </c>
      <c r="C22" s="3" t="s">
        <v>75</v>
      </c>
      <c r="D22" s="4" t="s">
        <v>83</v>
      </c>
      <c r="E22" s="3">
        <v>446790644</v>
      </c>
      <c r="F22" s="3" t="s">
        <v>84</v>
      </c>
      <c r="G22" s="3" t="s">
        <v>85</v>
      </c>
      <c r="H22" s="3" t="s">
        <v>79</v>
      </c>
      <c r="I22" s="2">
        <v>45787</v>
      </c>
      <c r="J22" s="3"/>
      <c r="K22" s="3"/>
      <c r="L22" s="5">
        <v>-8.5399999999999991</v>
      </c>
      <c r="M22" s="6" t="s">
        <v>6</v>
      </c>
      <c r="N22" s="6" t="str">
        <f>VLOOKUP(F22,[1]Sheet1!$D$1:$E$65536,2,FALSE)</f>
        <v>WDC</v>
      </c>
      <c r="O22" s="6" t="str">
        <f>VLOOKUP(F22,[1]Sheet1!$D$1:$F$65536,3,FALSE)</f>
        <v>ADUL</v>
      </c>
      <c r="P22" s="6">
        <v>371449</v>
      </c>
      <c r="Q22" s="7">
        <v>45692</v>
      </c>
      <c r="R22" s="8">
        <v>235634</v>
      </c>
      <c r="S22" s="8" t="s">
        <v>7</v>
      </c>
    </row>
    <row r="23" spans="1:19" x14ac:dyDescent="0.25">
      <c r="A23" s="1" t="s">
        <v>0</v>
      </c>
      <c r="B23" s="2">
        <v>45641</v>
      </c>
      <c r="C23" s="3" t="s">
        <v>86</v>
      </c>
      <c r="D23" s="4" t="s">
        <v>87</v>
      </c>
      <c r="E23" s="3">
        <v>447180716</v>
      </c>
      <c r="F23" s="3" t="s">
        <v>88</v>
      </c>
      <c r="G23" s="3" t="s">
        <v>89</v>
      </c>
      <c r="H23" s="3" t="s">
        <v>90</v>
      </c>
      <c r="I23" s="2">
        <v>45788</v>
      </c>
      <c r="J23" s="3"/>
      <c r="K23" s="3"/>
      <c r="L23" s="5">
        <v>-8.5399999999999991</v>
      </c>
      <c r="M23" s="6" t="s">
        <v>6</v>
      </c>
      <c r="N23" s="6" t="str">
        <f>VLOOKUP(F23,[1]Sheet1!$D$1:$E$65536,2,FALSE)</f>
        <v>WDC</v>
      </c>
      <c r="O23" s="6" t="str">
        <f>VLOOKUP(F23,[1]Sheet1!$D$1:$F$65536,3,FALSE)</f>
        <v>ADUL</v>
      </c>
      <c r="P23" s="6">
        <v>371449</v>
      </c>
      <c r="Q23" s="7">
        <v>45692</v>
      </c>
      <c r="R23" s="8">
        <v>235634</v>
      </c>
      <c r="S23" s="8" t="s">
        <v>7</v>
      </c>
    </row>
    <row r="24" spans="1:19" x14ac:dyDescent="0.25">
      <c r="A24" s="1" t="s">
        <v>0</v>
      </c>
      <c r="B24" s="2">
        <v>45641</v>
      </c>
      <c r="C24" s="3" t="s">
        <v>75</v>
      </c>
      <c r="D24" s="4" t="s">
        <v>91</v>
      </c>
      <c r="E24" s="3">
        <v>446979727</v>
      </c>
      <c r="F24" s="3" t="s">
        <v>92</v>
      </c>
      <c r="G24" s="3" t="s">
        <v>93</v>
      </c>
      <c r="H24" s="3" t="s">
        <v>79</v>
      </c>
      <c r="I24" s="2">
        <v>45789</v>
      </c>
      <c r="J24" s="3"/>
      <c r="K24" s="3"/>
      <c r="L24" s="5">
        <v>-8.5399999999999991</v>
      </c>
      <c r="M24" s="6" t="s">
        <v>6</v>
      </c>
      <c r="N24" s="6" t="str">
        <f>VLOOKUP(F24,[1]Sheet1!$D$1:$E$65536,2,FALSE)</f>
        <v>WDC</v>
      </c>
      <c r="O24" s="6" t="str">
        <f>VLOOKUP(F24,[1]Sheet1!$D$1:$F$65536,3,FALSE)</f>
        <v>ADUL</v>
      </c>
      <c r="P24" s="6">
        <v>371449</v>
      </c>
      <c r="Q24" s="7">
        <v>45692</v>
      </c>
      <c r="R24" s="8">
        <v>235634</v>
      </c>
      <c r="S24" s="8" t="s">
        <v>7</v>
      </c>
    </row>
    <row r="25" spans="1:19" x14ac:dyDescent="0.25">
      <c r="A25" s="1" t="s">
        <v>0</v>
      </c>
      <c r="B25" s="2">
        <v>45641</v>
      </c>
      <c r="C25" s="3" t="s">
        <v>94</v>
      </c>
      <c r="D25" s="4" t="s">
        <v>95</v>
      </c>
      <c r="E25" s="3">
        <v>447207368</v>
      </c>
      <c r="F25" s="3" t="s">
        <v>96</v>
      </c>
      <c r="G25" s="3" t="s">
        <v>97</v>
      </c>
      <c r="H25" s="3" t="s">
        <v>98</v>
      </c>
      <c r="I25" s="2">
        <v>45790</v>
      </c>
      <c r="J25" s="3"/>
      <c r="K25" s="3"/>
      <c r="L25" s="5">
        <v>-8.5399999999999991</v>
      </c>
      <c r="M25" s="6" t="s">
        <v>6</v>
      </c>
      <c r="N25" s="6" t="str">
        <f>VLOOKUP(F25,[1]Sheet1!$D$1:$E$65536,2,FALSE)</f>
        <v>WDC</v>
      </c>
      <c r="O25" s="6" t="str">
        <f>VLOOKUP(F25,[1]Sheet1!$D$1:$F$65536,3,FALSE)</f>
        <v>BLK</v>
      </c>
      <c r="P25" s="6">
        <v>371449</v>
      </c>
      <c r="Q25" s="7">
        <v>45692</v>
      </c>
      <c r="R25" s="8">
        <v>235634</v>
      </c>
      <c r="S25" s="8" t="s">
        <v>7</v>
      </c>
    </row>
    <row r="26" spans="1:19" x14ac:dyDescent="0.25">
      <c r="A26" s="1" t="s">
        <v>0</v>
      </c>
      <c r="B26" s="2">
        <v>45648</v>
      </c>
      <c r="C26" s="3" t="s">
        <v>99</v>
      </c>
      <c r="D26" s="4" t="s">
        <v>100</v>
      </c>
      <c r="E26" s="3">
        <v>447359864</v>
      </c>
      <c r="F26" s="3" t="s">
        <v>101</v>
      </c>
      <c r="G26" s="3" t="s">
        <v>102</v>
      </c>
      <c r="H26" s="3" t="s">
        <v>103</v>
      </c>
      <c r="I26" s="2">
        <v>45791</v>
      </c>
      <c r="J26" s="3"/>
      <c r="K26" s="3"/>
      <c r="L26" s="5">
        <v>-8.5399999999999991</v>
      </c>
      <c r="M26" s="6" t="s">
        <v>6</v>
      </c>
      <c r="N26" s="6" t="str">
        <f>VLOOKUP(F26,[1]Sheet1!$D$1:$E$65536,2,FALSE)</f>
        <v>WDC</v>
      </c>
      <c r="O26" s="6" t="str">
        <f>VLOOKUP(F26,[1]Sheet1!$D$1:$F$65536,3,FALSE)</f>
        <v>BLK</v>
      </c>
      <c r="P26" s="6">
        <v>371449</v>
      </c>
      <c r="Q26" s="7">
        <v>45692</v>
      </c>
      <c r="R26" s="8">
        <v>235634</v>
      </c>
      <c r="S26" s="8" t="s">
        <v>7</v>
      </c>
    </row>
    <row r="27" spans="1:19" x14ac:dyDescent="0.25">
      <c r="A27" s="1" t="s">
        <v>0</v>
      </c>
      <c r="B27" s="2">
        <v>45657</v>
      </c>
      <c r="C27" s="3" t="s">
        <v>104</v>
      </c>
      <c r="D27" s="4" t="s">
        <v>105</v>
      </c>
      <c r="E27" s="3">
        <v>448161092</v>
      </c>
      <c r="F27" s="3" t="s">
        <v>106</v>
      </c>
      <c r="G27" s="3" t="s">
        <v>107</v>
      </c>
      <c r="H27" s="3" t="s">
        <v>108</v>
      </c>
      <c r="I27" s="2">
        <v>45792</v>
      </c>
      <c r="J27" s="3"/>
      <c r="K27" s="3"/>
      <c r="L27" s="5">
        <v>-8.5399999999999991</v>
      </c>
      <c r="M27" s="6" t="s">
        <v>6</v>
      </c>
      <c r="N27" s="6" t="str">
        <f>VLOOKUP(F27,[1]Sheet1!$D$1:$E$65536,2,FALSE)</f>
        <v>WDC</v>
      </c>
      <c r="O27" s="6" t="str">
        <f>VLOOKUP(F27,[1]Sheet1!$D$1:$F$65536,3,FALSE)</f>
        <v>BLK</v>
      </c>
      <c r="P27" s="6">
        <v>371449</v>
      </c>
      <c r="Q27" s="7">
        <v>45692</v>
      </c>
      <c r="R27" s="8">
        <v>235634</v>
      </c>
      <c r="S27" s="8" t="s">
        <v>7</v>
      </c>
    </row>
    <row r="28" spans="1:19" x14ac:dyDescent="0.25">
      <c r="A28" s="1" t="s">
        <v>0</v>
      </c>
      <c r="B28" s="2">
        <v>45641</v>
      </c>
      <c r="C28" s="3" t="s">
        <v>109</v>
      </c>
      <c r="D28" s="4" t="s">
        <v>110</v>
      </c>
      <c r="E28" s="3">
        <v>447217535</v>
      </c>
      <c r="F28" s="3" t="s">
        <v>111</v>
      </c>
      <c r="G28" s="3" t="s">
        <v>112</v>
      </c>
      <c r="H28" s="3" t="s">
        <v>113</v>
      </c>
      <c r="I28" s="2">
        <v>45793</v>
      </c>
      <c r="J28" s="3"/>
      <c r="K28" s="3"/>
      <c r="L28" s="5">
        <v>-8.5399999999999991</v>
      </c>
      <c r="M28" s="6" t="s">
        <v>6</v>
      </c>
      <c r="N28" s="6" t="str">
        <f>VLOOKUP(F28,[1]Sheet1!$D$1:$E$65536,2,FALSE)</f>
        <v>WDC</v>
      </c>
      <c r="O28" s="6" t="str">
        <f>VLOOKUP(F28,[1]Sheet1!$D$1:$F$65536,3,FALSE)</f>
        <v>BATH</v>
      </c>
      <c r="P28" s="6">
        <v>371449</v>
      </c>
      <c r="Q28" s="7">
        <v>45692</v>
      </c>
      <c r="R28" s="8">
        <v>235634</v>
      </c>
      <c r="S28" s="8" t="s">
        <v>7</v>
      </c>
    </row>
    <row r="29" spans="1:19" x14ac:dyDescent="0.25">
      <c r="A29" s="1" t="s">
        <v>0</v>
      </c>
      <c r="B29" s="2">
        <v>45641</v>
      </c>
      <c r="C29" s="3" t="s">
        <v>114</v>
      </c>
      <c r="D29" s="4" t="s">
        <v>115</v>
      </c>
      <c r="E29" s="3">
        <v>447284790</v>
      </c>
      <c r="F29" s="3" t="s">
        <v>116</v>
      </c>
      <c r="G29" s="3" t="s">
        <v>117</v>
      </c>
      <c r="H29" s="3" t="s">
        <v>118</v>
      </c>
      <c r="I29" s="2">
        <v>45794</v>
      </c>
      <c r="J29" s="3"/>
      <c r="K29" s="3"/>
      <c r="L29" s="5">
        <v>-8.5399999999999991</v>
      </c>
      <c r="M29" s="6" t="s">
        <v>6</v>
      </c>
      <c r="N29" s="6" t="str">
        <f>VLOOKUP(F29,[1]Sheet1!$D$1:$E$65536,2,FALSE)</f>
        <v>WDC</v>
      </c>
      <c r="O29" s="6" t="str">
        <f>VLOOKUP(F29,[1]Sheet1!$D$1:$F$65536,3,FALSE)</f>
        <v>BLK</v>
      </c>
      <c r="P29" s="6">
        <v>371449</v>
      </c>
      <c r="Q29" s="7">
        <v>45692</v>
      </c>
      <c r="R29" s="8">
        <v>235634</v>
      </c>
      <c r="S29" s="8" t="s">
        <v>7</v>
      </c>
    </row>
    <row r="30" spans="1:19" x14ac:dyDescent="0.25">
      <c r="A30" s="1" t="s">
        <v>0</v>
      </c>
      <c r="B30" s="2">
        <v>45648</v>
      </c>
      <c r="C30" s="3" t="s">
        <v>119</v>
      </c>
      <c r="D30" s="4" t="s">
        <v>120</v>
      </c>
      <c r="E30" s="3">
        <v>447847998</v>
      </c>
      <c r="F30" s="3" t="s">
        <v>121</v>
      </c>
      <c r="G30" s="3" t="s">
        <v>122</v>
      </c>
      <c r="H30" s="3" t="s">
        <v>123</v>
      </c>
      <c r="I30" s="2">
        <v>45795</v>
      </c>
      <c r="J30" s="3"/>
      <c r="K30" s="3"/>
      <c r="L30" s="5">
        <v>-8.5399999999999991</v>
      </c>
      <c r="M30" s="6" t="s">
        <v>6</v>
      </c>
      <c r="N30" s="6" t="str">
        <f>VLOOKUP(F30,[1]Sheet1!$D$1:$E$65536,2,FALSE)</f>
        <v>WDC</v>
      </c>
      <c r="O30" s="6" t="str">
        <f>VLOOKUP(F30,[1]Sheet1!$D$1:$F$65536,3,FALSE)</f>
        <v>BLK</v>
      </c>
      <c r="P30" s="6">
        <v>371449</v>
      </c>
      <c r="Q30" s="7">
        <v>45692</v>
      </c>
      <c r="R30" s="8">
        <v>235634</v>
      </c>
      <c r="S30" s="8" t="s">
        <v>7</v>
      </c>
    </row>
    <row r="31" spans="1:19" x14ac:dyDescent="0.25">
      <c r="A31" s="1" t="s">
        <v>0</v>
      </c>
      <c r="B31" s="2">
        <v>45641</v>
      </c>
      <c r="C31" s="3" t="s">
        <v>124</v>
      </c>
      <c r="D31" s="4" t="s">
        <v>125</v>
      </c>
      <c r="E31" s="3">
        <v>446197570</v>
      </c>
      <c r="F31" s="3" t="s">
        <v>126</v>
      </c>
      <c r="G31" s="3" t="s">
        <v>127</v>
      </c>
      <c r="H31" s="3" t="s">
        <v>128</v>
      </c>
      <c r="I31" s="2">
        <v>45796</v>
      </c>
      <c r="J31" s="3"/>
      <c r="K31" s="3"/>
      <c r="L31" s="5">
        <v>-8.5399999999999991</v>
      </c>
      <c r="M31" s="6" t="s">
        <v>6</v>
      </c>
      <c r="N31" s="6" t="str">
        <f>VLOOKUP(F31,[1]Sheet1!$D$1:$E$65536,2,FALSE)</f>
        <v>WDC</v>
      </c>
      <c r="O31" s="6" t="str">
        <f>VLOOKUP(F31,[1]Sheet1!$D$1:$F$65536,3,FALSE)</f>
        <v>BLK</v>
      </c>
      <c r="P31" s="6">
        <v>371449</v>
      </c>
      <c r="Q31" s="7">
        <v>45692</v>
      </c>
      <c r="R31" s="8">
        <v>235634</v>
      </c>
      <c r="S31" s="8" t="s">
        <v>7</v>
      </c>
    </row>
    <row r="32" spans="1:19" x14ac:dyDescent="0.25">
      <c r="A32" s="1" t="s">
        <v>0</v>
      </c>
      <c r="B32" s="2">
        <v>45641</v>
      </c>
      <c r="C32" s="3" t="s">
        <v>129</v>
      </c>
      <c r="D32" s="4" t="s">
        <v>130</v>
      </c>
      <c r="E32" s="3">
        <v>447251307</v>
      </c>
      <c r="F32" s="3" t="s">
        <v>131</v>
      </c>
      <c r="G32" s="3" t="s">
        <v>132</v>
      </c>
      <c r="H32" s="3" t="s">
        <v>133</v>
      </c>
      <c r="I32" s="2">
        <v>45797</v>
      </c>
      <c r="J32" s="3"/>
      <c r="K32" s="3"/>
      <c r="L32" s="5">
        <v>-8.5399999999999991</v>
      </c>
      <c r="M32" s="6" t="s">
        <v>6</v>
      </c>
      <c r="N32" s="6" t="str">
        <f>VLOOKUP(F32,[1]Sheet1!$D$1:$E$65536,2,FALSE)</f>
        <v>WDC</v>
      </c>
      <c r="O32" s="6" t="str">
        <f>VLOOKUP(F32,[1]Sheet1!$D$1:$F$65536,3,FALSE)</f>
        <v>BATH</v>
      </c>
      <c r="P32" s="6">
        <v>371449</v>
      </c>
      <c r="Q32" s="7">
        <v>45692</v>
      </c>
      <c r="R32" s="8">
        <v>235634</v>
      </c>
      <c r="S32" s="8" t="s">
        <v>7</v>
      </c>
    </row>
    <row r="33" spans="1:19" x14ac:dyDescent="0.25">
      <c r="A33" s="1" t="s">
        <v>0</v>
      </c>
      <c r="B33" s="2">
        <v>45641</v>
      </c>
      <c r="C33" s="3" t="s">
        <v>134</v>
      </c>
      <c r="D33" s="4" t="s">
        <v>135</v>
      </c>
      <c r="E33" s="3">
        <v>447253860</v>
      </c>
      <c r="F33" s="3" t="s">
        <v>136</v>
      </c>
      <c r="G33" s="3" t="s">
        <v>137</v>
      </c>
      <c r="H33" s="3" t="s">
        <v>138</v>
      </c>
      <c r="I33" s="2">
        <v>45798</v>
      </c>
      <c r="J33" s="3"/>
      <c r="K33" s="3"/>
      <c r="L33" s="5">
        <v>-8.5399999999999991</v>
      </c>
      <c r="M33" s="6" t="s">
        <v>6</v>
      </c>
      <c r="N33" s="6" t="str">
        <f>VLOOKUP(F33,[1]Sheet1!$D$1:$E$65536,2,FALSE)</f>
        <v>WDC</v>
      </c>
      <c r="O33" s="6" t="str">
        <f>VLOOKUP(F33,[1]Sheet1!$D$1:$F$65536,3,FALSE)</f>
        <v>BATH</v>
      </c>
      <c r="P33" s="6">
        <v>371449</v>
      </c>
      <c r="Q33" s="7">
        <v>45692</v>
      </c>
      <c r="R33" s="8">
        <v>235634</v>
      </c>
      <c r="S33" s="8" t="s">
        <v>7</v>
      </c>
    </row>
    <row r="34" spans="1:19" x14ac:dyDescent="0.25">
      <c r="A34" s="1" t="s">
        <v>0</v>
      </c>
      <c r="B34" s="2">
        <v>45641</v>
      </c>
      <c r="C34" s="3" t="s">
        <v>139</v>
      </c>
      <c r="D34" s="4" t="s">
        <v>140</v>
      </c>
      <c r="E34" s="3">
        <v>447106515</v>
      </c>
      <c r="F34" s="3" t="s">
        <v>141</v>
      </c>
      <c r="G34" s="3" t="s">
        <v>142</v>
      </c>
      <c r="H34" s="3" t="s">
        <v>143</v>
      </c>
      <c r="I34" s="2">
        <v>45799</v>
      </c>
      <c r="J34" s="3"/>
      <c r="K34" s="3"/>
      <c r="L34" s="5">
        <v>-8.5399999999999991</v>
      </c>
      <c r="M34" s="6" t="s">
        <v>6</v>
      </c>
      <c r="N34" s="6" t="str">
        <f>VLOOKUP(F34,[1]Sheet1!$D$1:$E$65536,2,FALSE)</f>
        <v>WDC</v>
      </c>
      <c r="O34" s="6" t="str">
        <f>VLOOKUP(F34,[1]Sheet1!$D$1:$F$65536,3,FALSE)</f>
        <v>BLK</v>
      </c>
      <c r="P34" s="6">
        <v>371449</v>
      </c>
      <c r="Q34" s="7">
        <v>45692</v>
      </c>
      <c r="R34" s="8">
        <v>235634</v>
      </c>
      <c r="S34" s="8" t="s">
        <v>7</v>
      </c>
    </row>
    <row r="35" spans="1:19" x14ac:dyDescent="0.25">
      <c r="A35" s="1" t="s">
        <v>0</v>
      </c>
      <c r="B35" s="2">
        <v>45641</v>
      </c>
      <c r="C35" s="3" t="s">
        <v>144</v>
      </c>
      <c r="D35" s="4" t="s">
        <v>145</v>
      </c>
      <c r="E35" s="3">
        <v>447335689</v>
      </c>
      <c r="F35" s="3" t="s">
        <v>146</v>
      </c>
      <c r="G35" s="3" t="s">
        <v>147</v>
      </c>
      <c r="H35" s="3" t="s">
        <v>148</v>
      </c>
      <c r="I35" s="2">
        <v>45800</v>
      </c>
      <c r="J35" s="3"/>
      <c r="K35" s="3"/>
      <c r="L35" s="5">
        <v>-8.5399999999999991</v>
      </c>
      <c r="M35" s="6" t="s">
        <v>6</v>
      </c>
      <c r="N35" s="6" t="str">
        <f>VLOOKUP(F35,[1]Sheet1!$D$1:$E$65536,2,FALSE)</f>
        <v>WDC</v>
      </c>
      <c r="O35" s="6" t="str">
        <f>VLOOKUP(F35,[1]Sheet1!$D$1:$F$65536,3,FALSE)</f>
        <v>ADUL</v>
      </c>
      <c r="P35" s="6">
        <v>371449</v>
      </c>
      <c r="Q35" s="7">
        <v>45692</v>
      </c>
      <c r="R35" s="8">
        <v>235634</v>
      </c>
      <c r="S35" s="8" t="s">
        <v>7</v>
      </c>
    </row>
    <row r="36" spans="1:19" x14ac:dyDescent="0.25">
      <c r="A36" s="1" t="s">
        <v>0</v>
      </c>
      <c r="B36" s="2">
        <v>45641</v>
      </c>
      <c r="C36" s="3" t="s">
        <v>149</v>
      </c>
      <c r="D36" s="4" t="s">
        <v>150</v>
      </c>
      <c r="E36" s="3">
        <v>446303742</v>
      </c>
      <c r="F36" s="3" t="s">
        <v>151</v>
      </c>
      <c r="G36" s="3" t="s">
        <v>152</v>
      </c>
      <c r="H36" s="3" t="s">
        <v>153</v>
      </c>
      <c r="I36" s="2">
        <v>45801</v>
      </c>
      <c r="J36" s="3"/>
      <c r="K36" s="3"/>
      <c r="L36" s="5">
        <v>-8.5399999999999991</v>
      </c>
      <c r="M36" s="6" t="s">
        <v>6</v>
      </c>
      <c r="N36" s="6" t="str">
        <f>VLOOKUP(F36,[1]Sheet1!$D$1:$E$65536,2,FALSE)</f>
        <v>WDC</v>
      </c>
      <c r="O36" s="6" t="str">
        <f>VLOOKUP(F36,[1]Sheet1!$D$1:$F$65536,3,FALSE)</f>
        <v>ART</v>
      </c>
      <c r="P36" s="6">
        <v>371449</v>
      </c>
      <c r="Q36" s="7">
        <v>45692</v>
      </c>
      <c r="R36" s="8">
        <v>235634</v>
      </c>
      <c r="S36" s="8" t="s">
        <v>7</v>
      </c>
    </row>
    <row r="37" spans="1:19" x14ac:dyDescent="0.25">
      <c r="A37" s="1" t="s">
        <v>0</v>
      </c>
      <c r="B37" s="2">
        <v>45641</v>
      </c>
      <c r="C37" s="3" t="s">
        <v>154</v>
      </c>
      <c r="D37" s="4" t="s">
        <v>155</v>
      </c>
      <c r="E37" s="3">
        <v>446283617</v>
      </c>
      <c r="F37" s="3" t="s">
        <v>156</v>
      </c>
      <c r="G37" s="3" t="s">
        <v>157</v>
      </c>
      <c r="H37" s="3" t="s">
        <v>158</v>
      </c>
      <c r="I37" s="2">
        <v>45802</v>
      </c>
      <c r="J37" s="3"/>
      <c r="K37" s="3"/>
      <c r="L37" s="5">
        <v>-8.5399999999999991</v>
      </c>
      <c r="M37" s="6" t="s">
        <v>6</v>
      </c>
      <c r="N37" s="6" t="str">
        <f>VLOOKUP(F37,[1]Sheet1!$D$1:$E$65536,2,FALSE)</f>
        <v>WDC</v>
      </c>
      <c r="O37" s="6" t="str">
        <f>VLOOKUP(F37,[1]Sheet1!$D$1:$F$65536,3,FALSE)</f>
        <v>BATH</v>
      </c>
      <c r="P37" s="6">
        <v>371449</v>
      </c>
      <c r="Q37" s="7">
        <v>45692</v>
      </c>
      <c r="R37" s="8">
        <v>235634</v>
      </c>
      <c r="S37" s="8" t="s">
        <v>7</v>
      </c>
    </row>
    <row r="38" spans="1:19" ht="15.75" thickBot="1" x14ac:dyDescent="0.3">
      <c r="A38" s="1" t="s">
        <v>0</v>
      </c>
      <c r="B38" s="9">
        <v>45648</v>
      </c>
      <c r="C38" s="10" t="s">
        <v>159</v>
      </c>
      <c r="D38" s="11" t="s">
        <v>160</v>
      </c>
      <c r="E38" s="10">
        <v>447723932</v>
      </c>
      <c r="F38" s="10" t="s">
        <v>161</v>
      </c>
      <c r="G38" s="10" t="s">
        <v>162</v>
      </c>
      <c r="H38" s="10" t="s">
        <v>163</v>
      </c>
      <c r="I38" s="9">
        <v>45803</v>
      </c>
      <c r="J38" s="10"/>
      <c r="K38" s="10"/>
      <c r="L38" s="12">
        <v>-8.5399999999999991</v>
      </c>
      <c r="M38" s="13" t="s">
        <v>6</v>
      </c>
      <c r="N38" s="13" t="str">
        <f>VLOOKUP(F38,[1]Sheet1!$D$1:$E$65536,2,FALSE)</f>
        <v>WDC</v>
      </c>
      <c r="O38" s="13" t="str">
        <f>VLOOKUP(F38,[1]Sheet1!$D$1:$F$65536,3,FALSE)</f>
        <v>BATH</v>
      </c>
      <c r="P38" s="13">
        <v>371449</v>
      </c>
      <c r="Q38" s="14">
        <v>45692</v>
      </c>
      <c r="R38" s="8">
        <v>235634</v>
      </c>
      <c r="S38" s="15" t="s">
        <v>7</v>
      </c>
    </row>
    <row r="41" spans="1:19" x14ac:dyDescent="0.25">
      <c r="J41" s="29" t="s">
        <v>184</v>
      </c>
      <c r="K41" t="s">
        <v>185</v>
      </c>
    </row>
    <row r="42" spans="1:19" x14ac:dyDescent="0.25">
      <c r="J42" s="27" t="s">
        <v>186</v>
      </c>
      <c r="K42" s="28">
        <v>-204.95999999999987</v>
      </c>
    </row>
    <row r="43" spans="1:19" x14ac:dyDescent="0.25">
      <c r="J43" s="27" t="s">
        <v>187</v>
      </c>
      <c r="K43" s="28">
        <v>-42.699999999999996</v>
      </c>
    </row>
    <row r="44" spans="1:19" x14ac:dyDescent="0.25">
      <c r="J44" s="27" t="s">
        <v>188</v>
      </c>
      <c r="K44" s="28">
        <v>-59.779999999999994</v>
      </c>
    </row>
    <row r="45" spans="1:19" x14ac:dyDescent="0.25">
      <c r="J45" s="27" t="s">
        <v>190</v>
      </c>
      <c r="K45" s="28">
        <v>-8.5399999999999991</v>
      </c>
    </row>
    <row r="46" spans="1:19" x14ac:dyDescent="0.25">
      <c r="J46" s="27" t="s">
        <v>189</v>
      </c>
      <c r="K46" s="28">
        <v>-315.97999999999985</v>
      </c>
    </row>
  </sheetData>
  <conditionalFormatting sqref="E2:E38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2025-02-19T09:16:25Z</dcterms:modified>
</cp:coreProperties>
</file>