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200138\Desktop\claim\"/>
    </mc:Choice>
  </mc:AlternateContent>
  <xr:revisionPtr revIDLastSave="0" documentId="13_ncr:1_{CC142D83-0A96-4DCA-8BC9-6CA135E870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N24" i="1"/>
  <c r="N23" i="1"/>
  <c r="N19" i="1"/>
  <c r="N18" i="1"/>
  <c r="G13" i="1"/>
  <c r="N12" i="1"/>
  <c r="O12" i="1" s="1"/>
  <c r="O13" i="1" s="1"/>
  <c r="G8" i="1"/>
  <c r="N7" i="1"/>
  <c r="O7" i="1" l="1"/>
  <c r="O8" i="1" s="1"/>
  <c r="O24" i="1"/>
  <c r="O19" i="1"/>
  <c r="N8" i="1"/>
  <c r="O18" i="1"/>
  <c r="O23" i="1"/>
  <c r="N25" i="1"/>
  <c r="N13" i="1"/>
  <c r="O25" i="1" l="1"/>
</calcChain>
</file>

<file path=xl/sharedStrings.xml><?xml version="1.0" encoding="utf-8"?>
<sst xmlns="http://schemas.openxmlformats.org/spreadsheetml/2006/main" count="95" uniqueCount="30">
  <si>
    <t>kohl's po#</t>
  </si>
  <si>
    <t>size</t>
  </si>
  <si>
    <t>COLOR</t>
  </si>
  <si>
    <t xml:space="preserve">style# </t>
  </si>
  <si>
    <t>UPC#</t>
  </si>
  <si>
    <t>quantity</t>
  </si>
  <si>
    <t>13" W x 13" D x 26" H</t>
  </si>
  <si>
    <t>BLACK</t>
  </si>
  <si>
    <t>KLC125-0126</t>
  </si>
  <si>
    <t>022164346992</t>
  </si>
  <si>
    <t>PIECE</t>
  </si>
  <si>
    <t>Dia 12"X24" H</t>
  </si>
  <si>
    <t>GOLD</t>
  </si>
  <si>
    <t xml:space="preserve"> KLC125-0127</t>
  </si>
  <si>
    <t>"022164347005</t>
  </si>
  <si>
    <t>)</t>
  </si>
  <si>
    <t>Packing list</t>
    <phoneticPr fontId="16" type="noConversion"/>
  </si>
  <si>
    <t>container#：EISU8561543</t>
    <phoneticPr fontId="16" type="noConversion"/>
  </si>
  <si>
    <t>container#：TXGU5620300</t>
    <phoneticPr fontId="16" type="noConversion"/>
  </si>
  <si>
    <t>container#：EGHU9791142</t>
    <phoneticPr fontId="16" type="noConversion"/>
  </si>
  <si>
    <t xml:space="preserve">
</t>
    <phoneticPr fontId="16" type="noConversion"/>
  </si>
  <si>
    <t>unit</t>
    <phoneticPr fontId="16" type="noConversion"/>
  </si>
  <si>
    <t>Total</t>
    <phoneticPr fontId="16" type="noConversion"/>
  </si>
  <si>
    <t>each carton</t>
    <phoneticPr fontId="16" type="noConversion"/>
  </si>
  <si>
    <t>G.W.</t>
    <phoneticPr fontId="16" type="noConversion"/>
  </si>
  <si>
    <t>N.W.</t>
    <phoneticPr fontId="16" type="noConversion"/>
  </si>
  <si>
    <t>CARTON NO.</t>
    <phoneticPr fontId="16" type="noConversion"/>
  </si>
  <si>
    <r>
      <t>carton size (Meas</t>
    </r>
    <r>
      <rPr>
        <sz val="11"/>
        <rFont val="华文行楷"/>
        <family val="3"/>
        <charset val="134"/>
      </rPr>
      <t>）</t>
    </r>
    <phoneticPr fontId="16" type="noConversion"/>
  </si>
  <si>
    <t>CBM</t>
    <phoneticPr fontId="16" type="noConversion"/>
  </si>
  <si>
    <t>PRODUCT PHOTO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</si>
</sst>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0_ "/>
  </numFmts>
  <fonts count="21" x14ac:knownFonts="1">
    <font>
      <sz val="11"/>
      <color theme="1"/>
      <name val="宋体"/>
      <charset val="134"/>
      <scheme val="minor"/>
    </font>
    <font>
      <b/>
      <sz val="12"/>
      <name val="Times New Roman"/>
      <family val="1"/>
    </font>
    <font>
      <sz val="36"/>
      <name val="华文行楷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2"/>
      <color indexed="10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1"/>
      <name val="华文行楷"/>
      <family val="3"/>
      <charset val="134"/>
    </font>
    <font>
      <sz val="11"/>
      <name val="宋体"/>
      <family val="3"/>
      <charset val="134"/>
    </font>
    <font>
      <sz val="12"/>
      <name val="Arial"/>
      <family val="2"/>
    </font>
    <font>
      <sz val="11"/>
      <color rgb="FFFF0000"/>
      <name val="宋体"/>
      <family val="3"/>
      <charset val="134"/>
      <scheme val="minor"/>
    </font>
    <font>
      <sz val="11"/>
      <name val="Arial"/>
      <family val="2"/>
    </font>
    <font>
      <sz val="11"/>
      <color indexed="10"/>
      <name val="Arial"/>
      <family val="2"/>
    </font>
    <font>
      <sz val="12"/>
      <name val="华文行楷"/>
      <family val="3"/>
      <charset val="134"/>
    </font>
    <font>
      <sz val="11"/>
      <color indexed="10"/>
      <name val="华文行楷"/>
      <family val="3"/>
      <charset val="134"/>
    </font>
    <font>
      <sz val="11"/>
      <color indexed="10"/>
      <name val="黑体"/>
      <family val="3"/>
      <charset val="134"/>
    </font>
    <font>
      <sz val="9"/>
      <name val="宋体"/>
      <family val="3"/>
      <charset val="134"/>
      <scheme val="minor"/>
    </font>
    <font>
      <sz val="36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name val="Arial"/>
      <family val="3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2" borderId="0" xfId="0" applyFont="1" applyFill="1" applyAlignment="1"/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wrapText="1"/>
    </xf>
    <xf numFmtId="0" fontId="8" fillId="0" borderId="1" xfId="0" applyFont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 wrapText="1"/>
    </xf>
    <xf numFmtId="4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49" fontId="9" fillId="2" borderId="0" xfId="0" applyNumberFormat="1" applyFont="1" applyFill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0" fillId="5" borderId="0" xfId="0" applyFill="1">
      <alignment vertical="center"/>
    </xf>
    <xf numFmtId="0" fontId="8" fillId="5" borderId="0" xfId="0" applyFont="1" applyFill="1">
      <alignment vertical="center"/>
    </xf>
    <xf numFmtId="0" fontId="10" fillId="5" borderId="0" xfId="0" applyFont="1" applyFill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176" fontId="5" fillId="5" borderId="0" xfId="0" applyNumberFormat="1" applyFont="1" applyFill="1" applyAlignment="1">
      <alignment horizontal="center" vertical="center"/>
    </xf>
    <xf numFmtId="177" fontId="5" fillId="5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177" fontId="10" fillId="5" borderId="0" xfId="0" applyNumberFormat="1" applyFont="1" applyFill="1">
      <alignment vertical="center"/>
    </xf>
    <xf numFmtId="177" fontId="0" fillId="0" borderId="0" xfId="0" applyNumberFormat="1">
      <alignment vertical="center"/>
    </xf>
    <xf numFmtId="0" fontId="13" fillId="0" borderId="0" xfId="0" applyFont="1" applyAlignment="1"/>
    <xf numFmtId="0" fontId="1" fillId="2" borderId="0" xfId="0" applyFont="1" applyFill="1" applyAlignment="1"/>
    <xf numFmtId="0" fontId="3" fillId="2" borderId="0" xfId="0" applyFont="1" applyFill="1" applyAlignment="1"/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77" fontId="1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8" fillId="5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1" fillId="0" borderId="0" xfId="0" applyFont="1" applyAlignment="1"/>
    <xf numFmtId="0" fontId="3" fillId="0" borderId="0" xfId="0" applyFont="1" applyAlignment="1"/>
    <xf numFmtId="0" fontId="4" fillId="0" borderId="4" xfId="0" applyFont="1" applyBorder="1" applyAlignment="1"/>
    <xf numFmtId="0" fontId="9" fillId="0" borderId="1" xfId="0" quotePrefix="1" applyFont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18" fillId="0" borderId="0" xfId="0" applyFo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0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132080</xdr:colOff>
      <xdr:row>11</xdr:row>
      <xdr:rowOff>74930</xdr:rowOff>
    </xdr:from>
    <xdr:to>
      <xdr:col>15</xdr:col>
      <xdr:colOff>589280</xdr:colOff>
      <xdr:row>11</xdr:row>
      <xdr:rowOff>829310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67305" y="4437380"/>
          <a:ext cx="457200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142875</xdr:colOff>
      <xdr:row>17</xdr:row>
      <xdr:rowOff>190500</xdr:rowOff>
    </xdr:from>
    <xdr:to>
      <xdr:col>15</xdr:col>
      <xdr:colOff>544830</xdr:colOff>
      <xdr:row>17</xdr:row>
      <xdr:rowOff>193040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78100" y="6416675"/>
          <a:ext cx="401955" cy="2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198755</xdr:colOff>
      <xdr:row>18</xdr:row>
      <xdr:rowOff>217805</xdr:rowOff>
    </xdr:from>
    <xdr:to>
      <xdr:col>15</xdr:col>
      <xdr:colOff>655955</xdr:colOff>
      <xdr:row>18</xdr:row>
      <xdr:rowOff>219710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333980" y="7501255"/>
          <a:ext cx="457200" cy="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160655</xdr:colOff>
      <xdr:row>18</xdr:row>
      <xdr:rowOff>179705</xdr:rowOff>
    </xdr:from>
    <xdr:to>
      <xdr:col>15</xdr:col>
      <xdr:colOff>617855</xdr:colOff>
      <xdr:row>18</xdr:row>
      <xdr:rowOff>934085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95880" y="7463155"/>
          <a:ext cx="457200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74112</xdr:colOff>
      <xdr:row>17</xdr:row>
      <xdr:rowOff>161925</xdr:rowOff>
    </xdr:from>
    <xdr:to>
      <xdr:col>15</xdr:col>
      <xdr:colOff>533400</xdr:colOff>
      <xdr:row>17</xdr:row>
      <xdr:rowOff>923925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15208885" y="6388100"/>
          <a:ext cx="459740" cy="762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178627</xdr:colOff>
      <xdr:row>22</xdr:row>
      <xdr:rowOff>38100</xdr:rowOff>
    </xdr:from>
    <xdr:to>
      <xdr:col>16</xdr:col>
      <xdr:colOff>9526</xdr:colOff>
      <xdr:row>22</xdr:row>
      <xdr:rowOff>896470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15313660" y="8842375"/>
          <a:ext cx="516890" cy="857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200025</xdr:colOff>
      <xdr:row>23</xdr:row>
      <xdr:rowOff>57150</xdr:rowOff>
    </xdr:from>
    <xdr:to>
      <xdr:col>15</xdr:col>
      <xdr:colOff>657225</xdr:colOff>
      <xdr:row>23</xdr:row>
      <xdr:rowOff>811530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5335250" y="9756775"/>
          <a:ext cx="457200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180975</xdr:colOff>
      <xdr:row>6</xdr:row>
      <xdr:rowOff>123825</xdr:rowOff>
    </xdr:from>
    <xdr:to>
      <xdr:col>15</xdr:col>
      <xdr:colOff>640263</xdr:colOff>
      <xdr:row>6</xdr:row>
      <xdr:rowOff>885825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15316200" y="2447925"/>
          <a:ext cx="459105" cy="762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5"/>
  <sheetViews>
    <sheetView tabSelected="1" topLeftCell="A16" zoomScale="85" zoomScaleNormal="85" workbookViewId="0">
      <selection activeCell="N27" sqref="N27"/>
    </sheetView>
  </sheetViews>
  <sheetFormatPr defaultColWidth="9" defaultRowHeight="13.5" x14ac:dyDescent="0.15"/>
  <cols>
    <col min="1" max="1" width="14.375" customWidth="1"/>
    <col min="2" max="2" width="21.875" customWidth="1"/>
    <col min="4" max="4" width="15.25" customWidth="1"/>
    <col min="5" max="5" width="16.625" customWidth="1"/>
    <col min="6" max="6" width="6.5" customWidth="1"/>
    <col min="7" max="7" width="13" customWidth="1"/>
    <col min="8" max="8" width="9.5" customWidth="1"/>
    <col min="11" max="11" width="5.5" customWidth="1"/>
    <col min="14" max="14" width="13.875" customWidth="1"/>
    <col min="15" max="15" width="10.375"/>
  </cols>
  <sheetData>
    <row r="1" spans="1:18" ht="3.75" customHeight="1" x14ac:dyDescent="0.75">
      <c r="A1" s="1"/>
      <c r="B1" s="1"/>
      <c r="C1" s="1"/>
      <c r="D1" s="59" t="s">
        <v>16</v>
      </c>
      <c r="E1" s="60"/>
      <c r="F1" s="60"/>
      <c r="G1" s="60"/>
      <c r="H1" s="60"/>
      <c r="I1" s="60"/>
      <c r="J1" s="60"/>
      <c r="K1" s="60"/>
      <c r="L1" s="60"/>
      <c r="M1" s="60"/>
      <c r="N1" s="60"/>
      <c r="O1" s="2"/>
      <c r="P1" s="29"/>
      <c r="Q1" s="29"/>
      <c r="R1" s="29"/>
    </row>
    <row r="2" spans="1:18" ht="6" customHeight="1" x14ac:dyDescent="0.75">
      <c r="A2" s="1"/>
      <c r="B2" s="1"/>
      <c r="C2" s="1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2"/>
      <c r="P2" s="29"/>
      <c r="Q2" s="29"/>
      <c r="R2" s="29"/>
    </row>
    <row r="3" spans="1:18" ht="47.25" x14ac:dyDescent="0.75">
      <c r="A3" s="1"/>
      <c r="B3" s="3"/>
      <c r="C3" s="3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2"/>
      <c r="P3" s="42"/>
      <c r="Q3" s="42"/>
      <c r="R3" s="29"/>
    </row>
    <row r="4" spans="1:18" ht="15.75" x14ac:dyDescent="0.25">
      <c r="A4" s="4" t="s">
        <v>17</v>
      </c>
      <c r="B4" s="5"/>
      <c r="C4" s="6"/>
      <c r="D4" s="7"/>
      <c r="E4" s="7"/>
      <c r="F4" s="7"/>
      <c r="G4" s="62"/>
      <c r="H4" s="62"/>
      <c r="I4" s="56"/>
      <c r="J4" s="56"/>
      <c r="K4" s="56"/>
      <c r="L4" s="56"/>
      <c r="M4" s="4"/>
      <c r="N4" s="4"/>
      <c r="O4" s="43"/>
      <c r="P4" s="44"/>
      <c r="Q4" s="4"/>
      <c r="R4" s="29"/>
    </row>
    <row r="5" spans="1:18" ht="15" x14ac:dyDescent="0.2">
      <c r="A5" s="64" t="s">
        <v>0</v>
      </c>
      <c r="B5" s="64" t="s">
        <v>1</v>
      </c>
      <c r="C5" s="64" t="s">
        <v>2</v>
      </c>
      <c r="D5" s="64" t="s">
        <v>3</v>
      </c>
      <c r="E5" s="64" t="s">
        <v>4</v>
      </c>
      <c r="F5" s="65" t="s">
        <v>21</v>
      </c>
      <c r="G5" s="64" t="s">
        <v>5</v>
      </c>
      <c r="H5" s="66" t="s">
        <v>20</v>
      </c>
      <c r="I5" s="64" t="s">
        <v>27</v>
      </c>
      <c r="J5" s="64"/>
      <c r="K5" s="64"/>
      <c r="L5" s="67" t="s">
        <v>23</v>
      </c>
      <c r="M5" s="67"/>
      <c r="N5" s="68" t="s">
        <v>26</v>
      </c>
      <c r="O5" s="72" t="s">
        <v>28</v>
      </c>
      <c r="P5" s="68" t="s">
        <v>29</v>
      </c>
      <c r="Q5" s="68"/>
      <c r="R5" s="45"/>
    </row>
    <row r="6" spans="1:18" ht="15" x14ac:dyDescent="0.25">
      <c r="A6" s="67"/>
      <c r="B6" s="67"/>
      <c r="C6" s="67"/>
      <c r="D6" s="67"/>
      <c r="E6" s="67"/>
      <c r="F6" s="67"/>
      <c r="G6" s="67"/>
      <c r="H6" s="69"/>
      <c r="I6" s="67"/>
      <c r="J6" s="67"/>
      <c r="K6" s="67"/>
      <c r="L6" s="70" t="s">
        <v>24</v>
      </c>
      <c r="M6" s="70" t="s">
        <v>25</v>
      </c>
      <c r="N6" s="67"/>
      <c r="O6" s="71"/>
      <c r="P6" s="67"/>
      <c r="Q6" s="67"/>
      <c r="R6" s="46"/>
    </row>
    <row r="7" spans="1:18" ht="78" customHeight="1" x14ac:dyDescent="0.15">
      <c r="A7" s="8">
        <v>14945020</v>
      </c>
      <c r="B7" s="9" t="s">
        <v>6</v>
      </c>
      <c r="C7" s="10" t="s">
        <v>7</v>
      </c>
      <c r="D7" s="11" t="s">
        <v>8</v>
      </c>
      <c r="E7" s="55" t="s">
        <v>9</v>
      </c>
      <c r="F7" s="12" t="s">
        <v>10</v>
      </c>
      <c r="G7" s="13">
        <v>1764</v>
      </c>
      <c r="H7" s="12">
        <v>1</v>
      </c>
      <c r="I7" s="12">
        <v>33</v>
      </c>
      <c r="J7" s="12">
        <v>33</v>
      </c>
      <c r="K7" s="12">
        <v>36.5</v>
      </c>
      <c r="L7" s="33">
        <v>2.25</v>
      </c>
      <c r="M7" s="33">
        <v>1.6</v>
      </c>
      <c r="N7" s="34">
        <f>G7/H7</f>
        <v>1764</v>
      </c>
      <c r="O7" s="47">
        <f>I7*J7*K7/1000000*N7</f>
        <v>70.116354000000001</v>
      </c>
      <c r="P7" s="57"/>
      <c r="Q7" s="57"/>
      <c r="R7" s="49"/>
    </row>
    <row r="8" spans="1:18" ht="33.75" customHeight="1" x14ac:dyDescent="0.15">
      <c r="A8" s="14"/>
      <c r="B8" s="15"/>
      <c r="C8" s="16"/>
      <c r="D8" s="17"/>
      <c r="E8" s="17"/>
      <c r="F8" s="18" t="s">
        <v>22</v>
      </c>
      <c r="G8" s="19">
        <f>SUM(G7)</f>
        <v>1764</v>
      </c>
      <c r="H8" s="18"/>
      <c r="I8" s="18"/>
      <c r="J8" s="18"/>
      <c r="K8" s="18"/>
      <c r="L8" s="35"/>
      <c r="M8" s="35"/>
      <c r="N8" s="36">
        <f>SUM(N7)</f>
        <v>1764</v>
      </c>
      <c r="O8" s="37">
        <f>SUM(O7)</f>
        <v>70.116354000000001</v>
      </c>
      <c r="P8" s="50"/>
      <c r="Q8" s="50"/>
      <c r="R8" s="49"/>
    </row>
    <row r="9" spans="1:18" ht="19.5" customHeight="1" x14ac:dyDescent="0.25">
      <c r="A9" s="20" t="s">
        <v>18</v>
      </c>
      <c r="B9" s="21"/>
      <c r="C9" s="22"/>
      <c r="D9" s="23"/>
      <c r="E9" s="23"/>
      <c r="F9" s="24"/>
      <c r="G9" s="25"/>
      <c r="H9" s="24"/>
      <c r="I9" s="24"/>
      <c r="J9" s="24"/>
      <c r="K9" s="24"/>
      <c r="L9" s="38"/>
      <c r="M9" s="38"/>
      <c r="N9" s="39"/>
      <c r="O9" s="43"/>
      <c r="P9" s="44"/>
      <c r="Q9" s="51"/>
      <c r="R9" s="49"/>
    </row>
    <row r="10" spans="1:18" s="75" customFormat="1" ht="15" customHeight="1" x14ac:dyDescent="0.2">
      <c r="A10" s="64" t="s">
        <v>0</v>
      </c>
      <c r="B10" s="64" t="s">
        <v>1</v>
      </c>
      <c r="C10" s="64" t="s">
        <v>2</v>
      </c>
      <c r="D10" s="64" t="s">
        <v>3</v>
      </c>
      <c r="E10" s="64" t="s">
        <v>4</v>
      </c>
      <c r="F10" s="65" t="s">
        <v>21</v>
      </c>
      <c r="G10" s="64" t="s">
        <v>5</v>
      </c>
      <c r="H10" s="73"/>
      <c r="I10" s="64" t="s">
        <v>27</v>
      </c>
      <c r="J10" s="64"/>
      <c r="K10" s="64"/>
      <c r="L10" s="67" t="s">
        <v>23</v>
      </c>
      <c r="M10" s="67"/>
      <c r="N10" s="68" t="s">
        <v>26</v>
      </c>
      <c r="O10" s="72" t="s">
        <v>28</v>
      </c>
      <c r="P10" s="68" t="s">
        <v>29</v>
      </c>
      <c r="Q10" s="68"/>
      <c r="R10" s="74"/>
    </row>
    <row r="11" spans="1:18" s="75" customFormat="1" ht="14.25" customHeight="1" x14ac:dyDescent="0.2">
      <c r="A11" s="67"/>
      <c r="B11" s="67"/>
      <c r="C11" s="67"/>
      <c r="D11" s="67"/>
      <c r="E11" s="67"/>
      <c r="F11" s="67"/>
      <c r="G11" s="67"/>
      <c r="H11" s="69"/>
      <c r="I11" s="67"/>
      <c r="J11" s="67"/>
      <c r="K11" s="67"/>
      <c r="L11" s="70" t="s">
        <v>24</v>
      </c>
      <c r="M11" s="70" t="s">
        <v>25</v>
      </c>
      <c r="N11" s="67"/>
      <c r="O11" s="71"/>
      <c r="P11" s="67"/>
      <c r="Q11" s="67"/>
      <c r="R11" s="74"/>
    </row>
    <row r="12" spans="1:18" ht="77.099999999999994" customHeight="1" x14ac:dyDescent="0.15">
      <c r="A12" s="8">
        <v>14945020</v>
      </c>
      <c r="B12" s="9" t="s">
        <v>11</v>
      </c>
      <c r="C12" s="10" t="s">
        <v>12</v>
      </c>
      <c r="D12" s="11" t="s">
        <v>13</v>
      </c>
      <c r="E12" s="11" t="s">
        <v>14</v>
      </c>
      <c r="F12" s="12" t="s">
        <v>10</v>
      </c>
      <c r="G12" s="13">
        <v>1764</v>
      </c>
      <c r="H12" s="12">
        <v>1</v>
      </c>
      <c r="I12" s="12">
        <v>33</v>
      </c>
      <c r="J12" s="12">
        <v>33</v>
      </c>
      <c r="K12" s="12">
        <v>34</v>
      </c>
      <c r="L12" s="33">
        <v>2.4</v>
      </c>
      <c r="M12" s="33">
        <v>1.7</v>
      </c>
      <c r="N12" s="34">
        <f>G12/H12</f>
        <v>1764</v>
      </c>
      <c r="O12" s="47">
        <f>I12*J12*K12/1000000*N12</f>
        <v>65.313864000000009</v>
      </c>
      <c r="P12" s="48"/>
      <c r="Q12" s="48"/>
      <c r="R12" s="49"/>
    </row>
    <row r="13" spans="1:18" x14ac:dyDescent="0.15">
      <c r="A13" s="27"/>
      <c r="B13" s="26"/>
      <c r="C13" s="26"/>
      <c r="D13" s="26"/>
      <c r="E13" s="26"/>
      <c r="F13" s="18" t="s">
        <v>22</v>
      </c>
      <c r="G13" s="28">
        <f>SUM(G12:G12)</f>
        <v>1764</v>
      </c>
      <c r="H13" s="28"/>
      <c r="I13" s="28"/>
      <c r="J13" s="28"/>
      <c r="K13" s="28"/>
      <c r="L13" s="28"/>
      <c r="M13" s="28"/>
      <c r="N13" s="28">
        <f>SUM(N12:N12)</f>
        <v>1764</v>
      </c>
      <c r="O13" s="40">
        <f>SUM(O12:O12)</f>
        <v>65.313864000000009</v>
      </c>
      <c r="P13" s="26"/>
      <c r="Q13" s="26"/>
    </row>
    <row r="14" spans="1:18" x14ac:dyDescent="0.15">
      <c r="A14" s="27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5" spans="1:18" ht="15.75" x14ac:dyDescent="0.25">
      <c r="A15" s="4" t="s">
        <v>19</v>
      </c>
      <c r="B15" s="5"/>
      <c r="C15" s="6"/>
      <c r="D15" s="7"/>
      <c r="E15" s="7"/>
      <c r="F15" s="7"/>
      <c r="G15" s="62"/>
      <c r="H15" s="62"/>
      <c r="I15" s="56"/>
      <c r="J15" s="56"/>
      <c r="K15" s="56"/>
      <c r="L15" s="56"/>
      <c r="M15" s="4"/>
      <c r="N15" s="4"/>
      <c r="O15" s="43"/>
      <c r="P15" s="44"/>
      <c r="Q15" s="4"/>
    </row>
    <row r="16" spans="1:18" s="75" customFormat="1" ht="14.25" x14ac:dyDescent="0.2">
      <c r="A16" s="64" t="s">
        <v>0</v>
      </c>
      <c r="B16" s="64" t="s">
        <v>1</v>
      </c>
      <c r="C16" s="64" t="s">
        <v>2</v>
      </c>
      <c r="D16" s="64" t="s">
        <v>3</v>
      </c>
      <c r="E16" s="64" t="s">
        <v>4</v>
      </c>
      <c r="F16" s="65" t="s">
        <v>21</v>
      </c>
      <c r="G16" s="64" t="s">
        <v>5</v>
      </c>
      <c r="H16" s="73"/>
      <c r="I16" s="64" t="s">
        <v>27</v>
      </c>
      <c r="J16" s="64"/>
      <c r="K16" s="64"/>
      <c r="L16" s="67" t="s">
        <v>23</v>
      </c>
      <c r="M16" s="67"/>
      <c r="N16" s="68" t="s">
        <v>26</v>
      </c>
      <c r="O16" s="72" t="s">
        <v>28</v>
      </c>
      <c r="P16" s="68" t="s">
        <v>29</v>
      </c>
      <c r="Q16" s="68"/>
    </row>
    <row r="17" spans="1:17" s="75" customFormat="1" ht="14.25" x14ac:dyDescent="0.2">
      <c r="A17" s="67"/>
      <c r="B17" s="67"/>
      <c r="C17" s="67"/>
      <c r="D17" s="67"/>
      <c r="E17" s="67"/>
      <c r="F17" s="67"/>
      <c r="G17" s="67"/>
      <c r="H17" s="69"/>
      <c r="I17" s="67"/>
      <c r="J17" s="67"/>
      <c r="K17" s="67"/>
      <c r="L17" s="70" t="s">
        <v>24</v>
      </c>
      <c r="M17" s="70" t="s">
        <v>25</v>
      </c>
      <c r="N17" s="67"/>
      <c r="O17" s="71"/>
      <c r="P17" s="67"/>
      <c r="Q17" s="67"/>
    </row>
    <row r="18" spans="1:17" ht="83.25" customHeight="1" x14ac:dyDescent="0.15">
      <c r="A18" s="8">
        <v>14945020</v>
      </c>
      <c r="B18" s="9" t="s">
        <v>6</v>
      </c>
      <c r="C18" s="10" t="s">
        <v>7</v>
      </c>
      <c r="D18" s="11" t="s">
        <v>8</v>
      </c>
      <c r="E18" s="55" t="s">
        <v>9</v>
      </c>
      <c r="F18" s="12" t="s">
        <v>10</v>
      </c>
      <c r="G18" s="13">
        <v>543</v>
      </c>
      <c r="H18" s="12">
        <v>1</v>
      </c>
      <c r="I18" s="12">
        <v>33</v>
      </c>
      <c r="J18" s="12">
        <v>33</v>
      </c>
      <c r="K18" s="12">
        <v>36.5</v>
      </c>
      <c r="L18" s="33">
        <v>2.25</v>
      </c>
      <c r="M18" s="33">
        <v>1.6</v>
      </c>
      <c r="N18" s="34">
        <f>G18/H18</f>
        <v>543</v>
      </c>
      <c r="O18" s="47">
        <f t="shared" ref="O18:O24" si="0">I18*J18*K18/1000000*N18</f>
        <v>21.5834355</v>
      </c>
      <c r="P18" s="57"/>
      <c r="Q18" s="57"/>
    </row>
    <row r="19" spans="1:17" ht="77.099999999999994" customHeight="1" x14ac:dyDescent="0.15">
      <c r="A19" s="8">
        <v>14945020</v>
      </c>
      <c r="B19" s="9" t="s">
        <v>11</v>
      </c>
      <c r="C19" s="10" t="s">
        <v>12</v>
      </c>
      <c r="D19" s="11" t="s">
        <v>13</v>
      </c>
      <c r="E19" s="11" t="s">
        <v>14</v>
      </c>
      <c r="F19" s="12" t="s">
        <v>10</v>
      </c>
      <c r="G19" s="13">
        <v>543</v>
      </c>
      <c r="H19" s="12">
        <v>1</v>
      </c>
      <c r="I19" s="12">
        <v>33</v>
      </c>
      <c r="J19" s="12">
        <v>33</v>
      </c>
      <c r="K19" s="12">
        <v>34</v>
      </c>
      <c r="L19" s="33">
        <v>2.4</v>
      </c>
      <c r="M19" s="33">
        <v>1.7</v>
      </c>
      <c r="N19" s="34">
        <f>G19/H19</f>
        <v>543</v>
      </c>
      <c r="O19" s="47">
        <f t="shared" si="0"/>
        <v>20.105118000000001</v>
      </c>
      <c r="P19" s="48"/>
      <c r="Q19" s="48"/>
    </row>
    <row r="20" spans="1:17" ht="15.75" x14ac:dyDescent="0.25">
      <c r="A20" s="29"/>
      <c r="B20" s="30"/>
      <c r="C20" s="31"/>
      <c r="D20" s="32"/>
      <c r="E20" s="32"/>
      <c r="F20" s="32"/>
      <c r="G20" s="61"/>
      <c r="H20" s="61"/>
      <c r="I20" s="58"/>
      <c r="J20" s="58"/>
      <c r="K20" s="58"/>
      <c r="L20" s="58"/>
      <c r="M20" s="29"/>
      <c r="N20" s="29"/>
      <c r="O20" s="52"/>
      <c r="P20" s="53"/>
      <c r="Q20" s="54"/>
    </row>
    <row r="21" spans="1:17" ht="14.25" customHeight="1" x14ac:dyDescent="0.2">
      <c r="A21" s="64" t="s">
        <v>0</v>
      </c>
      <c r="B21" s="64" t="s">
        <v>1</v>
      </c>
      <c r="C21" s="64" t="s">
        <v>2</v>
      </c>
      <c r="D21" s="64" t="s">
        <v>3</v>
      </c>
      <c r="E21" s="64" t="s">
        <v>4</v>
      </c>
      <c r="F21" s="65" t="s">
        <v>21</v>
      </c>
      <c r="G21" s="64" t="s">
        <v>5</v>
      </c>
      <c r="H21" s="73"/>
      <c r="I21" s="64" t="s">
        <v>27</v>
      </c>
      <c r="J21" s="64"/>
      <c r="K21" s="64"/>
      <c r="L21" s="67" t="s">
        <v>23</v>
      </c>
      <c r="M21" s="67"/>
      <c r="N21" s="68" t="s">
        <v>26</v>
      </c>
      <c r="O21" s="72" t="s">
        <v>28</v>
      </c>
      <c r="P21" s="68" t="s">
        <v>29</v>
      </c>
      <c r="Q21" s="68"/>
    </row>
    <row r="22" spans="1:17" ht="14.25" customHeight="1" x14ac:dyDescent="0.2">
      <c r="A22" s="67"/>
      <c r="B22" s="67"/>
      <c r="C22" s="67"/>
      <c r="D22" s="67"/>
      <c r="E22" s="67"/>
      <c r="F22" s="67"/>
      <c r="G22" s="67"/>
      <c r="H22" s="69"/>
      <c r="I22" s="67"/>
      <c r="J22" s="67"/>
      <c r="K22" s="67"/>
      <c r="L22" s="70" t="s">
        <v>24</v>
      </c>
      <c r="M22" s="70" t="s">
        <v>25</v>
      </c>
      <c r="N22" s="67"/>
      <c r="O22" s="71"/>
      <c r="P22" s="67"/>
      <c r="Q22" s="67"/>
    </row>
    <row r="23" spans="1:17" ht="70.5" customHeight="1" x14ac:dyDescent="0.15">
      <c r="A23" s="8">
        <v>14945022</v>
      </c>
      <c r="B23" s="9" t="s">
        <v>6</v>
      </c>
      <c r="C23" s="10" t="s">
        <v>7</v>
      </c>
      <c r="D23" s="11" t="s">
        <v>8</v>
      </c>
      <c r="E23" s="55" t="s">
        <v>9</v>
      </c>
      <c r="F23" s="12" t="s">
        <v>10</v>
      </c>
      <c r="G23" s="13">
        <v>339</v>
      </c>
      <c r="H23" s="12">
        <v>1</v>
      </c>
      <c r="I23" s="12">
        <v>33</v>
      </c>
      <c r="J23" s="12">
        <v>33</v>
      </c>
      <c r="K23" s="12">
        <v>36.5</v>
      </c>
      <c r="L23" s="33">
        <v>2.25</v>
      </c>
      <c r="M23" s="33">
        <v>1.6</v>
      </c>
      <c r="N23" s="34">
        <f>G23/H23</f>
        <v>339</v>
      </c>
      <c r="O23" s="47">
        <f t="shared" si="0"/>
        <v>13.4747415</v>
      </c>
      <c r="P23" s="57"/>
      <c r="Q23" s="57"/>
    </row>
    <row r="24" spans="1:17" ht="70.5" customHeight="1" x14ac:dyDescent="0.15">
      <c r="A24" s="8">
        <v>14945022</v>
      </c>
      <c r="B24" s="9" t="s">
        <v>11</v>
      </c>
      <c r="C24" s="10" t="s">
        <v>12</v>
      </c>
      <c r="D24" s="11" t="s">
        <v>13</v>
      </c>
      <c r="E24" s="11" t="s">
        <v>14</v>
      </c>
      <c r="F24" s="12" t="s">
        <v>10</v>
      </c>
      <c r="G24" s="13">
        <v>339</v>
      </c>
      <c r="H24" s="12">
        <v>1</v>
      </c>
      <c r="I24" s="12">
        <v>33</v>
      </c>
      <c r="J24" s="12">
        <v>33</v>
      </c>
      <c r="K24" s="12">
        <v>34</v>
      </c>
      <c r="L24" s="33">
        <v>2.4</v>
      </c>
      <c r="M24" s="33">
        <v>1.7</v>
      </c>
      <c r="N24" s="34">
        <f>G24/H24</f>
        <v>339</v>
      </c>
      <c r="O24" s="47">
        <f t="shared" si="0"/>
        <v>12.551814</v>
      </c>
      <c r="P24" s="48"/>
      <c r="Q24" s="48"/>
    </row>
    <row r="25" spans="1:17" ht="28.5" customHeight="1" x14ac:dyDescent="0.15">
      <c r="F25" s="63" t="s">
        <v>22</v>
      </c>
      <c r="G25">
        <f>SUM(G18:G24)</f>
        <v>1764</v>
      </c>
      <c r="L25" t="s">
        <v>15</v>
      </c>
      <c r="N25">
        <f>SUM(N18:N24)</f>
        <v>1764</v>
      </c>
      <c r="O25" s="41">
        <f>SUM(O18:O24)</f>
        <v>67.715108999999998</v>
      </c>
    </row>
  </sheetData>
  <mergeCells count="62">
    <mergeCell ref="D1:N3"/>
    <mergeCell ref="I21:K22"/>
    <mergeCell ref="I16:K17"/>
    <mergeCell ref="P10:Q11"/>
    <mergeCell ref="P5:Q6"/>
    <mergeCell ref="P21:Q22"/>
    <mergeCell ref="P16:Q17"/>
    <mergeCell ref="O10:O11"/>
    <mergeCell ref="O16:O17"/>
    <mergeCell ref="O21:O22"/>
    <mergeCell ref="I10:K11"/>
    <mergeCell ref="I5:K6"/>
    <mergeCell ref="E5:E6"/>
    <mergeCell ref="E10:E11"/>
    <mergeCell ref="E16:E17"/>
    <mergeCell ref="E21:E22"/>
    <mergeCell ref="C21:C22"/>
    <mergeCell ref="D5:D6"/>
    <mergeCell ref="D10:D11"/>
    <mergeCell ref="D16:D17"/>
    <mergeCell ref="D21:D22"/>
    <mergeCell ref="P23:Q23"/>
    <mergeCell ref="A5:A6"/>
    <mergeCell ref="A10:A11"/>
    <mergeCell ref="A16:A17"/>
    <mergeCell ref="A21:A22"/>
    <mergeCell ref="B5:B6"/>
    <mergeCell ref="B10:B11"/>
    <mergeCell ref="B16:B17"/>
    <mergeCell ref="B21:B22"/>
    <mergeCell ref="C5:C6"/>
    <mergeCell ref="C10:C11"/>
    <mergeCell ref="C16:C17"/>
    <mergeCell ref="F5:F6"/>
    <mergeCell ref="F10:F11"/>
    <mergeCell ref="F16:F17"/>
    <mergeCell ref="F21:F22"/>
    <mergeCell ref="P18:Q18"/>
    <mergeCell ref="G20:H20"/>
    <mergeCell ref="I20:L20"/>
    <mergeCell ref="L21:M21"/>
    <mergeCell ref="G21:G22"/>
    <mergeCell ref="H21:H22"/>
    <mergeCell ref="N21:N22"/>
    <mergeCell ref="L10:M10"/>
    <mergeCell ref="G15:H15"/>
    <mergeCell ref="I15:L15"/>
    <mergeCell ref="L16:M16"/>
    <mergeCell ref="G10:G11"/>
    <mergeCell ref="G16:G17"/>
    <mergeCell ref="H10:H11"/>
    <mergeCell ref="H16:H17"/>
    <mergeCell ref="N10:N11"/>
    <mergeCell ref="N16:N17"/>
    <mergeCell ref="G4:H4"/>
    <mergeCell ref="I4:L4"/>
    <mergeCell ref="L5:M5"/>
    <mergeCell ref="P7:Q7"/>
    <mergeCell ref="G5:G6"/>
    <mergeCell ref="H5:H6"/>
    <mergeCell ref="N5:N6"/>
    <mergeCell ref="O5:O6"/>
  </mergeCells>
  <phoneticPr fontId="16" type="noConversion"/>
  <pageMargins left="0.156944444444444" right="0.118055555555556" top="0.196527777777778" bottom="7.8472222222222193E-2" header="0.118055555555556" footer="0.118055555555556"/>
  <pageSetup paperSize="9" scale="73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张青青</cp:lastModifiedBy>
  <dcterms:created xsi:type="dcterms:W3CDTF">2024-01-19T09:09:00Z</dcterms:created>
  <dcterms:modified xsi:type="dcterms:W3CDTF">2024-05-22T09:44:30Z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0A1E0CAD66644E57900B243F5B9CDDD2_12</vt:lpwstr>
  </property>
  <property fmtid="{D5CDD505-2E9C-101B-9397-08002B2CF9AE}" pid="3" name="KSOProductBuildVer">
    <vt:lpwstr>2052-12.1.0.16250</vt:lpwstr>
  </property>
</Properties>
</file>