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120" yWindow="-120" windowWidth="19416" windowHeight="11016" tabRatio="601" firstSheet="1" activeTab="1"/>
  </bookViews>
  <sheets>
    <sheet name="Sheet1" sheetId="4" state="hidden" r:id="rId1"/>
    <sheet name="Domestic Template" sheetId="1" r:id="rId2"/>
    <sheet name="Ticket Message" sheetId="5" r:id="rId3"/>
  </sheets>
  <externalReferences>
    <externalReference r:id="rId4"/>
  </externalReferences>
  <definedNames>
    <definedName name="_xlnm._FilterDatabase" localSheetId="1" hidden="1">'Domestic Template'!$A$9:$AC$33</definedName>
    <definedName name="COC">Sheet1!$B$2:$B$4</definedName>
    <definedName name="License">Sheet1!#REF!</definedName>
    <definedName name="licensed">Sheet1!$D$2:$D$18</definedName>
    <definedName name="_xlnm.Print_Area" localSheetId="1">'Domestic Template'!$A$1:$AE$9</definedName>
    <definedName name="_xlnm.Print_Titles" localSheetId="1">'Domestic Template'!$9:$9</definedName>
    <definedName name="YesNo">Sheet1!$A$2:$A$3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Z31" i="1" l="1"/>
  <c r="Y31" i="1"/>
  <c r="W31" i="1"/>
  <c r="X31" i="1" s="1"/>
  <c r="V31" i="1"/>
  <c r="D31" i="1"/>
  <c r="Z30" i="1"/>
  <c r="Y30" i="1"/>
  <c r="W30" i="1"/>
  <c r="X30" i="1" s="1"/>
  <c r="V30" i="1"/>
  <c r="D30" i="1"/>
  <c r="Z29" i="1"/>
  <c r="Y29" i="1"/>
  <c r="W29" i="1"/>
  <c r="X29" i="1" s="1"/>
  <c r="V29" i="1"/>
  <c r="D29" i="1"/>
  <c r="Z28" i="1"/>
  <c r="Y28" i="1"/>
  <c r="W28" i="1"/>
  <c r="X28" i="1" s="1"/>
  <c r="V28" i="1"/>
  <c r="D28" i="1"/>
  <c r="Z27" i="1"/>
  <c r="Y27" i="1"/>
  <c r="W27" i="1"/>
  <c r="X27" i="1" s="1"/>
  <c r="V27" i="1"/>
  <c r="D27" i="1"/>
  <c r="Z22" i="1"/>
  <c r="Y22" i="1"/>
  <c r="W22" i="1"/>
  <c r="X22" i="1" s="1"/>
  <c r="V22" i="1"/>
  <c r="D22" i="1"/>
  <c r="Z21" i="1"/>
  <c r="Y21" i="1"/>
  <c r="W21" i="1"/>
  <c r="X21" i="1" s="1"/>
  <c r="V21" i="1"/>
  <c r="D21" i="1"/>
  <c r="Z20" i="1"/>
  <c r="Y20" i="1"/>
  <c r="X20" i="1"/>
  <c r="W20" i="1"/>
  <c r="V20" i="1"/>
  <c r="D20" i="1"/>
  <c r="Z19" i="1"/>
  <c r="Y19" i="1"/>
  <c r="W19" i="1"/>
  <c r="X19" i="1" s="1"/>
  <c r="V19" i="1"/>
  <c r="D19" i="1"/>
  <c r="Z18" i="1"/>
  <c r="Y18" i="1"/>
  <c r="W18" i="1"/>
  <c r="X18" i="1" s="1"/>
  <c r="V18" i="1"/>
  <c r="D18" i="1"/>
  <c r="Z16" i="1" l="1"/>
  <c r="Y16" i="1"/>
  <c r="W16" i="1"/>
  <c r="X16" i="1" s="1"/>
  <c r="V16" i="1"/>
  <c r="D16" i="1"/>
  <c r="Z15" i="1"/>
  <c r="Y15" i="1"/>
  <c r="W15" i="1"/>
  <c r="X15" i="1" s="1"/>
  <c r="V15" i="1"/>
  <c r="D15" i="1"/>
  <c r="Z14" i="1"/>
  <c r="Y14" i="1"/>
  <c r="W14" i="1"/>
  <c r="X14" i="1" s="1"/>
  <c r="V14" i="1"/>
  <c r="D14" i="1"/>
  <c r="Z13" i="1"/>
  <c r="Y13" i="1"/>
  <c r="W13" i="1"/>
  <c r="X13" i="1" s="1"/>
  <c r="V13" i="1"/>
  <c r="D13" i="1"/>
  <c r="Z12" i="1"/>
  <c r="Y12" i="1"/>
  <c r="W12" i="1"/>
  <c r="X12" i="1" s="1"/>
  <c r="V12" i="1"/>
  <c r="D12" i="1"/>
  <c r="Z32" i="1"/>
  <c r="Y32" i="1"/>
  <c r="W32" i="1"/>
  <c r="X32" i="1" s="1"/>
  <c r="V32" i="1"/>
  <c r="D32" i="1"/>
  <c r="Z25" i="1"/>
  <c r="Y25" i="1"/>
  <c r="W25" i="1"/>
  <c r="X25" i="1" s="1"/>
  <c r="V25" i="1"/>
  <c r="D25" i="1"/>
  <c r="Z24" i="1"/>
  <c r="Y24" i="1"/>
  <c r="W24" i="1"/>
  <c r="X24" i="1" s="1"/>
  <c r="V24" i="1"/>
  <c r="D24" i="1"/>
  <c r="Z23" i="1"/>
  <c r="Y23" i="1"/>
  <c r="W23" i="1"/>
  <c r="X23" i="1" s="1"/>
  <c r="V23" i="1"/>
  <c r="D23" i="1"/>
  <c r="Z11" i="1"/>
  <c r="Y11" i="1"/>
  <c r="W11" i="1"/>
  <c r="X11" i="1" s="1"/>
  <c r="V11" i="1"/>
  <c r="D11" i="1"/>
  <c r="Z34" i="1" l="1"/>
  <c r="Y34" i="1"/>
  <c r="W34" i="1"/>
  <c r="X34" i="1" s="1"/>
  <c r="V34" i="1"/>
  <c r="D34" i="1"/>
  <c r="Z10" i="1"/>
  <c r="Y10" i="1"/>
  <c r="W10" i="1"/>
  <c r="X10" i="1" s="1"/>
  <c r="V10" i="1"/>
  <c r="D10" i="1"/>
  <c r="Z48" i="1"/>
  <c r="Y48" i="1"/>
  <c r="W48" i="1"/>
  <c r="X48" i="1" s="1"/>
  <c r="V48" i="1"/>
  <c r="D48" i="1"/>
  <c r="Z47" i="1"/>
  <c r="Y47" i="1"/>
  <c r="W47" i="1"/>
  <c r="X47" i="1" s="1"/>
  <c r="V47" i="1"/>
  <c r="D47" i="1"/>
  <c r="Z46" i="1"/>
  <c r="Y46" i="1"/>
  <c r="W46" i="1"/>
  <c r="X46" i="1" s="1"/>
  <c r="V46" i="1"/>
  <c r="D46" i="1"/>
  <c r="Z45" i="1"/>
  <c r="Y45" i="1"/>
  <c r="W45" i="1"/>
  <c r="X45" i="1" s="1"/>
  <c r="V45" i="1"/>
  <c r="D45" i="1"/>
  <c r="Z44" i="1"/>
  <c r="Y44" i="1"/>
  <c r="W44" i="1"/>
  <c r="X44" i="1" s="1"/>
  <c r="V44" i="1"/>
  <c r="D44" i="1"/>
  <c r="Z43" i="1"/>
  <c r="Y43" i="1"/>
  <c r="W43" i="1"/>
  <c r="X43" i="1" s="1"/>
  <c r="V43" i="1"/>
  <c r="D43" i="1"/>
  <c r="Z42" i="1"/>
  <c r="Y42" i="1"/>
  <c r="W42" i="1"/>
  <c r="X42" i="1" s="1"/>
  <c r="V42" i="1"/>
  <c r="D42" i="1"/>
  <c r="Z41" i="1"/>
  <c r="Y41" i="1"/>
  <c r="W41" i="1"/>
  <c r="X41" i="1" s="1"/>
  <c r="V41" i="1"/>
  <c r="D41" i="1"/>
  <c r="Z40" i="1"/>
  <c r="Y40" i="1"/>
  <c r="W40" i="1"/>
  <c r="X40" i="1" s="1"/>
  <c r="V40" i="1"/>
  <c r="D40" i="1"/>
  <c r="Z39" i="1"/>
  <c r="Y39" i="1"/>
  <c r="W39" i="1"/>
  <c r="X39" i="1" s="1"/>
  <c r="V39" i="1"/>
  <c r="D39" i="1"/>
  <c r="Z38" i="1"/>
  <c r="Y38" i="1"/>
  <c r="W38" i="1"/>
  <c r="X38" i="1" s="1"/>
  <c r="V38" i="1"/>
  <c r="D38" i="1"/>
  <c r="Z37" i="1"/>
  <c r="Y37" i="1"/>
  <c r="W37" i="1"/>
  <c r="X37" i="1" s="1"/>
  <c r="V37" i="1"/>
  <c r="D37" i="1"/>
  <c r="Z36" i="1"/>
  <c r="Y36" i="1"/>
  <c r="W36" i="1"/>
  <c r="X36" i="1" s="1"/>
  <c r="V36" i="1"/>
  <c r="D36" i="1"/>
  <c r="Z35" i="1"/>
  <c r="Y35" i="1"/>
  <c r="W35" i="1"/>
  <c r="X35" i="1" s="1"/>
  <c r="V35" i="1"/>
  <c r="D35" i="1"/>
  <c r="V4" i="1"/>
  <c r="D33" i="1"/>
  <c r="Z33" i="1"/>
  <c r="V33" i="1"/>
  <c r="W33" i="1"/>
  <c r="X33" i="1" s="1"/>
  <c r="Y33" i="1"/>
  <c r="V2" i="1" l="1"/>
  <c r="V3" i="1"/>
  <c r="V5" i="1" s="1"/>
  <c r="V6" i="1" l="1"/>
</calcChain>
</file>

<file path=xl/sharedStrings.xml><?xml version="1.0" encoding="utf-8"?>
<sst xmlns="http://schemas.openxmlformats.org/spreadsheetml/2006/main" count="823" uniqueCount="298">
  <si>
    <t>YesNo</t>
  </si>
  <si>
    <t>COC</t>
  </si>
  <si>
    <t>Licensed Label</t>
  </si>
  <si>
    <t>Yes</t>
  </si>
  <si>
    <t>Yes-COC Received</t>
  </si>
  <si>
    <t>Aaron Sanchez</t>
  </si>
  <si>
    <t>No</t>
  </si>
  <si>
    <t>No-COC Not Received</t>
  </si>
  <si>
    <t>APRIL CORNELL</t>
  </si>
  <si>
    <t>Exempt from COC</t>
  </si>
  <si>
    <t>Broyhill</t>
  </si>
  <si>
    <t>CHICKA BOOM</t>
  </si>
  <si>
    <t>CYNTHIA ROWLEY</t>
  </si>
  <si>
    <t>DANNY SEO</t>
  </si>
  <si>
    <t>DOMAIN</t>
  </si>
  <si>
    <t xml:space="preserve">Drexel </t>
  </si>
  <si>
    <t>Holly Robinson</t>
  </si>
  <si>
    <t>Humane Society</t>
  </si>
  <si>
    <t xml:space="preserve">Lane </t>
  </si>
  <si>
    <t>Mulino</t>
  </si>
  <si>
    <t>RLTJX</t>
  </si>
  <si>
    <t>STOREHOUSE</t>
  </si>
  <si>
    <t>TAHARI</t>
  </si>
  <si>
    <t>THE PALM</t>
  </si>
  <si>
    <t>VALERIE</t>
  </si>
  <si>
    <r>
      <t xml:space="preserve">Domestic </t>
    </r>
    <r>
      <rPr>
        <sz val="18"/>
        <color indexed="10"/>
        <rFont val="Arial"/>
        <family val="2"/>
      </rPr>
      <t>UNPROTECTED</t>
    </r>
    <r>
      <rPr>
        <sz val="18"/>
        <rFont val="Arial"/>
        <family val="2"/>
      </rPr>
      <t xml:space="preserve"> Buyer Worksheet Template (VS.6.19.12)</t>
    </r>
  </si>
  <si>
    <t>Vendor Name</t>
  </si>
  <si>
    <t>Ladder Plan</t>
  </si>
  <si>
    <t>VENDOR INSTRUCTIONS</t>
  </si>
  <si>
    <t>NOTES TO MA</t>
  </si>
  <si>
    <t>Total Cost</t>
  </si>
  <si>
    <t>Row Labels</t>
  </si>
  <si>
    <t>Sum of Total Retail</t>
  </si>
  <si>
    <t>Email to receive Vendor PO PDF</t>
  </si>
  <si>
    <t>Preticket  (Y/N)</t>
  </si>
  <si>
    <t>Planner notes for all Pos</t>
  </si>
  <si>
    <t>H planner notes</t>
  </si>
  <si>
    <t>Y planner notes</t>
  </si>
  <si>
    <t>POE orders must be called in a MINIMUM of 4 days prior to cancel (7 or more days preferred)
Domestic orders must be called in a MINIMUM of 3 days before the cancel (4-5 days preferred)</t>
  </si>
  <si>
    <t>Put all merch codes and merch types on the same PO unless noted otherwise</t>
  </si>
  <si>
    <t>Total Retail</t>
  </si>
  <si>
    <t>#N/A</t>
  </si>
  <si>
    <t>Attention</t>
  </si>
  <si>
    <t>Store Ready  (Y/N)</t>
  </si>
  <si>
    <t>Total Units</t>
  </si>
  <si>
    <t>Grand Total</t>
  </si>
  <si>
    <t>Fax:</t>
  </si>
  <si>
    <t>FOB:</t>
  </si>
  <si>
    <t>Avg. Retail</t>
  </si>
  <si>
    <t>Email to receive Distro/ Routing Instructions PDF</t>
  </si>
  <si>
    <t>POE (Y/N)</t>
  </si>
  <si>
    <t>MU %</t>
  </si>
  <si>
    <t>Dept</t>
  </si>
  <si>
    <t>Merch
Type</t>
  </si>
  <si>
    <t>Season</t>
  </si>
  <si>
    <t xml:space="preserve">Ticket Message </t>
  </si>
  <si>
    <t>Category</t>
  </si>
  <si>
    <t xml:space="preserve">
Vendor Style Number
(8 characters max)</t>
  </si>
  <si>
    <t>Description
(24 characters max)</t>
  </si>
  <si>
    <t>Merch Code</t>
  </si>
  <si>
    <t>Master Case Pack
Qty</t>
  </si>
  <si>
    <t>Store Ready
Qty</t>
  </si>
  <si>
    <t>Nest Code</t>
  </si>
  <si>
    <t>Nest
Ctr Ln     (Y or N)</t>
  </si>
  <si>
    <t>Vendor Cost</t>
  </si>
  <si>
    <t>Start
Ship</t>
  </si>
  <si>
    <t>Consolidator
Cancel</t>
  </si>
  <si>
    <t>Ticket
Type</t>
  </si>
  <si>
    <t>Vendor Needs
Tickets By</t>
  </si>
  <si>
    <t>Cost</t>
  </si>
  <si>
    <t>M/U %</t>
  </si>
  <si>
    <t>Desc</t>
  </si>
  <si>
    <t/>
  </si>
  <si>
    <t xml:space="preserve">Last Updated: </t>
  </si>
  <si>
    <t>DEPARTMENT</t>
  </si>
  <si>
    <t>CATEGORY</t>
  </si>
  <si>
    <t>TICKET MESSAGE</t>
  </si>
  <si>
    <t>DESCRIPTION</t>
  </si>
  <si>
    <t xml:space="preserve">Display </t>
  </si>
  <si>
    <t>Easels</t>
  </si>
  <si>
    <t>Coastal</t>
  </si>
  <si>
    <t>Coastal Bright</t>
  </si>
  <si>
    <t>Coastal Neutral</t>
  </si>
  <si>
    <t>Collection</t>
  </si>
  <si>
    <t>Best</t>
  </si>
  <si>
    <t>Gallery</t>
  </si>
  <si>
    <t>Better</t>
  </si>
  <si>
    <t>Tradition</t>
  </si>
  <si>
    <t>Updated Traditional</t>
  </si>
  <si>
    <t>Shadbxs</t>
  </si>
  <si>
    <t>Shadowboxes</t>
  </si>
  <si>
    <t>Tropical</t>
  </si>
  <si>
    <t>Farmhouse</t>
  </si>
  <si>
    <t>Florals</t>
  </si>
  <si>
    <t>Prints</t>
  </si>
  <si>
    <t>Whimsy</t>
  </si>
  <si>
    <t>Modern</t>
  </si>
  <si>
    <t>Pet Lover</t>
  </si>
  <si>
    <t>Pet</t>
  </si>
  <si>
    <t>0841</t>
  </si>
  <si>
    <t>Bar</t>
  </si>
  <si>
    <t>0842</t>
  </si>
  <si>
    <t>Wine</t>
  </si>
  <si>
    <t>Art</t>
  </si>
  <si>
    <t>Heirloom</t>
  </si>
  <si>
    <t>Glam</t>
  </si>
  <si>
    <t>Paris Loft</t>
  </si>
  <si>
    <t>Hotel</t>
  </si>
  <si>
    <t>** Yellow highlighted states fall into 'other' and all have the same category (9750)</t>
  </si>
  <si>
    <t>Transtional</t>
  </si>
  <si>
    <t xml:space="preserve">but we should still use the correct tkt msg for that state. </t>
  </si>
  <si>
    <t>Shabby</t>
  </si>
  <si>
    <t>Naturals</t>
  </si>
  <si>
    <t>Opulent</t>
  </si>
  <si>
    <t>AL</t>
  </si>
  <si>
    <t>Alabama</t>
  </si>
  <si>
    <t>AK</t>
  </si>
  <si>
    <t>Arkansas</t>
  </si>
  <si>
    <t>AZ</t>
  </si>
  <si>
    <t>Arizona</t>
  </si>
  <si>
    <t>CA</t>
  </si>
  <si>
    <t>California</t>
  </si>
  <si>
    <t>NCA</t>
  </si>
  <si>
    <t>Northern California</t>
  </si>
  <si>
    <t>SCA</t>
  </si>
  <si>
    <t>Southern 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</si>
  <si>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</si>
  <si>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</si>
  <si>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</si>
  <si>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</si>
  <si>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</si>
  <si>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</si>
  <si>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</si>
  <si>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</si>
  <si>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</si>
  <si>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</si>
  <si>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IA</t>
  </si>
  <si>
    <t>Iowa</t>
  </si>
  <si>
    <t>ID</t>
  </si>
  <si>
    <t>Idaho</t>
  </si>
  <si>
    <t>IL</t>
  </si>
  <si>
    <t>Illinois</t>
  </si>
  <si>
    <t>IN</t>
  </si>
  <si>
    <t>Indiana</t>
  </si>
  <si>
    <t>KS</t>
  </si>
  <si>
    <t>Kansas</t>
  </si>
  <si>
    <t>KY</t>
  </si>
  <si>
    <t>Kentucky</t>
  </si>
  <si>
    <t>LA</t>
  </si>
  <si>
    <t>Louisiana</t>
  </si>
  <si>
    <t>MA</t>
  </si>
  <si>
    <t>Massachusetts</t>
  </si>
  <si>
    <t>MD</t>
  </si>
  <si>
    <t>Maryland</t>
  </si>
  <si>
    <t>ME</t>
  </si>
  <si>
    <t>Maine</t>
  </si>
  <si>
    <t>MI</t>
  </si>
  <si>
    <t>Michigan</t>
  </si>
  <si>
    <t>MN</t>
  </si>
  <si>
    <t>Minnesota</t>
  </si>
  <si>
    <t>MO</t>
  </si>
  <si>
    <t>Missouri</t>
  </si>
  <si>
    <t>MS</t>
  </si>
  <si>
    <t>Mississippi</t>
  </si>
  <si>
    <t>NC</t>
  </si>
  <si>
    <t>North Carolina</t>
  </si>
  <si>
    <t>ND</t>
  </si>
  <si>
    <t>North Dakota</t>
  </si>
  <si>
    <t>NE</t>
  </si>
  <si>
    <t>Nebraska</t>
  </si>
  <si>
    <t>NH</t>
  </si>
  <si>
    <t>New Hampshire</t>
  </si>
  <si>
    <t>NJ</t>
  </si>
  <si>
    <t>New Jersey</t>
  </si>
  <si>
    <t>NM</t>
  </si>
  <si>
    <t>New Mexico</t>
  </si>
  <si>
    <t>NV</t>
  </si>
  <si>
    <t>Nevada</t>
  </si>
  <si>
    <t>NY</t>
  </si>
  <si>
    <t>New York</t>
  </si>
  <si>
    <t>New York City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</si>
  <si>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</si>
  <si>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</si>
  <si>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</si>
  <si>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</si>
  <si>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</si>
  <si>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</si>
  <si>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</si>
  <si>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</si>
  <si>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PHIL</t>
  </si>
  <si>
    <t>Philadelphia</t>
  </si>
  <si>
    <t>PITT</t>
  </si>
  <si>
    <t>Pittsburgh</t>
  </si>
  <si>
    <t>RI</t>
  </si>
  <si>
    <t>Rhode Island</t>
  </si>
  <si>
    <t>SC</t>
  </si>
  <si>
    <t>South Carolina</t>
  </si>
  <si>
    <t>TN</t>
  </si>
  <si>
    <t>Tennessee</t>
  </si>
  <si>
    <t>TX</t>
  </si>
  <si>
    <t>Texas</t>
  </si>
  <si>
    <t>UT</t>
  </si>
  <si>
    <t>Utah</t>
  </si>
  <si>
    <t>VA</t>
  </si>
  <si>
    <t>Virginia</t>
  </si>
  <si>
    <t>VT</t>
  </si>
  <si>
    <t>Vermont</t>
  </si>
  <si>
    <t>WA</t>
  </si>
  <si>
    <t>Washington</t>
  </si>
  <si>
    <t>WI</t>
  </si>
  <si>
    <t>Wisconsin</t>
  </si>
  <si>
    <t>WV</t>
  </si>
  <si>
    <t>West Virginia</t>
  </si>
  <si>
    <t>MT</t>
  </si>
  <si>
    <t>Montana</t>
  </si>
  <si>
    <t>SD</t>
  </si>
  <si>
    <t>South Dakota</t>
  </si>
  <si>
    <t>DC</t>
  </si>
  <si>
    <t>Washington, DC</t>
  </si>
  <si>
    <t>WY</t>
  </si>
  <si>
    <t>Wyoming</t>
  </si>
  <si>
    <t>New England</t>
  </si>
  <si>
    <t>WC</t>
  </si>
  <si>
    <t>West Coast</t>
  </si>
  <si>
    <t>SW</t>
  </si>
  <si>
    <t>Southwest</t>
  </si>
  <si>
    <t>MW</t>
  </si>
  <si>
    <t>Midwest</t>
  </si>
  <si>
    <t>SOUTH</t>
  </si>
  <si>
    <t>Southern States</t>
  </si>
  <si>
    <t>USA</t>
  </si>
  <si>
    <t>Ski</t>
  </si>
  <si>
    <t>Neighborhood</t>
  </si>
  <si>
    <t>Lake</t>
  </si>
  <si>
    <t>Inspirational</t>
  </si>
  <si>
    <t>Religious</t>
  </si>
  <si>
    <t>xx50</t>
  </si>
  <si>
    <t>Other States</t>
  </si>
  <si>
    <t>Q-Line</t>
  </si>
  <si>
    <t>Region Specific</t>
  </si>
  <si>
    <t>Other</t>
  </si>
  <si>
    <t xml:space="preserve">Puerto Rico </t>
  </si>
  <si>
    <t xml:space="preserve">Florida       </t>
  </si>
  <si>
    <t>Chicago</t>
  </si>
  <si>
    <t xml:space="preserve">Massachusetts </t>
  </si>
  <si>
    <t>The Carolinas</t>
  </si>
  <si>
    <t xml:space="preserve">Philadelphia </t>
  </si>
  <si>
    <t>Hispanic</t>
  </si>
  <si>
    <t>Lake House</t>
  </si>
  <si>
    <t>HG.com Units</t>
  </si>
  <si>
    <t>HG.com Cost</t>
  </si>
  <si>
    <t>HG PO Cost</t>
  </si>
  <si>
    <t>PO #'s</t>
  </si>
  <si>
    <t>CB82241F</t>
  </si>
  <si>
    <t>6040 FRGREIGE  SMALL ROCK</t>
  </si>
  <si>
    <t>CD10271AF</t>
  </si>
  <si>
    <t>2828 (3030)  Neutral Palettes  (70% EMBELLISHED) - Framed</t>
  </si>
  <si>
    <t>Q2106124</t>
  </si>
  <si>
    <t>3232 (3030) Daybreak (70% EMBELLISHED) - Unframed</t>
  </si>
  <si>
    <t>CD60551F</t>
  </si>
  <si>
    <t>4060 JAGGED EDGE  HT  FRA</t>
  </si>
  <si>
    <t>CD11630</t>
  </si>
  <si>
    <t>4060 Ink Art (100% HEAVILY TEXTURED) Unframed</t>
  </si>
  <si>
    <t>K220884</t>
  </si>
  <si>
    <t>7120 Rolling Morning Tides (70% EMBELLISHED) - Unframed</t>
  </si>
  <si>
    <t>337202</t>
  </si>
  <si>
    <t>B21L102</t>
  </si>
  <si>
    <t>(3814) 4016 EVENING STAR - CRYSTAL GLASS WITH FOIL</t>
  </si>
  <si>
    <t>G23L002</t>
  </si>
  <si>
    <t>1224 2PC SET TRANSITIONING LANDSPACE (CRYSTAL GLASS)</t>
  </si>
  <si>
    <t>B21L327</t>
  </si>
  <si>
    <t>2PC 1224 LUSH GREENERY (CRYSTAL GLASS WITH FOIL)</t>
  </si>
  <si>
    <t>B22L130</t>
  </si>
  <si>
    <t>4PC 1515 BLACK GRAPHIC (CRYSTAL GLASS SET WITHOUT FOIL)</t>
  </si>
  <si>
    <t>G232301</t>
  </si>
  <si>
    <t>4060 BOUNDRY LINE (HAND PAINT ON CANVAS BOARD IN TRAY MOULDING)</t>
  </si>
  <si>
    <t>G232098</t>
  </si>
  <si>
    <t>2430 OVERLAPPING ECLIPSE 9 (Shell Program - straight fit)</t>
  </si>
  <si>
    <t>B19L1659</t>
  </si>
  <si>
    <t>2448 FLUID ARC  CRYSTA GL</t>
  </si>
  <si>
    <t>B21L151</t>
  </si>
  <si>
    <t>4824 NAVY RIVER - CRYSTAL GLASS WITH FOIL</t>
  </si>
  <si>
    <t>337203</t>
  </si>
  <si>
    <t>G232281</t>
  </si>
  <si>
    <t>2430 SPARKLING SEA - Limited Edition on texture paper</t>
  </si>
  <si>
    <t>G222135</t>
  </si>
  <si>
    <t>2420 BEACH AND BOATS (New Shell - Printed on Linen Mat with Textured Frame)</t>
  </si>
  <si>
    <t>A222043</t>
  </si>
  <si>
    <t>2228 LADY DOODLE - FRAMED PRINTED CANVAS - PRINTED CANVAS NO FINISH</t>
  </si>
  <si>
    <t xml:space="preserve">A232224 </t>
  </si>
  <si>
    <t>2228 CAT IN RED COAT –ORNATE  (Shell Program - Framed printed canvas )</t>
  </si>
  <si>
    <t>A232334</t>
  </si>
  <si>
    <t>2228 Retro cat in  purple coat (Shell Program - Framed printed canvas )</t>
  </si>
  <si>
    <t>G212590</t>
  </si>
  <si>
    <t>2228 ARCHES 4 (SHELL PROGRAM - lifted print with mat and deckeled edge print)</t>
  </si>
  <si>
    <t>A222042</t>
  </si>
  <si>
    <t>2228 LADY KITTY-WIGGLES -</t>
  </si>
  <si>
    <t>337204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</si>
</sst>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;@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8"/>
      <color indexed="10"/>
      <name val="Arial"/>
      <family val="2"/>
    </font>
    <font>
      <sz val="1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.5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indexed="9"/>
        <bgColor theme="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5" fillId="0" borderId="0"/>
    <xf numFmtId="0" fontId="3" fillId="0" borderId="0"/>
    <xf numFmtId="0" fontId="10" fillId="0" borderId="0"/>
    <xf numFmtId="44" fontId="3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219"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4" fillId="3" borderId="1" xfId="2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9" fillId="3" borderId="1" xfId="2" applyFont="1" applyFill="1" applyBorder="1" applyAlignment="1" applyProtection="1">
      <alignment wrapText="1"/>
      <protection locked="0"/>
    </xf>
    <xf numFmtId="0" fontId="4" fillId="6" borderId="1" xfId="2" applyFont="1" applyFill="1" applyBorder="1" applyAlignment="1" applyProtection="1">
      <protection locked="0"/>
    </xf>
    <xf numFmtId="0" fontId="12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4" fontId="0" fillId="0" borderId="1" xfId="4" applyFont="1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4" fillId="3" borderId="11" xfId="2" applyFont="1" applyFill="1" applyBorder="1" applyAlignment="1" applyProtection="1">
      <protection locked="0"/>
    </xf>
    <xf numFmtId="164" fontId="0" fillId="0" borderId="0" xfId="0" applyNumberFormat="1" applyProtection="1"/>
    <xf numFmtId="164" fontId="4" fillId="3" borderId="1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Protection="1"/>
    <xf numFmtId="10" fontId="0" fillId="3" borderId="1" xfId="0" applyNumberFormat="1" applyFill="1" applyBorder="1" applyProtection="1"/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top" wrapText="1"/>
      <protection locked="0"/>
    </xf>
    <xf numFmtId="0" fontId="4" fillId="3" borderId="11" xfId="2" applyFont="1" applyFill="1" applyBorder="1" applyAlignment="1" applyProtection="1">
      <alignment horizontal="left" vertical="top" wrapText="1"/>
      <protection locked="0"/>
    </xf>
    <xf numFmtId="0" fontId="9" fillId="3" borderId="1" xfId="2" applyFont="1" applyFill="1" applyBorder="1" applyAlignment="1" applyProtection="1">
      <alignment horizontal="left" vertical="top" wrapText="1"/>
      <protection locked="0"/>
    </xf>
    <xf numFmtId="0" fontId="4" fillId="3" borderId="5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/>
      <protection locked="0"/>
    </xf>
    <xf numFmtId="10" fontId="4" fillId="3" borderId="5" xfId="7" applyNumberFormat="1" applyFont="1" applyFill="1" applyBorder="1" applyProtection="1"/>
    <xf numFmtId="0" fontId="12" fillId="7" borderId="1" xfId="1" applyFont="1" applyFill="1" applyBorder="1" applyAlignment="1">
      <alignment horizontal="center" vertical="center"/>
    </xf>
    <xf numFmtId="0" fontId="18" fillId="9" borderId="1" xfId="9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5" fontId="4" fillId="3" borderId="5" xfId="0" applyNumberFormat="1" applyFont="1" applyFill="1" applyBorder="1" applyProtection="1"/>
    <xf numFmtId="166" fontId="0" fillId="0" borderId="6" xfId="0" applyNumberForma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12" xfId="2" applyFont="1" applyFill="1" applyBorder="1" applyAlignment="1" applyProtection="1">
      <alignment horizontal="center" wrapText="1"/>
      <protection locked="0"/>
    </xf>
    <xf numFmtId="0" fontId="9" fillId="0" borderId="12" xfId="2" applyFont="1" applyFill="1" applyBorder="1" applyAlignment="1" applyProtection="1">
      <alignment horizontal="center" wrapText="1"/>
      <protection locked="0"/>
    </xf>
    <xf numFmtId="0" fontId="4" fillId="0" borderId="12" xfId="2" applyFont="1" applyFill="1" applyBorder="1" applyAlignment="1" applyProtection="1">
      <alignment horizontal="center"/>
      <protection locked="0"/>
    </xf>
    <xf numFmtId="0" fontId="0" fillId="12" borderId="21" xfId="0" applyFill="1" applyBorder="1" applyProtection="1"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9" fontId="0" fillId="0" borderId="0" xfId="7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4" fontId="3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  <protection locked="0"/>
    </xf>
    <xf numFmtId="0" fontId="9" fillId="0" borderId="0" xfId="2" applyFont="1" applyFill="1" applyBorder="1" applyAlignment="1" applyProtection="1">
      <alignment horizontal="left" vertical="top" wrapText="1"/>
      <protection locked="0"/>
    </xf>
    <xf numFmtId="0" fontId="3" fillId="0" borderId="0" xfId="2" applyFill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0" fontId="4" fillId="0" borderId="0" xfId="7" applyNumberFormat="1" applyFont="1" applyFill="1" applyBorder="1" applyProtection="1"/>
    <xf numFmtId="164" fontId="0" fillId="0" borderId="0" xfId="0" applyNumberFormat="1" applyFill="1" applyProtection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12" xfId="0" applyBorder="1" applyAlignment="1">
      <alignment horizontal="center"/>
    </xf>
    <xf numFmtId="0" fontId="4" fillId="3" borderId="11" xfId="2" applyFont="1" applyFill="1" applyBorder="1" applyAlignment="1" applyProtection="1">
      <alignment horizontal="left" vertical="center" wrapText="1"/>
      <protection locked="0"/>
    </xf>
    <xf numFmtId="0" fontId="3" fillId="13" borderId="0" xfId="0" applyNumberFormat="1" applyFont="1" applyFill="1" applyBorder="1" applyAlignment="1">
      <alignment horizontal="center"/>
    </xf>
    <xf numFmtId="0" fontId="3" fillId="14" borderId="0" xfId="0" applyNumberFormat="1" applyFont="1" applyFill="1" applyBorder="1" applyAlignment="1">
      <alignment horizontal="center"/>
    </xf>
    <xf numFmtId="0" fontId="3" fillId="15" borderId="0" xfId="0" applyNumberFormat="1" applyFont="1" applyFill="1" applyBorder="1" applyAlignment="1">
      <alignment horizontal="center"/>
    </xf>
    <xf numFmtId="0" fontId="3" fillId="16" borderId="0" xfId="0" applyNumberFormat="1" applyFont="1" applyFill="1" applyBorder="1" applyAlignment="1">
      <alignment horizontal="center"/>
    </xf>
    <xf numFmtId="0" fontId="3" fillId="17" borderId="0" xfId="0" applyNumberFormat="1" applyFont="1" applyFill="1" applyBorder="1" applyAlignment="1">
      <alignment horizontal="center"/>
    </xf>
    <xf numFmtId="0" fontId="3" fillId="18" borderId="0" xfId="0" applyNumberFormat="1" applyFont="1" applyFill="1" applyBorder="1" applyAlignment="1">
      <alignment horizontal="center"/>
    </xf>
    <xf numFmtId="0" fontId="3" fillId="19" borderId="0" xfId="0" applyNumberFormat="1" applyFont="1" applyFill="1" applyBorder="1" applyAlignment="1">
      <alignment horizontal="center"/>
    </xf>
    <xf numFmtId="0" fontId="3" fillId="20" borderId="0" xfId="0" applyNumberFormat="1" applyFont="1" applyFill="1" applyBorder="1" applyAlignment="1">
      <alignment horizontal="center"/>
    </xf>
    <xf numFmtId="0" fontId="3" fillId="21" borderId="0" xfId="0" applyNumberFormat="1" applyFont="1" applyFill="1" applyBorder="1" applyAlignment="1">
      <alignment horizontal="center"/>
    </xf>
    <xf numFmtId="0" fontId="3" fillId="22" borderId="0" xfId="0" applyNumberFormat="1" applyFont="1" applyFill="1" applyBorder="1" applyAlignment="1">
      <alignment horizontal="center"/>
    </xf>
    <xf numFmtId="0" fontId="3" fillId="7" borderId="0" xfId="0" applyNumberFormat="1" applyFont="1" applyFill="1" applyBorder="1" applyAlignment="1">
      <alignment horizontal="center"/>
    </xf>
    <xf numFmtId="0" fontId="3" fillId="23" borderId="0" xfId="0" applyNumberFormat="1" applyFont="1" applyFill="1" applyBorder="1" applyAlignment="1">
      <alignment horizontal="center"/>
    </xf>
    <xf numFmtId="0" fontId="3" fillId="25" borderId="0" xfId="0" applyNumberFormat="1" applyFont="1" applyFill="1" applyBorder="1" applyAlignment="1">
      <alignment horizontal="center"/>
    </xf>
    <xf numFmtId="0" fontId="3" fillId="26" borderId="0" xfId="0" applyNumberFormat="1" applyFont="1" applyFill="1" applyBorder="1" applyAlignment="1">
      <alignment horizontal="center"/>
    </xf>
    <xf numFmtId="49" fontId="3" fillId="27" borderId="0" xfId="0" applyNumberFormat="1" applyFont="1" applyFill="1" applyBorder="1" applyAlignment="1">
      <alignment horizontal="center"/>
    </xf>
    <xf numFmtId="0" fontId="3" fillId="27" borderId="0" xfId="0" applyNumberFormat="1" applyFont="1" applyFill="1" applyBorder="1" applyAlignment="1">
      <alignment horizontal="center"/>
    </xf>
    <xf numFmtId="0" fontId="3" fillId="28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25" fillId="6" borderId="0" xfId="0" applyNumberFormat="1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29" borderId="0" xfId="0" applyNumberFormat="1" applyFont="1" applyFill="1" applyBorder="1" applyAlignment="1">
      <alignment horizontal="center"/>
    </xf>
    <xf numFmtId="0" fontId="23" fillId="29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12" borderId="0" xfId="0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left" vertical="center"/>
    </xf>
    <xf numFmtId="0" fontId="3" fillId="30" borderId="0" xfId="0" applyNumberFormat="1" applyFont="1" applyFill="1" applyBorder="1" applyAlignment="1">
      <alignment horizontal="center"/>
    </xf>
    <xf numFmtId="0" fontId="0" fillId="0" borderId="0" xfId="0" applyBorder="1"/>
    <xf numFmtId="0" fontId="26" fillId="0" borderId="0" xfId="0" applyFont="1" applyFill="1" applyBorder="1" applyAlignment="1">
      <alignment horizontal="right" vertical="center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18" fillId="8" borderId="1" xfId="8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3" fillId="0" borderId="1" xfId="6" applyNumberFormat="1" applyFont="1" applyFill="1" applyBorder="1" applyAlignment="1" applyProtection="1">
      <alignment horizontal="center" vertical="center"/>
      <protection locked="0"/>
    </xf>
    <xf numFmtId="0" fontId="12" fillId="7" borderId="1" xfId="1" applyFont="1" applyFill="1" applyBorder="1" applyAlignment="1">
      <alignment horizontal="center" vertical="center" wrapText="1"/>
    </xf>
    <xf numFmtId="8" fontId="0" fillId="0" borderId="1" xfId="4" applyNumberFormat="1" applyFont="1" applyBorder="1" applyAlignment="1" applyProtection="1">
      <protection locked="0"/>
    </xf>
    <xf numFmtId="0" fontId="0" fillId="31" borderId="1" xfId="0" applyFill="1" applyBorder="1" applyAlignment="1" applyProtection="1">
      <alignment horizontal="center"/>
      <protection locked="0"/>
    </xf>
    <xf numFmtId="0" fontId="0" fillId="31" borderId="1" xfId="0" applyFill="1" applyBorder="1" applyProtection="1">
      <protection locked="0"/>
    </xf>
    <xf numFmtId="0" fontId="14" fillId="31" borderId="6" xfId="0" applyFont="1" applyFill="1" applyBorder="1" applyAlignment="1" applyProtection="1">
      <alignment horizontal="center"/>
      <protection locked="0"/>
    </xf>
    <xf numFmtId="0" fontId="0" fillId="31" borderId="6" xfId="0" applyFill="1" applyBorder="1" applyAlignment="1" applyProtection="1">
      <alignment horizontal="center"/>
      <protection locked="0"/>
    </xf>
    <xf numFmtId="164" fontId="0" fillId="31" borderId="6" xfId="0" applyNumberFormat="1" applyFill="1" applyBorder="1" applyAlignment="1" applyProtection="1">
      <alignment horizontal="center"/>
      <protection locked="0"/>
    </xf>
    <xf numFmtId="44" fontId="0" fillId="31" borderId="1" xfId="4" applyFont="1" applyFill="1" applyBorder="1" applyAlignment="1" applyProtection="1">
      <protection locked="0"/>
    </xf>
    <xf numFmtId="0" fontId="0" fillId="31" borderId="6" xfId="0" applyFill="1" applyBorder="1" applyAlignment="1" applyProtection="1">
      <alignment horizontal="center" vertical="center"/>
      <protection locked="0"/>
    </xf>
    <xf numFmtId="166" fontId="0" fillId="31" borderId="6" xfId="0" applyNumberFormat="1" applyFill="1" applyBorder="1" applyAlignment="1" applyProtection="1">
      <alignment horizontal="center"/>
      <protection locked="0"/>
    </xf>
    <xf numFmtId="14" fontId="3" fillId="32" borderId="6" xfId="0" applyNumberFormat="1" applyFont="1" applyFill="1" applyBorder="1" applyAlignment="1" applyProtection="1">
      <alignment horizontal="center"/>
      <protection locked="0"/>
    </xf>
    <xf numFmtId="165" fontId="0" fillId="31" borderId="1" xfId="0" applyNumberFormat="1" applyFill="1" applyBorder="1"/>
    <xf numFmtId="10" fontId="0" fillId="31" borderId="1" xfId="0" applyNumberFormat="1" applyFill="1" applyBorder="1"/>
    <xf numFmtId="0" fontId="0" fillId="31" borderId="21" xfId="0" applyFill="1" applyBorder="1" applyProtection="1">
      <protection locked="0"/>
    </xf>
    <xf numFmtId="9" fontId="0" fillId="31" borderId="0" xfId="7" applyFont="1" applyFill="1" applyProtection="1">
      <protection locked="0"/>
    </xf>
    <xf numFmtId="0" fontId="0" fillId="31" borderId="0" xfId="0" applyFill="1" applyProtection="1">
      <protection locked="0"/>
    </xf>
    <xf numFmtId="0" fontId="0" fillId="31" borderId="1" xfId="0" applyFill="1" applyBorder="1" applyAlignment="1" applyProtection="1">
      <alignment wrapText="1"/>
      <protection locked="0"/>
    </xf>
    <xf numFmtId="8" fontId="0" fillId="31" borderId="1" xfId="4" applyNumberFormat="1" applyFont="1" applyFill="1" applyBorder="1" applyAlignment="1" applyProtection="1"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166" fontId="0" fillId="0" borderId="6" xfId="0" applyNumberForma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0" fillId="3" borderId="0" xfId="0" applyFill="1" applyBorder="1" applyAlignment="1" applyProtection="1">
      <alignment horizontal="center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0" fontId="3" fillId="5" borderId="11" xfId="2" applyFill="1" applyBorder="1" applyAlignment="1" applyProtection="1">
      <alignment horizontal="center" wrapText="1"/>
      <protection locked="0"/>
    </xf>
    <xf numFmtId="0" fontId="3" fillId="5" borderId="12" xfId="2" applyFill="1" applyBorder="1" applyAlignment="1" applyProtection="1">
      <alignment horizontal="center" wrapText="1"/>
      <protection locked="0"/>
    </xf>
    <xf numFmtId="0" fontId="3" fillId="5" borderId="11" xfId="2" applyFill="1" applyBorder="1" applyAlignment="1" applyProtection="1">
      <alignment horizontal="center"/>
      <protection locked="0"/>
    </xf>
    <xf numFmtId="0" fontId="3" fillId="5" borderId="12" xfId="2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18" fillId="11" borderId="22" xfId="10" applyFont="1" applyFill="1" applyBorder="1" applyAlignment="1" applyProtection="1">
      <alignment horizontal="center" vertical="center" wrapText="1"/>
      <protection locked="0"/>
    </xf>
    <xf numFmtId="0" fontId="18" fillId="11" borderId="23" xfId="10" applyFont="1" applyFill="1" applyBorder="1" applyAlignment="1" applyProtection="1">
      <alignment horizontal="center" vertical="center" wrapText="1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1" fillId="5" borderId="26" xfId="0" applyFont="1" applyFill="1" applyBorder="1" applyAlignment="1" applyProtection="1">
      <alignment horizontal="center" vertical="center" wrapText="1"/>
      <protection locked="0"/>
    </xf>
    <xf numFmtId="0" fontId="11" fillId="5" borderId="27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11" fillId="5" borderId="29" xfId="0" applyFont="1" applyFill="1" applyBorder="1" applyAlignment="1" applyProtection="1">
      <alignment horizontal="center" vertical="center" wrapText="1"/>
      <protection locked="0"/>
    </xf>
    <xf numFmtId="0" fontId="3" fillId="25" borderId="28" xfId="0" applyFont="1" applyFill="1" applyBorder="1" applyAlignment="1">
      <alignment horizontal="center"/>
    </xf>
    <xf numFmtId="0" fontId="3" fillId="25" borderId="31" xfId="0" applyFont="1" applyFill="1" applyBorder="1" applyAlignment="1">
      <alignment horizontal="center"/>
    </xf>
    <xf numFmtId="0" fontId="3" fillId="25" borderId="29" xfId="0" applyFont="1" applyFill="1" applyBorder="1" applyAlignment="1">
      <alignment horizontal="center"/>
    </xf>
    <xf numFmtId="0" fontId="3" fillId="25" borderId="24" xfId="0" applyFont="1" applyFill="1" applyBorder="1" applyAlignment="1">
      <alignment horizontal="center"/>
    </xf>
    <xf numFmtId="0" fontId="3" fillId="25" borderId="30" xfId="0" applyFont="1" applyFill="1" applyBorder="1" applyAlignment="1">
      <alignment horizontal="center"/>
    </xf>
    <xf numFmtId="0" fontId="3" fillId="25" borderId="25" xfId="0" applyFont="1" applyFill="1" applyBorder="1" applyAlignment="1">
      <alignment horizontal="center"/>
    </xf>
    <xf numFmtId="0" fontId="3" fillId="31" borderId="1" xfId="6" applyNumberFormat="1" applyFont="1" applyFill="1" applyBorder="1" applyAlignment="1" applyProtection="1">
      <alignment horizontal="center" vertical="center" wrapText="1"/>
      <protection locked="0"/>
    </xf>
    <xf numFmtId="0" fontId="14" fillId="31" borderId="1" xfId="0" applyFont="1" applyFill="1" applyBorder="1" applyAlignment="1" applyProtection="1">
      <alignment horizontal="left" wrapText="1"/>
      <protection locked="0"/>
    </xf>
    <xf numFmtId="49" fontId="3" fillId="31" borderId="6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44" fontId="0" fillId="0" borderId="1" xfId="4" applyFont="1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165" fontId="0" fillId="3" borderId="1" xfId="0" applyNumberFormat="1" applyFill="1" applyBorder="1" applyProtection="1"/>
    <xf numFmtId="10" fontId="0" fillId="3" borderId="1" xfId="0" applyNumberFormat="1" applyFill="1" applyBorder="1" applyProtection="1"/>
    <xf numFmtId="0" fontId="14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6" fontId="0" fillId="0" borderId="6" xfId="0" applyNumberFormat="1" applyFill="1" applyBorder="1" applyAlignment="1" applyProtection="1">
      <alignment horizontal="center"/>
      <protection locked="0"/>
    </xf>
    <xf numFmtId="0" fontId="0" fillId="12" borderId="21" xfId="0" applyFill="1" applyBorder="1" applyProtection="1">
      <protection locked="0"/>
    </xf>
    <xf numFmtId="0" fontId="0" fillId="0" borderId="1" xfId="0" applyFill="1" applyBorder="1" applyProtection="1">
      <protection locked="0"/>
    </xf>
    <xf numFmtId="14" fontId="3" fillId="4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31" borderId="1" xfId="0" applyFill="1" applyBorder="1" applyAlignment="1" applyProtection="1">
      <alignment horizontal="center"/>
      <protection locked="0"/>
    </xf>
    <xf numFmtId="0" fontId="0" fillId="31" borderId="1" xfId="0" applyFill="1" applyBorder="1" applyProtection="1">
      <protection locked="0"/>
    </xf>
    <xf numFmtId="0" fontId="0" fillId="31" borderId="12" xfId="0" applyFill="1" applyBorder="1" applyAlignment="1">
      <alignment horizontal="center"/>
    </xf>
    <xf numFmtId="0" fontId="14" fillId="31" borderId="6" xfId="0" applyFont="1" applyFill="1" applyBorder="1" applyAlignment="1" applyProtection="1">
      <alignment horizontal="center"/>
      <protection locked="0"/>
    </xf>
    <xf numFmtId="0" fontId="0" fillId="31" borderId="6" xfId="0" applyFill="1" applyBorder="1" applyAlignment="1" applyProtection="1">
      <alignment horizontal="center"/>
      <protection locked="0"/>
    </xf>
    <xf numFmtId="164" fontId="0" fillId="31" borderId="6" xfId="0" applyNumberFormat="1" applyFill="1" applyBorder="1" applyAlignment="1" applyProtection="1">
      <alignment horizontal="center"/>
      <protection locked="0"/>
    </xf>
    <xf numFmtId="0" fontId="0" fillId="31" borderId="6" xfId="0" applyFill="1" applyBorder="1" applyAlignment="1" applyProtection="1">
      <alignment horizontal="center" vertical="center"/>
      <protection locked="0"/>
    </xf>
    <xf numFmtId="166" fontId="0" fillId="31" borderId="6" xfId="0" applyNumberFormat="1" applyFill="1" applyBorder="1" applyAlignment="1" applyProtection="1">
      <alignment horizontal="center"/>
      <protection locked="0"/>
    </xf>
    <xf numFmtId="14" fontId="3" fillId="32" borderId="6" xfId="0" applyNumberFormat="1" applyFont="1" applyFill="1" applyBorder="1" applyAlignment="1" applyProtection="1">
      <alignment horizontal="center"/>
      <protection locked="0"/>
    </xf>
    <xf numFmtId="165" fontId="0" fillId="31" borderId="1" xfId="0" applyNumberFormat="1" applyFill="1" applyBorder="1" applyProtection="1"/>
    <xf numFmtId="10" fontId="0" fillId="31" borderId="1" xfId="0" applyNumberFormat="1" applyFill="1" applyBorder="1" applyProtection="1"/>
    <xf numFmtId="0" fontId="0" fillId="31" borderId="21" xfId="0" applyFill="1" applyBorder="1" applyProtection="1">
      <protection locked="0"/>
    </xf>
    <xf numFmtId="0" fontId="0" fillId="31" borderId="0" xfId="0" applyFill="1" applyProtection="1">
      <protection locked="0"/>
    </xf>
    <xf numFmtId="44" fontId="0" fillId="31" borderId="1" xfId="4" applyFont="1" applyFill="1" applyBorder="1" applyAlignment="1" applyProtection="1">
      <protection locked="0"/>
    </xf>
  </cellXfs>
  <cellStyles count="19">
    <cellStyle name="Bad" xfId="9" builtinId="27"/>
    <cellStyle name="Comma" xfId="6" builtinId="3"/>
    <cellStyle name="Comma 2" xfId="16"/>
    <cellStyle name="Comma 3" xfId="14"/>
    <cellStyle name="Currency" xfId="4" builtinId="4"/>
    <cellStyle name="Good" xfId="8" builtinId="26"/>
    <cellStyle name="Neutral" xfId="10" builtinId="28"/>
    <cellStyle name="Normal" xfId="0" builtinId="0"/>
    <cellStyle name="Normal 2" xfId="1"/>
    <cellStyle name="Normal 2 2" xfId="12"/>
    <cellStyle name="Normal 2 2 2" xfId="18"/>
    <cellStyle name="Normal 2 3" xfId="17"/>
    <cellStyle name="Normal 3" xfId="2"/>
    <cellStyle name="Normal 4" xfId="3"/>
    <cellStyle name="Normal 4 2" xfId="13"/>
    <cellStyle name="Normal 5" xfId="11"/>
    <cellStyle name="Percent" xfId="7" builtinId="5"/>
    <cellStyle name="Percent 2" xfId="15"/>
    <cellStyle name="常规_美国发票111" xfId="5"/>
  </cellStyles>
  <dxfs count="5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-9639300</xdr:colOff>
      <xdr:row>3</xdr:row>
      <xdr:rowOff>106679</xdr:rowOff>
    </xdr:from>
    <xdr:to>
      <xdr:col>0</xdr:col>
      <xdr:colOff>-6896100</xdr:colOff>
      <xdr:row>8</xdr:row>
      <xdr:rowOff>135254</xdr:rowOff>
    </xdr:to>
    <xdr:grpSp>
      <xdr:nvGrpSpPr>
        <xdr:cNvPr id="14" name="Group 13"/>
        <xdr:cNvGrpSpPr/>
      </xdr:nvGrpSpPr>
      <xdr:grpSpPr>
        <a:xfrm>
          <a:off x="-9639300" y="1112519"/>
          <a:ext cx="2743200" cy="1400175"/>
          <a:chOff x="0" y="0"/>
          <a:chExt cx="2743200" cy="1400175"/>
        </a:xfrm>
      </xdr:grpSpPr>
      <xdr:pic>
        <xdr:nvPicPr>
          <xdr:cNvPr id="15" name="Picture 14" descr="C:\Users\Laura.Gross\Desktop\Untitled-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743200" cy="1400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Rectangle 15"/>
          <xdr:cNvSpPr/>
        </xdr:nvSpPr>
        <xdr:spPr>
          <a:xfrm>
            <a:off x="1497908" y="171450"/>
            <a:ext cx="1113120" cy="30480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6</xdr:col>
      <xdr:colOff>419100</xdr:colOff>
      <xdr:row>33</xdr:row>
      <xdr:rowOff>0</xdr:rowOff>
    </xdr:from>
    <xdr:to>
      <xdr:col>6</xdr:col>
      <xdr:colOff>662940</xdr:colOff>
      <xdr:row>33</xdr:row>
      <xdr:rowOff>0</xdr:rowOff>
    </xdr:to>
    <xdr:pic>
      <xdr:nvPicPr>
        <xdr:cNvPr id="7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2847320"/>
          <a:ext cx="243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</xdr:colOff>
      <xdr:row>33</xdr:row>
      <xdr:rowOff>0</xdr:rowOff>
    </xdr:from>
    <xdr:to>
      <xdr:col>6</xdr:col>
      <xdr:colOff>662940</xdr:colOff>
      <xdr:row>33</xdr:row>
      <xdr:rowOff>0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1582400"/>
          <a:ext cx="243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</xdr:colOff>
      <xdr:row>33</xdr:row>
      <xdr:rowOff>0</xdr:rowOff>
    </xdr:from>
    <xdr:to>
      <xdr:col>6</xdr:col>
      <xdr:colOff>662940</xdr:colOff>
      <xdr:row>33</xdr:row>
      <xdr:rowOff>0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10317480"/>
          <a:ext cx="243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</xdr:colOff>
      <xdr:row>33</xdr:row>
      <xdr:rowOff>0</xdr:rowOff>
    </xdr:from>
    <xdr:to>
      <xdr:col>6</xdr:col>
      <xdr:colOff>662940</xdr:colOff>
      <xdr:row>33</xdr:row>
      <xdr:rowOff>0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9052560"/>
          <a:ext cx="243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</xdr:colOff>
      <xdr:row>10</xdr:row>
      <xdr:rowOff>243840</xdr:rowOff>
    </xdr:from>
    <xdr:to>
      <xdr:col>4</xdr:col>
      <xdr:colOff>1066801</xdr:colOff>
      <xdr:row>10</xdr:row>
      <xdr:rowOff>934962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xmlns:lc="http://schemas.openxmlformats.org/drawingml/2006/lockedCanvas" id="{912CA43A-FE47-49EB-A9E6-E1D61303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810" y="3562350"/>
          <a:ext cx="929641" cy="691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11</xdr:row>
      <xdr:rowOff>205740</xdr:rowOff>
    </xdr:from>
    <xdr:to>
      <xdr:col>4</xdr:col>
      <xdr:colOff>803268</xdr:colOff>
      <xdr:row>11</xdr:row>
      <xdr:rowOff>885183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xmlns:lc="http://schemas.openxmlformats.org/drawingml/2006/lockedCanvas" id="{90F5474F-764F-40AF-A09A-740F331F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9335" y="4789646"/>
          <a:ext cx="658488" cy="679443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12</xdr:row>
      <xdr:rowOff>251460</xdr:rowOff>
    </xdr:from>
    <xdr:to>
      <xdr:col>4</xdr:col>
      <xdr:colOff>943451</xdr:colOff>
      <xdr:row>12</xdr:row>
      <xdr:rowOff>987510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xmlns:lc="http://schemas.openxmlformats.org/drawingml/2006/lockedCanvas" id="{B8C70B3B-4493-41D4-BB64-A5C09DEB7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75535" y="6107430"/>
          <a:ext cx="722471" cy="736050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13</xdr:row>
      <xdr:rowOff>152400</xdr:rowOff>
    </xdr:from>
    <xdr:to>
      <xdr:col>4</xdr:col>
      <xdr:colOff>906223</xdr:colOff>
      <xdr:row>13</xdr:row>
      <xdr:rowOff>952500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xmlns:lc="http://schemas.openxmlformats.org/drawingml/2006/lockedCanvas" id="{5A35D505-36C7-46D4-B0C7-EFA4D42064A8}"/>
            </a:ext>
            <a:ext uri="{147F2762-F138-4A5C-976F-8EAC2B608ADB}">
              <a16:predDERef xmlns="" xmlns:a16="http://schemas.microsoft.com/office/drawing/2014/main" xmlns:lc="http://schemas.openxmlformats.org/drawingml/2006/lockedCanvas" pred="{D6CC4966-81D0-49EF-8DFC-7D6981BBE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99334" y="7284720"/>
          <a:ext cx="761443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14</xdr:row>
      <xdr:rowOff>175260</xdr:rowOff>
    </xdr:from>
    <xdr:to>
      <xdr:col>4</xdr:col>
      <xdr:colOff>948593</xdr:colOff>
      <xdr:row>14</xdr:row>
      <xdr:rowOff>1065847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xmlns:lc="http://schemas.openxmlformats.org/drawingml/2006/lockedCanvas" id="{DA2A52E5-96F4-4221-83FB-41E883C7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32685" y="8576310"/>
          <a:ext cx="674273" cy="890587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15</xdr:row>
      <xdr:rowOff>541020</xdr:rowOff>
    </xdr:from>
    <xdr:to>
      <xdr:col>4</xdr:col>
      <xdr:colOff>1055845</xdr:colOff>
      <xdr:row>15</xdr:row>
      <xdr:rowOff>811775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xmlns:lc="http://schemas.openxmlformats.org/drawingml/2006/lockedCanvas" id="{1B2E1206-AABE-481C-27B4-0106E5C1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49330" y="10217830"/>
          <a:ext cx="964405" cy="2707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17</xdr:row>
      <xdr:rowOff>274320</xdr:rowOff>
    </xdr:from>
    <xdr:to>
      <xdr:col>4</xdr:col>
      <xdr:colOff>1032573</xdr:colOff>
      <xdr:row>17</xdr:row>
      <xdr:rowOff>743426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xmlns:lc="http://schemas.openxmlformats.org/drawingml/2006/lockedCanvas" id="{5BCDB3D4-FBBD-4685-BEF1-590A9537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99335" y="12862084"/>
          <a:ext cx="887793" cy="469106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18</xdr:row>
      <xdr:rowOff>121920</xdr:rowOff>
    </xdr:from>
    <xdr:to>
      <xdr:col>4</xdr:col>
      <xdr:colOff>986523</xdr:colOff>
      <xdr:row>18</xdr:row>
      <xdr:rowOff>893445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xmlns:lc="http://schemas.openxmlformats.org/drawingml/2006/lockedCanvas" id="{9A7CDA61-6AAA-4D7D-A6EB-81ED27693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70760" y="13984605"/>
          <a:ext cx="872223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19</xdr:row>
      <xdr:rowOff>160020</xdr:rowOff>
    </xdr:from>
    <xdr:to>
      <xdr:col>4</xdr:col>
      <xdr:colOff>1033709</xdr:colOff>
      <xdr:row>19</xdr:row>
      <xdr:rowOff>883920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xmlns:lc="http://schemas.openxmlformats.org/drawingml/2006/lockedCanvas" id="{021D3768-31BC-4629-933C-EDDDA2C73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42184" y="15287625"/>
          <a:ext cx="94988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20</xdr:row>
      <xdr:rowOff>213360</xdr:rowOff>
    </xdr:from>
    <xdr:to>
      <xdr:col>4</xdr:col>
      <xdr:colOff>974304</xdr:colOff>
      <xdr:row>20</xdr:row>
      <xdr:rowOff>951547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xmlns:lc="http://schemas.openxmlformats.org/drawingml/2006/lockedCanvas" id="{931D2776-B025-463D-B112-43054B24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96954" y="16604933"/>
          <a:ext cx="829524" cy="738187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21</xdr:row>
      <xdr:rowOff>45720</xdr:rowOff>
    </xdr:from>
    <xdr:to>
      <xdr:col>4</xdr:col>
      <xdr:colOff>975230</xdr:colOff>
      <xdr:row>21</xdr:row>
      <xdr:rowOff>1133951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xmlns:lc="http://schemas.openxmlformats.org/drawingml/2006/lockedCanvas" id="{B5438C70-875D-69B4-0198-6F2AD279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56486" y="17703165"/>
          <a:ext cx="769490" cy="1088231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22</xdr:row>
      <xdr:rowOff>114300</xdr:rowOff>
    </xdr:from>
    <xdr:to>
      <xdr:col>4</xdr:col>
      <xdr:colOff>954568</xdr:colOff>
      <xdr:row>22</xdr:row>
      <xdr:rowOff>1166813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xmlns:lc="http://schemas.openxmlformats.org/drawingml/2006/lockedCanvas" id="{A11B9874-5B46-6682-81D8-DCB90DFA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50193" y="19034759"/>
          <a:ext cx="863128" cy="10525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23</xdr:row>
      <xdr:rowOff>167640</xdr:rowOff>
    </xdr:from>
    <xdr:to>
      <xdr:col>4</xdr:col>
      <xdr:colOff>852697</xdr:colOff>
      <xdr:row>23</xdr:row>
      <xdr:rowOff>977265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xmlns:lc="http://schemas.openxmlformats.org/drawingml/2006/lockedCanvas" id="{D7159393-8E1E-4404-B61A-B5C1ED70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241" y="20352068"/>
          <a:ext cx="70029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83820</xdr:colOff>
      <xdr:row>24</xdr:row>
      <xdr:rowOff>228600</xdr:rowOff>
    </xdr:from>
    <xdr:to>
      <xdr:col>4</xdr:col>
      <xdr:colOff>1028964</xdr:colOff>
      <xdr:row>24</xdr:row>
      <xdr:rowOff>823913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xmlns:lc="http://schemas.openxmlformats.org/drawingml/2006/lockedCanvas" id="{49E38322-A8C9-49E6-B2FB-1089210C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6474" y="21693187"/>
          <a:ext cx="945144" cy="595313"/>
        </a:xfrm>
        <a:prstGeom prst="rect">
          <a:avLst/>
        </a:prstGeom>
        <a:noFill/>
        <a:ln>
          <a:noFill/>
        </a:ln>
        <a:effectLst>
          <a:outerShdw blurRad="50800" dist="50800" dir="2700000" algn="ctr" rotWithShape="0">
            <a:srgbClr val="40424A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26</xdr:row>
      <xdr:rowOff>91440</xdr:rowOff>
    </xdr:from>
    <xdr:to>
      <xdr:col>4</xdr:col>
      <xdr:colOff>1022178</xdr:colOff>
      <xdr:row>26</xdr:row>
      <xdr:rowOff>1170147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xmlns:lc="http://schemas.openxmlformats.org/drawingml/2006/lockedCanvas" id="{BD5745E8-AA60-876C-3991-26CAD0774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77904" y="22970489"/>
          <a:ext cx="900258" cy="107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</xdr:colOff>
      <xdr:row>27</xdr:row>
      <xdr:rowOff>259080</xdr:rowOff>
    </xdr:from>
    <xdr:to>
      <xdr:col>4</xdr:col>
      <xdr:colOff>1049036</xdr:colOff>
      <xdr:row>27</xdr:row>
      <xdr:rowOff>930593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xmlns:lc="http://schemas.openxmlformats.org/drawingml/2006/lockedCanvas" id="{DD572847-6A62-48D1-B9C6-4111F1A3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04085" y="24402097"/>
          <a:ext cx="995696" cy="671513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28</xdr:row>
      <xdr:rowOff>167640</xdr:rowOff>
    </xdr:from>
    <xdr:to>
      <xdr:col>4</xdr:col>
      <xdr:colOff>931983</xdr:colOff>
      <xdr:row>28</xdr:row>
      <xdr:rowOff>1048702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xmlns:lc="http://schemas.openxmlformats.org/drawingml/2006/lockedCanvas" id="{36E94AB5-B1DA-4D20-8916-F274E1997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27910" y="25571768"/>
          <a:ext cx="756723" cy="881062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29</xdr:row>
      <xdr:rowOff>182880</xdr:rowOff>
    </xdr:from>
    <xdr:to>
      <xdr:col>4</xdr:col>
      <xdr:colOff>942673</xdr:colOff>
      <xdr:row>29</xdr:row>
      <xdr:rowOff>1156400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xmlns:lc="http://schemas.openxmlformats.org/drawingml/2006/lockedCanvas" id="{78CB6391-6E75-3622-2548-B42F2ED2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18528" y="26850975"/>
          <a:ext cx="782653" cy="97352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31</xdr:row>
      <xdr:rowOff>83820</xdr:rowOff>
    </xdr:from>
    <xdr:to>
      <xdr:col>4</xdr:col>
      <xdr:colOff>1019317</xdr:colOff>
      <xdr:row>31</xdr:row>
      <xdr:rowOff>1169327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xmlns:lc="http://schemas.openxmlformats.org/drawingml/2006/lockedCanvas" id="{D219FE52-A6FE-45FF-21C4-3AAB01B5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11243" y="29287945"/>
          <a:ext cx="866917" cy="1085507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32</xdr:row>
      <xdr:rowOff>160020</xdr:rowOff>
    </xdr:from>
    <xdr:to>
      <xdr:col>4</xdr:col>
      <xdr:colOff>938966</xdr:colOff>
      <xdr:row>32</xdr:row>
      <xdr:rowOff>1083945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xmlns:lc="http://schemas.openxmlformats.org/drawingml/2006/lockedCanvas" id="{8EDAE5E3-B812-4613-9841-2D78C46E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56485" y="30626684"/>
          <a:ext cx="733226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30</xdr:row>
      <xdr:rowOff>114300</xdr:rowOff>
    </xdr:from>
    <xdr:to>
      <xdr:col>4</xdr:col>
      <xdr:colOff>1028781</xdr:colOff>
      <xdr:row>30</xdr:row>
      <xdr:rowOff>1193800</xdr:rowOff>
    </xdr:to>
    <xdr:pic>
      <xdr:nvPicPr>
        <xdr:cNvPr id="75" name="Picture 74" descr="image0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6" r="50113" b="10546"/>
        <a:stretch/>
      </xdr:blipFill>
      <xdr:spPr bwMode="auto">
        <a:xfrm>
          <a:off x="2270760" y="28049220"/>
          <a:ext cx="914481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lau01997_tjx_com/Documents/Laura%20Rabinovitz/AAA%20Waiting%20for%20Approval/D48%20Picture%20Depot%20Domestic%20Core%20June%20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mestic Template"/>
      <sheetName val="Ticket Message"/>
    </sheetNames>
    <sheetDataSet>
      <sheetData sheetId="0" refreshError="1"/>
      <sheetData sheetId="1" refreshError="1"/>
      <sheetData sheetId="2" refreshError="1">
        <row r="1">
          <cell r="B1">
            <v>44294</v>
          </cell>
        </row>
        <row r="3">
          <cell r="B3" t="str">
            <v>CATEGORY</v>
          </cell>
          <cell r="C3" t="str">
            <v>TICKET MESSAGE</v>
          </cell>
          <cell r="D3" t="str">
            <v>DESCRIPTION</v>
          </cell>
        </row>
        <row r="4">
          <cell r="B4">
            <v>500</v>
          </cell>
          <cell r="C4" t="str">
            <v xml:space="preserve">Display </v>
          </cell>
          <cell r="D4" t="str">
            <v>Easels</v>
          </cell>
        </row>
        <row r="5">
          <cell r="B5">
            <v>590</v>
          </cell>
          <cell r="C5" t="str">
            <v xml:space="preserve">Display </v>
          </cell>
          <cell r="D5" t="str">
            <v>Easels</v>
          </cell>
        </row>
        <row r="6">
          <cell r="B6">
            <v>6601</v>
          </cell>
          <cell r="C6" t="str">
            <v>Coastal</v>
          </cell>
          <cell r="D6" t="str">
            <v>Coastal Bright</v>
          </cell>
        </row>
        <row r="7">
          <cell r="B7">
            <v>6602</v>
          </cell>
          <cell r="C7" t="str">
            <v>Coastal</v>
          </cell>
          <cell r="D7" t="str">
            <v>Coastal Bright</v>
          </cell>
        </row>
        <row r="8">
          <cell r="B8">
            <v>6603</v>
          </cell>
          <cell r="C8" t="str">
            <v>Coastal</v>
          </cell>
          <cell r="D8" t="str">
            <v>Coastal Bright</v>
          </cell>
        </row>
        <row r="9">
          <cell r="B9">
            <v>6621</v>
          </cell>
          <cell r="C9" t="str">
            <v>Coastal</v>
          </cell>
          <cell r="D9" t="str">
            <v>Coastal Bright</v>
          </cell>
        </row>
        <row r="10">
          <cell r="B10">
            <v>6622</v>
          </cell>
          <cell r="C10" t="str">
            <v>Coastal</v>
          </cell>
          <cell r="D10" t="str">
            <v>Coastal Bright</v>
          </cell>
        </row>
        <row r="11">
          <cell r="B11">
            <v>6623</v>
          </cell>
          <cell r="C11" t="str">
            <v>Coastal</v>
          </cell>
          <cell r="D11" t="str">
            <v>Coastal Bright</v>
          </cell>
        </row>
        <row r="12">
          <cell r="B12">
            <v>6651</v>
          </cell>
          <cell r="C12" t="str">
            <v>Coastal</v>
          </cell>
          <cell r="D12" t="str">
            <v>Coastal Bright</v>
          </cell>
        </row>
        <row r="13">
          <cell r="B13">
            <v>6652</v>
          </cell>
          <cell r="C13" t="str">
            <v>Coastal</v>
          </cell>
          <cell r="D13" t="str">
            <v>Coastal Bright</v>
          </cell>
        </row>
        <row r="14">
          <cell r="B14">
            <v>6653</v>
          </cell>
          <cell r="C14" t="str">
            <v>Coastal</v>
          </cell>
          <cell r="D14" t="str">
            <v>Coastal Bright</v>
          </cell>
        </row>
        <row r="15">
          <cell r="B15">
            <v>6661</v>
          </cell>
          <cell r="C15" t="str">
            <v>Coastal</v>
          </cell>
          <cell r="D15" t="str">
            <v>Coastal Bright</v>
          </cell>
        </row>
        <row r="16">
          <cell r="B16">
            <v>6662</v>
          </cell>
          <cell r="C16" t="str">
            <v>Coastal</v>
          </cell>
          <cell r="D16" t="str">
            <v>Coastal Bright</v>
          </cell>
        </row>
        <row r="17">
          <cell r="B17">
            <v>6663</v>
          </cell>
          <cell r="C17" t="str">
            <v>Coastal</v>
          </cell>
          <cell r="D17" t="str">
            <v>Coastal Bright</v>
          </cell>
        </row>
        <row r="18">
          <cell r="B18">
            <v>6681</v>
          </cell>
          <cell r="C18" t="str">
            <v>Coastal</v>
          </cell>
          <cell r="D18" t="str">
            <v>Coastal Bright</v>
          </cell>
        </row>
        <row r="19">
          <cell r="B19">
            <v>6682</v>
          </cell>
          <cell r="C19" t="str">
            <v>Coastal</v>
          </cell>
          <cell r="D19" t="str">
            <v>Coastal Bright</v>
          </cell>
        </row>
        <row r="20">
          <cell r="B20">
            <v>6683</v>
          </cell>
          <cell r="C20" t="str">
            <v>Coastal</v>
          </cell>
          <cell r="D20" t="str">
            <v>Coastal Bright</v>
          </cell>
        </row>
        <row r="21">
          <cell r="B21">
            <v>4401</v>
          </cell>
          <cell r="C21" t="str">
            <v>Coastal</v>
          </cell>
          <cell r="D21" t="str">
            <v>Coastal Neutral</v>
          </cell>
        </row>
        <row r="22">
          <cell r="B22">
            <v>4402</v>
          </cell>
          <cell r="C22" t="str">
            <v>Coastal</v>
          </cell>
          <cell r="D22" t="str">
            <v>Coastal Neutral</v>
          </cell>
        </row>
        <row r="23">
          <cell r="B23">
            <v>4403</v>
          </cell>
          <cell r="C23" t="str">
            <v>Coastal</v>
          </cell>
          <cell r="D23" t="str">
            <v>Coastal Neutral</v>
          </cell>
        </row>
        <row r="24">
          <cell r="B24">
            <v>4421</v>
          </cell>
          <cell r="C24" t="str">
            <v>Coastal</v>
          </cell>
          <cell r="D24" t="str">
            <v>Coastal Neutral</v>
          </cell>
        </row>
        <row r="25">
          <cell r="B25">
            <v>4422</v>
          </cell>
          <cell r="C25" t="str">
            <v>Coastal</v>
          </cell>
          <cell r="D25" t="str">
            <v>Coastal Neutral</v>
          </cell>
        </row>
        <row r="26">
          <cell r="B26">
            <v>4423</v>
          </cell>
          <cell r="C26" t="str">
            <v>Coastal</v>
          </cell>
          <cell r="D26" t="str">
            <v>Coastal Neutral</v>
          </cell>
        </row>
        <row r="27">
          <cell r="B27">
            <v>4451</v>
          </cell>
          <cell r="C27" t="str">
            <v>Coastal</v>
          </cell>
          <cell r="D27" t="str">
            <v>Coastal Neutral</v>
          </cell>
        </row>
        <row r="28">
          <cell r="B28">
            <v>4452</v>
          </cell>
          <cell r="C28" t="str">
            <v>Coastal</v>
          </cell>
          <cell r="D28" t="str">
            <v>Coastal Neutral</v>
          </cell>
        </row>
        <row r="29">
          <cell r="B29">
            <v>4453</v>
          </cell>
          <cell r="C29" t="str">
            <v>Coastal</v>
          </cell>
          <cell r="D29" t="str">
            <v>Coastal Neutral</v>
          </cell>
        </row>
        <row r="30">
          <cell r="B30">
            <v>4461</v>
          </cell>
          <cell r="C30" t="str">
            <v>Coastal</v>
          </cell>
          <cell r="D30" t="str">
            <v>Coastal Neutral</v>
          </cell>
        </row>
        <row r="31">
          <cell r="B31">
            <v>4462</v>
          </cell>
          <cell r="C31" t="str">
            <v>Coastal</v>
          </cell>
          <cell r="D31" t="str">
            <v>Coastal Neutral</v>
          </cell>
        </row>
        <row r="32">
          <cell r="B32">
            <v>4463</v>
          </cell>
          <cell r="C32" t="str">
            <v>Coastal</v>
          </cell>
          <cell r="D32" t="str">
            <v>Coastal Neutral</v>
          </cell>
        </row>
        <row r="33">
          <cell r="B33">
            <v>4481</v>
          </cell>
          <cell r="C33" t="str">
            <v>Coastal</v>
          </cell>
          <cell r="D33" t="str">
            <v>Coastal Neutral</v>
          </cell>
        </row>
        <row r="34">
          <cell r="B34">
            <v>4482</v>
          </cell>
          <cell r="C34" t="str">
            <v>Coastal</v>
          </cell>
          <cell r="D34" t="str">
            <v>Coastal Neutral</v>
          </cell>
        </row>
        <row r="35">
          <cell r="B35">
            <v>4483</v>
          </cell>
          <cell r="C35" t="str">
            <v>Coastal</v>
          </cell>
          <cell r="D35" t="str">
            <v>Coastal Neutral</v>
          </cell>
        </row>
        <row r="36">
          <cell r="B36">
            <v>4436</v>
          </cell>
          <cell r="C36" t="str">
            <v>Coastal</v>
          </cell>
          <cell r="D36" t="str">
            <v>Coastal Neutral</v>
          </cell>
        </row>
        <row r="37">
          <cell r="B37">
            <v>4437</v>
          </cell>
          <cell r="C37" t="str">
            <v>Coastal</v>
          </cell>
          <cell r="D37" t="str">
            <v>Coastal Neutral</v>
          </cell>
        </row>
        <row r="38">
          <cell r="B38">
            <v>4438</v>
          </cell>
          <cell r="C38" t="str">
            <v>Coastal</v>
          </cell>
          <cell r="D38" t="str">
            <v>Coastal Neutral</v>
          </cell>
        </row>
        <row r="39">
          <cell r="B39">
            <v>9131</v>
          </cell>
          <cell r="C39" t="str">
            <v>Collection</v>
          </cell>
          <cell r="D39" t="str">
            <v>Best</v>
          </cell>
        </row>
        <row r="40">
          <cell r="B40">
            <v>9132</v>
          </cell>
          <cell r="C40" t="str">
            <v>Collection</v>
          </cell>
          <cell r="D40" t="str">
            <v>Best</v>
          </cell>
        </row>
        <row r="41">
          <cell r="B41">
            <v>9133</v>
          </cell>
          <cell r="C41" t="str">
            <v>Collection</v>
          </cell>
          <cell r="D41" t="str">
            <v>Best</v>
          </cell>
        </row>
        <row r="42">
          <cell r="B42">
            <v>9151</v>
          </cell>
          <cell r="C42" t="str">
            <v>Collection</v>
          </cell>
          <cell r="D42" t="str">
            <v>Best</v>
          </cell>
        </row>
        <row r="43">
          <cell r="B43">
            <v>9152</v>
          </cell>
          <cell r="C43" t="str">
            <v>Collection</v>
          </cell>
          <cell r="D43" t="str">
            <v>Best</v>
          </cell>
        </row>
        <row r="44">
          <cell r="B44">
            <v>9153</v>
          </cell>
          <cell r="C44" t="str">
            <v>Collection</v>
          </cell>
          <cell r="D44" t="str">
            <v>Best</v>
          </cell>
        </row>
        <row r="45">
          <cell r="B45">
            <v>9141</v>
          </cell>
          <cell r="C45" t="str">
            <v>Collection</v>
          </cell>
          <cell r="D45" t="str">
            <v>Best</v>
          </cell>
        </row>
        <row r="46">
          <cell r="B46">
            <v>9142</v>
          </cell>
          <cell r="C46" t="str">
            <v>Collection</v>
          </cell>
          <cell r="D46" t="str">
            <v>Best</v>
          </cell>
        </row>
        <row r="47">
          <cell r="B47">
            <v>9143</v>
          </cell>
          <cell r="C47" t="str">
            <v>Collection</v>
          </cell>
          <cell r="D47" t="str">
            <v>Best</v>
          </cell>
        </row>
        <row r="48">
          <cell r="B48">
            <v>9161</v>
          </cell>
          <cell r="C48" t="str">
            <v>Collection</v>
          </cell>
          <cell r="D48" t="str">
            <v>Best</v>
          </cell>
        </row>
        <row r="49">
          <cell r="B49">
            <v>9162</v>
          </cell>
          <cell r="C49" t="str">
            <v>Collection</v>
          </cell>
          <cell r="D49" t="str">
            <v>Best</v>
          </cell>
        </row>
        <row r="50">
          <cell r="B50">
            <v>9163</v>
          </cell>
          <cell r="C50" t="str">
            <v>Collection</v>
          </cell>
          <cell r="D50" t="str">
            <v>Best</v>
          </cell>
        </row>
        <row r="51">
          <cell r="B51">
            <v>9146</v>
          </cell>
          <cell r="C51" t="str">
            <v>Collection</v>
          </cell>
          <cell r="D51" t="str">
            <v>Best</v>
          </cell>
        </row>
        <row r="52">
          <cell r="B52">
            <v>9147</v>
          </cell>
          <cell r="C52" t="str">
            <v>Collection</v>
          </cell>
          <cell r="D52" t="str">
            <v>Best</v>
          </cell>
        </row>
        <row r="53">
          <cell r="B53">
            <v>9148</v>
          </cell>
          <cell r="C53" t="str">
            <v>Collection</v>
          </cell>
          <cell r="D53" t="str">
            <v>Best</v>
          </cell>
        </row>
        <row r="54">
          <cell r="B54">
            <v>9104</v>
          </cell>
          <cell r="C54" t="str">
            <v>Collection</v>
          </cell>
          <cell r="D54" t="str">
            <v>Best</v>
          </cell>
        </row>
        <row r="55">
          <cell r="B55">
            <v>9105</v>
          </cell>
          <cell r="C55" t="str">
            <v>Collection</v>
          </cell>
          <cell r="D55" t="str">
            <v>Best</v>
          </cell>
        </row>
        <row r="56">
          <cell r="B56">
            <v>9106</v>
          </cell>
          <cell r="C56" t="str">
            <v>Collection</v>
          </cell>
          <cell r="D56" t="str">
            <v>Best</v>
          </cell>
        </row>
        <row r="57">
          <cell r="B57">
            <v>9031</v>
          </cell>
          <cell r="C57" t="str">
            <v>Gallery</v>
          </cell>
          <cell r="D57" t="str">
            <v>Better</v>
          </cell>
        </row>
        <row r="58">
          <cell r="B58">
            <v>9032</v>
          </cell>
          <cell r="C58" t="str">
            <v>Gallery</v>
          </cell>
          <cell r="D58" t="str">
            <v>Better</v>
          </cell>
        </row>
        <row r="59">
          <cell r="B59">
            <v>9033</v>
          </cell>
          <cell r="C59" t="str">
            <v>Gallery</v>
          </cell>
          <cell r="D59" t="str">
            <v>Better</v>
          </cell>
        </row>
        <row r="60">
          <cell r="B60">
            <v>9051</v>
          </cell>
          <cell r="C60" t="str">
            <v>Gallery</v>
          </cell>
          <cell r="D60" t="str">
            <v>Better</v>
          </cell>
        </row>
        <row r="61">
          <cell r="B61">
            <v>9052</v>
          </cell>
          <cell r="C61" t="str">
            <v>Gallery</v>
          </cell>
          <cell r="D61" t="str">
            <v>Better</v>
          </cell>
        </row>
        <row r="62">
          <cell r="B62">
            <v>9053</v>
          </cell>
          <cell r="C62" t="str">
            <v>Gallery</v>
          </cell>
          <cell r="D62" t="str">
            <v>Better</v>
          </cell>
        </row>
        <row r="63">
          <cell r="B63">
            <v>9041</v>
          </cell>
          <cell r="C63" t="str">
            <v>Gallery</v>
          </cell>
          <cell r="D63" t="str">
            <v>Better</v>
          </cell>
        </row>
        <row r="64">
          <cell r="B64">
            <v>9042</v>
          </cell>
          <cell r="C64" t="str">
            <v>Gallery</v>
          </cell>
          <cell r="D64" t="str">
            <v>Better</v>
          </cell>
        </row>
        <row r="65">
          <cell r="B65">
            <v>9043</v>
          </cell>
          <cell r="C65" t="str">
            <v>Gallery</v>
          </cell>
          <cell r="D65" t="str">
            <v>Better</v>
          </cell>
        </row>
        <row r="66">
          <cell r="B66">
            <v>9061</v>
          </cell>
          <cell r="C66" t="str">
            <v>Gallery</v>
          </cell>
          <cell r="D66" t="str">
            <v>Better</v>
          </cell>
        </row>
        <row r="67">
          <cell r="B67">
            <v>9062</v>
          </cell>
          <cell r="C67" t="str">
            <v>Gallery</v>
          </cell>
          <cell r="D67" t="str">
            <v>Better</v>
          </cell>
        </row>
        <row r="68">
          <cell r="B68">
            <v>9063</v>
          </cell>
          <cell r="C68" t="str">
            <v>Gallery</v>
          </cell>
          <cell r="D68" t="str">
            <v>Better</v>
          </cell>
        </row>
        <row r="69">
          <cell r="B69">
            <v>9081</v>
          </cell>
          <cell r="C69" t="str">
            <v>Gallery</v>
          </cell>
          <cell r="D69" t="str">
            <v>Better</v>
          </cell>
        </row>
        <row r="70">
          <cell r="B70">
            <v>9082</v>
          </cell>
          <cell r="C70" t="str">
            <v>Gallery</v>
          </cell>
          <cell r="D70" t="str">
            <v>Better</v>
          </cell>
        </row>
        <row r="71">
          <cell r="B71">
            <v>9083</v>
          </cell>
          <cell r="C71" t="str">
            <v>Gallery</v>
          </cell>
          <cell r="D71" t="str">
            <v>Better</v>
          </cell>
        </row>
        <row r="72">
          <cell r="B72">
            <v>9001</v>
          </cell>
          <cell r="C72" t="str">
            <v>Gallery</v>
          </cell>
          <cell r="D72" t="str">
            <v>Better</v>
          </cell>
        </row>
        <row r="73">
          <cell r="B73">
            <v>9002</v>
          </cell>
          <cell r="C73" t="str">
            <v>Gallery</v>
          </cell>
          <cell r="D73" t="str">
            <v>Better</v>
          </cell>
        </row>
        <row r="74">
          <cell r="B74">
            <v>9003</v>
          </cell>
          <cell r="C74" t="str">
            <v>Gallery</v>
          </cell>
          <cell r="D74" t="str">
            <v>Better</v>
          </cell>
        </row>
        <row r="75">
          <cell r="B75">
            <v>9046</v>
          </cell>
          <cell r="C75" t="str">
            <v>Gallery</v>
          </cell>
          <cell r="D75" t="str">
            <v>Better</v>
          </cell>
        </row>
        <row r="76">
          <cell r="B76">
            <v>9047</v>
          </cell>
          <cell r="C76" t="str">
            <v>Gallery</v>
          </cell>
          <cell r="D76" t="str">
            <v>Better</v>
          </cell>
        </row>
        <row r="77">
          <cell r="B77">
            <v>9048</v>
          </cell>
          <cell r="C77" t="str">
            <v>Gallery</v>
          </cell>
          <cell r="D77" t="str">
            <v>Better</v>
          </cell>
        </row>
        <row r="78">
          <cell r="B78">
            <v>9016</v>
          </cell>
          <cell r="C78" t="str">
            <v>Gallery</v>
          </cell>
          <cell r="D78" t="str">
            <v>Better</v>
          </cell>
        </row>
        <row r="79">
          <cell r="B79">
            <v>9017</v>
          </cell>
          <cell r="C79" t="str">
            <v>Gallery</v>
          </cell>
          <cell r="D79" t="str">
            <v>Better</v>
          </cell>
        </row>
        <row r="80">
          <cell r="B80">
            <v>9018</v>
          </cell>
          <cell r="C80" t="str">
            <v>Gallery</v>
          </cell>
          <cell r="D80" t="str">
            <v>Better</v>
          </cell>
        </row>
        <row r="81">
          <cell r="B81">
            <v>9054</v>
          </cell>
          <cell r="C81" t="str">
            <v>Gallery</v>
          </cell>
          <cell r="D81" t="str">
            <v>Better</v>
          </cell>
        </row>
        <row r="82">
          <cell r="B82">
            <v>9055</v>
          </cell>
          <cell r="C82" t="str">
            <v>Gallery</v>
          </cell>
          <cell r="D82" t="str">
            <v>Better</v>
          </cell>
        </row>
        <row r="83">
          <cell r="B83">
            <v>9056</v>
          </cell>
          <cell r="C83" t="str">
            <v>Gallery</v>
          </cell>
          <cell r="D83" t="str">
            <v>Better</v>
          </cell>
        </row>
        <row r="84">
          <cell r="B84">
            <v>9004</v>
          </cell>
          <cell r="C84" t="str">
            <v>Gallery</v>
          </cell>
          <cell r="D84" t="str">
            <v>Better</v>
          </cell>
        </row>
        <row r="85">
          <cell r="B85">
            <v>9005</v>
          </cell>
          <cell r="C85" t="str">
            <v>Gallery</v>
          </cell>
          <cell r="D85" t="str">
            <v>Better</v>
          </cell>
        </row>
        <row r="86">
          <cell r="B86">
            <v>9006</v>
          </cell>
          <cell r="C86" t="str">
            <v>Gallery</v>
          </cell>
          <cell r="D86" t="str">
            <v>Better</v>
          </cell>
        </row>
        <row r="87">
          <cell r="B87">
            <v>9036</v>
          </cell>
          <cell r="C87" t="str">
            <v>Gallery</v>
          </cell>
          <cell r="D87" t="str">
            <v>Better</v>
          </cell>
        </row>
        <row r="88">
          <cell r="B88">
            <v>9090</v>
          </cell>
          <cell r="C88" t="str">
            <v>Gallery</v>
          </cell>
          <cell r="D88" t="str">
            <v>Better</v>
          </cell>
        </row>
        <row r="89">
          <cell r="B89">
            <v>5001</v>
          </cell>
          <cell r="C89" t="str">
            <v>Tradition</v>
          </cell>
          <cell r="D89" t="str">
            <v>Updated Traditional</v>
          </cell>
        </row>
        <row r="90">
          <cell r="B90">
            <v>5002</v>
          </cell>
          <cell r="C90" t="str">
            <v>Tradition</v>
          </cell>
          <cell r="D90" t="str">
            <v>Updated Traditional</v>
          </cell>
        </row>
        <row r="91">
          <cell r="B91">
            <v>5003</v>
          </cell>
          <cell r="C91" t="str">
            <v>Tradition</v>
          </cell>
          <cell r="D91" t="str">
            <v>Updated Traditional</v>
          </cell>
        </row>
        <row r="92">
          <cell r="B92">
            <v>5021</v>
          </cell>
          <cell r="C92" t="str">
            <v>Tradition</v>
          </cell>
          <cell r="D92" t="str">
            <v>Updated Traditional</v>
          </cell>
        </row>
        <row r="93">
          <cell r="B93">
            <v>5022</v>
          </cell>
          <cell r="C93" t="str">
            <v>Tradition</v>
          </cell>
          <cell r="D93" t="str">
            <v>Updated Traditional</v>
          </cell>
        </row>
        <row r="94">
          <cell r="B94">
            <v>5023</v>
          </cell>
          <cell r="C94" t="str">
            <v>Tradition</v>
          </cell>
          <cell r="D94" t="str">
            <v>Updated Traditional</v>
          </cell>
        </row>
        <row r="95">
          <cell r="B95">
            <v>5031</v>
          </cell>
          <cell r="C95" t="str">
            <v>Tradition</v>
          </cell>
          <cell r="D95" t="str">
            <v>Updated Traditional</v>
          </cell>
        </row>
        <row r="96">
          <cell r="B96">
            <v>5032</v>
          </cell>
          <cell r="C96" t="str">
            <v>Tradition</v>
          </cell>
          <cell r="D96" t="str">
            <v>Updated Traditional</v>
          </cell>
        </row>
        <row r="97">
          <cell r="B97">
            <v>5033</v>
          </cell>
          <cell r="C97" t="str">
            <v>Tradition</v>
          </cell>
          <cell r="D97" t="str">
            <v>Updated Traditional</v>
          </cell>
        </row>
        <row r="98">
          <cell r="B98">
            <v>5036</v>
          </cell>
          <cell r="C98" t="str">
            <v>Tradition</v>
          </cell>
          <cell r="D98" t="str">
            <v>Updated Traditional</v>
          </cell>
        </row>
        <row r="99">
          <cell r="B99">
            <v>5037</v>
          </cell>
          <cell r="C99" t="str">
            <v>Tradition</v>
          </cell>
          <cell r="D99" t="str">
            <v>Updated Traditional</v>
          </cell>
        </row>
        <row r="100">
          <cell r="B100">
            <v>5038</v>
          </cell>
          <cell r="C100" t="str">
            <v>Tradition</v>
          </cell>
          <cell r="D100" t="str">
            <v>Updated Traditional</v>
          </cell>
        </row>
        <row r="101">
          <cell r="B101">
            <v>5041</v>
          </cell>
          <cell r="C101" t="str">
            <v>Tradition</v>
          </cell>
          <cell r="D101" t="str">
            <v>Updated Traditional</v>
          </cell>
        </row>
        <row r="102">
          <cell r="B102">
            <v>5042</v>
          </cell>
          <cell r="C102" t="str">
            <v>Tradition</v>
          </cell>
          <cell r="D102" t="str">
            <v>Updated Traditional</v>
          </cell>
        </row>
        <row r="103">
          <cell r="B103">
            <v>5043</v>
          </cell>
          <cell r="C103" t="str">
            <v>Tradition</v>
          </cell>
          <cell r="D103" t="str">
            <v>Updated Traditional</v>
          </cell>
        </row>
        <row r="104">
          <cell r="B104">
            <v>5071</v>
          </cell>
          <cell r="C104" t="str">
            <v>Tradition</v>
          </cell>
          <cell r="D104" t="str">
            <v>Updated Traditional</v>
          </cell>
        </row>
        <row r="105">
          <cell r="B105">
            <v>5072</v>
          </cell>
          <cell r="C105" t="str">
            <v>Tradition</v>
          </cell>
          <cell r="D105" t="str">
            <v>Updated Traditional</v>
          </cell>
        </row>
        <row r="106">
          <cell r="B106">
            <v>5073</v>
          </cell>
          <cell r="C106" t="str">
            <v>Tradition</v>
          </cell>
          <cell r="D106" t="str">
            <v>Updated Traditional</v>
          </cell>
        </row>
        <row r="107">
          <cell r="B107">
            <v>5081</v>
          </cell>
          <cell r="C107" t="str">
            <v>Tradition</v>
          </cell>
          <cell r="D107" t="str">
            <v>Updated Traditional</v>
          </cell>
        </row>
        <row r="108">
          <cell r="B108">
            <v>5082</v>
          </cell>
          <cell r="C108" t="str">
            <v>Tradition</v>
          </cell>
          <cell r="D108" t="str">
            <v>Updated Traditional</v>
          </cell>
        </row>
        <row r="109">
          <cell r="B109">
            <v>5083</v>
          </cell>
          <cell r="C109" t="str">
            <v>Tradition</v>
          </cell>
          <cell r="D109" t="str">
            <v>Updated Traditional</v>
          </cell>
        </row>
        <row r="110">
          <cell r="B110">
            <v>5016</v>
          </cell>
          <cell r="C110" t="str">
            <v>Tradition</v>
          </cell>
          <cell r="D110" t="str">
            <v>Updated Traditional</v>
          </cell>
        </row>
        <row r="111">
          <cell r="B111">
            <v>5017</v>
          </cell>
          <cell r="C111" t="str">
            <v>Tradition</v>
          </cell>
          <cell r="D111" t="str">
            <v>Updated Traditional</v>
          </cell>
        </row>
        <row r="112">
          <cell r="B112">
            <v>5018</v>
          </cell>
          <cell r="C112" t="str">
            <v>Tradition</v>
          </cell>
          <cell r="D112" t="str">
            <v>Updated Traditional</v>
          </cell>
        </row>
        <row r="113">
          <cell r="B113">
            <v>5010</v>
          </cell>
          <cell r="C113" t="str">
            <v>Tradition</v>
          </cell>
          <cell r="D113" t="str">
            <v>Updated Traditional</v>
          </cell>
        </row>
        <row r="114">
          <cell r="B114">
            <v>5020</v>
          </cell>
          <cell r="C114" t="str">
            <v>Tradition</v>
          </cell>
          <cell r="D114" t="str">
            <v>Updated Traditional</v>
          </cell>
        </row>
        <row r="115">
          <cell r="B115">
            <v>5030</v>
          </cell>
          <cell r="C115" t="str">
            <v>Tradition</v>
          </cell>
          <cell r="D115" t="str">
            <v>Updated Traditional</v>
          </cell>
        </row>
        <row r="116">
          <cell r="B116">
            <v>5090</v>
          </cell>
          <cell r="C116" t="str">
            <v>Tradition</v>
          </cell>
          <cell r="D116" t="str">
            <v>Updated Traditional</v>
          </cell>
        </row>
        <row r="117">
          <cell r="B117">
            <v>6011</v>
          </cell>
          <cell r="C117" t="str">
            <v>Shadbxs</v>
          </cell>
          <cell r="D117" t="str">
            <v>Shadowboxes</v>
          </cell>
        </row>
        <row r="118">
          <cell r="B118">
            <v>6012</v>
          </cell>
          <cell r="C118" t="str">
            <v>Shadbxs</v>
          </cell>
          <cell r="D118" t="str">
            <v>Shadowboxes</v>
          </cell>
        </row>
        <row r="119">
          <cell r="B119">
            <v>6013</v>
          </cell>
          <cell r="C119" t="str">
            <v>Shadbxs</v>
          </cell>
          <cell r="D119" t="str">
            <v>Shadowboxes</v>
          </cell>
        </row>
        <row r="120">
          <cell r="B120">
            <v>8801</v>
          </cell>
          <cell r="C120" t="str">
            <v>Coastal</v>
          </cell>
          <cell r="D120" t="str">
            <v>Tropical</v>
          </cell>
        </row>
        <row r="121">
          <cell r="B121">
            <v>8802</v>
          </cell>
          <cell r="C121" t="str">
            <v>Coastal</v>
          </cell>
          <cell r="D121" t="str">
            <v>Tropical</v>
          </cell>
        </row>
        <row r="122">
          <cell r="B122">
            <v>8803</v>
          </cell>
          <cell r="C122" t="str">
            <v>Coastal</v>
          </cell>
          <cell r="D122" t="str">
            <v>Tropical</v>
          </cell>
        </row>
        <row r="123">
          <cell r="B123">
            <v>8821</v>
          </cell>
          <cell r="C123" t="str">
            <v>Coastal</v>
          </cell>
          <cell r="D123" t="str">
            <v>Tropical</v>
          </cell>
        </row>
        <row r="124">
          <cell r="B124">
            <v>8822</v>
          </cell>
          <cell r="C124" t="str">
            <v>Coastal</v>
          </cell>
          <cell r="D124" t="str">
            <v>Tropical</v>
          </cell>
        </row>
        <row r="125">
          <cell r="B125">
            <v>8823</v>
          </cell>
          <cell r="C125" t="str">
            <v>Coastal</v>
          </cell>
          <cell r="D125" t="str">
            <v>Tropical</v>
          </cell>
        </row>
        <row r="126">
          <cell r="B126">
            <v>8861</v>
          </cell>
          <cell r="C126" t="str">
            <v>Coastal</v>
          </cell>
          <cell r="D126" t="str">
            <v>Tropical</v>
          </cell>
        </row>
        <row r="127">
          <cell r="B127">
            <v>8862</v>
          </cell>
          <cell r="C127" t="str">
            <v>Coastal</v>
          </cell>
          <cell r="D127" t="str">
            <v>Tropical</v>
          </cell>
        </row>
        <row r="128">
          <cell r="B128">
            <v>8863</v>
          </cell>
          <cell r="C128" t="str">
            <v>Coastal</v>
          </cell>
          <cell r="D128" t="str">
            <v>Tropical</v>
          </cell>
        </row>
        <row r="129">
          <cell r="B129">
            <v>8881</v>
          </cell>
          <cell r="C129" t="str">
            <v>Coastal</v>
          </cell>
          <cell r="D129" t="str">
            <v>Tropical</v>
          </cell>
        </row>
        <row r="130">
          <cell r="B130">
            <v>8882</v>
          </cell>
          <cell r="C130" t="str">
            <v>Coastal</v>
          </cell>
          <cell r="D130" t="str">
            <v>Tropical</v>
          </cell>
        </row>
        <row r="131">
          <cell r="B131">
            <v>8883</v>
          </cell>
          <cell r="C131" t="str">
            <v>Coastal</v>
          </cell>
          <cell r="D131" t="str">
            <v>Tropical</v>
          </cell>
        </row>
        <row r="132">
          <cell r="B132">
            <v>4546</v>
          </cell>
          <cell r="C132" t="str">
            <v>Farmhouse</v>
          </cell>
          <cell r="D132" t="str">
            <v>Farmhouse</v>
          </cell>
        </row>
        <row r="133">
          <cell r="B133">
            <v>4547</v>
          </cell>
          <cell r="C133" t="str">
            <v>Farmhouse</v>
          </cell>
          <cell r="D133" t="str">
            <v>Farmhouse</v>
          </cell>
        </row>
        <row r="134">
          <cell r="B134">
            <v>4548</v>
          </cell>
          <cell r="C134" t="str">
            <v>Farmhouse</v>
          </cell>
          <cell r="D134" t="str">
            <v>Farmhouse</v>
          </cell>
        </row>
        <row r="135">
          <cell r="B135">
            <v>4556</v>
          </cell>
          <cell r="C135" t="str">
            <v>Farmhouse</v>
          </cell>
          <cell r="D135" t="str">
            <v>Farmhouse</v>
          </cell>
        </row>
        <row r="136">
          <cell r="B136">
            <v>4557</v>
          </cell>
          <cell r="C136" t="str">
            <v>Farmhouse</v>
          </cell>
          <cell r="D136" t="str">
            <v>Farmhouse</v>
          </cell>
        </row>
        <row r="137">
          <cell r="B137">
            <v>4558</v>
          </cell>
          <cell r="C137" t="str">
            <v>Farmhouse</v>
          </cell>
          <cell r="D137" t="str">
            <v>Farmhouse</v>
          </cell>
        </row>
        <row r="138">
          <cell r="B138">
            <v>5504</v>
          </cell>
          <cell r="C138" t="str">
            <v>Florals</v>
          </cell>
          <cell r="D138" t="str">
            <v>Florals</v>
          </cell>
        </row>
        <row r="139">
          <cell r="B139">
            <v>5511</v>
          </cell>
          <cell r="C139" t="str">
            <v>Florals</v>
          </cell>
          <cell r="D139" t="str">
            <v>Florals</v>
          </cell>
        </row>
        <row r="140">
          <cell r="B140">
            <v>5512</v>
          </cell>
          <cell r="C140" t="str">
            <v>Florals</v>
          </cell>
          <cell r="D140" t="str">
            <v>Florals</v>
          </cell>
        </row>
        <row r="141">
          <cell r="B141">
            <v>5513</v>
          </cell>
          <cell r="C141" t="str">
            <v>Florals</v>
          </cell>
          <cell r="D141" t="str">
            <v>Florals</v>
          </cell>
        </row>
        <row r="142">
          <cell r="B142">
            <v>5561</v>
          </cell>
          <cell r="C142" t="str">
            <v>Florals</v>
          </cell>
          <cell r="D142" t="str">
            <v>Florals</v>
          </cell>
        </row>
        <row r="143">
          <cell r="B143">
            <v>5562</v>
          </cell>
          <cell r="C143" t="str">
            <v>Florals</v>
          </cell>
          <cell r="D143" t="str">
            <v>Florals</v>
          </cell>
        </row>
        <row r="144">
          <cell r="B144">
            <v>5563</v>
          </cell>
          <cell r="C144" t="str">
            <v>Florals</v>
          </cell>
          <cell r="D144" t="str">
            <v>Florals</v>
          </cell>
        </row>
        <row r="145">
          <cell r="B145">
            <v>5596</v>
          </cell>
          <cell r="C145" t="str">
            <v>Florals</v>
          </cell>
          <cell r="D145" t="str">
            <v>Florals</v>
          </cell>
        </row>
        <row r="146">
          <cell r="B146">
            <v>5597</v>
          </cell>
          <cell r="C146" t="str">
            <v>Florals</v>
          </cell>
          <cell r="D146" t="str">
            <v>Florals</v>
          </cell>
        </row>
        <row r="147">
          <cell r="B147">
            <v>5598</v>
          </cell>
          <cell r="C147" t="str">
            <v>Florals</v>
          </cell>
          <cell r="D147" t="str">
            <v>Florals</v>
          </cell>
        </row>
        <row r="148">
          <cell r="B148">
            <v>5540</v>
          </cell>
          <cell r="C148" t="str">
            <v>Florals</v>
          </cell>
          <cell r="D148" t="str">
            <v>Florals</v>
          </cell>
        </row>
        <row r="149">
          <cell r="B149">
            <v>5550</v>
          </cell>
          <cell r="C149" t="str">
            <v>Florals</v>
          </cell>
          <cell r="D149" t="str">
            <v>Florals</v>
          </cell>
        </row>
        <row r="150">
          <cell r="B150">
            <v>5560</v>
          </cell>
          <cell r="C150" t="str">
            <v>Florals</v>
          </cell>
          <cell r="D150" t="str">
            <v>Florals</v>
          </cell>
        </row>
        <row r="151">
          <cell r="B151">
            <v>9201</v>
          </cell>
          <cell r="C151" t="str">
            <v>Prints</v>
          </cell>
          <cell r="D151" t="str">
            <v>Prints</v>
          </cell>
        </row>
        <row r="152">
          <cell r="B152">
            <v>9202</v>
          </cell>
          <cell r="C152" t="str">
            <v>Prints</v>
          </cell>
          <cell r="D152" t="str">
            <v>Prints</v>
          </cell>
        </row>
        <row r="153">
          <cell r="B153">
            <v>9203</v>
          </cell>
          <cell r="C153" t="str">
            <v>Prints</v>
          </cell>
          <cell r="D153" t="str">
            <v>Prints</v>
          </cell>
        </row>
        <row r="154">
          <cell r="B154">
            <v>7036</v>
          </cell>
          <cell r="C154" t="str">
            <v>Whimsy</v>
          </cell>
          <cell r="D154" t="str">
            <v>Whimsy</v>
          </cell>
        </row>
        <row r="155">
          <cell r="B155">
            <v>7037</v>
          </cell>
          <cell r="C155" t="str">
            <v>Whimsy</v>
          </cell>
          <cell r="D155" t="str">
            <v>Whimsy</v>
          </cell>
        </row>
        <row r="156">
          <cell r="B156">
            <v>7038</v>
          </cell>
          <cell r="C156" t="str">
            <v>Whimsy</v>
          </cell>
          <cell r="D156" t="str">
            <v>Whimsy</v>
          </cell>
        </row>
        <row r="157">
          <cell r="B157">
            <v>7054</v>
          </cell>
          <cell r="C157" t="str">
            <v>Whimsy</v>
          </cell>
          <cell r="D157" t="str">
            <v>Whimsy</v>
          </cell>
        </row>
        <row r="158">
          <cell r="B158">
            <v>7055</v>
          </cell>
          <cell r="C158" t="str">
            <v>Whimsy</v>
          </cell>
          <cell r="D158" t="str">
            <v>Whimsy</v>
          </cell>
        </row>
        <row r="159">
          <cell r="B159">
            <v>7056</v>
          </cell>
          <cell r="C159" t="str">
            <v>Whimsy</v>
          </cell>
          <cell r="D159" t="str">
            <v>Whimsy</v>
          </cell>
        </row>
        <row r="160">
          <cell r="B160">
            <v>7057</v>
          </cell>
          <cell r="C160" t="str">
            <v>Whimsy</v>
          </cell>
          <cell r="D160" t="str">
            <v>Whimsy</v>
          </cell>
        </row>
        <row r="161">
          <cell r="B161">
            <v>7058</v>
          </cell>
          <cell r="C161" t="str">
            <v>Whimsy</v>
          </cell>
          <cell r="D161" t="str">
            <v>Whimsy</v>
          </cell>
        </row>
        <row r="162">
          <cell r="B162">
            <v>7059</v>
          </cell>
          <cell r="C162" t="str">
            <v>Whimsy</v>
          </cell>
          <cell r="D162" t="str">
            <v>Whimsy</v>
          </cell>
        </row>
        <row r="163">
          <cell r="B163">
            <v>7066</v>
          </cell>
          <cell r="C163" t="str">
            <v>Whimsy</v>
          </cell>
          <cell r="D163" t="str">
            <v>Whimsy</v>
          </cell>
        </row>
        <row r="164">
          <cell r="B164">
            <v>7067</v>
          </cell>
          <cell r="C164" t="str">
            <v>Whimsy</v>
          </cell>
          <cell r="D164" t="str">
            <v>Whimsy</v>
          </cell>
        </row>
        <row r="165">
          <cell r="B165">
            <v>7068</v>
          </cell>
          <cell r="C165" t="str">
            <v>Whimsy</v>
          </cell>
          <cell r="D165" t="str">
            <v>Whimsy</v>
          </cell>
        </row>
        <row r="166">
          <cell r="B166">
            <v>7071</v>
          </cell>
          <cell r="C166" t="str">
            <v>Whimsy</v>
          </cell>
          <cell r="D166" t="str">
            <v>Whimsy</v>
          </cell>
        </row>
        <row r="167">
          <cell r="B167">
            <v>7072</v>
          </cell>
          <cell r="C167" t="str">
            <v>Whimsy</v>
          </cell>
          <cell r="D167" t="str">
            <v>Whimsy</v>
          </cell>
        </row>
        <row r="168">
          <cell r="B168">
            <v>7073</v>
          </cell>
          <cell r="C168" t="str">
            <v>Whimsy</v>
          </cell>
          <cell r="D168" t="str">
            <v>Whimsy</v>
          </cell>
        </row>
        <row r="169">
          <cell r="B169">
            <v>7081</v>
          </cell>
          <cell r="C169" t="str">
            <v>Whimsy</v>
          </cell>
          <cell r="D169" t="str">
            <v>Whimsy</v>
          </cell>
        </row>
        <row r="170">
          <cell r="B170">
            <v>7082</v>
          </cell>
          <cell r="C170" t="str">
            <v>Whimsy</v>
          </cell>
          <cell r="D170" t="str">
            <v>Whimsy</v>
          </cell>
        </row>
        <row r="171">
          <cell r="B171">
            <v>7083</v>
          </cell>
          <cell r="C171" t="str">
            <v>Whimsy</v>
          </cell>
          <cell r="D171" t="str">
            <v>Whimsy</v>
          </cell>
        </row>
        <row r="172">
          <cell r="B172">
            <v>7086</v>
          </cell>
          <cell r="C172" t="str">
            <v>Whimsy</v>
          </cell>
          <cell r="D172" t="str">
            <v>Whimsy</v>
          </cell>
        </row>
        <row r="173">
          <cell r="B173">
            <v>7087</v>
          </cell>
          <cell r="C173" t="str">
            <v>Whimsy</v>
          </cell>
          <cell r="D173" t="str">
            <v>Whimsy</v>
          </cell>
        </row>
        <row r="174">
          <cell r="B174">
            <v>7088</v>
          </cell>
          <cell r="C174" t="str">
            <v>Whimsy</v>
          </cell>
          <cell r="D174" t="str">
            <v>Whimsy</v>
          </cell>
        </row>
        <row r="175">
          <cell r="B175">
            <v>3004</v>
          </cell>
          <cell r="C175" t="str">
            <v>Modern</v>
          </cell>
          <cell r="D175" t="str">
            <v>Modern</v>
          </cell>
        </row>
        <row r="176">
          <cell r="B176">
            <v>3011</v>
          </cell>
          <cell r="C176" t="str">
            <v>Modern</v>
          </cell>
          <cell r="D176" t="str">
            <v>Modern</v>
          </cell>
        </row>
        <row r="177">
          <cell r="B177">
            <v>3012</v>
          </cell>
          <cell r="C177" t="str">
            <v>Modern</v>
          </cell>
          <cell r="D177" t="str">
            <v>Modern</v>
          </cell>
        </row>
        <row r="178">
          <cell r="B178">
            <v>3013</v>
          </cell>
          <cell r="C178" t="str">
            <v>Modern</v>
          </cell>
          <cell r="D178" t="str">
            <v>Modern</v>
          </cell>
        </row>
        <row r="179">
          <cell r="B179">
            <v>3036</v>
          </cell>
          <cell r="C179" t="str">
            <v>Modern</v>
          </cell>
          <cell r="D179" t="str">
            <v>Modern</v>
          </cell>
        </row>
        <row r="180">
          <cell r="B180">
            <v>3037</v>
          </cell>
          <cell r="C180" t="str">
            <v>Modern</v>
          </cell>
          <cell r="D180" t="str">
            <v>Modern</v>
          </cell>
        </row>
        <row r="181">
          <cell r="B181">
            <v>3038</v>
          </cell>
          <cell r="C181" t="str">
            <v>Modern</v>
          </cell>
          <cell r="D181" t="str">
            <v>Modern</v>
          </cell>
        </row>
        <row r="182">
          <cell r="B182">
            <v>3061</v>
          </cell>
          <cell r="C182" t="str">
            <v>Modern</v>
          </cell>
          <cell r="D182" t="str">
            <v>Modern</v>
          </cell>
        </row>
        <row r="183">
          <cell r="B183">
            <v>3062</v>
          </cell>
          <cell r="C183" t="str">
            <v>Modern</v>
          </cell>
          <cell r="D183" t="str">
            <v>Modern</v>
          </cell>
        </row>
        <row r="184">
          <cell r="B184">
            <v>3063</v>
          </cell>
          <cell r="C184" t="str">
            <v>Modern</v>
          </cell>
          <cell r="D184" t="str">
            <v>Modern</v>
          </cell>
        </row>
        <row r="185">
          <cell r="B185">
            <v>3086</v>
          </cell>
          <cell r="C185" t="str">
            <v>Modern</v>
          </cell>
          <cell r="D185" t="str">
            <v>Modern</v>
          </cell>
        </row>
        <row r="186">
          <cell r="B186">
            <v>3087</v>
          </cell>
          <cell r="C186" t="str">
            <v>Modern</v>
          </cell>
          <cell r="D186" t="str">
            <v>Modern</v>
          </cell>
        </row>
        <row r="187">
          <cell r="B187">
            <v>3088</v>
          </cell>
          <cell r="C187" t="str">
            <v>Modern</v>
          </cell>
          <cell r="D187" t="str">
            <v>Modern</v>
          </cell>
        </row>
        <row r="188">
          <cell r="B188">
            <v>3096</v>
          </cell>
          <cell r="C188" t="str">
            <v>Modern</v>
          </cell>
          <cell r="D188" t="str">
            <v>Modern</v>
          </cell>
        </row>
        <row r="189">
          <cell r="B189">
            <v>3097</v>
          </cell>
          <cell r="C189" t="str">
            <v>Modern</v>
          </cell>
          <cell r="D189" t="str">
            <v>Modern</v>
          </cell>
        </row>
        <row r="190">
          <cell r="B190">
            <v>3098</v>
          </cell>
          <cell r="C190" t="str">
            <v>Modern</v>
          </cell>
          <cell r="D190" t="str">
            <v>Modern</v>
          </cell>
        </row>
        <row r="191">
          <cell r="B191">
            <v>3090</v>
          </cell>
          <cell r="C191" t="str">
            <v>Modern</v>
          </cell>
          <cell r="D191" t="str">
            <v>Modern</v>
          </cell>
        </row>
        <row r="192">
          <cell r="B192">
            <v>4801</v>
          </cell>
          <cell r="C192" t="str">
            <v>Pet Lover</v>
          </cell>
          <cell r="D192" t="str">
            <v>Pet</v>
          </cell>
        </row>
        <row r="193">
          <cell r="B193">
            <v>4805</v>
          </cell>
          <cell r="C193" t="str">
            <v>Pet Lover</v>
          </cell>
          <cell r="D193" t="str">
            <v>Pet</v>
          </cell>
        </row>
        <row r="194">
          <cell r="B194" t="str">
            <v>0841</v>
          </cell>
          <cell r="C194" t="str">
            <v>Bar</v>
          </cell>
        </row>
        <row r="195">
          <cell r="B195" t="str">
            <v>0842</v>
          </cell>
          <cell r="C195" t="str">
            <v>Wine</v>
          </cell>
        </row>
        <row r="196">
          <cell r="B196">
            <v>1967</v>
          </cell>
          <cell r="C196" t="str">
            <v>Art</v>
          </cell>
        </row>
        <row r="197">
          <cell r="B197">
            <v>4801</v>
          </cell>
          <cell r="C197" t="str">
            <v>Heirloom</v>
          </cell>
        </row>
        <row r="198">
          <cell r="B198">
            <v>4802</v>
          </cell>
          <cell r="C198" t="str">
            <v>Glam</v>
          </cell>
        </row>
        <row r="199">
          <cell r="B199">
            <v>4803</v>
          </cell>
          <cell r="C199" t="str">
            <v>Modern</v>
          </cell>
        </row>
        <row r="200">
          <cell r="B200">
            <v>4804</v>
          </cell>
          <cell r="C200" t="str">
            <v>Paris Loft</v>
          </cell>
        </row>
        <row r="201">
          <cell r="B201">
            <v>4411</v>
          </cell>
          <cell r="C201" t="str">
            <v>Heirloom</v>
          </cell>
        </row>
        <row r="202">
          <cell r="B202">
            <v>4412</v>
          </cell>
          <cell r="C202" t="str">
            <v>Glam</v>
          </cell>
        </row>
        <row r="203">
          <cell r="B203">
            <v>4413</v>
          </cell>
          <cell r="C203" t="str">
            <v>Modern</v>
          </cell>
        </row>
        <row r="204">
          <cell r="B204">
            <v>4414</v>
          </cell>
          <cell r="C204" t="str">
            <v>Paris Loft</v>
          </cell>
        </row>
        <row r="205">
          <cell r="B205">
            <v>4401</v>
          </cell>
          <cell r="C205" t="str">
            <v>Heirloom</v>
          </cell>
        </row>
        <row r="206">
          <cell r="B206">
            <v>4402</v>
          </cell>
          <cell r="C206" t="str">
            <v>Glam</v>
          </cell>
        </row>
        <row r="207">
          <cell r="B207">
            <v>4403</v>
          </cell>
          <cell r="C207" t="str">
            <v>Modern</v>
          </cell>
        </row>
        <row r="208">
          <cell r="B208">
            <v>4404</v>
          </cell>
          <cell r="C208" t="str">
            <v>Paris Loft</v>
          </cell>
        </row>
        <row r="209">
          <cell r="B209">
            <v>1121</v>
          </cell>
          <cell r="C209" t="str">
            <v>Hotel</v>
          </cell>
        </row>
        <row r="210">
          <cell r="B210">
            <v>1122</v>
          </cell>
          <cell r="C210" t="str">
            <v>Transtional</v>
          </cell>
        </row>
        <row r="211">
          <cell r="B211">
            <v>1123</v>
          </cell>
          <cell r="C211" t="str">
            <v>Tradition</v>
          </cell>
        </row>
        <row r="212">
          <cell r="B212">
            <v>1124</v>
          </cell>
          <cell r="C212" t="str">
            <v>Shabby</v>
          </cell>
        </row>
        <row r="213">
          <cell r="B213">
            <v>1125</v>
          </cell>
          <cell r="C213" t="str">
            <v>Naturals</v>
          </cell>
        </row>
        <row r="214">
          <cell r="B214">
            <v>1126</v>
          </cell>
          <cell r="C214" t="str">
            <v>Coastal</v>
          </cell>
        </row>
        <row r="215">
          <cell r="B215">
            <v>1127</v>
          </cell>
          <cell r="C215" t="str">
            <v>Opulent</v>
          </cell>
        </row>
        <row r="216">
          <cell r="B216">
            <v>9701</v>
          </cell>
          <cell r="C216" t="str">
            <v>AL</v>
          </cell>
          <cell r="D216" t="str">
            <v>Alabama</v>
          </cell>
        </row>
        <row r="217">
          <cell r="B217">
            <v>9702</v>
          </cell>
          <cell r="C217" t="str">
            <v>AK</v>
          </cell>
          <cell r="D217" t="str">
            <v>Arkansas</v>
          </cell>
        </row>
        <row r="218">
          <cell r="B218">
            <v>9703</v>
          </cell>
          <cell r="C218" t="str">
            <v>AZ</v>
          </cell>
          <cell r="D218" t="str">
            <v>Arizona</v>
          </cell>
        </row>
        <row r="219">
          <cell r="B219">
            <v>9704</v>
          </cell>
          <cell r="C219" t="str">
            <v>CA</v>
          </cell>
          <cell r="D219" t="str">
            <v>California</v>
          </cell>
        </row>
        <row r="220">
          <cell r="B220">
            <v>9753</v>
          </cell>
          <cell r="C220" t="str">
            <v>NCA</v>
          </cell>
          <cell r="D220" t="str">
            <v>Northern California</v>
          </cell>
        </row>
        <row r="221">
          <cell r="B221">
            <v>9754</v>
          </cell>
          <cell r="C221" t="str">
            <v>SCA</v>
          </cell>
          <cell r="D221" t="str">
            <v>Southern California</v>
          </cell>
        </row>
        <row r="222">
          <cell r="B222">
            <v>9705</v>
          </cell>
          <cell r="C222" t="str">
            <v>CO</v>
          </cell>
          <cell r="D222" t="str">
            <v>Colorado</v>
          </cell>
        </row>
        <row r="223">
          <cell r="B223">
            <v>9706</v>
          </cell>
          <cell r="C223" t="str">
            <v>CT</v>
          </cell>
          <cell r="D223" t="str">
            <v>Connecticut</v>
          </cell>
        </row>
        <row r="224">
          <cell r="B224">
            <v>9750</v>
          </cell>
          <cell r="C224" t="str">
            <v>DE</v>
          </cell>
          <cell r="D224" t="str">
            <v>Delaware</v>
          </cell>
        </row>
        <row r="225">
          <cell r="B225">
            <v>9708</v>
          </cell>
          <cell r="C225" t="str">
            <v>FL</v>
          </cell>
          <cell r="D225" t="str">
            <v>Florida</v>
          </cell>
        </row>
        <row r="226">
          <cell r="B226">
            <v>9709</v>
          </cell>
          <cell r="C226" t="str">
            <v>GA</v>
          </cell>
          <cell r="D226" t="str">
            <v>Georgia</v>
          </cell>
        </row>
        <row r="227">
          <cell r="B227">
            <v>9710</v>
          </cell>
          <cell r="C227" t="str">
            <v>IA</v>
          </cell>
          <cell r="D227" t="str">
            <v>Iowa</v>
          </cell>
        </row>
        <row r="228">
          <cell r="B228">
            <v>9750</v>
          </cell>
          <cell r="C228" t="str">
            <v>ID</v>
          </cell>
          <cell r="D228" t="str">
            <v>Idaho</v>
          </cell>
        </row>
        <row r="229">
          <cell r="B229">
            <v>9712</v>
          </cell>
          <cell r="C229" t="str">
            <v>IL</v>
          </cell>
          <cell r="D229" t="str">
            <v>Illinois</v>
          </cell>
        </row>
        <row r="230">
          <cell r="B230">
            <v>9713</v>
          </cell>
          <cell r="C230" t="str">
            <v>IN</v>
          </cell>
          <cell r="D230" t="str">
            <v>Indiana</v>
          </cell>
        </row>
        <row r="231">
          <cell r="B231">
            <v>9714</v>
          </cell>
          <cell r="C231" t="str">
            <v>KS</v>
          </cell>
          <cell r="D231" t="str">
            <v>Kansas</v>
          </cell>
        </row>
        <row r="232">
          <cell r="B232">
            <v>9715</v>
          </cell>
          <cell r="C232" t="str">
            <v>KY</v>
          </cell>
          <cell r="D232" t="str">
            <v>Kentucky</v>
          </cell>
        </row>
        <row r="233">
          <cell r="B233">
            <v>9716</v>
          </cell>
          <cell r="C233" t="str">
            <v>LA</v>
          </cell>
          <cell r="D233" t="str">
            <v>Louisiana</v>
          </cell>
        </row>
        <row r="234">
          <cell r="B234">
            <v>9717</v>
          </cell>
          <cell r="C234" t="str">
            <v>MA</v>
          </cell>
          <cell r="D234" t="str">
            <v>Massachusetts</v>
          </cell>
        </row>
        <row r="235">
          <cell r="B235">
            <v>9718</v>
          </cell>
          <cell r="C235" t="str">
            <v>MD</v>
          </cell>
          <cell r="D235" t="str">
            <v>Maryland</v>
          </cell>
        </row>
        <row r="236">
          <cell r="B236">
            <v>9719</v>
          </cell>
          <cell r="C236" t="str">
            <v>ME</v>
          </cell>
          <cell r="D236" t="str">
            <v>Maine</v>
          </cell>
        </row>
        <row r="237">
          <cell r="B237">
            <v>9720</v>
          </cell>
          <cell r="C237" t="str">
            <v>MI</v>
          </cell>
          <cell r="D237" t="str">
            <v>Michigan</v>
          </cell>
        </row>
        <row r="238">
          <cell r="B238">
            <v>9761</v>
          </cell>
          <cell r="C238" t="str">
            <v>MN</v>
          </cell>
          <cell r="D238" t="str">
            <v>Minnesota</v>
          </cell>
        </row>
        <row r="239">
          <cell r="B239">
            <v>9722</v>
          </cell>
          <cell r="C239" t="str">
            <v>MO</v>
          </cell>
          <cell r="D239" t="str">
            <v>Missouri</v>
          </cell>
        </row>
        <row r="240">
          <cell r="B240">
            <v>9723</v>
          </cell>
          <cell r="C240" t="str">
            <v>MS</v>
          </cell>
          <cell r="D240" t="str">
            <v>Mississippi</v>
          </cell>
        </row>
        <row r="241">
          <cell r="B241">
            <v>9724</v>
          </cell>
          <cell r="C241" t="str">
            <v>NC</v>
          </cell>
          <cell r="D241" t="str">
            <v>North Carolina</v>
          </cell>
        </row>
        <row r="242">
          <cell r="B242">
            <v>9750</v>
          </cell>
          <cell r="C242" t="str">
            <v>ND</v>
          </cell>
          <cell r="D242" t="str">
            <v>North Dakota</v>
          </cell>
        </row>
        <row r="243">
          <cell r="B243">
            <v>9726</v>
          </cell>
          <cell r="C243" t="str">
            <v>NE</v>
          </cell>
          <cell r="D243" t="str">
            <v>Nebraska</v>
          </cell>
        </row>
        <row r="244">
          <cell r="B244">
            <v>9727</v>
          </cell>
          <cell r="C244" t="str">
            <v>NH</v>
          </cell>
          <cell r="D244" t="str">
            <v>New Hampshire</v>
          </cell>
        </row>
        <row r="245">
          <cell r="B245">
            <v>9728</v>
          </cell>
          <cell r="C245" t="str">
            <v>NJ</v>
          </cell>
          <cell r="D245" t="str">
            <v>New Jersey</v>
          </cell>
        </row>
        <row r="246">
          <cell r="B246">
            <v>9750</v>
          </cell>
          <cell r="C246" t="str">
            <v>NM</v>
          </cell>
          <cell r="D246" t="str">
            <v>New Mexico</v>
          </cell>
        </row>
        <row r="247">
          <cell r="B247">
            <v>9730</v>
          </cell>
          <cell r="C247" t="str">
            <v>NV</v>
          </cell>
          <cell r="D247" t="str">
            <v>Nevada</v>
          </cell>
        </row>
        <row r="248">
          <cell r="B248">
            <v>9731</v>
          </cell>
          <cell r="C248" t="str">
            <v>NY</v>
          </cell>
          <cell r="D248" t="str">
            <v>New York</v>
          </cell>
        </row>
        <row r="249">
          <cell r="B249">
            <v>9758</v>
          </cell>
          <cell r="C249" t="str">
            <v>NY</v>
          </cell>
          <cell r="D249" t="str">
            <v>New York City</v>
          </cell>
        </row>
        <row r="250">
          <cell r="B250">
            <v>9732</v>
          </cell>
          <cell r="C250" t="str">
            <v>OH</v>
          </cell>
          <cell r="D250" t="str">
            <v>Ohio</v>
          </cell>
        </row>
        <row r="251">
          <cell r="B251">
            <v>9762</v>
          </cell>
          <cell r="C251" t="str">
            <v>OK</v>
          </cell>
          <cell r="D251" t="str">
            <v>Oklahoma</v>
          </cell>
        </row>
        <row r="252">
          <cell r="B252">
            <v>9734</v>
          </cell>
          <cell r="C252" t="str">
            <v>OR</v>
          </cell>
          <cell r="D252" t="str">
            <v>Oregon</v>
          </cell>
        </row>
        <row r="253">
          <cell r="B253">
            <v>9763</v>
          </cell>
          <cell r="C253" t="str">
            <v>PA</v>
          </cell>
          <cell r="D253" t="str">
            <v>Pennsylvania</v>
          </cell>
        </row>
        <row r="254">
          <cell r="B254">
            <v>9752</v>
          </cell>
          <cell r="C254" t="str">
            <v>PHIL</v>
          </cell>
          <cell r="D254" t="str">
            <v>Philadelphia</v>
          </cell>
        </row>
        <row r="255">
          <cell r="B255">
            <v>9756</v>
          </cell>
          <cell r="C255" t="str">
            <v>PITT</v>
          </cell>
          <cell r="D255" t="str">
            <v>Pittsburgh</v>
          </cell>
        </row>
        <row r="256">
          <cell r="B256">
            <v>9737</v>
          </cell>
          <cell r="C256" t="str">
            <v>RI</v>
          </cell>
          <cell r="D256" t="str">
            <v>Rhode Island</v>
          </cell>
        </row>
        <row r="257">
          <cell r="B257">
            <v>9738</v>
          </cell>
          <cell r="C257" t="str">
            <v>SC</v>
          </cell>
          <cell r="D257" t="str">
            <v>South Carolina</v>
          </cell>
        </row>
        <row r="258">
          <cell r="B258">
            <v>9739</v>
          </cell>
          <cell r="C258" t="str">
            <v>TN</v>
          </cell>
          <cell r="D258" t="str">
            <v>Tennessee</v>
          </cell>
        </row>
        <row r="259">
          <cell r="B259">
            <v>9740</v>
          </cell>
          <cell r="C259" t="str">
            <v>TX</v>
          </cell>
          <cell r="D259" t="str">
            <v>Texas</v>
          </cell>
        </row>
        <row r="260">
          <cell r="B260">
            <v>9764</v>
          </cell>
          <cell r="C260" t="str">
            <v>UT</v>
          </cell>
          <cell r="D260" t="str">
            <v>Utah</v>
          </cell>
        </row>
        <row r="261">
          <cell r="B261">
            <v>9742</v>
          </cell>
          <cell r="C261" t="str">
            <v>VA</v>
          </cell>
          <cell r="D261" t="str">
            <v>Virginia</v>
          </cell>
        </row>
        <row r="262">
          <cell r="B262">
            <v>9750</v>
          </cell>
          <cell r="C262" t="str">
            <v>VT</v>
          </cell>
          <cell r="D262" t="str">
            <v>Vermont</v>
          </cell>
        </row>
        <row r="263">
          <cell r="B263">
            <v>9744</v>
          </cell>
          <cell r="C263" t="str">
            <v>WA</v>
          </cell>
          <cell r="D263" t="str">
            <v>Washington</v>
          </cell>
        </row>
        <row r="264">
          <cell r="B264">
            <v>9745</v>
          </cell>
          <cell r="C264" t="str">
            <v>WI</v>
          </cell>
          <cell r="D264" t="str">
            <v>Wisconsin</v>
          </cell>
        </row>
        <row r="265">
          <cell r="B265">
            <v>9746</v>
          </cell>
          <cell r="C265" t="str">
            <v>WV</v>
          </cell>
          <cell r="D265" t="str">
            <v>West Virginia</v>
          </cell>
        </row>
        <row r="266">
          <cell r="B266">
            <v>9750</v>
          </cell>
          <cell r="C266" t="str">
            <v>MT</v>
          </cell>
          <cell r="D266" t="str">
            <v>Montana</v>
          </cell>
        </row>
        <row r="267">
          <cell r="B267">
            <v>9750</v>
          </cell>
          <cell r="C267" t="str">
            <v>SD</v>
          </cell>
          <cell r="D267" t="str">
            <v>South Dakota</v>
          </cell>
        </row>
        <row r="268">
          <cell r="B268">
            <v>9749</v>
          </cell>
          <cell r="C268" t="str">
            <v>DC</v>
          </cell>
          <cell r="D268" t="str">
            <v>Washington, DC</v>
          </cell>
        </row>
        <row r="269">
          <cell r="B269">
            <v>9750</v>
          </cell>
          <cell r="C269" t="str">
            <v>WY</v>
          </cell>
          <cell r="D269" t="str">
            <v>Wyoming</v>
          </cell>
        </row>
        <row r="270">
          <cell r="B270">
            <v>9751</v>
          </cell>
          <cell r="C270" t="str">
            <v>NE</v>
          </cell>
          <cell r="D270" t="str">
            <v>New England</v>
          </cell>
        </row>
        <row r="271">
          <cell r="B271">
            <v>9750</v>
          </cell>
          <cell r="C271" t="str">
            <v>WC</v>
          </cell>
          <cell r="D271" t="str">
            <v>West Coast</v>
          </cell>
        </row>
        <row r="272">
          <cell r="B272">
            <v>9757</v>
          </cell>
          <cell r="C272" t="str">
            <v>SW</v>
          </cell>
          <cell r="D272" t="str">
            <v>Southwest</v>
          </cell>
        </row>
        <row r="273">
          <cell r="B273">
            <v>9759</v>
          </cell>
          <cell r="C273" t="str">
            <v>MW</v>
          </cell>
          <cell r="D273" t="str">
            <v>Midwest</v>
          </cell>
        </row>
        <row r="274">
          <cell r="B274">
            <v>9767</v>
          </cell>
          <cell r="C274" t="str">
            <v>SOUTH</v>
          </cell>
          <cell r="D274" t="str">
            <v>Southern States</v>
          </cell>
        </row>
        <row r="275">
          <cell r="B275">
            <v>9790</v>
          </cell>
          <cell r="C275" t="str">
            <v>USA</v>
          </cell>
          <cell r="D275" t="str">
            <v>USA</v>
          </cell>
        </row>
        <row r="276">
          <cell r="B276">
            <v>8048</v>
          </cell>
          <cell r="C276" t="str">
            <v>Ski</v>
          </cell>
          <cell r="D276" t="str">
            <v>Neighborhood</v>
          </cell>
        </row>
        <row r="277">
          <cell r="B277">
            <v>8148</v>
          </cell>
          <cell r="C277" t="str">
            <v>Lake</v>
          </cell>
          <cell r="D277" t="str">
            <v>Neighborhood</v>
          </cell>
        </row>
        <row r="278">
          <cell r="B278">
            <v>8348</v>
          </cell>
          <cell r="C278" t="str">
            <v>Inspirational</v>
          </cell>
          <cell r="D278" t="str">
            <v>Neighborhood</v>
          </cell>
        </row>
        <row r="279">
          <cell r="B279">
            <v>8248</v>
          </cell>
          <cell r="C279" t="str">
            <v>Religious</v>
          </cell>
          <cell r="D279" t="str">
            <v>Neighborhood</v>
          </cell>
        </row>
        <row r="280">
          <cell r="B280" t="str">
            <v>xx50</v>
          </cell>
          <cell r="C280" t="str">
            <v>Other States</v>
          </cell>
        </row>
        <row r="281">
          <cell r="B281">
            <v>4810</v>
          </cell>
          <cell r="D281" t="str">
            <v>Q-Line</v>
          </cell>
        </row>
        <row r="282">
          <cell r="B282">
            <v>4815</v>
          </cell>
          <cell r="D282" t="str">
            <v>Q-Line</v>
          </cell>
        </row>
        <row r="283">
          <cell r="B283">
            <v>4820</v>
          </cell>
          <cell r="D283" t="str">
            <v>Q-Line</v>
          </cell>
        </row>
        <row r="284">
          <cell r="B284">
            <v>4825</v>
          </cell>
          <cell r="D284" t="str">
            <v>Q-Line</v>
          </cell>
        </row>
        <row r="285">
          <cell r="B285">
            <v>4830</v>
          </cell>
          <cell r="D285" t="str">
            <v>Q-Line</v>
          </cell>
        </row>
        <row r="286">
          <cell r="B286">
            <v>4835</v>
          </cell>
          <cell r="D286" t="str">
            <v>Q-Line</v>
          </cell>
        </row>
        <row r="287">
          <cell r="B287">
            <v>4848</v>
          </cell>
          <cell r="D287" t="str">
            <v>Q-Line</v>
          </cell>
        </row>
        <row r="288">
          <cell r="B288">
            <v>4852</v>
          </cell>
          <cell r="D288" t="str">
            <v>Q-Line</v>
          </cell>
        </row>
        <row r="289">
          <cell r="B289">
            <v>4859</v>
          </cell>
          <cell r="D289" t="str">
            <v>Q-Line</v>
          </cell>
        </row>
        <row r="290">
          <cell r="B290">
            <v>8648</v>
          </cell>
          <cell r="D290" t="str">
            <v>Q-Line</v>
          </cell>
        </row>
        <row r="291">
          <cell r="B291">
            <v>9700</v>
          </cell>
          <cell r="C291" t="str">
            <v>Other</v>
          </cell>
        </row>
        <row r="292">
          <cell r="B292">
            <v>9701</v>
          </cell>
          <cell r="C292" t="str">
            <v xml:space="preserve">Puerto Rico </v>
          </cell>
        </row>
        <row r="293">
          <cell r="B293">
            <v>9702</v>
          </cell>
          <cell r="C293" t="str">
            <v>New York</v>
          </cell>
        </row>
        <row r="294">
          <cell r="B294">
            <v>9703</v>
          </cell>
          <cell r="C294" t="str">
            <v xml:space="preserve">Florida       </v>
          </cell>
        </row>
        <row r="295">
          <cell r="B295">
            <v>9704</v>
          </cell>
          <cell r="C295" t="str">
            <v>New England</v>
          </cell>
        </row>
        <row r="296">
          <cell r="B296">
            <v>9705</v>
          </cell>
          <cell r="C296" t="str">
            <v>Chicago</v>
          </cell>
        </row>
        <row r="297">
          <cell r="B297">
            <v>9706</v>
          </cell>
          <cell r="C297" t="str">
            <v>California</v>
          </cell>
        </row>
        <row r="298">
          <cell r="B298">
            <v>9707</v>
          </cell>
          <cell r="C298" t="str">
            <v xml:space="preserve">Massachusetts </v>
          </cell>
        </row>
        <row r="299">
          <cell r="B299">
            <v>9708</v>
          </cell>
          <cell r="C299" t="str">
            <v>Southwest</v>
          </cell>
        </row>
        <row r="300">
          <cell r="B300">
            <v>9709</v>
          </cell>
          <cell r="C300" t="str">
            <v>Southern California</v>
          </cell>
        </row>
        <row r="301">
          <cell r="B301">
            <v>9710</v>
          </cell>
          <cell r="C301" t="str">
            <v>Northern California</v>
          </cell>
        </row>
        <row r="302">
          <cell r="B302">
            <v>9714</v>
          </cell>
          <cell r="C302" t="str">
            <v>The Carolinas</v>
          </cell>
        </row>
        <row r="303">
          <cell r="B303">
            <v>9715</v>
          </cell>
          <cell r="C303" t="str">
            <v>Washington, DC</v>
          </cell>
        </row>
        <row r="304">
          <cell r="B304">
            <v>9716</v>
          </cell>
          <cell r="C304" t="str">
            <v>New Jersey</v>
          </cell>
        </row>
        <row r="305">
          <cell r="B305">
            <v>9717</v>
          </cell>
          <cell r="C305" t="str">
            <v>Michigan</v>
          </cell>
        </row>
        <row r="306">
          <cell r="B306">
            <v>9718</v>
          </cell>
          <cell r="C306" t="str">
            <v>Maryland</v>
          </cell>
        </row>
        <row r="307">
          <cell r="B307">
            <v>9760</v>
          </cell>
          <cell r="C307" t="str">
            <v>Texas</v>
          </cell>
        </row>
        <row r="308">
          <cell r="B308">
            <v>9770</v>
          </cell>
          <cell r="C308" t="str">
            <v>Georgia</v>
          </cell>
        </row>
        <row r="309">
          <cell r="B309">
            <v>9780</v>
          </cell>
          <cell r="C309" t="str">
            <v xml:space="preserve">Philadelphia </v>
          </cell>
        </row>
        <row r="310">
          <cell r="B310">
            <v>9790</v>
          </cell>
          <cell r="C310" t="str">
            <v>Midwest</v>
          </cell>
        </row>
        <row r="311">
          <cell r="B311">
            <v>9711</v>
          </cell>
          <cell r="C311" t="str">
            <v>Hispanic</v>
          </cell>
        </row>
        <row r="312">
          <cell r="B312">
            <v>9730</v>
          </cell>
          <cell r="C312" t="str">
            <v>Lake House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e Tecza" refreshedDate="43776.600523958332" createdVersion="5" refreshedVersion="5" minRefreshableVersion="3" recordCount="94">
  <cacheSource type="worksheet">
    <worksheetSource ref="W9:Y33" sheet="Domestic Template"/>
  </cacheSource>
  <cacheFields count="3">
    <cacheField name="Total Retail" numFmtId="165">
      <sharedItems containsSemiMixedTypes="0" containsString="0" containsNumber="1" containsInteger="1" minValue="0" maxValue="0"/>
    </cacheField>
    <cacheField name="M/U %" numFmtId="10">
      <sharedItems/>
    </cacheField>
    <cacheField name="Desc" numFmtId="0">
      <sharedItems count="9">
        <e v="#N/A"/>
        <s v="Tradition" u="1"/>
        <s v="Florals" u="1"/>
        <s v="Coastal Bright" u="1"/>
        <s v="Coastal Neutral" u="1"/>
        <s v="Farmhouse" u="1"/>
        <s v="Better" u="1"/>
        <s v="Whimsy Animals" u="1"/>
        <s v="Bes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  <r>
    <n v="0"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A2:AB4" firstHeaderRow="1" firstDataRow="1" firstDataCol="1"/>
  <pivotFields count="3">
    <pivotField dataField="1" numFmtId="164" showAll="0"/>
    <pivotField showAll="0" defaultSubtotal="0"/>
    <pivotField axis="axisRow" showAll="0" defaultSubtotal="0">
      <items count="9">
        <item x="0"/>
        <item m="1" x="8"/>
        <item m="1" x="3"/>
        <item m="1" x="4"/>
        <item m="1" x="2"/>
        <item m="1" x="1"/>
        <item m="1" x="5"/>
        <item m="1" x="7"/>
        <item m="1" x="6"/>
      </items>
    </pivotField>
  </pivotFields>
  <rowFields count="1">
    <field x="2"/>
  </rowFields>
  <rowItems count="2">
    <i>
      <x/>
    </i>
    <i t="grand">
      <x/>
    </i>
  </rowItems>
  <colItems count="1">
    <i/>
  </colItems>
  <dataFields count="1">
    <dataField name="Sum of Total Retail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" sqref="D2:D18"/>
    </sheetView>
  </sheetViews>
  <sheetFormatPr defaultRowHeight="13.2"/>
  <cols>
    <col min="3" max="3" width="11.5546875" customWidth="1"/>
    <col min="4" max="4" width="17.77734375" bestFit="1" customWidth="1"/>
  </cols>
  <sheetData>
    <row r="1" spans="1:4">
      <c r="A1" s="2" t="s">
        <v>0</v>
      </c>
      <c r="B1" s="2" t="s">
        <v>1</v>
      </c>
      <c r="C1" s="2"/>
      <c r="D1" s="2" t="s">
        <v>2</v>
      </c>
    </row>
    <row r="2" spans="1:4">
      <c r="A2" s="2" t="s">
        <v>3</v>
      </c>
      <c r="B2" s="2" t="s">
        <v>4</v>
      </c>
      <c r="C2" s="2"/>
      <c r="D2" s="2" t="s">
        <v>5</v>
      </c>
    </row>
    <row r="3" spans="1:4">
      <c r="A3" s="2" t="s">
        <v>6</v>
      </c>
      <c r="B3" s="2" t="s">
        <v>7</v>
      </c>
      <c r="C3" s="2"/>
      <c r="D3" s="2" t="s">
        <v>8</v>
      </c>
    </row>
    <row r="4" spans="1:4">
      <c r="A4" s="2"/>
      <c r="B4" s="2" t="s">
        <v>9</v>
      </c>
      <c r="C4" s="2"/>
      <c r="D4" s="2" t="s">
        <v>10</v>
      </c>
    </row>
    <row r="5" spans="1:4">
      <c r="A5" s="2"/>
      <c r="B5" s="2"/>
      <c r="C5" s="2"/>
      <c r="D5" s="2" t="s">
        <v>11</v>
      </c>
    </row>
    <row r="6" spans="1:4">
      <c r="A6" s="2"/>
      <c r="B6" s="2"/>
      <c r="C6" s="2"/>
      <c r="D6" s="2" t="s">
        <v>12</v>
      </c>
    </row>
    <row r="7" spans="1:4">
      <c r="A7" s="2"/>
      <c r="B7" s="2"/>
      <c r="C7" s="2"/>
      <c r="D7" s="2" t="s">
        <v>13</v>
      </c>
    </row>
    <row r="8" spans="1:4">
      <c r="A8" s="2"/>
      <c r="B8" s="2"/>
      <c r="C8" s="2"/>
      <c r="D8" s="2" t="s">
        <v>14</v>
      </c>
    </row>
    <row r="9" spans="1:4">
      <c r="A9" s="2"/>
      <c r="B9" s="2"/>
      <c r="C9" s="2"/>
      <c r="D9" s="2" t="s">
        <v>15</v>
      </c>
    </row>
    <row r="10" spans="1:4">
      <c r="A10" s="2"/>
      <c r="B10" s="2"/>
      <c r="C10" s="2"/>
      <c r="D10" s="2" t="s">
        <v>16</v>
      </c>
    </row>
    <row r="11" spans="1:4">
      <c r="A11" s="2"/>
      <c r="B11" s="2"/>
      <c r="C11" s="2"/>
      <c r="D11" s="2" t="s">
        <v>17</v>
      </c>
    </row>
    <row r="12" spans="1:4">
      <c r="A12" s="2"/>
      <c r="B12" s="2"/>
      <c r="C12" s="2"/>
      <c r="D12" s="2" t="s">
        <v>18</v>
      </c>
    </row>
    <row r="13" spans="1:4">
      <c r="A13" s="2"/>
      <c r="B13" s="2"/>
      <c r="C13" s="2"/>
      <c r="D13" s="2" t="s">
        <v>19</v>
      </c>
    </row>
    <row r="14" spans="1:4">
      <c r="A14" s="2"/>
      <c r="B14" s="2"/>
      <c r="C14" s="2"/>
      <c r="D14" s="2" t="s">
        <v>20</v>
      </c>
    </row>
    <row r="15" spans="1:4">
      <c r="A15" s="2"/>
      <c r="B15" s="2"/>
      <c r="C15" s="2"/>
      <c r="D15" s="2" t="s">
        <v>21</v>
      </c>
    </row>
    <row r="16" spans="1:4">
      <c r="A16" s="2"/>
      <c r="B16" s="2"/>
      <c r="C16" s="2"/>
      <c r="D16" s="2" t="s">
        <v>22</v>
      </c>
    </row>
    <row r="17" spans="4:4">
      <c r="D17" s="2" t="s">
        <v>23</v>
      </c>
    </row>
    <row r="18" spans="4:4">
      <c r="D18" s="2" t="s">
        <v>24</v>
      </c>
    </row>
  </sheetData>
  <phoneticPr fontId="1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AC48"/>
  <sheetViews>
    <sheetView tabSelected="1" topLeftCell="C1" zoomScale="50" zoomScaleNormal="50" zoomScaleSheetLayoutView="80" workbookViewId="0">
      <selection activeCell="I14" sqref="I14"/>
    </sheetView>
  </sheetViews>
  <sheetFormatPr defaultColWidth="9.21875" defaultRowHeight="13.2"/>
  <cols>
    <col min="1" max="1" width="9.77734375" style="1" customWidth="1"/>
    <col min="2" max="2" width="6.44140625" style="1" customWidth="1"/>
    <col min="3" max="3" width="17.77734375" style="1" customWidth="1"/>
    <col min="4" max="4" width="11.44140625" style="1" customWidth="1"/>
    <col min="5" max="5" width="26.44140625" style="33" customWidth="1"/>
    <col min="6" max="6" width="13.44140625" style="33" customWidth="1"/>
    <col min="7" max="7" width="28.5546875" style="116" bestFit="1" customWidth="1"/>
    <col min="8" max="8" width="10.5546875" style="33" customWidth="1"/>
    <col min="9" max="10" width="10.44140625" style="33" customWidth="1"/>
    <col min="11" max="11" width="8" style="33" customWidth="1"/>
    <col min="12" max="12" width="8" style="34" customWidth="1"/>
    <col min="13" max="15" width="9.21875" style="33" customWidth="1"/>
    <col min="16" max="16" width="9.77734375" style="33" customWidth="1"/>
    <col min="17" max="17" width="9" style="33" customWidth="1"/>
    <col min="18" max="19" width="9" style="57" customWidth="1"/>
    <col min="20" max="20" width="8.5546875" style="57" customWidth="1"/>
    <col min="21" max="21" width="9.77734375" style="58" customWidth="1"/>
    <col min="22" max="22" width="12.21875" style="15" customWidth="1"/>
    <col min="23" max="23" width="11.77734375" style="15" customWidth="1"/>
    <col min="24" max="26" width="9.21875" style="1" customWidth="1"/>
    <col min="27" max="27" width="13.77734375" style="1" customWidth="1"/>
    <col min="28" max="28" width="18.5546875" style="1" customWidth="1"/>
    <col min="29" max="29" width="19.77734375" style="1" bestFit="1" customWidth="1"/>
    <col min="30" max="16384" width="9.21875" style="1"/>
  </cols>
  <sheetData>
    <row r="1" spans="1:29" ht="23.4" thickBot="1">
      <c r="A1" s="13" t="s">
        <v>25</v>
      </c>
      <c r="B1" s="13"/>
      <c r="C1" s="13"/>
      <c r="D1" s="13"/>
      <c r="E1" s="50"/>
      <c r="F1" s="50"/>
      <c r="G1" s="117"/>
      <c r="H1" s="50"/>
      <c r="I1" s="50"/>
      <c r="J1" s="50"/>
      <c r="K1" s="50"/>
      <c r="L1" s="50"/>
      <c r="R1" s="33"/>
      <c r="S1" s="33"/>
      <c r="T1" s="51"/>
      <c r="U1" s="51"/>
      <c r="X1" s="15"/>
    </row>
    <row r="2" spans="1:29" ht="27" customHeight="1" thickBot="1">
      <c r="A2" s="21" t="s">
        <v>26</v>
      </c>
      <c r="B2" s="149"/>
      <c r="C2" s="150"/>
      <c r="D2" s="4" t="s">
        <v>27</v>
      </c>
      <c r="E2" s="42"/>
      <c r="G2" s="118"/>
      <c r="H2" s="122"/>
      <c r="I2" s="122"/>
      <c r="J2" s="123"/>
      <c r="L2" s="153" t="s">
        <v>28</v>
      </c>
      <c r="M2" s="173"/>
      <c r="N2" s="173"/>
      <c r="O2" s="173"/>
      <c r="P2" s="153" t="s">
        <v>29</v>
      </c>
      <c r="Q2" s="154"/>
      <c r="R2" s="155"/>
      <c r="S2" s="147"/>
      <c r="T2" s="51"/>
      <c r="U2" s="52" t="s">
        <v>30</v>
      </c>
      <c r="V2" s="35">
        <f>SUM(V10:V53)</f>
        <v>0</v>
      </c>
      <c r="X2" s="15"/>
      <c r="AA2" s="41" t="s">
        <v>31</v>
      </c>
      <c r="AB2" s="2" t="s">
        <v>32</v>
      </c>
      <c r="AC2" s="2"/>
    </row>
    <row r="3" spans="1:29" ht="27.75" customHeight="1" thickBot="1">
      <c r="A3" s="22" t="s">
        <v>33</v>
      </c>
      <c r="B3" s="151"/>
      <c r="C3" s="152"/>
      <c r="D3" s="3" t="s">
        <v>34</v>
      </c>
      <c r="E3" s="43"/>
      <c r="G3" s="119" t="s">
        <v>35</v>
      </c>
      <c r="H3" s="30" t="s">
        <v>36</v>
      </c>
      <c r="I3" s="174" t="s">
        <v>37</v>
      </c>
      <c r="J3" s="175"/>
      <c r="K3" s="34"/>
      <c r="L3" s="167" t="s">
        <v>38</v>
      </c>
      <c r="M3" s="168"/>
      <c r="N3" s="168"/>
      <c r="O3" s="168"/>
      <c r="P3" s="156" t="s">
        <v>39</v>
      </c>
      <c r="Q3" s="157"/>
      <c r="R3" s="158"/>
      <c r="S3" s="144"/>
      <c r="T3" s="51"/>
      <c r="U3" s="53" t="s">
        <v>40</v>
      </c>
      <c r="V3" s="35" t="e">
        <f>SUM(W10:W77)</f>
        <v>#REF!</v>
      </c>
      <c r="X3" s="15"/>
      <c r="AA3" s="39" t="s">
        <v>41</v>
      </c>
      <c r="AB3" s="40">
        <v>0</v>
      </c>
      <c r="AC3" s="2"/>
    </row>
    <row r="4" spans="1:29" ht="27" customHeight="1" thickBot="1">
      <c r="A4" s="76" t="s">
        <v>42</v>
      </c>
      <c r="B4" s="149"/>
      <c r="C4" s="150"/>
      <c r="D4" s="5" t="s">
        <v>43</v>
      </c>
      <c r="E4" s="44"/>
      <c r="G4" s="165"/>
      <c r="H4" s="166"/>
      <c r="I4" s="176"/>
      <c r="J4" s="177"/>
      <c r="K4" s="34"/>
      <c r="L4" s="169"/>
      <c r="M4" s="170"/>
      <c r="N4" s="170"/>
      <c r="O4" s="170"/>
      <c r="P4" s="159"/>
      <c r="Q4" s="160"/>
      <c r="R4" s="161"/>
      <c r="S4" s="144"/>
      <c r="T4" s="51"/>
      <c r="U4" s="53" t="s">
        <v>44</v>
      </c>
      <c r="V4" s="24">
        <f>SUM(P10:P325)</f>
        <v>0</v>
      </c>
      <c r="X4" s="15"/>
      <c r="AA4" s="39" t="s">
        <v>45</v>
      </c>
      <c r="AB4" s="40">
        <v>0</v>
      </c>
      <c r="AC4" s="2"/>
    </row>
    <row r="5" spans="1:29" ht="25.5" customHeight="1" thickBot="1">
      <c r="A5" s="14" t="s">
        <v>46</v>
      </c>
      <c r="B5" s="151"/>
      <c r="C5" s="152"/>
      <c r="D5" s="6" t="s">
        <v>47</v>
      </c>
      <c r="E5" s="45"/>
      <c r="G5" s="165"/>
      <c r="H5" s="166"/>
      <c r="I5" s="178"/>
      <c r="J5" s="179"/>
      <c r="K5" s="34"/>
      <c r="L5" s="169"/>
      <c r="M5" s="170"/>
      <c r="N5" s="170"/>
      <c r="O5" s="170"/>
      <c r="P5" s="159"/>
      <c r="Q5" s="160"/>
      <c r="R5" s="161"/>
      <c r="S5" s="144"/>
      <c r="T5" s="51"/>
      <c r="U5" s="53" t="s">
        <v>48</v>
      </c>
      <c r="V5" s="24" t="e">
        <f>V3/V4</f>
        <v>#REF!</v>
      </c>
      <c r="X5" s="15"/>
      <c r="AA5" s="2"/>
      <c r="AB5" s="2"/>
      <c r="AC5" s="40"/>
    </row>
    <row r="6" spans="1:29" ht="27" customHeight="1" thickBot="1">
      <c r="A6" s="23" t="s">
        <v>49</v>
      </c>
      <c r="B6" s="151"/>
      <c r="C6" s="152"/>
      <c r="D6" s="6" t="s">
        <v>50</v>
      </c>
      <c r="E6" s="45"/>
      <c r="G6" s="165"/>
      <c r="H6" s="166"/>
      <c r="I6" s="180"/>
      <c r="J6" s="181"/>
      <c r="K6" s="34"/>
      <c r="L6" s="171"/>
      <c r="M6" s="172"/>
      <c r="N6" s="172"/>
      <c r="O6" s="172"/>
      <c r="P6" s="162"/>
      <c r="Q6" s="163"/>
      <c r="R6" s="164"/>
      <c r="S6" s="144"/>
      <c r="T6" s="51"/>
      <c r="U6" s="54" t="s">
        <v>51</v>
      </c>
      <c r="V6" s="28" t="e">
        <f>(V3-V2)/V3</f>
        <v>#REF!</v>
      </c>
      <c r="X6" s="15"/>
      <c r="AA6" s="2"/>
      <c r="AB6" s="2"/>
      <c r="AC6" s="40"/>
    </row>
    <row r="7" spans="1:29" s="63" customFormat="1" ht="13.5" customHeight="1">
      <c r="A7" s="60"/>
      <c r="B7" s="61"/>
      <c r="C7" s="61"/>
      <c r="D7" s="62"/>
      <c r="E7" s="59"/>
      <c r="F7" s="67"/>
      <c r="G7" s="120"/>
      <c r="H7" s="64"/>
      <c r="I7" s="64"/>
      <c r="J7" s="64"/>
      <c r="K7" s="65"/>
      <c r="L7" s="66"/>
      <c r="M7" s="66"/>
      <c r="N7" s="66"/>
      <c r="O7" s="66"/>
      <c r="P7" s="68"/>
      <c r="Q7" s="68"/>
      <c r="R7" s="68"/>
      <c r="S7" s="68"/>
      <c r="T7" s="69"/>
      <c r="U7" s="70"/>
      <c r="V7" s="71"/>
      <c r="W7" s="72"/>
      <c r="X7" s="72"/>
      <c r="AA7" s="73"/>
      <c r="AB7" s="74"/>
      <c r="AC7" s="74"/>
    </row>
    <row r="8" spans="1:29" s="63" customFormat="1" ht="13.8" thickBot="1">
      <c r="E8" s="67"/>
      <c r="F8" s="67"/>
      <c r="G8" s="121"/>
      <c r="H8" s="67"/>
      <c r="I8" s="67"/>
      <c r="J8" s="67"/>
      <c r="K8" s="67"/>
      <c r="L8" s="65"/>
      <c r="M8" s="67"/>
      <c r="N8" s="67"/>
      <c r="O8" s="67"/>
      <c r="P8" s="67"/>
      <c r="Q8" s="67"/>
      <c r="R8" s="67"/>
      <c r="S8" s="67"/>
      <c r="T8" s="25"/>
      <c r="U8" s="25"/>
      <c r="V8" s="72"/>
      <c r="W8" s="72"/>
      <c r="X8" s="72"/>
      <c r="AA8" s="38"/>
      <c r="AB8" s="38"/>
      <c r="AC8" s="74"/>
    </row>
    <row r="9" spans="1:29" s="10" customFormat="1" ht="77.25" customHeight="1" thickBot="1">
      <c r="A9" s="7" t="s">
        <v>52</v>
      </c>
      <c r="B9" s="8" t="s">
        <v>53</v>
      </c>
      <c r="C9" s="7" t="s">
        <v>54</v>
      </c>
      <c r="D9" s="8" t="s">
        <v>55</v>
      </c>
      <c r="E9" s="29" t="s">
        <v>56</v>
      </c>
      <c r="F9" s="20" t="s">
        <v>57</v>
      </c>
      <c r="G9" s="9" t="s">
        <v>58</v>
      </c>
      <c r="H9" s="8" t="s">
        <v>59</v>
      </c>
      <c r="I9" s="9" t="s">
        <v>60</v>
      </c>
      <c r="J9" s="8" t="s">
        <v>61</v>
      </c>
      <c r="K9" s="8" t="s">
        <v>62</v>
      </c>
      <c r="L9" s="8" t="s">
        <v>63</v>
      </c>
      <c r="M9" s="9" t="s">
        <v>64</v>
      </c>
      <c r="N9" s="125" t="s">
        <v>251</v>
      </c>
      <c r="O9" s="125" t="s">
        <v>250</v>
      </c>
      <c r="P9" s="9" t="s">
        <v>249</v>
      </c>
      <c r="Q9" s="8" t="s">
        <v>65</v>
      </c>
      <c r="R9" s="8" t="s">
        <v>66</v>
      </c>
      <c r="S9" s="8" t="s">
        <v>252</v>
      </c>
      <c r="T9" s="19" t="s">
        <v>67</v>
      </c>
      <c r="U9" s="19" t="s">
        <v>68</v>
      </c>
      <c r="V9" s="16" t="s">
        <v>69</v>
      </c>
      <c r="W9" s="16" t="s">
        <v>40</v>
      </c>
      <c r="X9" s="26" t="s">
        <v>70</v>
      </c>
      <c r="Y9" s="47" t="s">
        <v>71</v>
      </c>
      <c r="Z9" s="109"/>
      <c r="AA9" s="2"/>
      <c r="AB9" s="2"/>
    </row>
    <row r="10" spans="1:29" s="140" customFormat="1" ht="18" customHeight="1">
      <c r="A10" s="127"/>
      <c r="B10" s="127"/>
      <c r="C10" s="127"/>
      <c r="D10" s="128" t="e">
        <f>IF('Ticket Message'!B:B,VLOOKUP(E10,'Ticket Message'!B:C,2,FALSE),VLOOKUP(E10,'Ticket Message'!#REF!,6,FALSE))</f>
        <v>#N/A</v>
      </c>
      <c r="E10" s="128"/>
      <c r="F10" s="128"/>
      <c r="G10" s="141"/>
      <c r="H10" s="129"/>
      <c r="I10" s="130">
        <v>1</v>
      </c>
      <c r="J10" s="130"/>
      <c r="K10" s="130"/>
      <c r="L10" s="131"/>
      <c r="M10" s="142"/>
      <c r="N10" s="132"/>
      <c r="O10" s="132"/>
      <c r="P10" s="133"/>
      <c r="Q10" s="134"/>
      <c r="R10" s="134"/>
      <c r="S10" s="134"/>
      <c r="T10" s="135" t="s">
        <v>72</v>
      </c>
      <c r="U10" s="135" t="s">
        <v>72</v>
      </c>
      <c r="V10" s="136">
        <f t="shared" ref="V10:V32" si="0">O10*P10</f>
        <v>0</v>
      </c>
      <c r="W10" s="136" t="e">
        <f>#REF!*P10</f>
        <v>#REF!</v>
      </c>
      <c r="X10" s="137" t="e">
        <f t="shared" ref="X10:X32" si="1">IF(W10&gt;0,(W10-V10)/W10,"")</f>
        <v>#REF!</v>
      </c>
      <c r="Y10" s="138" t="e">
        <f>VLOOKUP(E:E,'[1]Ticket Message'!B:D,3,FALSE)</f>
        <v>#N/A</v>
      </c>
      <c r="Z10" s="139" t="e">
        <f>(#REF!-#REF!)/#REF!</f>
        <v>#REF!</v>
      </c>
    </row>
    <row r="11" spans="1:29" ht="100.05" customHeight="1">
      <c r="A11" s="12"/>
      <c r="B11" s="12"/>
      <c r="C11" s="12"/>
      <c r="D11" s="48" t="e">
        <f>IF('Ticket Message'!B:B,VLOOKUP(E11,'Ticket Message'!B:C,2,FALSE),VLOOKUP(E11,'Ticket Message'!#REF!,6,FALSE))</f>
        <v>#N/A</v>
      </c>
      <c r="E11" s="204"/>
      <c r="F11" s="143" t="s">
        <v>253</v>
      </c>
      <c r="G11" s="146" t="s">
        <v>254</v>
      </c>
      <c r="H11" s="27"/>
      <c r="I11" s="31">
        <v>1</v>
      </c>
      <c r="J11" s="31"/>
      <c r="K11" s="31"/>
      <c r="L11" s="32"/>
      <c r="M11" s="126">
        <v>64.349999999999994</v>
      </c>
      <c r="N11" s="11"/>
      <c r="O11" s="11"/>
      <c r="P11" s="56"/>
      <c r="Q11" s="145">
        <v>45181</v>
      </c>
      <c r="R11" s="145">
        <v>45188</v>
      </c>
      <c r="S11" s="148" t="s">
        <v>265</v>
      </c>
      <c r="T11" s="55" t="s">
        <v>72</v>
      </c>
      <c r="U11" s="55" t="s">
        <v>72</v>
      </c>
      <c r="V11" s="17">
        <f t="shared" si="0"/>
        <v>0</v>
      </c>
      <c r="W11" s="17" t="e">
        <f>#REF!*P11</f>
        <v>#REF!</v>
      </c>
      <c r="X11" s="18" t="e">
        <f t="shared" si="1"/>
        <v>#REF!</v>
      </c>
      <c r="Y11" s="46" t="e">
        <f>VLOOKUP(E:E,'Ticket Message'!B:D,3,FALSE)</f>
        <v>#N/A</v>
      </c>
      <c r="Z11" s="49" t="e">
        <f>(#REF!-#REF!)/#REF!</f>
        <v>#REF!</v>
      </c>
    </row>
    <row r="12" spans="1:29" ht="100.05" customHeight="1">
      <c r="A12" s="12"/>
      <c r="B12" s="12"/>
      <c r="C12" s="12"/>
      <c r="D12" s="48" t="e">
        <f>IF('Ticket Message'!B:B,VLOOKUP(E12,'Ticket Message'!B:C,2,FALSE),VLOOKUP(E12,'Ticket Message'!#REF!,6,FALSE))</f>
        <v>#N/A</v>
      </c>
      <c r="E12" s="204"/>
      <c r="F12" s="143" t="s">
        <v>255</v>
      </c>
      <c r="G12" s="146" t="s">
        <v>256</v>
      </c>
      <c r="H12" s="27"/>
      <c r="I12" s="31">
        <v>1</v>
      </c>
      <c r="J12" s="31"/>
      <c r="K12" s="31"/>
      <c r="L12" s="32"/>
      <c r="M12" s="126">
        <v>20.79</v>
      </c>
      <c r="N12" s="11"/>
      <c r="O12" s="11"/>
      <c r="P12" s="56"/>
      <c r="Q12" s="199">
        <v>45181</v>
      </c>
      <c r="R12" s="199">
        <v>45188</v>
      </c>
      <c r="S12" s="148" t="s">
        <v>265</v>
      </c>
      <c r="T12" s="55" t="s">
        <v>72</v>
      </c>
      <c r="U12" s="55" t="s">
        <v>72</v>
      </c>
      <c r="V12" s="17">
        <f t="shared" ref="V12:V16" si="2">O12*P12</f>
        <v>0</v>
      </c>
      <c r="W12" s="17" t="e">
        <f>#REF!*P12</f>
        <v>#REF!</v>
      </c>
      <c r="X12" s="18" t="e">
        <f t="shared" ref="X12:X16" si="3">IF(W12&gt;0,(W12-V12)/W12,"")</f>
        <v>#REF!</v>
      </c>
      <c r="Y12" s="46" t="e">
        <f>VLOOKUP(E:E,'Ticket Message'!B:D,3,FALSE)</f>
        <v>#N/A</v>
      </c>
      <c r="Z12" s="49" t="e">
        <f>(#REF!-#REF!)/#REF!</f>
        <v>#REF!</v>
      </c>
    </row>
    <row r="13" spans="1:29" ht="100.05" customHeight="1">
      <c r="A13" s="12"/>
      <c r="B13" s="12"/>
      <c r="C13" s="12"/>
      <c r="D13" s="48" t="e">
        <f>IF('Ticket Message'!B:B,VLOOKUP(E13,'Ticket Message'!B:C,2,FALSE),VLOOKUP(E13,'Ticket Message'!#REF!,6,FALSE))</f>
        <v>#N/A</v>
      </c>
      <c r="E13" s="204"/>
      <c r="F13" s="124" t="s">
        <v>257</v>
      </c>
      <c r="G13" s="146" t="s">
        <v>258</v>
      </c>
      <c r="H13" s="27"/>
      <c r="I13" s="31">
        <v>1</v>
      </c>
      <c r="J13" s="31"/>
      <c r="K13" s="31"/>
      <c r="L13" s="32"/>
      <c r="M13" s="126">
        <v>19.8</v>
      </c>
      <c r="N13" s="11"/>
      <c r="O13" s="11"/>
      <c r="P13" s="56"/>
      <c r="Q13" s="199">
        <v>45181</v>
      </c>
      <c r="R13" s="199">
        <v>45188</v>
      </c>
      <c r="S13" s="148" t="s">
        <v>265</v>
      </c>
      <c r="T13" s="55" t="s">
        <v>72</v>
      </c>
      <c r="U13" s="55" t="s">
        <v>72</v>
      </c>
      <c r="V13" s="17">
        <f t="shared" si="2"/>
        <v>0</v>
      </c>
      <c r="W13" s="17" t="e">
        <f>#REF!*P13</f>
        <v>#REF!</v>
      </c>
      <c r="X13" s="18" t="e">
        <f t="shared" si="3"/>
        <v>#REF!</v>
      </c>
      <c r="Y13" s="46" t="e">
        <f>VLOOKUP(E:E,'Ticket Message'!B:D,3,FALSE)</f>
        <v>#N/A</v>
      </c>
      <c r="Z13" s="49" t="e">
        <f>(#REF!-#REF!)/#REF!</f>
        <v>#REF!</v>
      </c>
    </row>
    <row r="14" spans="1:29" ht="100.05" customHeight="1">
      <c r="A14" s="12"/>
      <c r="B14" s="12"/>
      <c r="C14" s="12"/>
      <c r="D14" s="48" t="e">
        <f>IF('Ticket Message'!B:B,VLOOKUP(E14,'Ticket Message'!B:C,2,FALSE),VLOOKUP(E14,'Ticket Message'!#REF!,6,FALSE))</f>
        <v>#N/A</v>
      </c>
      <c r="E14" s="204"/>
      <c r="F14" s="124" t="s">
        <v>259</v>
      </c>
      <c r="G14" s="146" t="s">
        <v>260</v>
      </c>
      <c r="H14" s="27"/>
      <c r="I14" s="31">
        <v>1</v>
      </c>
      <c r="J14" s="31"/>
      <c r="K14" s="31"/>
      <c r="L14" s="32"/>
      <c r="M14" s="126">
        <v>64.349999999999994</v>
      </c>
      <c r="N14" s="11"/>
      <c r="O14" s="11"/>
      <c r="P14" s="56"/>
      <c r="Q14" s="199">
        <v>45181</v>
      </c>
      <c r="R14" s="199">
        <v>45188</v>
      </c>
      <c r="S14" s="148" t="s">
        <v>265</v>
      </c>
      <c r="T14" s="55" t="s">
        <v>72</v>
      </c>
      <c r="U14" s="55" t="s">
        <v>72</v>
      </c>
      <c r="V14" s="17">
        <f t="shared" si="2"/>
        <v>0</v>
      </c>
      <c r="W14" s="17" t="e">
        <f>#REF!*P14</f>
        <v>#REF!</v>
      </c>
      <c r="X14" s="18" t="e">
        <f t="shared" si="3"/>
        <v>#REF!</v>
      </c>
      <c r="Y14" s="46" t="e">
        <f>VLOOKUP(E:E,'Ticket Message'!B:D,3,FALSE)</f>
        <v>#N/A</v>
      </c>
      <c r="Z14" s="49" t="e">
        <f>(#REF!-#REF!)/#REF!</f>
        <v>#REF!</v>
      </c>
    </row>
    <row r="15" spans="1:29" ht="100.05" customHeight="1">
      <c r="A15" s="12"/>
      <c r="B15" s="12"/>
      <c r="C15" s="12"/>
      <c r="D15" s="48" t="e">
        <f>IF('Ticket Message'!B:B,VLOOKUP(E15,'Ticket Message'!B:C,2,FALSE),VLOOKUP(E15,'Ticket Message'!#REF!,6,FALSE))</f>
        <v>#N/A</v>
      </c>
      <c r="E15" s="204"/>
      <c r="F15" s="124" t="s">
        <v>261</v>
      </c>
      <c r="G15" s="146" t="s">
        <v>262</v>
      </c>
      <c r="H15" s="27"/>
      <c r="I15" s="31">
        <v>1</v>
      </c>
      <c r="J15" s="31"/>
      <c r="K15" s="31"/>
      <c r="L15" s="32"/>
      <c r="M15" s="126">
        <v>55.44</v>
      </c>
      <c r="N15" s="11"/>
      <c r="O15" s="11"/>
      <c r="P15" s="56"/>
      <c r="Q15" s="199">
        <v>45181</v>
      </c>
      <c r="R15" s="199">
        <v>45188</v>
      </c>
      <c r="S15" s="148" t="s">
        <v>265</v>
      </c>
      <c r="T15" s="55" t="s">
        <v>72</v>
      </c>
      <c r="U15" s="55" t="s">
        <v>72</v>
      </c>
      <c r="V15" s="17">
        <f t="shared" si="2"/>
        <v>0</v>
      </c>
      <c r="W15" s="17" t="e">
        <f>#REF!*P15</f>
        <v>#REF!</v>
      </c>
      <c r="X15" s="18" t="e">
        <f t="shared" si="3"/>
        <v>#REF!</v>
      </c>
      <c r="Y15" s="46" t="e">
        <f>VLOOKUP(E:E,'Ticket Message'!B:D,3,FALSE)</f>
        <v>#N/A</v>
      </c>
      <c r="Z15" s="49" t="e">
        <f>(#REF!-#REF!)/#REF!</f>
        <v>#REF!</v>
      </c>
    </row>
    <row r="16" spans="1:29" ht="100.05" customHeight="1">
      <c r="A16" s="12"/>
      <c r="B16" s="12"/>
      <c r="C16" s="12"/>
      <c r="D16" s="48" t="e">
        <f>IF('Ticket Message'!B:B,VLOOKUP(E16,'Ticket Message'!B:C,2,FALSE),VLOOKUP(E16,'Ticket Message'!#REF!,6,FALSE))</f>
        <v>#N/A</v>
      </c>
      <c r="E16" s="204"/>
      <c r="F16" s="143" t="s">
        <v>263</v>
      </c>
      <c r="G16" s="146" t="s">
        <v>264</v>
      </c>
      <c r="H16" s="27"/>
      <c r="I16" s="31">
        <v>1</v>
      </c>
      <c r="J16" s="31"/>
      <c r="K16" s="31"/>
      <c r="L16" s="32"/>
      <c r="M16" s="126">
        <v>26.73</v>
      </c>
      <c r="N16" s="11"/>
      <c r="O16" s="11"/>
      <c r="P16" s="56"/>
      <c r="Q16" s="199">
        <v>45181</v>
      </c>
      <c r="R16" s="199">
        <v>45188</v>
      </c>
      <c r="S16" s="148" t="s">
        <v>265</v>
      </c>
      <c r="T16" s="55" t="s">
        <v>72</v>
      </c>
      <c r="U16" s="55" t="s">
        <v>72</v>
      </c>
      <c r="V16" s="17">
        <f t="shared" si="2"/>
        <v>0</v>
      </c>
      <c r="W16" s="17" t="e">
        <f>#REF!*P16</f>
        <v>#REF!</v>
      </c>
      <c r="X16" s="18" t="e">
        <f t="shared" si="3"/>
        <v>#REF!</v>
      </c>
      <c r="Y16" s="46" t="e">
        <f>VLOOKUP(E:E,'Ticket Message'!B:D,3,FALSE)</f>
        <v>#N/A</v>
      </c>
      <c r="Z16" s="49" t="e">
        <f>(#REF!-#REF!)/#REF!</f>
        <v>#REF!</v>
      </c>
    </row>
    <row r="17" spans="1:26" s="217" customFormat="1" ht="15.6" customHeight="1">
      <c r="A17" s="205"/>
      <c r="B17" s="205"/>
      <c r="C17" s="205"/>
      <c r="D17" s="206"/>
      <c r="E17" s="207"/>
      <c r="F17" s="188"/>
      <c r="G17" s="189"/>
      <c r="H17" s="208"/>
      <c r="I17" s="209"/>
      <c r="J17" s="209"/>
      <c r="K17" s="209"/>
      <c r="L17" s="210"/>
      <c r="M17" s="142"/>
      <c r="N17" s="218"/>
      <c r="O17" s="218"/>
      <c r="P17" s="211"/>
      <c r="Q17" s="212"/>
      <c r="R17" s="212"/>
      <c r="S17" s="190"/>
      <c r="T17" s="213"/>
      <c r="U17" s="213"/>
      <c r="V17" s="214"/>
      <c r="W17" s="214"/>
      <c r="X17" s="215"/>
      <c r="Y17" s="216"/>
      <c r="Z17" s="139"/>
    </row>
    <row r="18" spans="1:26" s="191" customFormat="1" ht="100.05" customHeight="1">
      <c r="A18" s="193"/>
      <c r="B18" s="193"/>
      <c r="C18" s="193"/>
      <c r="D18" s="201" t="e">
        <f>IF('Ticket Message'!B:B,VLOOKUP(E18,'Ticket Message'!B:C,2,FALSE),VLOOKUP(E18,'Ticket Message'!#REF!,6,FALSE))</f>
        <v>#N/A</v>
      </c>
      <c r="E18" s="204"/>
      <c r="F18" s="143" t="s">
        <v>266</v>
      </c>
      <c r="G18" s="146" t="s">
        <v>267</v>
      </c>
      <c r="H18" s="196"/>
      <c r="I18" s="197">
        <v>1</v>
      </c>
      <c r="J18" s="197"/>
      <c r="K18" s="197"/>
      <c r="L18" s="198"/>
      <c r="M18" s="126">
        <v>13</v>
      </c>
      <c r="N18" s="192"/>
      <c r="O18" s="192"/>
      <c r="P18" s="203"/>
      <c r="Q18" s="199">
        <v>45181</v>
      </c>
      <c r="R18" s="199">
        <v>45188</v>
      </c>
      <c r="S18" s="148" t="s">
        <v>282</v>
      </c>
      <c r="T18" s="202" t="s">
        <v>72</v>
      </c>
      <c r="U18" s="202" t="s">
        <v>72</v>
      </c>
      <c r="V18" s="194">
        <f t="shared" ref="V18:V22" si="4">O18*P18</f>
        <v>0</v>
      </c>
      <c r="W18" s="194" t="e">
        <f>#REF!*P18</f>
        <v>#REF!</v>
      </c>
      <c r="X18" s="195" t="e">
        <f t="shared" ref="X18:X22" si="5">IF(W18&gt;0,(W18-V18)/W18,"")</f>
        <v>#REF!</v>
      </c>
      <c r="Y18" s="200" t="e">
        <f>VLOOKUP(E:E,'Ticket Message'!B:D,3,FALSE)</f>
        <v>#N/A</v>
      </c>
      <c r="Z18" s="49" t="e">
        <f>(#REF!-#REF!)/#REF!</f>
        <v>#REF!</v>
      </c>
    </row>
    <row r="19" spans="1:26" s="191" customFormat="1" ht="100.05" customHeight="1">
      <c r="A19" s="193"/>
      <c r="B19" s="193"/>
      <c r="C19" s="193"/>
      <c r="D19" s="201" t="e">
        <f>IF('Ticket Message'!B:B,VLOOKUP(E19,'Ticket Message'!B:C,2,FALSE),VLOOKUP(E19,'Ticket Message'!#REF!,6,FALSE))</f>
        <v>#N/A</v>
      </c>
      <c r="E19" s="204"/>
      <c r="F19" s="124" t="s">
        <v>268</v>
      </c>
      <c r="G19" s="146" t="s">
        <v>269</v>
      </c>
      <c r="H19" s="196"/>
      <c r="I19" s="197">
        <v>1</v>
      </c>
      <c r="J19" s="197"/>
      <c r="K19" s="197"/>
      <c r="L19" s="198"/>
      <c r="M19" s="126">
        <v>15.5</v>
      </c>
      <c r="N19" s="192"/>
      <c r="O19" s="192"/>
      <c r="P19" s="203"/>
      <c r="Q19" s="199">
        <v>45181</v>
      </c>
      <c r="R19" s="199">
        <v>45188</v>
      </c>
      <c r="S19" s="148" t="s">
        <v>282</v>
      </c>
      <c r="T19" s="202" t="s">
        <v>72</v>
      </c>
      <c r="U19" s="202" t="s">
        <v>72</v>
      </c>
      <c r="V19" s="194">
        <f t="shared" si="4"/>
        <v>0</v>
      </c>
      <c r="W19" s="194" t="e">
        <f>#REF!*P19</f>
        <v>#REF!</v>
      </c>
      <c r="X19" s="195" t="e">
        <f t="shared" si="5"/>
        <v>#REF!</v>
      </c>
      <c r="Y19" s="200" t="e">
        <f>VLOOKUP(E:E,'Ticket Message'!B:D,3,FALSE)</f>
        <v>#N/A</v>
      </c>
      <c r="Z19" s="49" t="e">
        <f>(#REF!-#REF!)/#REF!</f>
        <v>#REF!</v>
      </c>
    </row>
    <row r="20" spans="1:26" s="191" customFormat="1" ht="100.05" customHeight="1">
      <c r="A20" s="193"/>
      <c r="B20" s="193"/>
      <c r="C20" s="193"/>
      <c r="D20" s="201" t="e">
        <f>IF('Ticket Message'!B:B,VLOOKUP(E20,'Ticket Message'!B:C,2,FALSE),VLOOKUP(E20,'Ticket Message'!#REF!,6,FALSE))</f>
        <v>#N/A</v>
      </c>
      <c r="E20" s="204"/>
      <c r="F20" s="124" t="s">
        <v>270</v>
      </c>
      <c r="G20" s="146" t="s">
        <v>271</v>
      </c>
      <c r="H20" s="196"/>
      <c r="I20" s="197">
        <v>1</v>
      </c>
      <c r="J20" s="197"/>
      <c r="K20" s="197"/>
      <c r="L20" s="198"/>
      <c r="M20" s="126">
        <v>15.5</v>
      </c>
      <c r="N20" s="192"/>
      <c r="O20" s="192"/>
      <c r="P20" s="203"/>
      <c r="Q20" s="199">
        <v>45181</v>
      </c>
      <c r="R20" s="199">
        <v>45188</v>
      </c>
      <c r="S20" s="148" t="s">
        <v>282</v>
      </c>
      <c r="T20" s="202" t="s">
        <v>72</v>
      </c>
      <c r="U20" s="202" t="s">
        <v>72</v>
      </c>
      <c r="V20" s="194">
        <f t="shared" si="4"/>
        <v>0</v>
      </c>
      <c r="W20" s="194" t="e">
        <f>#REF!*P20</f>
        <v>#REF!</v>
      </c>
      <c r="X20" s="195" t="e">
        <f t="shared" si="5"/>
        <v>#REF!</v>
      </c>
      <c r="Y20" s="200" t="e">
        <f>VLOOKUP(E:E,'Ticket Message'!B:D,3,FALSE)</f>
        <v>#N/A</v>
      </c>
      <c r="Z20" s="49" t="e">
        <f>(#REF!-#REF!)/#REF!</f>
        <v>#REF!</v>
      </c>
    </row>
    <row r="21" spans="1:26" s="191" customFormat="1" ht="100.05" customHeight="1">
      <c r="A21" s="193"/>
      <c r="B21" s="193"/>
      <c r="C21" s="193"/>
      <c r="D21" s="201" t="e">
        <f>IF('Ticket Message'!B:B,VLOOKUP(E21,'Ticket Message'!B:C,2,FALSE),VLOOKUP(E21,'Ticket Message'!#REF!,6,FALSE))</f>
        <v>#N/A</v>
      </c>
      <c r="E21" s="204"/>
      <c r="F21" s="124" t="s">
        <v>272</v>
      </c>
      <c r="G21" s="146" t="s">
        <v>273</v>
      </c>
      <c r="H21" s="196"/>
      <c r="I21" s="197">
        <v>1</v>
      </c>
      <c r="J21" s="197"/>
      <c r="K21" s="197"/>
      <c r="L21" s="198"/>
      <c r="M21" s="126">
        <v>29</v>
      </c>
      <c r="N21" s="192"/>
      <c r="O21" s="192"/>
      <c r="P21" s="203"/>
      <c r="Q21" s="199">
        <v>45181</v>
      </c>
      <c r="R21" s="199">
        <v>45188</v>
      </c>
      <c r="S21" s="148" t="s">
        <v>282</v>
      </c>
      <c r="T21" s="202" t="s">
        <v>72</v>
      </c>
      <c r="U21" s="202" t="s">
        <v>72</v>
      </c>
      <c r="V21" s="194">
        <f t="shared" si="4"/>
        <v>0</v>
      </c>
      <c r="W21" s="194" t="e">
        <f>#REF!*P21</f>
        <v>#REF!</v>
      </c>
      <c r="X21" s="195" t="e">
        <f t="shared" si="5"/>
        <v>#REF!</v>
      </c>
      <c r="Y21" s="200" t="e">
        <f>VLOOKUP(E:E,'Ticket Message'!B:D,3,FALSE)</f>
        <v>#N/A</v>
      </c>
      <c r="Z21" s="49" t="e">
        <f>(#REF!-#REF!)/#REF!</f>
        <v>#REF!</v>
      </c>
    </row>
    <row r="22" spans="1:26" s="191" customFormat="1" ht="100.05" customHeight="1">
      <c r="A22" s="193"/>
      <c r="B22" s="193"/>
      <c r="C22" s="193"/>
      <c r="D22" s="201" t="e">
        <f>IF('Ticket Message'!B:B,VLOOKUP(E22,'Ticket Message'!B:C,2,FALSE),VLOOKUP(E22,'Ticket Message'!#REF!,6,FALSE))</f>
        <v>#N/A</v>
      </c>
      <c r="E22" s="204"/>
      <c r="F22" s="143" t="s">
        <v>274</v>
      </c>
      <c r="G22" s="146" t="s">
        <v>275</v>
      </c>
      <c r="H22" s="196"/>
      <c r="I22" s="197">
        <v>1</v>
      </c>
      <c r="J22" s="197"/>
      <c r="K22" s="197"/>
      <c r="L22" s="198"/>
      <c r="M22" s="126">
        <v>62.5</v>
      </c>
      <c r="N22" s="192"/>
      <c r="O22" s="192"/>
      <c r="P22" s="203"/>
      <c r="Q22" s="199">
        <v>45181</v>
      </c>
      <c r="R22" s="199">
        <v>45188</v>
      </c>
      <c r="S22" s="148" t="s">
        <v>282</v>
      </c>
      <c r="T22" s="202" t="s">
        <v>72</v>
      </c>
      <c r="U22" s="202" t="s">
        <v>72</v>
      </c>
      <c r="V22" s="194">
        <f t="shared" si="4"/>
        <v>0</v>
      </c>
      <c r="W22" s="194" t="e">
        <f>#REF!*P22</f>
        <v>#REF!</v>
      </c>
      <c r="X22" s="195" t="e">
        <f t="shared" si="5"/>
        <v>#REF!</v>
      </c>
      <c r="Y22" s="200" t="e">
        <f>VLOOKUP(E:E,'Ticket Message'!B:D,3,FALSE)</f>
        <v>#N/A</v>
      </c>
      <c r="Z22" s="49" t="e">
        <f>(#REF!-#REF!)/#REF!</f>
        <v>#REF!</v>
      </c>
    </row>
    <row r="23" spans="1:26" ht="100.05" customHeight="1">
      <c r="A23" s="12"/>
      <c r="B23" s="12"/>
      <c r="C23" s="12"/>
      <c r="D23" s="48" t="e">
        <f>IF('Ticket Message'!B:B,VLOOKUP(E23,'Ticket Message'!B:C,2,FALSE),VLOOKUP(E23,'Ticket Message'!#REF!,6,FALSE))</f>
        <v>#N/A</v>
      </c>
      <c r="E23" s="204"/>
      <c r="F23" s="143" t="s">
        <v>276</v>
      </c>
      <c r="G23" s="146" t="s">
        <v>277</v>
      </c>
      <c r="H23" s="27"/>
      <c r="I23" s="31">
        <v>1</v>
      </c>
      <c r="J23" s="31"/>
      <c r="K23" s="31"/>
      <c r="L23" s="32"/>
      <c r="M23" s="126">
        <v>15</v>
      </c>
      <c r="N23" s="11"/>
      <c r="O23" s="11"/>
      <c r="P23" s="56"/>
      <c r="Q23" s="199">
        <v>45181</v>
      </c>
      <c r="R23" s="199">
        <v>45188</v>
      </c>
      <c r="S23" s="148" t="s">
        <v>282</v>
      </c>
      <c r="T23" s="55" t="s">
        <v>72</v>
      </c>
      <c r="U23" s="55" t="s">
        <v>72</v>
      </c>
      <c r="V23" s="17">
        <f t="shared" si="0"/>
        <v>0</v>
      </c>
      <c r="W23" s="17" t="e">
        <f>#REF!*P23</f>
        <v>#REF!</v>
      </c>
      <c r="X23" s="18" t="e">
        <f t="shared" si="1"/>
        <v>#REF!</v>
      </c>
      <c r="Y23" s="46" t="e">
        <f>VLOOKUP(E:E,'Ticket Message'!B:D,3,FALSE)</f>
        <v>#N/A</v>
      </c>
      <c r="Z23" s="49" t="e">
        <f>(#REF!-#REF!)/#REF!</f>
        <v>#REF!</v>
      </c>
    </row>
    <row r="24" spans="1:26" ht="100.05" customHeight="1">
      <c r="A24" s="12"/>
      <c r="B24" s="12"/>
      <c r="C24" s="12"/>
      <c r="D24" s="48" t="e">
        <f>IF('Ticket Message'!B:B,VLOOKUP(E24,'Ticket Message'!B:C,2,FALSE),VLOOKUP(E24,'Ticket Message'!#REF!,6,FALSE))</f>
        <v>#N/A</v>
      </c>
      <c r="E24" s="204"/>
      <c r="F24" s="124" t="s">
        <v>278</v>
      </c>
      <c r="G24" s="146" t="s">
        <v>279</v>
      </c>
      <c r="H24" s="27"/>
      <c r="I24" s="31">
        <v>1</v>
      </c>
      <c r="J24" s="31"/>
      <c r="K24" s="31"/>
      <c r="L24" s="32"/>
      <c r="M24" s="126">
        <v>22</v>
      </c>
      <c r="N24" s="11"/>
      <c r="O24" s="11"/>
      <c r="P24" s="56"/>
      <c r="Q24" s="199">
        <v>45181</v>
      </c>
      <c r="R24" s="199">
        <v>45188</v>
      </c>
      <c r="S24" s="148" t="s">
        <v>282</v>
      </c>
      <c r="T24" s="55" t="s">
        <v>72</v>
      </c>
      <c r="U24" s="55" t="s">
        <v>72</v>
      </c>
      <c r="V24" s="17">
        <f t="shared" si="0"/>
        <v>0</v>
      </c>
      <c r="W24" s="17" t="e">
        <f>#REF!*P24</f>
        <v>#REF!</v>
      </c>
      <c r="X24" s="18" t="e">
        <f t="shared" si="1"/>
        <v>#REF!</v>
      </c>
      <c r="Y24" s="46" t="e">
        <f>VLOOKUP(E:E,'Ticket Message'!B:D,3,FALSE)</f>
        <v>#N/A</v>
      </c>
      <c r="Z24" s="49" t="e">
        <f>(#REF!-#REF!)/#REF!</f>
        <v>#REF!</v>
      </c>
    </row>
    <row r="25" spans="1:26" ht="100.05" customHeight="1">
      <c r="A25" s="12"/>
      <c r="B25" s="12"/>
      <c r="C25" s="12"/>
      <c r="D25" s="48" t="e">
        <f>IF('Ticket Message'!B:B,VLOOKUP(E25,'Ticket Message'!B:C,2,FALSE),VLOOKUP(E25,'Ticket Message'!#REF!,6,FALSE))</f>
        <v>#N/A</v>
      </c>
      <c r="E25" s="204"/>
      <c r="F25" s="124" t="s">
        <v>280</v>
      </c>
      <c r="G25" s="146" t="s">
        <v>281</v>
      </c>
      <c r="H25" s="27"/>
      <c r="I25" s="31">
        <v>1</v>
      </c>
      <c r="J25" s="31"/>
      <c r="K25" s="31"/>
      <c r="L25" s="32"/>
      <c r="M25" s="126">
        <v>22</v>
      </c>
      <c r="N25" s="11"/>
      <c r="O25" s="11"/>
      <c r="P25" s="56"/>
      <c r="Q25" s="199">
        <v>45181</v>
      </c>
      <c r="R25" s="199">
        <v>45188</v>
      </c>
      <c r="S25" s="148" t="s">
        <v>282</v>
      </c>
      <c r="T25" s="55" t="s">
        <v>72</v>
      </c>
      <c r="U25" s="55" t="s">
        <v>72</v>
      </c>
      <c r="V25" s="17">
        <f t="shared" si="0"/>
        <v>0</v>
      </c>
      <c r="W25" s="17" t="e">
        <f>#REF!*P25</f>
        <v>#REF!</v>
      </c>
      <c r="X25" s="18" t="e">
        <f t="shared" si="1"/>
        <v>#REF!</v>
      </c>
      <c r="Y25" s="46" t="e">
        <f>VLOOKUP(E:E,'Ticket Message'!B:D,3,FALSE)</f>
        <v>#N/A</v>
      </c>
      <c r="Z25" s="49" t="e">
        <f>(#REF!-#REF!)/#REF!</f>
        <v>#REF!</v>
      </c>
    </row>
    <row r="26" spans="1:26" s="217" customFormat="1" ht="15.6" customHeight="1">
      <c r="A26" s="205"/>
      <c r="B26" s="205"/>
      <c r="C26" s="205"/>
      <c r="D26" s="206"/>
      <c r="E26" s="207"/>
      <c r="F26" s="188"/>
      <c r="G26" s="189"/>
      <c r="H26" s="208"/>
      <c r="I26" s="209"/>
      <c r="J26" s="209"/>
      <c r="K26" s="209"/>
      <c r="L26" s="210"/>
      <c r="M26" s="142"/>
      <c r="N26" s="218"/>
      <c r="O26" s="218"/>
      <c r="P26" s="211"/>
      <c r="Q26" s="212"/>
      <c r="R26" s="212"/>
      <c r="S26" s="190"/>
      <c r="T26" s="213"/>
      <c r="U26" s="213"/>
      <c r="V26" s="214"/>
      <c r="W26" s="214"/>
      <c r="X26" s="215"/>
      <c r="Y26" s="216"/>
      <c r="Z26" s="139"/>
    </row>
    <row r="27" spans="1:26" s="191" customFormat="1" ht="100.05" customHeight="1">
      <c r="A27" s="193"/>
      <c r="B27" s="193"/>
      <c r="C27" s="193"/>
      <c r="D27" s="201" t="e">
        <f>IF('Ticket Message'!B:B,VLOOKUP(E27,'Ticket Message'!B:C,2,FALSE),VLOOKUP(E27,'Ticket Message'!#REF!,6,FALSE))</f>
        <v>#N/A</v>
      </c>
      <c r="E27" s="204"/>
      <c r="F27" s="124" t="s">
        <v>283</v>
      </c>
      <c r="G27" s="146" t="s">
        <v>284</v>
      </c>
      <c r="H27" s="196"/>
      <c r="I27" s="197">
        <v>1</v>
      </c>
      <c r="J27" s="197"/>
      <c r="K27" s="197"/>
      <c r="L27" s="198"/>
      <c r="M27" s="126">
        <v>13</v>
      </c>
      <c r="N27" s="192"/>
      <c r="O27" s="192"/>
      <c r="P27" s="203"/>
      <c r="Q27" s="199">
        <v>45181</v>
      </c>
      <c r="R27" s="199">
        <v>45188</v>
      </c>
      <c r="S27" s="148" t="s">
        <v>297</v>
      </c>
      <c r="T27" s="202" t="s">
        <v>72</v>
      </c>
      <c r="U27" s="202" t="s">
        <v>72</v>
      </c>
      <c r="V27" s="194">
        <f t="shared" ref="V27:V31" si="6">O27*P27</f>
        <v>0</v>
      </c>
      <c r="W27" s="194" t="e">
        <f>#REF!*P27</f>
        <v>#REF!</v>
      </c>
      <c r="X27" s="195" t="e">
        <f t="shared" ref="X27:X31" si="7">IF(W27&gt;0,(W27-V27)/W27,"")</f>
        <v>#REF!</v>
      </c>
      <c r="Y27" s="200" t="e">
        <f>VLOOKUP(E:E,'Ticket Message'!B:D,3,FALSE)</f>
        <v>#N/A</v>
      </c>
      <c r="Z27" s="49" t="e">
        <f>(#REF!-#REF!)/#REF!</f>
        <v>#REF!</v>
      </c>
    </row>
    <row r="28" spans="1:26" s="191" customFormat="1" ht="100.05" customHeight="1">
      <c r="A28" s="193"/>
      <c r="B28" s="193"/>
      <c r="C28" s="193"/>
      <c r="D28" s="201" t="e">
        <f>IF('Ticket Message'!B:B,VLOOKUP(E28,'Ticket Message'!B:C,2,FALSE),VLOOKUP(E28,'Ticket Message'!#REF!,6,FALSE))</f>
        <v>#N/A</v>
      </c>
      <c r="E28" s="204"/>
      <c r="F28" s="143" t="s">
        <v>285</v>
      </c>
      <c r="G28" s="146" t="s">
        <v>286</v>
      </c>
      <c r="H28" s="196"/>
      <c r="I28" s="197">
        <v>1</v>
      </c>
      <c r="J28" s="197"/>
      <c r="K28" s="197"/>
      <c r="L28" s="198"/>
      <c r="M28" s="126">
        <v>12</v>
      </c>
      <c r="N28" s="192"/>
      <c r="O28" s="192"/>
      <c r="P28" s="203"/>
      <c r="Q28" s="199">
        <v>45181</v>
      </c>
      <c r="R28" s="199">
        <v>45188</v>
      </c>
      <c r="S28" s="148" t="s">
        <v>297</v>
      </c>
      <c r="T28" s="202" t="s">
        <v>72</v>
      </c>
      <c r="U28" s="202" t="s">
        <v>72</v>
      </c>
      <c r="V28" s="194">
        <f t="shared" si="6"/>
        <v>0</v>
      </c>
      <c r="W28" s="194" t="e">
        <f>#REF!*P28</f>
        <v>#REF!</v>
      </c>
      <c r="X28" s="195" t="e">
        <f t="shared" si="7"/>
        <v>#REF!</v>
      </c>
      <c r="Y28" s="200" t="e">
        <f>VLOOKUP(E:E,'Ticket Message'!B:D,3,FALSE)</f>
        <v>#N/A</v>
      </c>
      <c r="Z28" s="49" t="e">
        <f>(#REF!-#REF!)/#REF!</f>
        <v>#REF!</v>
      </c>
    </row>
    <row r="29" spans="1:26" s="191" customFormat="1" ht="100.05" customHeight="1">
      <c r="A29" s="193"/>
      <c r="B29" s="193"/>
      <c r="C29" s="193"/>
      <c r="D29" s="201" t="e">
        <f>IF('Ticket Message'!B:B,VLOOKUP(E29,'Ticket Message'!B:C,2,FALSE),VLOOKUP(E29,'Ticket Message'!#REF!,6,FALSE))</f>
        <v>#N/A</v>
      </c>
      <c r="E29" s="204"/>
      <c r="F29" s="143" t="s">
        <v>287</v>
      </c>
      <c r="G29" s="146" t="s">
        <v>288</v>
      </c>
      <c r="H29" s="196"/>
      <c r="I29" s="197">
        <v>1</v>
      </c>
      <c r="J29" s="197"/>
      <c r="K29" s="197"/>
      <c r="L29" s="198"/>
      <c r="M29" s="126">
        <v>10.199999999999999</v>
      </c>
      <c r="N29" s="192"/>
      <c r="O29" s="192"/>
      <c r="P29" s="203"/>
      <c r="Q29" s="199">
        <v>45181</v>
      </c>
      <c r="R29" s="199">
        <v>45188</v>
      </c>
      <c r="S29" s="148" t="s">
        <v>297</v>
      </c>
      <c r="T29" s="202" t="s">
        <v>72</v>
      </c>
      <c r="U29" s="202" t="s">
        <v>72</v>
      </c>
      <c r="V29" s="194">
        <f t="shared" si="6"/>
        <v>0</v>
      </c>
      <c r="W29" s="194" t="e">
        <f>#REF!*P29</f>
        <v>#REF!</v>
      </c>
      <c r="X29" s="195" t="e">
        <f t="shared" si="7"/>
        <v>#REF!</v>
      </c>
      <c r="Y29" s="200" t="e">
        <f>VLOOKUP(E:E,'Ticket Message'!B:D,3,FALSE)</f>
        <v>#N/A</v>
      </c>
      <c r="Z29" s="49" t="e">
        <f>(#REF!-#REF!)/#REF!</f>
        <v>#REF!</v>
      </c>
    </row>
    <row r="30" spans="1:26" s="191" customFormat="1" ht="100.05" customHeight="1">
      <c r="A30" s="193"/>
      <c r="B30" s="193"/>
      <c r="C30" s="193"/>
      <c r="D30" s="201" t="e">
        <f>IF('Ticket Message'!B:B,VLOOKUP(E30,'Ticket Message'!B:C,2,FALSE),VLOOKUP(E30,'Ticket Message'!#REF!,6,FALSE))</f>
        <v>#N/A</v>
      </c>
      <c r="E30" s="204"/>
      <c r="F30" s="124" t="s">
        <v>289</v>
      </c>
      <c r="G30" s="146" t="s">
        <v>290</v>
      </c>
      <c r="H30" s="196"/>
      <c r="I30" s="197">
        <v>1</v>
      </c>
      <c r="J30" s="197"/>
      <c r="K30" s="197"/>
      <c r="L30" s="198"/>
      <c r="M30" s="126">
        <v>10.199999999999999</v>
      </c>
      <c r="N30" s="192"/>
      <c r="O30" s="192"/>
      <c r="P30" s="203"/>
      <c r="Q30" s="199">
        <v>45181</v>
      </c>
      <c r="R30" s="199">
        <v>45188</v>
      </c>
      <c r="S30" s="148" t="s">
        <v>297</v>
      </c>
      <c r="T30" s="202" t="s">
        <v>72</v>
      </c>
      <c r="U30" s="202" t="s">
        <v>72</v>
      </c>
      <c r="V30" s="194">
        <f t="shared" si="6"/>
        <v>0</v>
      </c>
      <c r="W30" s="194" t="e">
        <f>#REF!*P30</f>
        <v>#REF!</v>
      </c>
      <c r="X30" s="195" t="e">
        <f t="shared" si="7"/>
        <v>#REF!</v>
      </c>
      <c r="Y30" s="200" t="e">
        <f>VLOOKUP(E:E,'Ticket Message'!B:D,3,FALSE)</f>
        <v>#N/A</v>
      </c>
      <c r="Z30" s="49" t="e">
        <f>(#REF!-#REF!)/#REF!</f>
        <v>#REF!</v>
      </c>
    </row>
    <row r="31" spans="1:26" s="191" customFormat="1" ht="100.05" customHeight="1">
      <c r="A31" s="193"/>
      <c r="B31" s="193"/>
      <c r="C31" s="193"/>
      <c r="D31" s="201" t="e">
        <f>IF('Ticket Message'!B:B,VLOOKUP(E31,'Ticket Message'!B:C,2,FALSE),VLOOKUP(E31,'Ticket Message'!#REF!,6,FALSE))</f>
        <v>#N/A</v>
      </c>
      <c r="E31" s="204"/>
      <c r="F31" s="124" t="s">
        <v>291</v>
      </c>
      <c r="G31" s="146" t="s">
        <v>292</v>
      </c>
      <c r="H31" s="196"/>
      <c r="I31" s="197">
        <v>1</v>
      </c>
      <c r="J31" s="197"/>
      <c r="K31" s="197"/>
      <c r="L31" s="198"/>
      <c r="M31" s="126">
        <v>10.199999999999999</v>
      </c>
      <c r="N31" s="192"/>
      <c r="O31" s="192"/>
      <c r="P31" s="203"/>
      <c r="Q31" s="199">
        <v>45181</v>
      </c>
      <c r="R31" s="199">
        <v>45188</v>
      </c>
      <c r="S31" s="148" t="s">
        <v>297</v>
      </c>
      <c r="T31" s="202" t="s">
        <v>72</v>
      </c>
      <c r="U31" s="202" t="s">
        <v>72</v>
      </c>
      <c r="V31" s="194">
        <f t="shared" si="6"/>
        <v>0</v>
      </c>
      <c r="W31" s="194" t="e">
        <f>#REF!*P31</f>
        <v>#REF!</v>
      </c>
      <c r="X31" s="195" t="e">
        <f t="shared" si="7"/>
        <v>#REF!</v>
      </c>
      <c r="Y31" s="200" t="e">
        <f>VLOOKUP(E:E,'Ticket Message'!B:D,3,FALSE)</f>
        <v>#N/A</v>
      </c>
      <c r="Z31" s="49" t="e">
        <f>(#REF!-#REF!)/#REF!</f>
        <v>#REF!</v>
      </c>
    </row>
    <row r="32" spans="1:26" ht="100.05" customHeight="1">
      <c r="A32" s="12"/>
      <c r="B32" s="12"/>
      <c r="C32" s="12"/>
      <c r="D32" s="48" t="e">
        <f>IF('Ticket Message'!B:B,VLOOKUP(E32,'Ticket Message'!B:C,2,FALSE),VLOOKUP(E32,'Ticket Message'!#REF!,6,FALSE))</f>
        <v>#N/A</v>
      </c>
      <c r="E32" s="204"/>
      <c r="F32" s="124" t="s">
        <v>293</v>
      </c>
      <c r="G32" s="146" t="s">
        <v>294</v>
      </c>
      <c r="H32" s="27"/>
      <c r="I32" s="31">
        <v>1</v>
      </c>
      <c r="J32" s="31"/>
      <c r="K32" s="31"/>
      <c r="L32" s="32"/>
      <c r="M32" s="126">
        <v>15</v>
      </c>
      <c r="N32" s="11"/>
      <c r="O32" s="11"/>
      <c r="P32" s="56"/>
      <c r="Q32" s="199">
        <v>45181</v>
      </c>
      <c r="R32" s="199">
        <v>45188</v>
      </c>
      <c r="S32" s="148" t="s">
        <v>297</v>
      </c>
      <c r="T32" s="55" t="s">
        <v>72</v>
      </c>
      <c r="U32" s="55" t="s">
        <v>72</v>
      </c>
      <c r="V32" s="17">
        <f t="shared" si="0"/>
        <v>0</v>
      </c>
      <c r="W32" s="17" t="e">
        <f>#REF!*P32</f>
        <v>#REF!</v>
      </c>
      <c r="X32" s="18" t="e">
        <f t="shared" si="1"/>
        <v>#REF!</v>
      </c>
      <c r="Y32" s="46" t="e">
        <f>VLOOKUP(E:E,'Ticket Message'!B:D,3,FALSE)</f>
        <v>#N/A</v>
      </c>
      <c r="Z32" s="49" t="e">
        <f>(#REF!-#REF!)/#REF!</f>
        <v>#REF!</v>
      </c>
    </row>
    <row r="33" spans="1:26" ht="100.05" customHeight="1">
      <c r="A33" s="12"/>
      <c r="B33" s="12"/>
      <c r="C33" s="12"/>
      <c r="D33" s="48" t="e">
        <f>IF('Ticket Message'!B:B,VLOOKUP(E33,'Ticket Message'!B:C,2,FALSE),VLOOKUP(E33,'Ticket Message'!#REF!,6,FALSE))</f>
        <v>#N/A</v>
      </c>
      <c r="E33" s="204"/>
      <c r="F33" s="143" t="s">
        <v>295</v>
      </c>
      <c r="G33" s="146" t="s">
        <v>296</v>
      </c>
      <c r="H33" s="27"/>
      <c r="I33" s="31">
        <v>1</v>
      </c>
      <c r="J33" s="31"/>
      <c r="K33" s="31"/>
      <c r="L33" s="32"/>
      <c r="M33" s="126">
        <v>10.199999999999999</v>
      </c>
      <c r="N33" s="11"/>
      <c r="O33" s="11"/>
      <c r="P33" s="56"/>
      <c r="Q33" s="199">
        <v>45181</v>
      </c>
      <c r="R33" s="199">
        <v>45188</v>
      </c>
      <c r="S33" s="148" t="s">
        <v>297</v>
      </c>
      <c r="T33" s="55" t="s">
        <v>72</v>
      </c>
      <c r="U33" s="55" t="s">
        <v>72</v>
      </c>
      <c r="V33" s="17">
        <f t="shared" ref="V33:V34" si="8">O33*P33</f>
        <v>0</v>
      </c>
      <c r="W33" s="17" t="e">
        <f>#REF!*P33</f>
        <v>#REF!</v>
      </c>
      <c r="X33" s="18" t="e">
        <f t="shared" ref="X33" si="9">IF(W33&gt;0,(W33-V33)/W33,"")</f>
        <v>#REF!</v>
      </c>
      <c r="Y33" s="46" t="e">
        <f>VLOOKUP(E:E,'Ticket Message'!B:D,3,FALSE)</f>
        <v>#N/A</v>
      </c>
      <c r="Z33" s="49" t="e">
        <f>(#REF!-#REF!)/#REF!</f>
        <v>#REF!</v>
      </c>
    </row>
    <row r="34" spans="1:26" s="140" customFormat="1" ht="18" customHeight="1">
      <c r="A34" s="127"/>
      <c r="B34" s="127"/>
      <c r="C34" s="127"/>
      <c r="D34" s="128" t="e">
        <f>IF('Ticket Message'!B:B,VLOOKUP(E34,'Ticket Message'!B:C,2,FALSE),VLOOKUP(E34,'Ticket Message'!#REF!,6,FALSE))</f>
        <v>#N/A</v>
      </c>
      <c r="E34" s="128"/>
      <c r="F34" s="128"/>
      <c r="G34" s="141"/>
      <c r="H34" s="129"/>
      <c r="I34" s="130">
        <v>1</v>
      </c>
      <c r="J34" s="130"/>
      <c r="K34" s="130"/>
      <c r="L34" s="131"/>
      <c r="M34" s="142"/>
      <c r="N34" s="132"/>
      <c r="O34" s="132"/>
      <c r="P34" s="133"/>
      <c r="Q34" s="134"/>
      <c r="R34" s="134"/>
      <c r="S34" s="134"/>
      <c r="T34" s="135" t="s">
        <v>72</v>
      </c>
      <c r="U34" s="135" t="s">
        <v>72</v>
      </c>
      <c r="V34" s="136">
        <f t="shared" si="8"/>
        <v>0</v>
      </c>
      <c r="W34" s="136" t="e">
        <f>#REF!*P34</f>
        <v>#REF!</v>
      </c>
      <c r="X34" s="137" t="e">
        <f t="shared" ref="X34" si="10">IF(W34&gt;0,(W34-V34)/W34,"")</f>
        <v>#REF!</v>
      </c>
      <c r="Y34" s="138" t="e">
        <f>VLOOKUP(E:E,'[1]Ticket Message'!B:D,3,FALSE)</f>
        <v>#N/A</v>
      </c>
      <c r="Z34" s="139" t="e">
        <f>(#REF!-#REF!)/#REF!</f>
        <v>#REF!</v>
      </c>
    </row>
    <row r="35" spans="1:26">
      <c r="A35" s="12"/>
      <c r="B35" s="12"/>
      <c r="C35" s="12"/>
      <c r="D35" s="48" t="e">
        <f>IF('Ticket Message'!B:B,VLOOKUP(E35,'Ticket Message'!B:C,2,FALSE),VLOOKUP(E35,'Ticket Message'!#REF!,6,FALSE))</f>
        <v>#N/A</v>
      </c>
      <c r="E35" s="75"/>
      <c r="F35" s="124"/>
      <c r="G35" s="115"/>
      <c r="H35" s="27"/>
      <c r="I35" s="31"/>
      <c r="J35" s="31"/>
      <c r="K35" s="31"/>
      <c r="L35" s="32"/>
      <c r="M35" s="11"/>
      <c r="N35" s="11"/>
      <c r="O35" s="11"/>
      <c r="P35" s="56"/>
      <c r="Q35" s="36"/>
      <c r="R35" s="36" t="s">
        <v>72</v>
      </c>
      <c r="S35" s="145"/>
      <c r="T35" s="55" t="s">
        <v>72</v>
      </c>
      <c r="U35" s="55" t="s">
        <v>72</v>
      </c>
      <c r="V35" s="17">
        <f t="shared" ref="V35:V48" si="11">O35*P35</f>
        <v>0</v>
      </c>
      <c r="W35" s="17" t="e">
        <f>#REF!*P35</f>
        <v>#REF!</v>
      </c>
      <c r="X35" s="18" t="e">
        <f t="shared" ref="X35:X48" si="12">IF(W35&gt;0,(W35-V35)/W35,"")</f>
        <v>#REF!</v>
      </c>
      <c r="Y35" s="46" t="e">
        <f>VLOOKUP(E:E,'Ticket Message'!B:D,3,FALSE)</f>
        <v>#N/A</v>
      </c>
      <c r="Z35" s="49" t="e">
        <f>(#REF!-#REF!)/#REF!</f>
        <v>#REF!</v>
      </c>
    </row>
    <row r="36" spans="1:26">
      <c r="A36" s="12"/>
      <c r="B36" s="12"/>
      <c r="C36" s="12"/>
      <c r="D36" s="48" t="e">
        <f>IF('Ticket Message'!B:B,VLOOKUP(E36,'Ticket Message'!B:C,2,FALSE),VLOOKUP(E36,'Ticket Message'!#REF!,6,FALSE))</f>
        <v>#N/A</v>
      </c>
      <c r="E36" s="75"/>
      <c r="F36" s="124"/>
      <c r="G36" s="115"/>
      <c r="H36" s="27"/>
      <c r="I36" s="31"/>
      <c r="J36" s="31"/>
      <c r="K36" s="31"/>
      <c r="L36" s="32"/>
      <c r="M36" s="11"/>
      <c r="N36" s="11"/>
      <c r="O36" s="11"/>
      <c r="P36" s="56"/>
      <c r="Q36" s="36"/>
      <c r="R36" s="36" t="s">
        <v>72</v>
      </c>
      <c r="S36" s="145"/>
      <c r="T36" s="55" t="s">
        <v>72</v>
      </c>
      <c r="U36" s="55" t="s">
        <v>72</v>
      </c>
      <c r="V36" s="17">
        <f t="shared" si="11"/>
        <v>0</v>
      </c>
      <c r="W36" s="17" t="e">
        <f>#REF!*P36</f>
        <v>#REF!</v>
      </c>
      <c r="X36" s="18" t="e">
        <f t="shared" si="12"/>
        <v>#REF!</v>
      </c>
      <c r="Y36" s="46" t="e">
        <f>VLOOKUP(E:E,'Ticket Message'!B:D,3,FALSE)</f>
        <v>#N/A</v>
      </c>
      <c r="Z36" s="49" t="e">
        <f>(#REF!-#REF!)/#REF!</f>
        <v>#REF!</v>
      </c>
    </row>
    <row r="37" spans="1:26">
      <c r="A37" s="12"/>
      <c r="B37" s="12"/>
      <c r="C37" s="12"/>
      <c r="D37" s="48" t="e">
        <f>IF('Ticket Message'!B:B,VLOOKUP(E37,'Ticket Message'!B:C,2,FALSE),VLOOKUP(E37,'Ticket Message'!#REF!,6,FALSE))</f>
        <v>#N/A</v>
      </c>
      <c r="E37" s="75"/>
      <c r="F37" s="124"/>
      <c r="G37" s="115"/>
      <c r="H37" s="27"/>
      <c r="I37" s="31"/>
      <c r="J37" s="31"/>
      <c r="K37" s="31"/>
      <c r="L37" s="32"/>
      <c r="M37" s="11"/>
      <c r="N37" s="11"/>
      <c r="O37" s="11"/>
      <c r="P37" s="56"/>
      <c r="Q37" s="36"/>
      <c r="R37" s="36" t="s">
        <v>72</v>
      </c>
      <c r="S37" s="145"/>
      <c r="T37" s="55" t="s">
        <v>72</v>
      </c>
      <c r="U37" s="55" t="s">
        <v>72</v>
      </c>
      <c r="V37" s="17">
        <f t="shared" si="11"/>
        <v>0</v>
      </c>
      <c r="W37" s="17" t="e">
        <f>#REF!*P37</f>
        <v>#REF!</v>
      </c>
      <c r="X37" s="18" t="e">
        <f t="shared" si="12"/>
        <v>#REF!</v>
      </c>
      <c r="Y37" s="46" t="e">
        <f>VLOOKUP(E:E,'Ticket Message'!B:D,3,FALSE)</f>
        <v>#N/A</v>
      </c>
      <c r="Z37" s="49" t="e">
        <f>(#REF!-#REF!)/#REF!</f>
        <v>#REF!</v>
      </c>
    </row>
    <row r="38" spans="1:26">
      <c r="A38" s="12"/>
      <c r="B38" s="12"/>
      <c r="C38" s="12"/>
      <c r="D38" s="48" t="e">
        <f>IF('Ticket Message'!B:B,VLOOKUP(E38,'Ticket Message'!B:C,2,FALSE),VLOOKUP(E38,'Ticket Message'!#REF!,6,FALSE))</f>
        <v>#N/A</v>
      </c>
      <c r="E38" s="75"/>
      <c r="F38" s="124"/>
      <c r="G38" s="115"/>
      <c r="H38" s="27"/>
      <c r="I38" s="31"/>
      <c r="J38" s="31"/>
      <c r="K38" s="31"/>
      <c r="L38" s="32"/>
      <c r="M38" s="11"/>
      <c r="N38" s="11"/>
      <c r="O38" s="11"/>
      <c r="P38" s="56"/>
      <c r="Q38" s="36"/>
      <c r="R38" s="36" t="s">
        <v>72</v>
      </c>
      <c r="S38" s="145"/>
      <c r="T38" s="55" t="s">
        <v>72</v>
      </c>
      <c r="U38" s="55" t="s">
        <v>72</v>
      </c>
      <c r="V38" s="17">
        <f t="shared" si="11"/>
        <v>0</v>
      </c>
      <c r="W38" s="17" t="e">
        <f>#REF!*P38</f>
        <v>#REF!</v>
      </c>
      <c r="X38" s="18" t="e">
        <f t="shared" si="12"/>
        <v>#REF!</v>
      </c>
      <c r="Y38" s="46" t="e">
        <f>VLOOKUP(E:E,'Ticket Message'!B:D,3,FALSE)</f>
        <v>#N/A</v>
      </c>
      <c r="Z38" s="49" t="e">
        <f>(#REF!-#REF!)/#REF!</f>
        <v>#REF!</v>
      </c>
    </row>
    <row r="39" spans="1:26">
      <c r="A39" s="12"/>
      <c r="B39" s="12"/>
      <c r="C39" s="12"/>
      <c r="D39" s="48" t="e">
        <f>IF('Ticket Message'!B:B,VLOOKUP(E39,'Ticket Message'!B:C,2,FALSE),VLOOKUP(E39,'Ticket Message'!#REF!,6,FALSE))</f>
        <v>#N/A</v>
      </c>
      <c r="E39" s="75"/>
      <c r="F39" s="124"/>
      <c r="G39" s="115"/>
      <c r="H39" s="27"/>
      <c r="I39" s="31"/>
      <c r="J39" s="31"/>
      <c r="K39" s="31"/>
      <c r="L39" s="32"/>
      <c r="M39" s="11"/>
      <c r="N39" s="11"/>
      <c r="O39" s="11"/>
      <c r="P39" s="56"/>
      <c r="Q39" s="36"/>
      <c r="R39" s="36" t="s">
        <v>72</v>
      </c>
      <c r="S39" s="145"/>
      <c r="T39" s="55" t="s">
        <v>72</v>
      </c>
      <c r="U39" s="55" t="s">
        <v>72</v>
      </c>
      <c r="V39" s="17">
        <f t="shared" si="11"/>
        <v>0</v>
      </c>
      <c r="W39" s="17" t="e">
        <f>#REF!*P39</f>
        <v>#REF!</v>
      </c>
      <c r="X39" s="18" t="e">
        <f t="shared" si="12"/>
        <v>#REF!</v>
      </c>
      <c r="Y39" s="46" t="e">
        <f>VLOOKUP(E:E,'Ticket Message'!B:D,3,FALSE)</f>
        <v>#N/A</v>
      </c>
      <c r="Z39" s="49" t="e">
        <f>(#REF!-#REF!)/#REF!</f>
        <v>#REF!</v>
      </c>
    </row>
    <row r="40" spans="1:26">
      <c r="A40" s="12"/>
      <c r="B40" s="12"/>
      <c r="C40" s="12"/>
      <c r="D40" s="48" t="e">
        <f>IF('Ticket Message'!B:B,VLOOKUP(E40,'Ticket Message'!B:C,2,FALSE),VLOOKUP(E40,'Ticket Message'!#REF!,6,FALSE))</f>
        <v>#N/A</v>
      </c>
      <c r="E40" s="75"/>
      <c r="F40" s="124"/>
      <c r="G40" s="115"/>
      <c r="H40" s="27"/>
      <c r="I40" s="31"/>
      <c r="J40" s="31"/>
      <c r="K40" s="31"/>
      <c r="L40" s="32"/>
      <c r="M40" s="11"/>
      <c r="N40" s="11"/>
      <c r="O40" s="11"/>
      <c r="P40" s="56"/>
      <c r="Q40" s="36"/>
      <c r="R40" s="36" t="s">
        <v>72</v>
      </c>
      <c r="S40" s="145"/>
      <c r="T40" s="55" t="s">
        <v>72</v>
      </c>
      <c r="U40" s="55" t="s">
        <v>72</v>
      </c>
      <c r="V40" s="17">
        <f t="shared" si="11"/>
        <v>0</v>
      </c>
      <c r="W40" s="17" t="e">
        <f>#REF!*P40</f>
        <v>#REF!</v>
      </c>
      <c r="X40" s="18" t="e">
        <f t="shared" si="12"/>
        <v>#REF!</v>
      </c>
      <c r="Y40" s="46" t="e">
        <f>VLOOKUP(E:E,'Ticket Message'!B:D,3,FALSE)</f>
        <v>#N/A</v>
      </c>
      <c r="Z40" s="49" t="e">
        <f>(#REF!-#REF!)/#REF!</f>
        <v>#REF!</v>
      </c>
    </row>
    <row r="41" spans="1:26">
      <c r="A41" s="12"/>
      <c r="B41" s="12"/>
      <c r="C41" s="12"/>
      <c r="D41" s="48" t="e">
        <f>IF('Ticket Message'!B:B,VLOOKUP(E41,'Ticket Message'!B:C,2,FALSE),VLOOKUP(E41,'Ticket Message'!#REF!,6,FALSE))</f>
        <v>#N/A</v>
      </c>
      <c r="E41" s="75"/>
      <c r="F41" s="124"/>
      <c r="G41" s="115"/>
      <c r="H41" s="27"/>
      <c r="I41" s="31"/>
      <c r="J41" s="31"/>
      <c r="K41" s="31"/>
      <c r="L41" s="32"/>
      <c r="M41" s="11"/>
      <c r="N41" s="11"/>
      <c r="O41" s="11"/>
      <c r="P41" s="56"/>
      <c r="Q41" s="36"/>
      <c r="R41" s="36" t="s">
        <v>72</v>
      </c>
      <c r="S41" s="145"/>
      <c r="T41" s="55" t="s">
        <v>72</v>
      </c>
      <c r="U41" s="55" t="s">
        <v>72</v>
      </c>
      <c r="V41" s="17">
        <f t="shared" si="11"/>
        <v>0</v>
      </c>
      <c r="W41" s="17" t="e">
        <f>#REF!*P41</f>
        <v>#REF!</v>
      </c>
      <c r="X41" s="18" t="e">
        <f t="shared" si="12"/>
        <v>#REF!</v>
      </c>
      <c r="Y41" s="46" t="e">
        <f>VLOOKUP(E:E,'Ticket Message'!B:D,3,FALSE)</f>
        <v>#N/A</v>
      </c>
      <c r="Z41" s="49" t="e">
        <f>(#REF!-#REF!)/#REF!</f>
        <v>#REF!</v>
      </c>
    </row>
    <row r="42" spans="1:26">
      <c r="A42" s="12"/>
      <c r="B42" s="12"/>
      <c r="C42" s="12"/>
      <c r="D42" s="48" t="e">
        <f>IF('Ticket Message'!B:B,VLOOKUP(E42,'Ticket Message'!B:C,2,FALSE),VLOOKUP(E42,'Ticket Message'!#REF!,6,FALSE))</f>
        <v>#N/A</v>
      </c>
      <c r="E42" s="75"/>
      <c r="F42" s="124"/>
      <c r="G42" s="115"/>
      <c r="H42" s="27"/>
      <c r="I42" s="31"/>
      <c r="J42" s="31"/>
      <c r="K42" s="31"/>
      <c r="L42" s="32"/>
      <c r="M42" s="11"/>
      <c r="N42" s="11"/>
      <c r="O42" s="11"/>
      <c r="P42" s="56"/>
      <c r="Q42" s="36"/>
      <c r="R42" s="36" t="s">
        <v>72</v>
      </c>
      <c r="S42" s="145"/>
      <c r="T42" s="55" t="s">
        <v>72</v>
      </c>
      <c r="U42" s="55" t="s">
        <v>72</v>
      </c>
      <c r="V42" s="17">
        <f t="shared" si="11"/>
        <v>0</v>
      </c>
      <c r="W42" s="17" t="e">
        <f>#REF!*P42</f>
        <v>#REF!</v>
      </c>
      <c r="X42" s="18" t="e">
        <f t="shared" si="12"/>
        <v>#REF!</v>
      </c>
      <c r="Y42" s="46" t="e">
        <f>VLOOKUP(E:E,'Ticket Message'!B:D,3,FALSE)</f>
        <v>#N/A</v>
      </c>
      <c r="Z42" s="49" t="e">
        <f>(#REF!-#REF!)/#REF!</f>
        <v>#REF!</v>
      </c>
    </row>
    <row r="43" spans="1:26">
      <c r="A43" s="12"/>
      <c r="B43" s="12"/>
      <c r="C43" s="12"/>
      <c r="D43" s="48" t="e">
        <f>IF('Ticket Message'!B:B,VLOOKUP(E43,'Ticket Message'!B:C,2,FALSE),VLOOKUP(E43,'Ticket Message'!#REF!,6,FALSE))</f>
        <v>#N/A</v>
      </c>
      <c r="E43" s="75"/>
      <c r="F43" s="124"/>
      <c r="G43" s="115"/>
      <c r="H43" s="27"/>
      <c r="I43" s="31"/>
      <c r="J43" s="31"/>
      <c r="K43" s="31"/>
      <c r="L43" s="32"/>
      <c r="M43" s="11"/>
      <c r="N43" s="11"/>
      <c r="O43" s="11"/>
      <c r="P43" s="56"/>
      <c r="Q43" s="36"/>
      <c r="R43" s="36" t="s">
        <v>72</v>
      </c>
      <c r="S43" s="145"/>
      <c r="T43" s="55" t="s">
        <v>72</v>
      </c>
      <c r="U43" s="55" t="s">
        <v>72</v>
      </c>
      <c r="V43" s="17">
        <f t="shared" si="11"/>
        <v>0</v>
      </c>
      <c r="W43" s="17" t="e">
        <f>#REF!*P43</f>
        <v>#REF!</v>
      </c>
      <c r="X43" s="18" t="e">
        <f t="shared" si="12"/>
        <v>#REF!</v>
      </c>
      <c r="Y43" s="46" t="e">
        <f>VLOOKUP(E:E,'Ticket Message'!B:D,3,FALSE)</f>
        <v>#N/A</v>
      </c>
      <c r="Z43" s="49" t="e">
        <f>(#REF!-#REF!)/#REF!</f>
        <v>#REF!</v>
      </c>
    </row>
    <row r="44" spans="1:26">
      <c r="A44" s="12"/>
      <c r="B44" s="12"/>
      <c r="C44" s="12"/>
      <c r="D44" s="48" t="e">
        <f>IF('Ticket Message'!B:B,VLOOKUP(E44,'Ticket Message'!B:C,2,FALSE),VLOOKUP(E44,'Ticket Message'!#REF!,6,FALSE))</f>
        <v>#N/A</v>
      </c>
      <c r="E44" s="75"/>
      <c r="F44" s="124"/>
      <c r="G44" s="115"/>
      <c r="H44" s="27"/>
      <c r="I44" s="31"/>
      <c r="J44" s="31"/>
      <c r="K44" s="31"/>
      <c r="L44" s="32"/>
      <c r="M44" s="11"/>
      <c r="N44" s="11"/>
      <c r="O44" s="11"/>
      <c r="P44" s="56"/>
      <c r="Q44" s="36"/>
      <c r="R44" s="36" t="s">
        <v>72</v>
      </c>
      <c r="S44" s="145"/>
      <c r="T44" s="55" t="s">
        <v>72</v>
      </c>
      <c r="U44" s="55" t="s">
        <v>72</v>
      </c>
      <c r="V44" s="17">
        <f t="shared" si="11"/>
        <v>0</v>
      </c>
      <c r="W44" s="17" t="e">
        <f>#REF!*P44</f>
        <v>#REF!</v>
      </c>
      <c r="X44" s="18" t="e">
        <f t="shared" si="12"/>
        <v>#REF!</v>
      </c>
      <c r="Y44" s="46" t="e">
        <f>VLOOKUP(E:E,'Ticket Message'!B:D,3,FALSE)</f>
        <v>#N/A</v>
      </c>
      <c r="Z44" s="49" t="e">
        <f>(#REF!-#REF!)/#REF!</f>
        <v>#REF!</v>
      </c>
    </row>
    <row r="45" spans="1:26">
      <c r="A45" s="12"/>
      <c r="B45" s="12"/>
      <c r="C45" s="12"/>
      <c r="D45" s="48" t="e">
        <f>IF('Ticket Message'!B:B,VLOOKUP(E45,'Ticket Message'!B:C,2,FALSE),VLOOKUP(E45,'Ticket Message'!#REF!,6,FALSE))</f>
        <v>#N/A</v>
      </c>
      <c r="E45" s="75"/>
      <c r="F45" s="124"/>
      <c r="G45" s="115"/>
      <c r="H45" s="27"/>
      <c r="I45" s="31"/>
      <c r="J45" s="31"/>
      <c r="K45" s="31"/>
      <c r="L45" s="32"/>
      <c r="M45" s="11"/>
      <c r="N45" s="11"/>
      <c r="O45" s="11"/>
      <c r="P45" s="56"/>
      <c r="Q45" s="36"/>
      <c r="R45" s="36" t="s">
        <v>72</v>
      </c>
      <c r="S45" s="145"/>
      <c r="T45" s="55" t="s">
        <v>72</v>
      </c>
      <c r="U45" s="55" t="s">
        <v>72</v>
      </c>
      <c r="V45" s="17">
        <f t="shared" si="11"/>
        <v>0</v>
      </c>
      <c r="W45" s="17" t="e">
        <f>#REF!*P45</f>
        <v>#REF!</v>
      </c>
      <c r="X45" s="18" t="e">
        <f t="shared" si="12"/>
        <v>#REF!</v>
      </c>
      <c r="Y45" s="46" t="e">
        <f>VLOOKUP(E:E,'Ticket Message'!B:D,3,FALSE)</f>
        <v>#N/A</v>
      </c>
      <c r="Z45" s="49" t="e">
        <f>(#REF!-#REF!)/#REF!</f>
        <v>#REF!</v>
      </c>
    </row>
    <row r="46" spans="1:26">
      <c r="A46" s="12"/>
      <c r="B46" s="12"/>
      <c r="C46" s="12"/>
      <c r="D46" s="48" t="e">
        <f>IF('Ticket Message'!B:B,VLOOKUP(E46,'Ticket Message'!B:C,2,FALSE),VLOOKUP(E46,'Ticket Message'!#REF!,6,FALSE))</f>
        <v>#N/A</v>
      </c>
      <c r="E46" s="75"/>
      <c r="F46" s="124"/>
      <c r="G46" s="115"/>
      <c r="H46" s="27"/>
      <c r="I46" s="31"/>
      <c r="J46" s="31"/>
      <c r="K46" s="31"/>
      <c r="L46" s="32"/>
      <c r="M46" s="11"/>
      <c r="N46" s="11"/>
      <c r="O46" s="11"/>
      <c r="P46" s="56"/>
      <c r="Q46" s="36"/>
      <c r="R46" s="36" t="s">
        <v>72</v>
      </c>
      <c r="S46" s="145"/>
      <c r="T46" s="55" t="s">
        <v>72</v>
      </c>
      <c r="U46" s="55" t="s">
        <v>72</v>
      </c>
      <c r="V46" s="17">
        <f t="shared" si="11"/>
        <v>0</v>
      </c>
      <c r="W46" s="17" t="e">
        <f>#REF!*P46</f>
        <v>#REF!</v>
      </c>
      <c r="X46" s="18" t="e">
        <f t="shared" si="12"/>
        <v>#REF!</v>
      </c>
      <c r="Y46" s="46" t="e">
        <f>VLOOKUP(E:E,'Ticket Message'!B:D,3,FALSE)</f>
        <v>#N/A</v>
      </c>
      <c r="Z46" s="49" t="e">
        <f>(#REF!-#REF!)/#REF!</f>
        <v>#REF!</v>
      </c>
    </row>
    <row r="47" spans="1:26">
      <c r="A47" s="12"/>
      <c r="B47" s="12"/>
      <c r="C47" s="12"/>
      <c r="D47" s="48" t="e">
        <f>IF('Ticket Message'!B:B,VLOOKUP(E47,'Ticket Message'!B:C,2,FALSE),VLOOKUP(E47,'Ticket Message'!#REF!,6,FALSE))</f>
        <v>#N/A</v>
      </c>
      <c r="E47" s="75"/>
      <c r="F47" s="124"/>
      <c r="G47" s="115"/>
      <c r="H47" s="27"/>
      <c r="I47" s="31"/>
      <c r="J47" s="31"/>
      <c r="K47" s="31"/>
      <c r="L47" s="32"/>
      <c r="M47" s="11"/>
      <c r="N47" s="11"/>
      <c r="O47" s="11"/>
      <c r="P47" s="56"/>
      <c r="Q47" s="36"/>
      <c r="R47" s="36" t="s">
        <v>72</v>
      </c>
      <c r="S47" s="145"/>
      <c r="T47" s="55" t="s">
        <v>72</v>
      </c>
      <c r="U47" s="55" t="s">
        <v>72</v>
      </c>
      <c r="V47" s="17">
        <f t="shared" si="11"/>
        <v>0</v>
      </c>
      <c r="W47" s="17" t="e">
        <f>#REF!*P47</f>
        <v>#REF!</v>
      </c>
      <c r="X47" s="18" t="e">
        <f t="shared" si="12"/>
        <v>#REF!</v>
      </c>
      <c r="Y47" s="46" t="e">
        <f>VLOOKUP(E:E,'Ticket Message'!B:D,3,FALSE)</f>
        <v>#N/A</v>
      </c>
      <c r="Z47" s="49" t="e">
        <f>(#REF!-#REF!)/#REF!</f>
        <v>#REF!</v>
      </c>
    </row>
    <row r="48" spans="1:26">
      <c r="A48" s="12"/>
      <c r="B48" s="12"/>
      <c r="C48" s="12"/>
      <c r="D48" s="48" t="e">
        <f>IF('Ticket Message'!B:B,VLOOKUP(E48,'Ticket Message'!B:C,2,FALSE),VLOOKUP(E48,'Ticket Message'!#REF!,6,FALSE))</f>
        <v>#N/A</v>
      </c>
      <c r="E48" s="75"/>
      <c r="F48" s="124"/>
      <c r="G48" s="115"/>
      <c r="H48" s="27"/>
      <c r="I48" s="31"/>
      <c r="J48" s="31"/>
      <c r="K48" s="31"/>
      <c r="L48" s="32"/>
      <c r="M48" s="11"/>
      <c r="N48" s="11"/>
      <c r="O48" s="11"/>
      <c r="P48" s="56"/>
      <c r="Q48" s="36"/>
      <c r="R48" s="36" t="s">
        <v>72</v>
      </c>
      <c r="S48" s="145"/>
      <c r="T48" s="55" t="s">
        <v>72</v>
      </c>
      <c r="U48" s="55" t="s">
        <v>72</v>
      </c>
      <c r="V48" s="17">
        <f t="shared" si="11"/>
        <v>0</v>
      </c>
      <c r="W48" s="17" t="e">
        <f>#REF!*P48</f>
        <v>#REF!</v>
      </c>
      <c r="X48" s="18" t="e">
        <f t="shared" si="12"/>
        <v>#REF!</v>
      </c>
      <c r="Y48" s="46" t="e">
        <f>VLOOKUP(E:E,'Ticket Message'!B:D,3,FALSE)</f>
        <v>#N/A</v>
      </c>
      <c r="Z48" s="49" t="e">
        <f>(#REF!-#REF!)/#REF!</f>
        <v>#REF!</v>
      </c>
    </row>
  </sheetData>
  <sheetProtection formatColumns="0" formatRows="0" insertColumns="0" insertRows="0"/>
  <autoFilter ref="A9:AC33">
    <sortState ref="A9:AB77">
      <sortCondition ref="K8:K77"/>
    </sortState>
  </autoFilter>
  <mergeCells count="13">
    <mergeCell ref="P2:R2"/>
    <mergeCell ref="P3:R6"/>
    <mergeCell ref="G4:G6"/>
    <mergeCell ref="H4:H6"/>
    <mergeCell ref="L3:O6"/>
    <mergeCell ref="L2:O2"/>
    <mergeCell ref="I3:J3"/>
    <mergeCell ref="I4:J6"/>
    <mergeCell ref="B2:C2"/>
    <mergeCell ref="B3:C3"/>
    <mergeCell ref="B4:C4"/>
    <mergeCell ref="B5:C5"/>
    <mergeCell ref="B6:C6"/>
  </mergeCells>
  <phoneticPr fontId="5" type="noConversion"/>
  <conditionalFormatting sqref="H49:H598 H33">
    <cfRule type="cellIs" dxfId="35" priority="108" operator="equal">
      <formula>"H "</formula>
    </cfRule>
    <cfRule type="cellIs" dxfId="34" priority="109" operator="equal">
      <formula>"F "</formula>
    </cfRule>
  </conditionalFormatting>
  <conditionalFormatting sqref="H35:H48">
    <cfRule type="cellIs" dxfId="33" priority="79" operator="equal">
      <formula>"H "</formula>
    </cfRule>
    <cfRule type="cellIs" dxfId="32" priority="80" operator="equal">
      <formula>"F "</formula>
    </cfRule>
  </conditionalFormatting>
  <conditionalFormatting sqref="H10">
    <cfRule type="cellIs" dxfId="31" priority="73" operator="equal">
      <formula>"H "</formula>
    </cfRule>
    <cfRule type="cellIs" dxfId="30" priority="74" operator="equal">
      <formula>"F "</formula>
    </cfRule>
  </conditionalFormatting>
  <conditionalFormatting sqref="G10">
    <cfRule type="cellIs" dxfId="29" priority="72" operator="between">
      <formula>2.94</formula>
      <formula>0.1</formula>
    </cfRule>
  </conditionalFormatting>
  <conditionalFormatting sqref="H34">
    <cfRule type="cellIs" dxfId="26" priority="26" operator="equal">
      <formula>"H "</formula>
    </cfRule>
    <cfRule type="cellIs" dxfId="25" priority="27" operator="equal">
      <formula>"F "</formula>
    </cfRule>
  </conditionalFormatting>
  <conditionalFormatting sqref="G34">
    <cfRule type="cellIs" dxfId="24" priority="25" operator="between">
      <formula>2.94</formula>
      <formula>0.1</formula>
    </cfRule>
  </conditionalFormatting>
  <conditionalFormatting sqref="H11 H23">
    <cfRule type="cellIs" dxfId="23" priority="23" operator="equal">
      <formula>"H "</formula>
    </cfRule>
    <cfRule type="cellIs" dxfId="22" priority="24" operator="equal">
      <formula>"F "</formula>
    </cfRule>
  </conditionalFormatting>
  <conditionalFormatting sqref="H24:H25 H32">
    <cfRule type="cellIs" dxfId="21" priority="21" operator="equal">
      <formula>"H "</formula>
    </cfRule>
    <cfRule type="cellIs" dxfId="20" priority="22" operator="equal">
      <formula>"F "</formula>
    </cfRule>
  </conditionalFormatting>
  <conditionalFormatting sqref="H16:H17">
    <cfRule type="cellIs" dxfId="19" priority="19" operator="equal">
      <formula>"H "</formula>
    </cfRule>
    <cfRule type="cellIs" dxfId="18" priority="20" operator="equal">
      <formula>"F "</formula>
    </cfRule>
  </conditionalFormatting>
  <conditionalFormatting sqref="H12">
    <cfRule type="cellIs" dxfId="17" priority="17" operator="equal">
      <formula>"H "</formula>
    </cfRule>
    <cfRule type="cellIs" dxfId="16" priority="18" operator="equal">
      <formula>"F "</formula>
    </cfRule>
  </conditionalFormatting>
  <conditionalFormatting sqref="H13:H15">
    <cfRule type="cellIs" dxfId="15" priority="15" operator="equal">
      <formula>"H "</formula>
    </cfRule>
    <cfRule type="cellIs" dxfId="14" priority="16" operator="equal">
      <formula>"F "</formula>
    </cfRule>
  </conditionalFormatting>
  <conditionalFormatting sqref="H22">
    <cfRule type="cellIs" dxfId="13" priority="13" operator="equal">
      <formula>"H "</formula>
    </cfRule>
    <cfRule type="cellIs" dxfId="12" priority="14" operator="equal">
      <formula>"F "</formula>
    </cfRule>
  </conditionalFormatting>
  <conditionalFormatting sqref="H18">
    <cfRule type="cellIs" dxfId="11" priority="11" operator="equal">
      <formula>"H "</formula>
    </cfRule>
    <cfRule type="cellIs" dxfId="10" priority="12" operator="equal">
      <formula>"F "</formula>
    </cfRule>
  </conditionalFormatting>
  <conditionalFormatting sqref="H19:H21">
    <cfRule type="cellIs" dxfId="9" priority="9" operator="equal">
      <formula>"H "</formula>
    </cfRule>
    <cfRule type="cellIs" dxfId="8" priority="10" operator="equal">
      <formula>"F "</formula>
    </cfRule>
  </conditionalFormatting>
  <conditionalFormatting sqref="H26">
    <cfRule type="cellIs" dxfId="7" priority="7" operator="equal">
      <formula>"H "</formula>
    </cfRule>
    <cfRule type="cellIs" dxfId="6" priority="8" operator="equal">
      <formula>"F "</formula>
    </cfRule>
  </conditionalFormatting>
  <conditionalFormatting sqref="H28:H29">
    <cfRule type="cellIs" dxfId="5" priority="5" operator="equal">
      <formula>"H "</formula>
    </cfRule>
    <cfRule type="cellIs" dxfId="4" priority="6" operator="equal">
      <formula>"F "</formula>
    </cfRule>
  </conditionalFormatting>
  <conditionalFormatting sqref="H30:H31">
    <cfRule type="cellIs" dxfId="3" priority="3" operator="equal">
      <formula>"H "</formula>
    </cfRule>
    <cfRule type="cellIs" dxfId="2" priority="4" operator="equal">
      <formula>"F "</formula>
    </cfRule>
  </conditionalFormatting>
  <conditionalFormatting sqref="H27">
    <cfRule type="cellIs" dxfId="1" priority="1" operator="equal">
      <formula>"H "</formula>
    </cfRule>
    <cfRule type="cellIs" dxfId="0" priority="2" operator="equal">
      <formula>"F "</formula>
    </cfRule>
  </conditionalFormatting>
  <pageMargins left="0.25" right="0.25" top="0.75" bottom="0.75" header="0.3" footer="0.3"/>
  <pageSetup paperSize="5" scale="4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268" zoomScale="90" zoomScaleNormal="90" workbookViewId="0">
      <selection activeCell="G278" sqref="G278"/>
    </sheetView>
  </sheetViews>
  <sheetFormatPr defaultRowHeight="13.2"/>
  <cols>
    <col min="1" max="1" width="16.5546875" style="96" bestFit="1" customWidth="1"/>
    <col min="2" max="2" width="13.5546875" style="96" bestFit="1" customWidth="1"/>
    <col min="3" max="3" width="21" style="96" bestFit="1" customWidth="1"/>
    <col min="4" max="4" width="21.21875" style="95" bestFit="1" customWidth="1"/>
  </cols>
  <sheetData>
    <row r="1" spans="1:4" s="2" customFormat="1">
      <c r="A1" s="104" t="s">
        <v>73</v>
      </c>
      <c r="B1" s="108">
        <v>44294</v>
      </c>
      <c r="C1" s="104"/>
      <c r="D1" s="95"/>
    </row>
    <row r="2" spans="1:4" s="2" customFormat="1">
      <c r="A2" s="104"/>
      <c r="B2" s="108"/>
      <c r="C2" s="96"/>
      <c r="D2" s="95"/>
    </row>
    <row r="3" spans="1:4" s="2" customFormat="1" ht="15.6">
      <c r="A3" s="97" t="s">
        <v>74</v>
      </c>
      <c r="B3" s="98" t="s">
        <v>75</v>
      </c>
      <c r="C3" s="97" t="s">
        <v>76</v>
      </c>
      <c r="D3" s="99" t="s">
        <v>77</v>
      </c>
    </row>
    <row r="4" spans="1:4">
      <c r="A4" s="94">
        <v>48</v>
      </c>
      <c r="B4" s="81">
        <v>500</v>
      </c>
      <c r="C4" s="94" t="s">
        <v>78</v>
      </c>
      <c r="D4" s="95" t="s">
        <v>79</v>
      </c>
    </row>
    <row r="5" spans="1:4">
      <c r="A5" s="94">
        <v>48</v>
      </c>
      <c r="B5" s="81">
        <v>590</v>
      </c>
      <c r="C5" s="94" t="s">
        <v>78</v>
      </c>
      <c r="D5" s="95" t="s">
        <v>79</v>
      </c>
    </row>
    <row r="6" spans="1:4">
      <c r="A6" s="94">
        <v>48</v>
      </c>
      <c r="B6" s="83">
        <v>6601</v>
      </c>
      <c r="C6" s="94" t="s">
        <v>80</v>
      </c>
      <c r="D6" s="95" t="s">
        <v>81</v>
      </c>
    </row>
    <row r="7" spans="1:4">
      <c r="A7" s="94">
        <v>48</v>
      </c>
      <c r="B7" s="83">
        <v>6602</v>
      </c>
      <c r="C7" s="94" t="s">
        <v>80</v>
      </c>
      <c r="D7" s="95" t="s">
        <v>81</v>
      </c>
    </row>
    <row r="8" spans="1:4">
      <c r="A8" s="94">
        <v>48</v>
      </c>
      <c r="B8" s="83">
        <v>6603</v>
      </c>
      <c r="C8" s="94" t="s">
        <v>80</v>
      </c>
      <c r="D8" s="95" t="s">
        <v>81</v>
      </c>
    </row>
    <row r="9" spans="1:4">
      <c r="A9" s="94">
        <v>48</v>
      </c>
      <c r="B9" s="83">
        <v>6621</v>
      </c>
      <c r="C9" s="94" t="s">
        <v>80</v>
      </c>
      <c r="D9" s="95" t="s">
        <v>81</v>
      </c>
    </row>
    <row r="10" spans="1:4">
      <c r="A10" s="94">
        <v>48</v>
      </c>
      <c r="B10" s="83">
        <v>6622</v>
      </c>
      <c r="C10" s="94" t="s">
        <v>80</v>
      </c>
      <c r="D10" s="95" t="s">
        <v>81</v>
      </c>
    </row>
    <row r="11" spans="1:4">
      <c r="A11" s="94">
        <v>48</v>
      </c>
      <c r="B11" s="83">
        <v>6623</v>
      </c>
      <c r="C11" s="94" t="s">
        <v>80</v>
      </c>
      <c r="D11" s="95" t="s">
        <v>81</v>
      </c>
    </row>
    <row r="12" spans="1:4">
      <c r="A12" s="94">
        <v>48</v>
      </c>
      <c r="B12" s="83">
        <v>6651</v>
      </c>
      <c r="C12" s="94" t="s">
        <v>80</v>
      </c>
      <c r="D12" s="95" t="s">
        <v>81</v>
      </c>
    </row>
    <row r="13" spans="1:4">
      <c r="A13" s="94">
        <v>48</v>
      </c>
      <c r="B13" s="83">
        <v>6652</v>
      </c>
      <c r="C13" s="94" t="s">
        <v>80</v>
      </c>
      <c r="D13" s="95" t="s">
        <v>81</v>
      </c>
    </row>
    <row r="14" spans="1:4">
      <c r="A14" s="94">
        <v>48</v>
      </c>
      <c r="B14" s="83">
        <v>6653</v>
      </c>
      <c r="C14" s="94" t="s">
        <v>80</v>
      </c>
      <c r="D14" s="95" t="s">
        <v>81</v>
      </c>
    </row>
    <row r="15" spans="1:4">
      <c r="A15" s="94">
        <v>48</v>
      </c>
      <c r="B15" s="83">
        <v>6661</v>
      </c>
      <c r="C15" s="94" t="s">
        <v>80</v>
      </c>
      <c r="D15" s="95" t="s">
        <v>81</v>
      </c>
    </row>
    <row r="16" spans="1:4">
      <c r="A16" s="94">
        <v>48</v>
      </c>
      <c r="B16" s="83">
        <v>6662</v>
      </c>
      <c r="C16" s="94" t="s">
        <v>80</v>
      </c>
      <c r="D16" s="95" t="s">
        <v>81</v>
      </c>
    </row>
    <row r="17" spans="1:4">
      <c r="A17" s="94">
        <v>48</v>
      </c>
      <c r="B17" s="83">
        <v>6663</v>
      </c>
      <c r="C17" s="94" t="s">
        <v>80</v>
      </c>
      <c r="D17" s="95" t="s">
        <v>81</v>
      </c>
    </row>
    <row r="18" spans="1:4">
      <c r="A18" s="94">
        <v>48</v>
      </c>
      <c r="B18" s="83">
        <v>6681</v>
      </c>
      <c r="C18" s="94" t="s">
        <v>80</v>
      </c>
      <c r="D18" s="95" t="s">
        <v>81</v>
      </c>
    </row>
    <row r="19" spans="1:4">
      <c r="A19" s="94">
        <v>48</v>
      </c>
      <c r="B19" s="83">
        <v>6682</v>
      </c>
      <c r="C19" s="94" t="s">
        <v>80</v>
      </c>
      <c r="D19" s="95" t="s">
        <v>81</v>
      </c>
    </row>
    <row r="20" spans="1:4">
      <c r="A20" s="94">
        <v>48</v>
      </c>
      <c r="B20" s="83">
        <v>6683</v>
      </c>
      <c r="C20" s="94" t="s">
        <v>80</v>
      </c>
      <c r="D20" s="95" t="s">
        <v>81</v>
      </c>
    </row>
    <row r="21" spans="1:4">
      <c r="A21" s="94">
        <v>48</v>
      </c>
      <c r="B21" s="79">
        <v>4401</v>
      </c>
      <c r="C21" s="94" t="s">
        <v>80</v>
      </c>
      <c r="D21" s="95" t="s">
        <v>82</v>
      </c>
    </row>
    <row r="22" spans="1:4">
      <c r="A22" s="94">
        <v>48</v>
      </c>
      <c r="B22" s="79">
        <v>4402</v>
      </c>
      <c r="C22" s="94" t="s">
        <v>80</v>
      </c>
      <c r="D22" s="95" t="s">
        <v>82</v>
      </c>
    </row>
    <row r="23" spans="1:4">
      <c r="A23" s="94">
        <v>48</v>
      </c>
      <c r="B23" s="79">
        <v>4403</v>
      </c>
      <c r="C23" s="94" t="s">
        <v>80</v>
      </c>
      <c r="D23" s="95" t="s">
        <v>82</v>
      </c>
    </row>
    <row r="24" spans="1:4">
      <c r="A24" s="94">
        <v>48</v>
      </c>
      <c r="B24" s="79">
        <v>4421</v>
      </c>
      <c r="C24" s="94" t="s">
        <v>80</v>
      </c>
      <c r="D24" s="95" t="s">
        <v>82</v>
      </c>
    </row>
    <row r="25" spans="1:4">
      <c r="A25" s="94">
        <v>48</v>
      </c>
      <c r="B25" s="79">
        <v>4422</v>
      </c>
      <c r="C25" s="94" t="s">
        <v>80</v>
      </c>
      <c r="D25" s="95" t="s">
        <v>82</v>
      </c>
    </row>
    <row r="26" spans="1:4">
      <c r="A26" s="94">
        <v>48</v>
      </c>
      <c r="B26" s="79">
        <v>4423</v>
      </c>
      <c r="C26" s="94" t="s">
        <v>80</v>
      </c>
      <c r="D26" s="95" t="s">
        <v>82</v>
      </c>
    </row>
    <row r="27" spans="1:4">
      <c r="A27" s="94">
        <v>48</v>
      </c>
      <c r="B27" s="79">
        <v>4451</v>
      </c>
      <c r="C27" s="94" t="s">
        <v>80</v>
      </c>
      <c r="D27" s="95" t="s">
        <v>82</v>
      </c>
    </row>
    <row r="28" spans="1:4">
      <c r="A28" s="94">
        <v>48</v>
      </c>
      <c r="B28" s="79">
        <v>4452</v>
      </c>
      <c r="C28" s="94" t="s">
        <v>80</v>
      </c>
      <c r="D28" s="95" t="s">
        <v>82</v>
      </c>
    </row>
    <row r="29" spans="1:4">
      <c r="A29" s="94">
        <v>48</v>
      </c>
      <c r="B29" s="79">
        <v>4453</v>
      </c>
      <c r="C29" s="94" t="s">
        <v>80</v>
      </c>
      <c r="D29" s="95" t="s">
        <v>82</v>
      </c>
    </row>
    <row r="30" spans="1:4">
      <c r="A30" s="94">
        <v>48</v>
      </c>
      <c r="B30" s="79">
        <v>4461</v>
      </c>
      <c r="C30" s="94" t="s">
        <v>80</v>
      </c>
      <c r="D30" s="95" t="s">
        <v>82</v>
      </c>
    </row>
    <row r="31" spans="1:4">
      <c r="A31" s="94">
        <v>48</v>
      </c>
      <c r="B31" s="79">
        <v>4462</v>
      </c>
      <c r="C31" s="94" t="s">
        <v>80</v>
      </c>
      <c r="D31" s="95" t="s">
        <v>82</v>
      </c>
    </row>
    <row r="32" spans="1:4">
      <c r="A32" s="94">
        <v>48</v>
      </c>
      <c r="B32" s="79">
        <v>4463</v>
      </c>
      <c r="C32" s="94" t="s">
        <v>80</v>
      </c>
      <c r="D32" s="95" t="s">
        <v>82</v>
      </c>
    </row>
    <row r="33" spans="1:4">
      <c r="A33" s="94">
        <v>48</v>
      </c>
      <c r="B33" s="79">
        <v>4481</v>
      </c>
      <c r="C33" s="94" t="s">
        <v>80</v>
      </c>
      <c r="D33" s="95" t="s">
        <v>82</v>
      </c>
    </row>
    <row r="34" spans="1:4">
      <c r="A34" s="94">
        <v>48</v>
      </c>
      <c r="B34" s="79">
        <v>4482</v>
      </c>
      <c r="C34" s="94" t="s">
        <v>80</v>
      </c>
      <c r="D34" s="95" t="s">
        <v>82</v>
      </c>
    </row>
    <row r="35" spans="1:4">
      <c r="A35" s="94">
        <v>48</v>
      </c>
      <c r="B35" s="79">
        <v>4483</v>
      </c>
      <c r="C35" s="94" t="s">
        <v>80</v>
      </c>
      <c r="D35" s="95" t="s">
        <v>82</v>
      </c>
    </row>
    <row r="36" spans="1:4" s="2" customFormat="1">
      <c r="A36" s="94">
        <v>48</v>
      </c>
      <c r="B36" s="79">
        <v>4436</v>
      </c>
      <c r="C36" s="94" t="s">
        <v>80</v>
      </c>
      <c r="D36" s="95" t="s">
        <v>82</v>
      </c>
    </row>
    <row r="37" spans="1:4" s="2" customFormat="1">
      <c r="A37" s="94">
        <v>48</v>
      </c>
      <c r="B37" s="79">
        <v>4437</v>
      </c>
      <c r="C37" s="94" t="s">
        <v>80</v>
      </c>
      <c r="D37" s="95" t="s">
        <v>82</v>
      </c>
    </row>
    <row r="38" spans="1:4" s="2" customFormat="1">
      <c r="A38" s="94">
        <v>48</v>
      </c>
      <c r="B38" s="79">
        <v>4438</v>
      </c>
      <c r="C38" s="94" t="s">
        <v>80</v>
      </c>
      <c r="D38" s="95" t="s">
        <v>82</v>
      </c>
    </row>
    <row r="39" spans="1:4">
      <c r="A39" s="94">
        <v>48</v>
      </c>
      <c r="B39" s="84">
        <v>9131</v>
      </c>
      <c r="C39" s="94" t="s">
        <v>83</v>
      </c>
      <c r="D39" s="95" t="s">
        <v>84</v>
      </c>
    </row>
    <row r="40" spans="1:4">
      <c r="A40" s="94">
        <v>48</v>
      </c>
      <c r="B40" s="84">
        <v>9132</v>
      </c>
      <c r="C40" s="94" t="s">
        <v>83</v>
      </c>
      <c r="D40" s="95" t="s">
        <v>84</v>
      </c>
    </row>
    <row r="41" spans="1:4">
      <c r="A41" s="94">
        <v>48</v>
      </c>
      <c r="B41" s="84">
        <v>9133</v>
      </c>
      <c r="C41" s="94" t="s">
        <v>83</v>
      </c>
      <c r="D41" s="95" t="s">
        <v>84</v>
      </c>
    </row>
    <row r="42" spans="1:4">
      <c r="A42" s="94">
        <v>48</v>
      </c>
      <c r="B42" s="84">
        <v>9151</v>
      </c>
      <c r="C42" s="94" t="s">
        <v>83</v>
      </c>
      <c r="D42" s="95" t="s">
        <v>84</v>
      </c>
    </row>
    <row r="43" spans="1:4">
      <c r="A43" s="94">
        <v>48</v>
      </c>
      <c r="B43" s="84">
        <v>9152</v>
      </c>
      <c r="C43" s="94" t="s">
        <v>83</v>
      </c>
      <c r="D43" s="95" t="s">
        <v>84</v>
      </c>
    </row>
    <row r="44" spans="1:4">
      <c r="A44" s="94">
        <v>48</v>
      </c>
      <c r="B44" s="84">
        <v>9153</v>
      </c>
      <c r="C44" s="94" t="s">
        <v>83</v>
      </c>
      <c r="D44" s="95" t="s">
        <v>84</v>
      </c>
    </row>
    <row r="45" spans="1:4">
      <c r="A45" s="94">
        <v>48</v>
      </c>
      <c r="B45" s="84">
        <v>9141</v>
      </c>
      <c r="C45" s="94" t="s">
        <v>83</v>
      </c>
      <c r="D45" s="95" t="s">
        <v>84</v>
      </c>
    </row>
    <row r="46" spans="1:4">
      <c r="A46" s="94">
        <v>48</v>
      </c>
      <c r="B46" s="84">
        <v>9142</v>
      </c>
      <c r="C46" s="94" t="s">
        <v>83</v>
      </c>
      <c r="D46" s="95" t="s">
        <v>84</v>
      </c>
    </row>
    <row r="47" spans="1:4">
      <c r="A47" s="94">
        <v>48</v>
      </c>
      <c r="B47" s="84">
        <v>9143</v>
      </c>
      <c r="C47" s="94" t="s">
        <v>83</v>
      </c>
      <c r="D47" s="95" t="s">
        <v>84</v>
      </c>
    </row>
    <row r="48" spans="1:4">
      <c r="A48" s="94">
        <v>48</v>
      </c>
      <c r="B48" s="84">
        <v>9161</v>
      </c>
      <c r="C48" s="94" t="s">
        <v>83</v>
      </c>
      <c r="D48" s="95" t="s">
        <v>84</v>
      </c>
    </row>
    <row r="49" spans="1:4">
      <c r="A49" s="94">
        <v>48</v>
      </c>
      <c r="B49" s="84">
        <v>9162</v>
      </c>
      <c r="C49" s="94" t="s">
        <v>83</v>
      </c>
      <c r="D49" s="95" t="s">
        <v>84</v>
      </c>
    </row>
    <row r="50" spans="1:4">
      <c r="A50" s="94">
        <v>48</v>
      </c>
      <c r="B50" s="84">
        <v>9163</v>
      </c>
      <c r="C50" s="94" t="s">
        <v>83</v>
      </c>
      <c r="D50" s="95" t="s">
        <v>84</v>
      </c>
    </row>
    <row r="51" spans="1:4">
      <c r="A51" s="94">
        <v>48</v>
      </c>
      <c r="B51" s="84">
        <v>9146</v>
      </c>
      <c r="C51" s="94" t="s">
        <v>83</v>
      </c>
      <c r="D51" s="95" t="s">
        <v>84</v>
      </c>
    </row>
    <row r="52" spans="1:4">
      <c r="A52" s="94">
        <v>48</v>
      </c>
      <c r="B52" s="84">
        <v>9147</v>
      </c>
      <c r="C52" s="94" t="s">
        <v>83</v>
      </c>
      <c r="D52" s="95" t="s">
        <v>84</v>
      </c>
    </row>
    <row r="53" spans="1:4">
      <c r="A53" s="94">
        <v>48</v>
      </c>
      <c r="B53" s="84">
        <v>9148</v>
      </c>
      <c r="C53" s="94" t="s">
        <v>83</v>
      </c>
      <c r="D53" s="95" t="s">
        <v>84</v>
      </c>
    </row>
    <row r="54" spans="1:4" s="2" customFormat="1">
      <c r="A54" s="94">
        <v>48</v>
      </c>
      <c r="B54" s="84">
        <v>9104</v>
      </c>
      <c r="C54" s="94" t="s">
        <v>83</v>
      </c>
      <c r="D54" s="95" t="s">
        <v>84</v>
      </c>
    </row>
    <row r="55" spans="1:4" s="2" customFormat="1">
      <c r="A55" s="94">
        <v>48</v>
      </c>
      <c r="B55" s="84">
        <v>9105</v>
      </c>
      <c r="C55" s="94" t="s">
        <v>83</v>
      </c>
      <c r="D55" s="95" t="s">
        <v>84</v>
      </c>
    </row>
    <row r="56" spans="1:4" s="2" customFormat="1">
      <c r="A56" s="94">
        <v>48</v>
      </c>
      <c r="B56" s="84">
        <v>9106</v>
      </c>
      <c r="C56" s="94" t="s">
        <v>83</v>
      </c>
      <c r="D56" s="95" t="s">
        <v>84</v>
      </c>
    </row>
    <row r="57" spans="1:4">
      <c r="A57" s="94">
        <v>48</v>
      </c>
      <c r="B57" s="82">
        <v>9031</v>
      </c>
      <c r="C57" s="94" t="s">
        <v>85</v>
      </c>
      <c r="D57" s="95" t="s">
        <v>86</v>
      </c>
    </row>
    <row r="58" spans="1:4">
      <c r="A58" s="94">
        <v>48</v>
      </c>
      <c r="B58" s="82">
        <v>9032</v>
      </c>
      <c r="C58" s="94" t="s">
        <v>85</v>
      </c>
      <c r="D58" s="95" t="s">
        <v>86</v>
      </c>
    </row>
    <row r="59" spans="1:4">
      <c r="A59" s="94">
        <v>48</v>
      </c>
      <c r="B59" s="82">
        <v>9033</v>
      </c>
      <c r="C59" s="94" t="s">
        <v>85</v>
      </c>
      <c r="D59" s="95" t="s">
        <v>86</v>
      </c>
    </row>
    <row r="60" spans="1:4">
      <c r="A60" s="94">
        <v>48</v>
      </c>
      <c r="B60" s="82">
        <v>9051</v>
      </c>
      <c r="C60" s="94" t="s">
        <v>85</v>
      </c>
      <c r="D60" s="95" t="s">
        <v>86</v>
      </c>
    </row>
    <row r="61" spans="1:4">
      <c r="A61" s="94">
        <v>48</v>
      </c>
      <c r="B61" s="82">
        <v>9052</v>
      </c>
      <c r="C61" s="94" t="s">
        <v>85</v>
      </c>
      <c r="D61" s="95" t="s">
        <v>86</v>
      </c>
    </row>
    <row r="62" spans="1:4">
      <c r="A62" s="94">
        <v>48</v>
      </c>
      <c r="B62" s="82">
        <v>9053</v>
      </c>
      <c r="C62" s="94" t="s">
        <v>85</v>
      </c>
      <c r="D62" s="95" t="s">
        <v>86</v>
      </c>
    </row>
    <row r="63" spans="1:4">
      <c r="A63" s="94">
        <v>48</v>
      </c>
      <c r="B63" s="82">
        <v>9041</v>
      </c>
      <c r="C63" s="94" t="s">
        <v>85</v>
      </c>
      <c r="D63" s="95" t="s">
        <v>86</v>
      </c>
    </row>
    <row r="64" spans="1:4">
      <c r="A64" s="94">
        <v>48</v>
      </c>
      <c r="B64" s="82">
        <v>9042</v>
      </c>
      <c r="C64" s="94" t="s">
        <v>85</v>
      </c>
      <c r="D64" s="95" t="s">
        <v>86</v>
      </c>
    </row>
    <row r="65" spans="1:4">
      <c r="A65" s="94">
        <v>48</v>
      </c>
      <c r="B65" s="82">
        <v>9043</v>
      </c>
      <c r="C65" s="94" t="s">
        <v>85</v>
      </c>
      <c r="D65" s="95" t="s">
        <v>86</v>
      </c>
    </row>
    <row r="66" spans="1:4" s="2" customFormat="1">
      <c r="A66" s="94">
        <v>48</v>
      </c>
      <c r="B66" s="82">
        <v>9061</v>
      </c>
      <c r="C66" s="94" t="s">
        <v>85</v>
      </c>
      <c r="D66" s="95" t="s">
        <v>86</v>
      </c>
    </row>
    <row r="67" spans="1:4" s="2" customFormat="1">
      <c r="A67" s="94">
        <v>48</v>
      </c>
      <c r="B67" s="82">
        <v>9062</v>
      </c>
      <c r="C67" s="94" t="s">
        <v>85</v>
      </c>
      <c r="D67" s="95" t="s">
        <v>86</v>
      </c>
    </row>
    <row r="68" spans="1:4" s="2" customFormat="1">
      <c r="A68" s="94">
        <v>48</v>
      </c>
      <c r="B68" s="82">
        <v>9063</v>
      </c>
      <c r="C68" s="94" t="s">
        <v>85</v>
      </c>
      <c r="D68" s="95" t="s">
        <v>86</v>
      </c>
    </row>
    <row r="69" spans="1:4">
      <c r="A69" s="94">
        <v>48</v>
      </c>
      <c r="B69" s="82">
        <v>9081</v>
      </c>
      <c r="C69" s="94" t="s">
        <v>85</v>
      </c>
      <c r="D69" s="95" t="s">
        <v>86</v>
      </c>
    </row>
    <row r="70" spans="1:4">
      <c r="A70" s="94">
        <v>48</v>
      </c>
      <c r="B70" s="82">
        <v>9082</v>
      </c>
      <c r="C70" s="94" t="s">
        <v>85</v>
      </c>
      <c r="D70" s="95" t="s">
        <v>86</v>
      </c>
    </row>
    <row r="71" spans="1:4">
      <c r="A71" s="94">
        <v>48</v>
      </c>
      <c r="B71" s="82">
        <v>9083</v>
      </c>
      <c r="C71" s="94" t="s">
        <v>85</v>
      </c>
      <c r="D71" s="95" t="s">
        <v>86</v>
      </c>
    </row>
    <row r="72" spans="1:4">
      <c r="A72" s="94">
        <v>48</v>
      </c>
      <c r="B72" s="82">
        <v>9001</v>
      </c>
      <c r="C72" s="94" t="s">
        <v>85</v>
      </c>
      <c r="D72" s="95" t="s">
        <v>86</v>
      </c>
    </row>
    <row r="73" spans="1:4" s="2" customFormat="1">
      <c r="A73" s="94">
        <v>48</v>
      </c>
      <c r="B73" s="82">
        <v>9002</v>
      </c>
      <c r="C73" s="94" t="s">
        <v>85</v>
      </c>
      <c r="D73" s="95" t="s">
        <v>86</v>
      </c>
    </row>
    <row r="74" spans="1:4" s="2" customFormat="1">
      <c r="A74" s="94">
        <v>48</v>
      </c>
      <c r="B74" s="82">
        <v>9003</v>
      </c>
      <c r="C74" s="94" t="s">
        <v>85</v>
      </c>
      <c r="D74" s="95" t="s">
        <v>86</v>
      </c>
    </row>
    <row r="75" spans="1:4" s="2" customFormat="1">
      <c r="A75" s="94">
        <v>48</v>
      </c>
      <c r="B75" s="82">
        <v>9046</v>
      </c>
      <c r="C75" s="94" t="s">
        <v>85</v>
      </c>
      <c r="D75" s="95" t="s">
        <v>86</v>
      </c>
    </row>
    <row r="76" spans="1:4">
      <c r="A76" s="94">
        <v>48</v>
      </c>
      <c r="B76" s="82">
        <v>9047</v>
      </c>
      <c r="C76" s="94" t="s">
        <v>85</v>
      </c>
      <c r="D76" s="95" t="s">
        <v>86</v>
      </c>
    </row>
    <row r="77" spans="1:4">
      <c r="A77" s="94">
        <v>48</v>
      </c>
      <c r="B77" s="82">
        <v>9048</v>
      </c>
      <c r="C77" s="94" t="s">
        <v>85</v>
      </c>
      <c r="D77" s="95" t="s">
        <v>86</v>
      </c>
    </row>
    <row r="78" spans="1:4">
      <c r="A78" s="94">
        <v>48</v>
      </c>
      <c r="B78" s="82">
        <v>9016</v>
      </c>
      <c r="C78" s="94" t="s">
        <v>85</v>
      </c>
      <c r="D78" s="95" t="s">
        <v>86</v>
      </c>
    </row>
    <row r="79" spans="1:4">
      <c r="A79" s="94">
        <v>48</v>
      </c>
      <c r="B79" s="82">
        <v>9017</v>
      </c>
      <c r="C79" s="94" t="s">
        <v>85</v>
      </c>
      <c r="D79" s="95" t="s">
        <v>86</v>
      </c>
    </row>
    <row r="80" spans="1:4">
      <c r="A80" s="94">
        <v>48</v>
      </c>
      <c r="B80" s="82">
        <v>9018</v>
      </c>
      <c r="C80" s="94" t="s">
        <v>85</v>
      </c>
      <c r="D80" s="95" t="s">
        <v>86</v>
      </c>
    </row>
    <row r="81" spans="1:4">
      <c r="A81" s="94">
        <v>48</v>
      </c>
      <c r="B81" s="82">
        <v>9054</v>
      </c>
      <c r="C81" s="94" t="s">
        <v>85</v>
      </c>
      <c r="D81" s="95" t="s">
        <v>86</v>
      </c>
    </row>
    <row r="82" spans="1:4">
      <c r="A82" s="94">
        <v>48</v>
      </c>
      <c r="B82" s="82">
        <v>9055</v>
      </c>
      <c r="C82" s="94" t="s">
        <v>85</v>
      </c>
      <c r="D82" s="95" t="s">
        <v>86</v>
      </c>
    </row>
    <row r="83" spans="1:4">
      <c r="A83" s="94">
        <v>48</v>
      </c>
      <c r="B83" s="82">
        <v>9056</v>
      </c>
      <c r="C83" s="94" t="s">
        <v>85</v>
      </c>
      <c r="D83" s="95" t="s">
        <v>86</v>
      </c>
    </row>
    <row r="84" spans="1:4" s="2" customFormat="1">
      <c r="A84" s="94">
        <v>48</v>
      </c>
      <c r="B84" s="82">
        <v>9004</v>
      </c>
      <c r="C84" s="94" t="s">
        <v>85</v>
      </c>
      <c r="D84" s="95" t="s">
        <v>86</v>
      </c>
    </row>
    <row r="85" spans="1:4">
      <c r="A85" s="94">
        <v>48</v>
      </c>
      <c r="B85" s="82">
        <v>9005</v>
      </c>
      <c r="C85" s="94" t="s">
        <v>85</v>
      </c>
      <c r="D85" s="95" t="s">
        <v>86</v>
      </c>
    </row>
    <row r="86" spans="1:4">
      <c r="A86" s="94">
        <v>48</v>
      </c>
      <c r="B86" s="82">
        <v>9006</v>
      </c>
      <c r="C86" s="94" t="s">
        <v>85</v>
      </c>
      <c r="D86" s="95" t="s">
        <v>86</v>
      </c>
    </row>
    <row r="87" spans="1:4">
      <c r="A87" s="94">
        <v>48</v>
      </c>
      <c r="B87" s="82">
        <v>9036</v>
      </c>
      <c r="C87" s="94" t="s">
        <v>85</v>
      </c>
      <c r="D87" s="95" t="s">
        <v>86</v>
      </c>
    </row>
    <row r="88" spans="1:4">
      <c r="A88" s="94">
        <v>48</v>
      </c>
      <c r="B88" s="82">
        <v>9090</v>
      </c>
      <c r="C88" s="94" t="s">
        <v>85</v>
      </c>
      <c r="D88" s="95" t="s">
        <v>86</v>
      </c>
    </row>
    <row r="89" spans="1:4">
      <c r="A89" s="94">
        <v>48</v>
      </c>
      <c r="B89" s="87">
        <v>5001</v>
      </c>
      <c r="C89" s="94" t="s">
        <v>87</v>
      </c>
      <c r="D89" s="107" t="s">
        <v>88</v>
      </c>
    </row>
    <row r="90" spans="1:4">
      <c r="A90" s="94">
        <v>48</v>
      </c>
      <c r="B90" s="87">
        <v>5002</v>
      </c>
      <c r="C90" s="94" t="s">
        <v>87</v>
      </c>
      <c r="D90" s="107" t="s">
        <v>88</v>
      </c>
    </row>
    <row r="91" spans="1:4">
      <c r="A91" s="94">
        <v>48</v>
      </c>
      <c r="B91" s="87">
        <v>5003</v>
      </c>
      <c r="C91" s="94" t="s">
        <v>87</v>
      </c>
      <c r="D91" s="107" t="s">
        <v>88</v>
      </c>
    </row>
    <row r="92" spans="1:4">
      <c r="A92" s="94">
        <v>48</v>
      </c>
      <c r="B92" s="87">
        <v>5021</v>
      </c>
      <c r="C92" s="94" t="s">
        <v>87</v>
      </c>
      <c r="D92" s="107" t="s">
        <v>88</v>
      </c>
    </row>
    <row r="93" spans="1:4">
      <c r="A93" s="94">
        <v>48</v>
      </c>
      <c r="B93" s="87">
        <v>5022</v>
      </c>
      <c r="C93" s="94" t="s">
        <v>87</v>
      </c>
      <c r="D93" s="107" t="s">
        <v>88</v>
      </c>
    </row>
    <row r="94" spans="1:4">
      <c r="A94" s="94">
        <v>48</v>
      </c>
      <c r="B94" s="87">
        <v>5023</v>
      </c>
      <c r="C94" s="94" t="s">
        <v>87</v>
      </c>
      <c r="D94" s="107" t="s">
        <v>88</v>
      </c>
    </row>
    <row r="95" spans="1:4">
      <c r="A95" s="94">
        <v>48</v>
      </c>
      <c r="B95" s="87">
        <v>5031</v>
      </c>
      <c r="C95" s="94" t="s">
        <v>87</v>
      </c>
      <c r="D95" s="107" t="s">
        <v>88</v>
      </c>
    </row>
    <row r="96" spans="1:4" s="2" customFormat="1">
      <c r="A96" s="94">
        <v>48</v>
      </c>
      <c r="B96" s="87">
        <v>5032</v>
      </c>
      <c r="C96" s="94" t="s">
        <v>87</v>
      </c>
      <c r="D96" s="107" t="s">
        <v>88</v>
      </c>
    </row>
    <row r="97" spans="1:4" s="2" customFormat="1">
      <c r="A97" s="94">
        <v>48</v>
      </c>
      <c r="B97" s="87">
        <v>5033</v>
      </c>
      <c r="C97" s="94" t="s">
        <v>87</v>
      </c>
      <c r="D97" s="107" t="s">
        <v>88</v>
      </c>
    </row>
    <row r="98" spans="1:4" s="2" customFormat="1">
      <c r="A98" s="94">
        <v>48</v>
      </c>
      <c r="B98" s="87">
        <v>5036</v>
      </c>
      <c r="C98" s="94" t="s">
        <v>87</v>
      </c>
      <c r="D98" s="107" t="s">
        <v>88</v>
      </c>
    </row>
    <row r="99" spans="1:4">
      <c r="A99" s="94">
        <v>48</v>
      </c>
      <c r="B99" s="87">
        <v>5037</v>
      </c>
      <c r="C99" s="94" t="s">
        <v>87</v>
      </c>
      <c r="D99" s="107" t="s">
        <v>88</v>
      </c>
    </row>
    <row r="100" spans="1:4">
      <c r="A100" s="94">
        <v>48</v>
      </c>
      <c r="B100" s="87">
        <v>5038</v>
      </c>
      <c r="C100" s="94" t="s">
        <v>87</v>
      </c>
      <c r="D100" s="107" t="s">
        <v>88</v>
      </c>
    </row>
    <row r="101" spans="1:4">
      <c r="A101" s="94">
        <v>48</v>
      </c>
      <c r="B101" s="87">
        <v>5041</v>
      </c>
      <c r="C101" s="94" t="s">
        <v>87</v>
      </c>
      <c r="D101" s="107" t="s">
        <v>88</v>
      </c>
    </row>
    <row r="102" spans="1:4" s="2" customFormat="1">
      <c r="A102" s="94">
        <v>48</v>
      </c>
      <c r="B102" s="87">
        <v>5042</v>
      </c>
      <c r="C102" s="94" t="s">
        <v>87</v>
      </c>
      <c r="D102" s="107" t="s">
        <v>88</v>
      </c>
    </row>
    <row r="103" spans="1:4" s="2" customFormat="1">
      <c r="A103" s="94">
        <v>48</v>
      </c>
      <c r="B103" s="87">
        <v>5043</v>
      </c>
      <c r="C103" s="94" t="s">
        <v>87</v>
      </c>
      <c r="D103" s="107" t="s">
        <v>88</v>
      </c>
    </row>
    <row r="104" spans="1:4" s="2" customFormat="1">
      <c r="A104" s="94">
        <v>48</v>
      </c>
      <c r="B104" s="87">
        <v>5071</v>
      </c>
      <c r="C104" s="94" t="s">
        <v>87</v>
      </c>
      <c r="D104" s="107" t="s">
        <v>88</v>
      </c>
    </row>
    <row r="105" spans="1:4">
      <c r="A105" s="94">
        <v>48</v>
      </c>
      <c r="B105" s="87">
        <v>5072</v>
      </c>
      <c r="C105" s="94" t="s">
        <v>87</v>
      </c>
      <c r="D105" s="107" t="s">
        <v>88</v>
      </c>
    </row>
    <row r="106" spans="1:4">
      <c r="A106" s="94">
        <v>48</v>
      </c>
      <c r="B106" s="87">
        <v>5073</v>
      </c>
      <c r="C106" s="94" t="s">
        <v>87</v>
      </c>
      <c r="D106" s="107" t="s">
        <v>88</v>
      </c>
    </row>
    <row r="107" spans="1:4">
      <c r="A107" s="94">
        <v>48</v>
      </c>
      <c r="B107" s="87">
        <v>5081</v>
      </c>
      <c r="C107" s="94" t="s">
        <v>87</v>
      </c>
      <c r="D107" s="107" t="s">
        <v>88</v>
      </c>
    </row>
    <row r="108" spans="1:4">
      <c r="A108" s="94">
        <v>48</v>
      </c>
      <c r="B108" s="87">
        <v>5082</v>
      </c>
      <c r="C108" s="94" t="s">
        <v>87</v>
      </c>
      <c r="D108" s="107" t="s">
        <v>88</v>
      </c>
    </row>
    <row r="109" spans="1:4">
      <c r="A109" s="94">
        <v>48</v>
      </c>
      <c r="B109" s="87">
        <v>5083</v>
      </c>
      <c r="C109" s="94" t="s">
        <v>87</v>
      </c>
      <c r="D109" s="107" t="s">
        <v>88</v>
      </c>
    </row>
    <row r="110" spans="1:4">
      <c r="A110" s="94">
        <v>48</v>
      </c>
      <c r="B110" s="87">
        <v>5016</v>
      </c>
      <c r="C110" s="94" t="s">
        <v>87</v>
      </c>
      <c r="D110" s="107" t="s">
        <v>88</v>
      </c>
    </row>
    <row r="111" spans="1:4">
      <c r="A111" s="94">
        <v>48</v>
      </c>
      <c r="B111" s="87">
        <v>5017</v>
      </c>
      <c r="C111" s="94" t="s">
        <v>87</v>
      </c>
      <c r="D111" s="107" t="s">
        <v>88</v>
      </c>
    </row>
    <row r="112" spans="1:4">
      <c r="A112" s="94">
        <v>48</v>
      </c>
      <c r="B112" s="87">
        <v>5018</v>
      </c>
      <c r="C112" s="94" t="s">
        <v>87</v>
      </c>
      <c r="D112" s="107" t="s">
        <v>88</v>
      </c>
    </row>
    <row r="113" spans="1:4">
      <c r="A113" s="94">
        <v>48</v>
      </c>
      <c r="B113" s="87">
        <v>5010</v>
      </c>
      <c r="C113" s="94" t="s">
        <v>87</v>
      </c>
      <c r="D113" s="107" t="s">
        <v>88</v>
      </c>
    </row>
    <row r="114" spans="1:4">
      <c r="A114" s="94">
        <v>48</v>
      </c>
      <c r="B114" s="87">
        <v>5020</v>
      </c>
      <c r="C114" s="94" t="s">
        <v>87</v>
      </c>
      <c r="D114" s="107" t="s">
        <v>88</v>
      </c>
    </row>
    <row r="115" spans="1:4">
      <c r="A115" s="94">
        <v>48</v>
      </c>
      <c r="B115" s="87">
        <v>5030</v>
      </c>
      <c r="C115" s="94" t="s">
        <v>87</v>
      </c>
      <c r="D115" s="107" t="s">
        <v>88</v>
      </c>
    </row>
    <row r="116" spans="1:4">
      <c r="A116" s="94">
        <v>48</v>
      </c>
      <c r="B116" s="87">
        <v>5090</v>
      </c>
      <c r="C116" s="94" t="s">
        <v>87</v>
      </c>
      <c r="D116" s="107" t="s">
        <v>88</v>
      </c>
    </row>
    <row r="117" spans="1:4">
      <c r="A117" s="94">
        <v>48</v>
      </c>
      <c r="B117" s="85">
        <v>6011</v>
      </c>
      <c r="C117" s="94" t="s">
        <v>89</v>
      </c>
      <c r="D117" s="95" t="s">
        <v>90</v>
      </c>
    </row>
    <row r="118" spans="1:4">
      <c r="A118" s="94">
        <v>48</v>
      </c>
      <c r="B118" s="85">
        <v>6012</v>
      </c>
      <c r="C118" s="94" t="s">
        <v>89</v>
      </c>
      <c r="D118" s="95" t="s">
        <v>90</v>
      </c>
    </row>
    <row r="119" spans="1:4">
      <c r="A119" s="94">
        <v>48</v>
      </c>
      <c r="B119" s="85">
        <v>6013</v>
      </c>
      <c r="C119" s="94" t="s">
        <v>89</v>
      </c>
      <c r="D119" s="95" t="s">
        <v>90</v>
      </c>
    </row>
    <row r="120" spans="1:4" s="2" customFormat="1">
      <c r="A120" s="94">
        <v>48</v>
      </c>
      <c r="B120" s="88">
        <v>8801</v>
      </c>
      <c r="C120" s="94" t="s">
        <v>80</v>
      </c>
      <c r="D120" s="95" t="s">
        <v>91</v>
      </c>
    </row>
    <row r="121" spans="1:4" s="2" customFormat="1">
      <c r="A121" s="94">
        <v>48</v>
      </c>
      <c r="B121" s="88">
        <v>8802</v>
      </c>
      <c r="C121" s="94" t="s">
        <v>80</v>
      </c>
      <c r="D121" s="95" t="s">
        <v>91</v>
      </c>
    </row>
    <row r="122" spans="1:4" s="2" customFormat="1">
      <c r="A122" s="94">
        <v>48</v>
      </c>
      <c r="B122" s="88">
        <v>8803</v>
      </c>
      <c r="C122" s="94" t="s">
        <v>80</v>
      </c>
      <c r="D122" s="95" t="s">
        <v>91</v>
      </c>
    </row>
    <row r="123" spans="1:4">
      <c r="A123" s="94">
        <v>48</v>
      </c>
      <c r="B123" s="88">
        <v>8821</v>
      </c>
      <c r="C123" s="94" t="s">
        <v>80</v>
      </c>
      <c r="D123" s="95" t="s">
        <v>91</v>
      </c>
    </row>
    <row r="124" spans="1:4">
      <c r="A124" s="94">
        <v>48</v>
      </c>
      <c r="B124" s="88">
        <v>8822</v>
      </c>
      <c r="C124" s="94" t="s">
        <v>80</v>
      </c>
      <c r="D124" s="95" t="s">
        <v>91</v>
      </c>
    </row>
    <row r="125" spans="1:4">
      <c r="A125" s="94">
        <v>48</v>
      </c>
      <c r="B125" s="88">
        <v>8823</v>
      </c>
      <c r="C125" s="94" t="s">
        <v>80</v>
      </c>
      <c r="D125" s="95" t="s">
        <v>91</v>
      </c>
    </row>
    <row r="126" spans="1:4">
      <c r="A126" s="94">
        <v>48</v>
      </c>
      <c r="B126" s="88">
        <v>8861</v>
      </c>
      <c r="C126" s="94" t="s">
        <v>80</v>
      </c>
      <c r="D126" s="95" t="s">
        <v>91</v>
      </c>
    </row>
    <row r="127" spans="1:4">
      <c r="A127" s="94">
        <v>48</v>
      </c>
      <c r="B127" s="88">
        <v>8862</v>
      </c>
      <c r="C127" s="94" t="s">
        <v>80</v>
      </c>
      <c r="D127" s="95" t="s">
        <v>91</v>
      </c>
    </row>
    <row r="128" spans="1:4">
      <c r="A128" s="94">
        <v>48</v>
      </c>
      <c r="B128" s="88">
        <v>8863</v>
      </c>
      <c r="C128" s="94" t="s">
        <v>80</v>
      </c>
      <c r="D128" s="95" t="s">
        <v>91</v>
      </c>
    </row>
    <row r="129" spans="1:20" s="2" customFormat="1">
      <c r="A129" s="94">
        <v>48</v>
      </c>
      <c r="B129" s="88">
        <v>8881</v>
      </c>
      <c r="C129" s="94" t="s">
        <v>80</v>
      </c>
      <c r="D129" s="95" t="s">
        <v>91</v>
      </c>
    </row>
    <row r="130" spans="1:20" s="2" customFormat="1">
      <c r="A130" s="94">
        <v>48</v>
      </c>
      <c r="B130" s="88">
        <v>8882</v>
      </c>
      <c r="C130" s="94" t="s">
        <v>80</v>
      </c>
      <c r="D130" s="95" t="s">
        <v>91</v>
      </c>
    </row>
    <row r="131" spans="1:20" s="2" customFormat="1">
      <c r="A131" s="94">
        <v>48</v>
      </c>
      <c r="B131" s="88">
        <v>8883</v>
      </c>
      <c r="C131" s="94" t="s">
        <v>80</v>
      </c>
      <c r="D131" s="95" t="s">
        <v>91</v>
      </c>
    </row>
    <row r="132" spans="1:20" s="2" customFormat="1">
      <c r="A132" s="94">
        <v>48</v>
      </c>
      <c r="B132" s="80">
        <v>4546</v>
      </c>
      <c r="C132" s="94" t="s">
        <v>92</v>
      </c>
      <c r="D132" s="95" t="s">
        <v>92</v>
      </c>
    </row>
    <row r="133" spans="1:20" s="2" customFormat="1">
      <c r="A133" s="94">
        <v>48</v>
      </c>
      <c r="B133" s="80">
        <v>4547</v>
      </c>
      <c r="C133" s="94" t="s">
        <v>92</v>
      </c>
      <c r="D133" s="95" t="s">
        <v>92</v>
      </c>
    </row>
    <row r="134" spans="1:20" s="2" customFormat="1">
      <c r="A134" s="94">
        <v>48</v>
      </c>
      <c r="B134" s="80">
        <v>4548</v>
      </c>
      <c r="C134" s="94" t="s">
        <v>92</v>
      </c>
      <c r="D134" s="95" t="s">
        <v>92</v>
      </c>
    </row>
    <row r="135" spans="1:20">
      <c r="A135" s="94">
        <v>48</v>
      </c>
      <c r="B135" s="80">
        <v>4556</v>
      </c>
      <c r="C135" s="94" t="s">
        <v>92</v>
      </c>
      <c r="D135" s="95" t="s">
        <v>92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>
      <c r="A136" s="94">
        <v>48</v>
      </c>
      <c r="B136" s="80">
        <v>4557</v>
      </c>
      <c r="C136" s="94" t="s">
        <v>92</v>
      </c>
      <c r="D136" s="95" t="s">
        <v>92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>
      <c r="A137" s="94">
        <v>48</v>
      </c>
      <c r="B137" s="80">
        <v>4558</v>
      </c>
      <c r="C137" s="94" t="s">
        <v>92</v>
      </c>
      <c r="D137" s="95" t="s">
        <v>92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>
      <c r="A138" s="94">
        <v>48</v>
      </c>
      <c r="B138" s="77">
        <v>5504</v>
      </c>
      <c r="C138" s="94" t="s">
        <v>93</v>
      </c>
      <c r="D138" s="94" t="s">
        <v>93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>
      <c r="A139" s="94">
        <v>48</v>
      </c>
      <c r="B139" s="77">
        <v>5511</v>
      </c>
      <c r="C139" s="94" t="s">
        <v>93</v>
      </c>
      <c r="D139" s="95" t="s">
        <v>93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>
      <c r="A140" s="94">
        <v>48</v>
      </c>
      <c r="B140" s="77">
        <v>5512</v>
      </c>
      <c r="C140" s="94" t="s">
        <v>93</v>
      </c>
      <c r="D140" s="95" t="s">
        <v>93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>
      <c r="A141" s="94">
        <v>48</v>
      </c>
      <c r="B141" s="77">
        <v>5513</v>
      </c>
      <c r="C141" s="94" t="s">
        <v>93</v>
      </c>
      <c r="D141" s="95" t="s">
        <v>93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>
      <c r="A142" s="94">
        <v>48</v>
      </c>
      <c r="B142" s="77">
        <v>5561</v>
      </c>
      <c r="C142" s="94" t="s">
        <v>93</v>
      </c>
      <c r="D142" s="95" t="s">
        <v>93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>
      <c r="A143" s="94">
        <v>48</v>
      </c>
      <c r="B143" s="77">
        <v>5562</v>
      </c>
      <c r="C143" s="94" t="s">
        <v>93</v>
      </c>
      <c r="D143" s="95" t="s">
        <v>93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>
      <c r="A144" s="94">
        <v>48</v>
      </c>
      <c r="B144" s="77">
        <v>5563</v>
      </c>
      <c r="C144" s="94" t="s">
        <v>93</v>
      </c>
      <c r="D144" s="95" t="s">
        <v>93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4">
      <c r="A145" s="94">
        <v>48</v>
      </c>
      <c r="B145" s="77">
        <v>5596</v>
      </c>
      <c r="C145" s="94" t="s">
        <v>93</v>
      </c>
      <c r="D145" s="95" t="s">
        <v>93</v>
      </c>
    </row>
    <row r="146" spans="1:4">
      <c r="A146" s="94">
        <v>48</v>
      </c>
      <c r="B146" s="77">
        <v>5597</v>
      </c>
      <c r="C146" s="94" t="s">
        <v>93</v>
      </c>
      <c r="D146" s="95" t="s">
        <v>93</v>
      </c>
    </row>
    <row r="147" spans="1:4">
      <c r="A147" s="94">
        <v>48</v>
      </c>
      <c r="B147" s="77">
        <v>5598</v>
      </c>
      <c r="C147" s="94" t="s">
        <v>93</v>
      </c>
      <c r="D147" s="95" t="s">
        <v>93</v>
      </c>
    </row>
    <row r="148" spans="1:4">
      <c r="A148" s="94">
        <v>48</v>
      </c>
      <c r="B148" s="77">
        <v>5540</v>
      </c>
      <c r="C148" s="94" t="s">
        <v>93</v>
      </c>
      <c r="D148" s="95" t="s">
        <v>93</v>
      </c>
    </row>
    <row r="149" spans="1:4">
      <c r="A149" s="94">
        <v>48</v>
      </c>
      <c r="B149" s="77">
        <v>5550</v>
      </c>
      <c r="C149" s="94" t="s">
        <v>93</v>
      </c>
      <c r="D149" s="95" t="s">
        <v>93</v>
      </c>
    </row>
    <row r="150" spans="1:4">
      <c r="A150" s="94">
        <v>48</v>
      </c>
      <c r="B150" s="77">
        <v>5560</v>
      </c>
      <c r="C150" s="94" t="s">
        <v>93</v>
      </c>
      <c r="D150" s="95" t="s">
        <v>93</v>
      </c>
    </row>
    <row r="151" spans="1:4">
      <c r="A151" s="94">
        <v>48</v>
      </c>
      <c r="B151" s="78">
        <v>9201</v>
      </c>
      <c r="C151" s="94" t="s">
        <v>94</v>
      </c>
      <c r="D151" s="107" t="s">
        <v>94</v>
      </c>
    </row>
    <row r="152" spans="1:4">
      <c r="A152" s="94">
        <v>48</v>
      </c>
      <c r="B152" s="78">
        <v>9202</v>
      </c>
      <c r="C152" s="94" t="s">
        <v>94</v>
      </c>
      <c r="D152" s="107" t="s">
        <v>94</v>
      </c>
    </row>
    <row r="153" spans="1:4">
      <c r="A153" s="94">
        <v>48</v>
      </c>
      <c r="B153" s="78">
        <v>9203</v>
      </c>
      <c r="C153" s="94" t="s">
        <v>94</v>
      </c>
      <c r="D153" s="107" t="s">
        <v>94</v>
      </c>
    </row>
    <row r="154" spans="1:4">
      <c r="A154" s="94">
        <v>48</v>
      </c>
      <c r="B154" s="89">
        <v>7036</v>
      </c>
      <c r="C154" s="94" t="s">
        <v>95</v>
      </c>
      <c r="D154" s="95" t="s">
        <v>95</v>
      </c>
    </row>
    <row r="155" spans="1:4" s="2" customFormat="1">
      <c r="A155" s="94">
        <v>48</v>
      </c>
      <c r="B155" s="89">
        <v>7037</v>
      </c>
      <c r="C155" s="94" t="s">
        <v>95</v>
      </c>
      <c r="D155" s="95" t="s">
        <v>95</v>
      </c>
    </row>
    <row r="156" spans="1:4" s="2" customFormat="1">
      <c r="A156" s="94">
        <v>48</v>
      </c>
      <c r="B156" s="89">
        <v>7038</v>
      </c>
      <c r="C156" s="94" t="s">
        <v>95</v>
      </c>
      <c r="D156" s="95" t="s">
        <v>95</v>
      </c>
    </row>
    <row r="157" spans="1:4" s="2" customFormat="1">
      <c r="A157" s="94">
        <v>48</v>
      </c>
      <c r="B157" s="89">
        <v>7054</v>
      </c>
      <c r="C157" s="94" t="s">
        <v>95</v>
      </c>
      <c r="D157" s="95" t="s">
        <v>95</v>
      </c>
    </row>
    <row r="158" spans="1:4" s="2" customFormat="1">
      <c r="A158" s="94">
        <v>48</v>
      </c>
      <c r="B158" s="89">
        <v>7055</v>
      </c>
      <c r="C158" s="94" t="s">
        <v>95</v>
      </c>
      <c r="D158" s="95" t="s">
        <v>95</v>
      </c>
    </row>
    <row r="159" spans="1:4" s="2" customFormat="1">
      <c r="A159" s="94">
        <v>48</v>
      </c>
      <c r="B159" s="89">
        <v>7056</v>
      </c>
      <c r="C159" s="94" t="s">
        <v>95</v>
      </c>
      <c r="D159" s="95" t="s">
        <v>95</v>
      </c>
    </row>
    <row r="160" spans="1:4">
      <c r="A160" s="94">
        <v>48</v>
      </c>
      <c r="B160" s="89">
        <v>7057</v>
      </c>
      <c r="C160" s="94" t="s">
        <v>95</v>
      </c>
      <c r="D160" s="95" t="s">
        <v>95</v>
      </c>
    </row>
    <row r="161" spans="1:4">
      <c r="A161" s="94">
        <v>48</v>
      </c>
      <c r="B161" s="89">
        <v>7058</v>
      </c>
      <c r="C161" s="94" t="s">
        <v>95</v>
      </c>
      <c r="D161" s="95" t="s">
        <v>95</v>
      </c>
    </row>
    <row r="162" spans="1:4">
      <c r="A162" s="94">
        <v>48</v>
      </c>
      <c r="B162" s="89">
        <v>7059</v>
      </c>
      <c r="C162" s="94" t="s">
        <v>95</v>
      </c>
      <c r="D162" s="95" t="s">
        <v>95</v>
      </c>
    </row>
    <row r="163" spans="1:4" s="2" customFormat="1">
      <c r="A163" s="94">
        <v>48</v>
      </c>
      <c r="B163" s="89">
        <v>7066</v>
      </c>
      <c r="C163" s="94" t="s">
        <v>95</v>
      </c>
      <c r="D163" s="95" t="s">
        <v>95</v>
      </c>
    </row>
    <row r="164" spans="1:4" s="2" customFormat="1">
      <c r="A164" s="94">
        <v>48</v>
      </c>
      <c r="B164" s="89">
        <v>7067</v>
      </c>
      <c r="C164" s="94" t="s">
        <v>95</v>
      </c>
      <c r="D164" s="95" t="s">
        <v>95</v>
      </c>
    </row>
    <row r="165" spans="1:4" s="2" customFormat="1">
      <c r="A165" s="94">
        <v>48</v>
      </c>
      <c r="B165" s="89">
        <v>7068</v>
      </c>
      <c r="C165" s="94" t="s">
        <v>95</v>
      </c>
      <c r="D165" s="95" t="s">
        <v>95</v>
      </c>
    </row>
    <row r="166" spans="1:4">
      <c r="A166" s="94">
        <v>48</v>
      </c>
      <c r="B166" s="89">
        <v>7071</v>
      </c>
      <c r="C166" s="94" t="s">
        <v>95</v>
      </c>
      <c r="D166" s="95" t="s">
        <v>95</v>
      </c>
    </row>
    <row r="167" spans="1:4" s="2" customFormat="1">
      <c r="A167" s="94">
        <v>48</v>
      </c>
      <c r="B167" s="89">
        <v>7072</v>
      </c>
      <c r="C167" s="94" t="s">
        <v>95</v>
      </c>
      <c r="D167" s="95" t="s">
        <v>95</v>
      </c>
    </row>
    <row r="168" spans="1:4">
      <c r="A168" s="94">
        <v>48</v>
      </c>
      <c r="B168" s="89">
        <v>7073</v>
      </c>
      <c r="C168" s="94" t="s">
        <v>95</v>
      </c>
      <c r="D168" s="95" t="s">
        <v>95</v>
      </c>
    </row>
    <row r="169" spans="1:4">
      <c r="A169" s="94">
        <v>48</v>
      </c>
      <c r="B169" s="89">
        <v>7081</v>
      </c>
      <c r="C169" s="94" t="s">
        <v>95</v>
      </c>
      <c r="D169" s="95" t="s">
        <v>95</v>
      </c>
    </row>
    <row r="170" spans="1:4">
      <c r="A170" s="94">
        <v>48</v>
      </c>
      <c r="B170" s="89">
        <v>7082</v>
      </c>
      <c r="C170" s="94" t="s">
        <v>95</v>
      </c>
      <c r="D170" s="95" t="s">
        <v>95</v>
      </c>
    </row>
    <row r="171" spans="1:4">
      <c r="A171" s="94">
        <v>48</v>
      </c>
      <c r="B171" s="89">
        <v>7083</v>
      </c>
      <c r="C171" s="94" t="s">
        <v>95</v>
      </c>
      <c r="D171" s="95" t="s">
        <v>95</v>
      </c>
    </row>
    <row r="172" spans="1:4" s="2" customFormat="1">
      <c r="A172" s="94">
        <v>48</v>
      </c>
      <c r="B172" s="89">
        <v>7086</v>
      </c>
      <c r="C172" s="94" t="s">
        <v>95</v>
      </c>
      <c r="D172" s="95" t="s">
        <v>95</v>
      </c>
    </row>
    <row r="173" spans="1:4" s="2" customFormat="1">
      <c r="A173" s="94">
        <v>48</v>
      </c>
      <c r="B173" s="89">
        <v>7087</v>
      </c>
      <c r="C173" s="94" t="s">
        <v>95</v>
      </c>
      <c r="D173" s="95" t="s">
        <v>95</v>
      </c>
    </row>
    <row r="174" spans="1:4" s="2" customFormat="1">
      <c r="A174" s="94">
        <v>48</v>
      </c>
      <c r="B174" s="89">
        <v>7088</v>
      </c>
      <c r="C174" s="94" t="s">
        <v>95</v>
      </c>
      <c r="D174" s="95" t="s">
        <v>95</v>
      </c>
    </row>
    <row r="175" spans="1:4" s="2" customFormat="1">
      <c r="A175" s="94">
        <v>48</v>
      </c>
      <c r="B175" s="86">
        <v>3004</v>
      </c>
      <c r="C175" s="94" t="s">
        <v>96</v>
      </c>
      <c r="D175" s="94" t="s">
        <v>96</v>
      </c>
    </row>
    <row r="176" spans="1:4" s="2" customFormat="1">
      <c r="A176" s="94">
        <v>48</v>
      </c>
      <c r="B176" s="86">
        <v>3011</v>
      </c>
      <c r="C176" s="94" t="s">
        <v>96</v>
      </c>
      <c r="D176" s="95" t="s">
        <v>96</v>
      </c>
    </row>
    <row r="177" spans="1:4" s="2" customFormat="1">
      <c r="A177" s="94">
        <v>48</v>
      </c>
      <c r="B177" s="86">
        <v>3012</v>
      </c>
      <c r="C177" s="94" t="s">
        <v>96</v>
      </c>
      <c r="D177" s="95" t="s">
        <v>96</v>
      </c>
    </row>
    <row r="178" spans="1:4" s="2" customFormat="1">
      <c r="A178" s="94">
        <v>48</v>
      </c>
      <c r="B178" s="86">
        <v>3013</v>
      </c>
      <c r="C178" s="94" t="s">
        <v>96</v>
      </c>
      <c r="D178" s="95" t="s">
        <v>96</v>
      </c>
    </row>
    <row r="179" spans="1:4" s="2" customFormat="1">
      <c r="A179" s="94">
        <v>48</v>
      </c>
      <c r="B179" s="86">
        <v>3036</v>
      </c>
      <c r="C179" s="94" t="s">
        <v>96</v>
      </c>
      <c r="D179" s="95" t="s">
        <v>96</v>
      </c>
    </row>
    <row r="180" spans="1:4" s="2" customFormat="1">
      <c r="A180" s="94">
        <v>48</v>
      </c>
      <c r="B180" s="86">
        <v>3037</v>
      </c>
      <c r="C180" s="94" t="s">
        <v>96</v>
      </c>
      <c r="D180" s="95" t="s">
        <v>96</v>
      </c>
    </row>
    <row r="181" spans="1:4" s="2" customFormat="1">
      <c r="A181" s="94">
        <v>48</v>
      </c>
      <c r="B181" s="86">
        <v>3038</v>
      </c>
      <c r="C181" s="94" t="s">
        <v>96</v>
      </c>
      <c r="D181" s="95" t="s">
        <v>96</v>
      </c>
    </row>
    <row r="182" spans="1:4" s="2" customFormat="1">
      <c r="A182" s="94">
        <v>48</v>
      </c>
      <c r="B182" s="86">
        <v>3061</v>
      </c>
      <c r="C182" s="94" t="s">
        <v>96</v>
      </c>
      <c r="D182" s="95" t="s">
        <v>96</v>
      </c>
    </row>
    <row r="183" spans="1:4" s="2" customFormat="1">
      <c r="A183" s="94">
        <v>48</v>
      </c>
      <c r="B183" s="86">
        <v>3062</v>
      </c>
      <c r="C183" s="94" t="s">
        <v>96</v>
      </c>
      <c r="D183" s="95" t="s">
        <v>96</v>
      </c>
    </row>
    <row r="184" spans="1:4" s="2" customFormat="1">
      <c r="A184" s="94">
        <v>48</v>
      </c>
      <c r="B184" s="86">
        <v>3063</v>
      </c>
      <c r="C184" s="94" t="s">
        <v>96</v>
      </c>
      <c r="D184" s="95" t="s">
        <v>96</v>
      </c>
    </row>
    <row r="185" spans="1:4" s="2" customFormat="1">
      <c r="A185" s="94">
        <v>48</v>
      </c>
      <c r="B185" s="86">
        <v>3086</v>
      </c>
      <c r="C185" s="94" t="s">
        <v>96</v>
      </c>
      <c r="D185" s="95" t="s">
        <v>96</v>
      </c>
    </row>
    <row r="186" spans="1:4" s="2" customFormat="1">
      <c r="A186" s="94">
        <v>48</v>
      </c>
      <c r="B186" s="86">
        <v>3087</v>
      </c>
      <c r="C186" s="94" t="s">
        <v>96</v>
      </c>
      <c r="D186" s="95" t="s">
        <v>96</v>
      </c>
    </row>
    <row r="187" spans="1:4" s="2" customFormat="1">
      <c r="A187" s="94">
        <v>48</v>
      </c>
      <c r="B187" s="86">
        <v>3088</v>
      </c>
      <c r="C187" s="94" t="s">
        <v>96</v>
      </c>
      <c r="D187" s="95" t="s">
        <v>96</v>
      </c>
    </row>
    <row r="188" spans="1:4" s="2" customFormat="1">
      <c r="A188" s="94">
        <v>48</v>
      </c>
      <c r="B188" s="86">
        <v>3096</v>
      </c>
      <c r="C188" s="94" t="s">
        <v>96</v>
      </c>
      <c r="D188" s="95" t="s">
        <v>96</v>
      </c>
    </row>
    <row r="189" spans="1:4" s="2" customFormat="1">
      <c r="A189" s="94">
        <v>48</v>
      </c>
      <c r="B189" s="86">
        <v>3097</v>
      </c>
      <c r="C189" s="94" t="s">
        <v>96</v>
      </c>
      <c r="D189" s="95" t="s">
        <v>96</v>
      </c>
    </row>
    <row r="190" spans="1:4" s="2" customFormat="1">
      <c r="A190" s="94">
        <v>48</v>
      </c>
      <c r="B190" s="86">
        <v>3098</v>
      </c>
      <c r="C190" s="94" t="s">
        <v>96</v>
      </c>
      <c r="D190" s="95" t="s">
        <v>96</v>
      </c>
    </row>
    <row r="191" spans="1:4" s="2" customFormat="1">
      <c r="A191" s="94">
        <v>48</v>
      </c>
      <c r="B191" s="86">
        <v>3090</v>
      </c>
      <c r="C191" s="94" t="s">
        <v>96</v>
      </c>
      <c r="D191" s="95" t="s">
        <v>96</v>
      </c>
    </row>
    <row r="192" spans="1:4" s="2" customFormat="1">
      <c r="A192" s="94">
        <v>22</v>
      </c>
      <c r="B192" s="90">
        <v>4801</v>
      </c>
      <c r="C192" s="94" t="s">
        <v>97</v>
      </c>
      <c r="D192" s="95" t="s">
        <v>98</v>
      </c>
    </row>
    <row r="193" spans="1:4" s="2" customFormat="1">
      <c r="A193" s="94">
        <v>22</v>
      </c>
      <c r="B193" s="90">
        <v>4805</v>
      </c>
      <c r="C193" s="94" t="s">
        <v>97</v>
      </c>
      <c r="D193" s="95" t="s">
        <v>98</v>
      </c>
    </row>
    <row r="194" spans="1:4" s="2" customFormat="1">
      <c r="A194" s="94">
        <v>41</v>
      </c>
      <c r="B194" s="91" t="s">
        <v>99</v>
      </c>
      <c r="C194" s="94" t="s">
        <v>100</v>
      </c>
      <c r="D194" s="95"/>
    </row>
    <row r="195" spans="1:4" s="2" customFormat="1">
      <c r="A195" s="94">
        <v>41</v>
      </c>
      <c r="B195" s="91" t="s">
        <v>101</v>
      </c>
      <c r="C195" s="94" t="s">
        <v>102</v>
      </c>
      <c r="D195" s="95"/>
    </row>
    <row r="196" spans="1:4" s="2" customFormat="1">
      <c r="A196" s="94">
        <v>42</v>
      </c>
      <c r="B196" s="92">
        <v>1967</v>
      </c>
      <c r="C196" s="94" t="s">
        <v>103</v>
      </c>
      <c r="D196" s="95"/>
    </row>
    <row r="197" spans="1:4" s="2" customFormat="1">
      <c r="A197" s="94">
        <v>76</v>
      </c>
      <c r="B197" s="93">
        <v>4801</v>
      </c>
      <c r="C197" s="94" t="s">
        <v>104</v>
      </c>
      <c r="D197" s="95"/>
    </row>
    <row r="198" spans="1:4" s="2" customFormat="1">
      <c r="A198" s="94">
        <v>76</v>
      </c>
      <c r="B198" s="93">
        <v>4802</v>
      </c>
      <c r="C198" s="94" t="s">
        <v>105</v>
      </c>
      <c r="D198" s="95"/>
    </row>
    <row r="199" spans="1:4" s="2" customFormat="1">
      <c r="A199" s="94">
        <v>76</v>
      </c>
      <c r="B199" s="93">
        <v>4803</v>
      </c>
      <c r="C199" s="94" t="s">
        <v>96</v>
      </c>
      <c r="D199" s="95"/>
    </row>
    <row r="200" spans="1:4" s="2" customFormat="1">
      <c r="A200" s="94">
        <v>76</v>
      </c>
      <c r="B200" s="93">
        <v>4804</v>
      </c>
      <c r="C200" s="94" t="s">
        <v>106</v>
      </c>
      <c r="D200" s="95"/>
    </row>
    <row r="201" spans="1:4">
      <c r="A201" s="94">
        <v>76</v>
      </c>
      <c r="B201" s="93">
        <v>4411</v>
      </c>
      <c r="C201" s="94" t="s">
        <v>104</v>
      </c>
    </row>
    <row r="202" spans="1:4">
      <c r="A202" s="94">
        <v>76</v>
      </c>
      <c r="B202" s="93">
        <v>4412</v>
      </c>
      <c r="C202" s="94" t="s">
        <v>105</v>
      </c>
    </row>
    <row r="203" spans="1:4">
      <c r="A203" s="94">
        <v>76</v>
      </c>
      <c r="B203" s="93">
        <v>4413</v>
      </c>
      <c r="C203" s="94" t="s">
        <v>96</v>
      </c>
    </row>
    <row r="204" spans="1:4">
      <c r="A204" s="94">
        <v>76</v>
      </c>
      <c r="B204" s="93">
        <v>4414</v>
      </c>
      <c r="C204" s="94" t="s">
        <v>106</v>
      </c>
    </row>
    <row r="205" spans="1:4">
      <c r="A205" s="94">
        <v>76</v>
      </c>
      <c r="B205" s="93">
        <v>4401</v>
      </c>
      <c r="C205" s="94" t="s">
        <v>104</v>
      </c>
    </row>
    <row r="206" spans="1:4">
      <c r="A206" s="94">
        <v>76</v>
      </c>
      <c r="B206" s="93">
        <v>4402</v>
      </c>
      <c r="C206" s="94" t="s">
        <v>105</v>
      </c>
    </row>
    <row r="207" spans="1:4">
      <c r="A207" s="94">
        <v>76</v>
      </c>
      <c r="B207" s="93">
        <v>4403</v>
      </c>
      <c r="C207" s="94" t="s">
        <v>96</v>
      </c>
    </row>
    <row r="208" spans="1:4">
      <c r="A208" s="94">
        <v>76</v>
      </c>
      <c r="B208" s="93">
        <v>4404</v>
      </c>
      <c r="C208" s="94" t="s">
        <v>106</v>
      </c>
    </row>
    <row r="209" spans="1:13">
      <c r="A209" s="94">
        <v>11</v>
      </c>
      <c r="B209" s="89">
        <v>1121</v>
      </c>
      <c r="C209" s="94" t="s">
        <v>107</v>
      </c>
      <c r="E209" s="2"/>
      <c r="F209" s="185" t="s">
        <v>108</v>
      </c>
      <c r="G209" s="186"/>
      <c r="H209" s="186"/>
      <c r="I209" s="186"/>
      <c r="J209" s="186"/>
      <c r="K209" s="186"/>
      <c r="L209" s="186"/>
      <c r="M209" s="187"/>
    </row>
    <row r="210" spans="1:13">
      <c r="A210" s="94">
        <v>11</v>
      </c>
      <c r="B210" s="89">
        <v>1122</v>
      </c>
      <c r="C210" s="94" t="s">
        <v>109</v>
      </c>
      <c r="E210" s="2"/>
      <c r="F210" s="182" t="s">
        <v>110</v>
      </c>
      <c r="G210" s="183"/>
      <c r="H210" s="183"/>
      <c r="I210" s="183"/>
      <c r="J210" s="183"/>
      <c r="K210" s="183"/>
      <c r="L210" s="183"/>
      <c r="M210" s="184"/>
    </row>
    <row r="211" spans="1:13" s="2" customFormat="1">
      <c r="A211" s="94">
        <v>11</v>
      </c>
      <c r="B211" s="89">
        <v>1123</v>
      </c>
      <c r="C211" s="94" t="s">
        <v>87</v>
      </c>
      <c r="D211" s="95"/>
    </row>
    <row r="212" spans="1:13" s="2" customFormat="1">
      <c r="A212" s="94">
        <v>11</v>
      </c>
      <c r="B212" s="89">
        <v>1124</v>
      </c>
      <c r="C212" s="94" t="s">
        <v>111</v>
      </c>
      <c r="D212" s="95"/>
    </row>
    <row r="213" spans="1:13">
      <c r="A213" s="94">
        <v>11</v>
      </c>
      <c r="B213" s="89">
        <v>1125</v>
      </c>
      <c r="C213" s="94" t="s">
        <v>112</v>
      </c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94">
        <v>11</v>
      </c>
      <c r="B214" s="89">
        <v>1126</v>
      </c>
      <c r="C214" s="94" t="s">
        <v>80</v>
      </c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94">
        <v>11</v>
      </c>
      <c r="B215" s="89">
        <v>1127</v>
      </c>
      <c r="C215" s="94" t="s">
        <v>113</v>
      </c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94">
        <v>38</v>
      </c>
      <c r="B216" s="105">
        <v>9701</v>
      </c>
      <c r="C216" s="104" t="s">
        <v>114</v>
      </c>
      <c r="D216" s="94" t="s">
        <v>115</v>
      </c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94">
        <v>38</v>
      </c>
      <c r="B217" s="105">
        <v>9702</v>
      </c>
      <c r="C217" s="104" t="s">
        <v>116</v>
      </c>
      <c r="D217" s="94" t="s">
        <v>117</v>
      </c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94">
        <v>38</v>
      </c>
      <c r="B218" s="105">
        <v>9703</v>
      </c>
      <c r="C218" s="104" t="s">
        <v>118</v>
      </c>
      <c r="D218" s="94" t="s">
        <v>119</v>
      </c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94">
        <v>38</v>
      </c>
      <c r="B219" s="105">
        <v>9704</v>
      </c>
      <c r="C219" s="104" t="s">
        <v>120</v>
      </c>
      <c r="D219" s="94" t="s">
        <v>121</v>
      </c>
      <c r="E219" s="2"/>
      <c r="F219" s="2"/>
      <c r="G219" s="2"/>
      <c r="H219" s="2"/>
      <c r="I219" s="2"/>
      <c r="J219" s="2"/>
      <c r="K219" s="2"/>
      <c r="L219" s="2"/>
      <c r="M219" s="2"/>
    </row>
    <row r="220" spans="1:13">
      <c r="A220" s="94">
        <v>38</v>
      </c>
      <c r="B220" s="105">
        <v>9753</v>
      </c>
      <c r="C220" s="104" t="s">
        <v>122</v>
      </c>
      <c r="D220" s="94" t="s">
        <v>123</v>
      </c>
      <c r="E220" s="2"/>
      <c r="F220" s="2"/>
      <c r="G220" s="2"/>
      <c r="H220" s="2"/>
      <c r="I220" s="2"/>
      <c r="J220" s="2"/>
      <c r="K220" s="2"/>
      <c r="L220" s="2"/>
      <c r="M220" s="2"/>
    </row>
    <row r="221" spans="1:13">
      <c r="A221" s="94">
        <v>38</v>
      </c>
      <c r="B221" s="105">
        <v>9754</v>
      </c>
      <c r="C221" s="104" t="s">
        <v>124</v>
      </c>
      <c r="D221" s="94" t="s">
        <v>125</v>
      </c>
      <c r="E221" s="2"/>
      <c r="F221" s="2"/>
      <c r="G221" s="2"/>
      <c r="H221" s="2"/>
      <c r="I221" s="2"/>
      <c r="J221" s="2"/>
      <c r="K221" s="2"/>
      <c r="L221" s="2"/>
      <c r="M221" s="2"/>
    </row>
    <row r="222" spans="1:13">
      <c r="A222" s="94">
        <v>38</v>
      </c>
      <c r="B222" s="105">
        <v>9705</v>
      </c>
      <c r="C222" s="104" t="s">
        <v>126</v>
      </c>
      <c r="D222" s="94" t="s">
        <v>127</v>
      </c>
      <c r="E222" s="2"/>
      <c r="F222" s="2"/>
      <c r="G222" s="2"/>
      <c r="H222" s="2"/>
      <c r="I222" s="2"/>
      <c r="J222" s="2"/>
      <c r="K222" s="2"/>
      <c r="L222" s="2"/>
      <c r="M222" s="2"/>
    </row>
    <row r="223" spans="1:13">
      <c r="A223" s="94">
        <v>38</v>
      </c>
      <c r="B223" s="105">
        <v>9706</v>
      </c>
      <c r="C223" s="104" t="s">
        <v>128</v>
      </c>
      <c r="D223" s="94" t="s">
        <v>129</v>
      </c>
      <c r="E223" s="2"/>
      <c r="F223" s="2"/>
      <c r="G223" s="2"/>
      <c r="H223" s="2"/>
      <c r="I223" s="2"/>
      <c r="J223" s="2"/>
      <c r="K223" s="2"/>
      <c r="L223" s="2"/>
      <c r="M223" s="2"/>
    </row>
    <row r="224" spans="1:13">
      <c r="A224" s="94">
        <v>38</v>
      </c>
      <c r="B224" s="105">
        <v>9750</v>
      </c>
      <c r="C224" s="110" t="s">
        <v>130</v>
      </c>
      <c r="D224" s="94" t="s">
        <v>131</v>
      </c>
      <c r="E224" s="2"/>
      <c r="F224" s="2"/>
      <c r="G224" s="2"/>
      <c r="H224" s="2"/>
      <c r="I224" s="2"/>
      <c r="J224" s="2"/>
      <c r="K224" s="2"/>
      <c r="L224" s="2"/>
      <c r="M224" s="2"/>
    </row>
    <row r="225" spans="1:4">
      <c r="A225" s="94">
        <v>38</v>
      </c>
      <c r="B225" s="105">
        <v>9708</v>
      </c>
      <c r="C225" s="104" t="s">
        <v>132</v>
      </c>
      <c r="D225" s="94" t="s">
        <v>133</v>
      </c>
    </row>
    <row r="226" spans="1:4">
      <c r="A226" s="94">
        <v>38</v>
      </c>
      <c r="B226" s="105">
        <v>9709</v>
      </c>
      <c r="C226" s="104" t="s">
        <v>134</v>
      </c>
      <c r="D226" s="94" t="s">
        <v>135</v>
      </c>
    </row>
    <row r="227" spans="1:4">
      <c r="A227" s="94">
        <v>38</v>
      </c>
      <c r="B227" s="105">
        <v>9710</v>
      </c>
      <c r="C227" s="104" t="s">
        <v>136</v>
      </c>
      <c r="D227" s="94" t="s">
        <v>137</v>
      </c>
    </row>
    <row r="228" spans="1:4">
      <c r="A228" s="94">
        <v>38</v>
      </c>
      <c r="B228" s="105">
        <v>9750</v>
      </c>
      <c r="C228" s="110" t="s">
        <v>138</v>
      </c>
      <c r="D228" s="94" t="s">
        <v>139</v>
      </c>
    </row>
    <row r="229" spans="1:4">
      <c r="A229" s="94">
        <v>38</v>
      </c>
      <c r="B229" s="105">
        <v>9712</v>
      </c>
      <c r="C229" s="104" t="s">
        <v>140</v>
      </c>
      <c r="D229" s="94" t="s">
        <v>141</v>
      </c>
    </row>
    <row r="230" spans="1:4">
      <c r="A230" s="94">
        <v>38</v>
      </c>
      <c r="B230" s="105">
        <v>9713</v>
      </c>
      <c r="C230" s="104" t="s">
        <v>142</v>
      </c>
      <c r="D230" s="94" t="s">
        <v>143</v>
      </c>
    </row>
    <row r="231" spans="1:4">
      <c r="A231" s="94">
        <v>38</v>
      </c>
      <c r="B231" s="105">
        <v>9714</v>
      </c>
      <c r="C231" s="104" t="s">
        <v>144</v>
      </c>
      <c r="D231" s="94" t="s">
        <v>145</v>
      </c>
    </row>
    <row r="232" spans="1:4">
      <c r="A232" s="94">
        <v>38</v>
      </c>
      <c r="B232" s="105">
        <v>9715</v>
      </c>
      <c r="C232" s="104" t="s">
        <v>146</v>
      </c>
      <c r="D232" s="94" t="s">
        <v>147</v>
      </c>
    </row>
    <row r="233" spans="1:4">
      <c r="A233" s="94">
        <v>38</v>
      </c>
      <c r="B233" s="105">
        <v>9716</v>
      </c>
      <c r="C233" s="104" t="s">
        <v>148</v>
      </c>
      <c r="D233" s="94" t="s">
        <v>149</v>
      </c>
    </row>
    <row r="234" spans="1:4">
      <c r="A234" s="94">
        <v>38</v>
      </c>
      <c r="B234" s="105">
        <v>9717</v>
      </c>
      <c r="C234" s="104" t="s">
        <v>150</v>
      </c>
      <c r="D234" s="94" t="s">
        <v>151</v>
      </c>
    </row>
    <row r="235" spans="1:4">
      <c r="A235" s="94">
        <v>38</v>
      </c>
      <c r="B235" s="105">
        <v>9718</v>
      </c>
      <c r="C235" s="104" t="s">
        <v>152</v>
      </c>
      <c r="D235" s="94" t="s">
        <v>153</v>
      </c>
    </row>
    <row r="236" spans="1:4">
      <c r="A236" s="94">
        <v>38</v>
      </c>
      <c r="B236" s="105">
        <v>9719</v>
      </c>
      <c r="C236" s="104" t="s">
        <v>154</v>
      </c>
      <c r="D236" s="94" t="s">
        <v>155</v>
      </c>
    </row>
    <row r="237" spans="1:4">
      <c r="A237" s="94">
        <v>38</v>
      </c>
      <c r="B237" s="105">
        <v>9720</v>
      </c>
      <c r="C237" s="104" t="s">
        <v>156</v>
      </c>
      <c r="D237" s="94" t="s">
        <v>157</v>
      </c>
    </row>
    <row r="238" spans="1:4">
      <c r="A238" s="94">
        <v>38</v>
      </c>
      <c r="B238" s="105">
        <v>9761</v>
      </c>
      <c r="C238" s="104" t="s">
        <v>158</v>
      </c>
      <c r="D238" s="94" t="s">
        <v>159</v>
      </c>
    </row>
    <row r="239" spans="1:4">
      <c r="A239" s="94">
        <v>38</v>
      </c>
      <c r="B239" s="105">
        <v>9722</v>
      </c>
      <c r="C239" s="104" t="s">
        <v>160</v>
      </c>
      <c r="D239" s="94" t="s">
        <v>161</v>
      </c>
    </row>
    <row r="240" spans="1:4" s="2" customFormat="1">
      <c r="A240" s="94">
        <v>38</v>
      </c>
      <c r="B240" s="105">
        <v>9723</v>
      </c>
      <c r="C240" s="104" t="s">
        <v>162</v>
      </c>
      <c r="D240" s="94" t="s">
        <v>163</v>
      </c>
    </row>
    <row r="241" spans="1:4">
      <c r="A241" s="94">
        <v>38</v>
      </c>
      <c r="B241" s="105">
        <v>9724</v>
      </c>
      <c r="C241" s="104" t="s">
        <v>164</v>
      </c>
      <c r="D241" s="94" t="s">
        <v>165</v>
      </c>
    </row>
    <row r="242" spans="1:4">
      <c r="A242" s="94">
        <v>38</v>
      </c>
      <c r="B242" s="105">
        <v>9750</v>
      </c>
      <c r="C242" s="110" t="s">
        <v>166</v>
      </c>
      <c r="D242" s="94" t="s">
        <v>167</v>
      </c>
    </row>
    <row r="243" spans="1:4">
      <c r="A243" s="94">
        <v>38</v>
      </c>
      <c r="B243" s="105">
        <v>9726</v>
      </c>
      <c r="C243" s="104" t="s">
        <v>168</v>
      </c>
      <c r="D243" s="94" t="s">
        <v>169</v>
      </c>
    </row>
    <row r="244" spans="1:4">
      <c r="A244" s="94">
        <v>38</v>
      </c>
      <c r="B244" s="105">
        <v>9727</v>
      </c>
      <c r="C244" s="104" t="s">
        <v>170</v>
      </c>
      <c r="D244" s="94" t="s">
        <v>171</v>
      </c>
    </row>
    <row r="245" spans="1:4">
      <c r="A245" s="94">
        <v>38</v>
      </c>
      <c r="B245" s="105">
        <v>9728</v>
      </c>
      <c r="C245" s="104" t="s">
        <v>172</v>
      </c>
      <c r="D245" s="94" t="s">
        <v>173</v>
      </c>
    </row>
    <row r="246" spans="1:4" s="2" customFormat="1">
      <c r="A246" s="94">
        <v>38</v>
      </c>
      <c r="B246" s="105">
        <v>9750</v>
      </c>
      <c r="C246" s="110" t="s">
        <v>174</v>
      </c>
      <c r="D246" s="94" t="s">
        <v>175</v>
      </c>
    </row>
    <row r="247" spans="1:4">
      <c r="A247" s="94">
        <v>38</v>
      </c>
      <c r="B247" s="105">
        <v>9730</v>
      </c>
      <c r="C247" s="104" t="s">
        <v>176</v>
      </c>
      <c r="D247" s="94" t="s">
        <v>177</v>
      </c>
    </row>
    <row r="248" spans="1:4">
      <c r="A248" s="94">
        <v>38</v>
      </c>
      <c r="B248" s="105">
        <v>9731</v>
      </c>
      <c r="C248" s="104" t="s">
        <v>178</v>
      </c>
      <c r="D248" s="94" t="s">
        <v>179</v>
      </c>
    </row>
    <row r="249" spans="1:4">
      <c r="A249" s="94">
        <v>38</v>
      </c>
      <c r="B249" s="105">
        <v>9758</v>
      </c>
      <c r="C249" s="104" t="s">
        <v>178</v>
      </c>
      <c r="D249" s="94" t="s">
        <v>180</v>
      </c>
    </row>
    <row r="250" spans="1:4">
      <c r="A250" s="94">
        <v>38</v>
      </c>
      <c r="B250" s="105">
        <v>9732</v>
      </c>
      <c r="C250" s="104" t="s">
        <v>181</v>
      </c>
      <c r="D250" s="94" t="s">
        <v>182</v>
      </c>
    </row>
    <row r="251" spans="1:4">
      <c r="A251" s="94">
        <v>38</v>
      </c>
      <c r="B251" s="105">
        <v>9762</v>
      </c>
      <c r="C251" s="104" t="s">
        <v>183</v>
      </c>
      <c r="D251" s="94" t="s">
        <v>184</v>
      </c>
    </row>
    <row r="252" spans="1:4">
      <c r="A252" s="94">
        <v>38</v>
      </c>
      <c r="B252" s="105">
        <v>9734</v>
      </c>
      <c r="C252" s="104" t="s">
        <v>185</v>
      </c>
      <c r="D252" s="94" t="s">
        <v>186</v>
      </c>
    </row>
    <row r="253" spans="1:4">
      <c r="A253" s="94">
        <v>38</v>
      </c>
      <c r="B253" s="105">
        <v>9763</v>
      </c>
      <c r="C253" s="104" t="s">
        <v>187</v>
      </c>
      <c r="D253" s="94" t="s">
        <v>188</v>
      </c>
    </row>
    <row r="254" spans="1:4">
      <c r="A254" s="94">
        <v>38</v>
      </c>
      <c r="B254" s="105">
        <v>9752</v>
      </c>
      <c r="C254" s="104" t="s">
        <v>189</v>
      </c>
      <c r="D254" s="94" t="s">
        <v>190</v>
      </c>
    </row>
    <row r="255" spans="1:4">
      <c r="A255" s="94">
        <v>38</v>
      </c>
      <c r="B255" s="105">
        <v>9756</v>
      </c>
      <c r="C255" s="104" t="s">
        <v>191</v>
      </c>
      <c r="D255" s="94" t="s">
        <v>192</v>
      </c>
    </row>
    <row r="256" spans="1:4">
      <c r="A256" s="94">
        <v>38</v>
      </c>
      <c r="B256" s="105">
        <v>9737</v>
      </c>
      <c r="C256" s="104" t="s">
        <v>193</v>
      </c>
      <c r="D256" s="94" t="s">
        <v>194</v>
      </c>
    </row>
    <row r="257" spans="1:4">
      <c r="A257" s="94">
        <v>38</v>
      </c>
      <c r="B257" s="105">
        <v>9738</v>
      </c>
      <c r="C257" s="104" t="s">
        <v>195</v>
      </c>
      <c r="D257" s="94" t="s">
        <v>196</v>
      </c>
    </row>
    <row r="258" spans="1:4">
      <c r="A258" s="94">
        <v>38</v>
      </c>
      <c r="B258" s="105">
        <v>9739</v>
      </c>
      <c r="C258" s="104" t="s">
        <v>197</v>
      </c>
      <c r="D258" s="94" t="s">
        <v>198</v>
      </c>
    </row>
    <row r="259" spans="1:4">
      <c r="A259" s="94">
        <v>38</v>
      </c>
      <c r="B259" s="105">
        <v>9740</v>
      </c>
      <c r="C259" s="104" t="s">
        <v>199</v>
      </c>
      <c r="D259" s="94" t="s">
        <v>200</v>
      </c>
    </row>
    <row r="260" spans="1:4">
      <c r="A260" s="94">
        <v>38</v>
      </c>
      <c r="B260" s="105">
        <v>9764</v>
      </c>
      <c r="C260" s="104" t="s">
        <v>201</v>
      </c>
      <c r="D260" s="94" t="s">
        <v>202</v>
      </c>
    </row>
    <row r="261" spans="1:4">
      <c r="A261" s="94">
        <v>38</v>
      </c>
      <c r="B261" s="105">
        <v>9742</v>
      </c>
      <c r="C261" s="104" t="s">
        <v>203</v>
      </c>
      <c r="D261" s="94" t="s">
        <v>204</v>
      </c>
    </row>
    <row r="262" spans="1:4">
      <c r="A262" s="94">
        <v>38</v>
      </c>
      <c r="B262" s="105">
        <v>9750</v>
      </c>
      <c r="C262" s="110" t="s">
        <v>205</v>
      </c>
      <c r="D262" s="94" t="s">
        <v>206</v>
      </c>
    </row>
    <row r="263" spans="1:4" s="2" customFormat="1">
      <c r="A263" s="94">
        <v>38</v>
      </c>
      <c r="B263" s="105">
        <v>9744</v>
      </c>
      <c r="C263" s="104" t="s">
        <v>207</v>
      </c>
      <c r="D263" s="94" t="s">
        <v>208</v>
      </c>
    </row>
    <row r="264" spans="1:4" s="2" customFormat="1">
      <c r="A264" s="94">
        <v>38</v>
      </c>
      <c r="B264" s="105">
        <v>9745</v>
      </c>
      <c r="C264" s="104" t="s">
        <v>209</v>
      </c>
      <c r="D264" s="94" t="s">
        <v>210</v>
      </c>
    </row>
    <row r="265" spans="1:4" s="2" customFormat="1">
      <c r="A265" s="94">
        <v>38</v>
      </c>
      <c r="B265" s="105">
        <v>9746</v>
      </c>
      <c r="C265" s="104" t="s">
        <v>211</v>
      </c>
      <c r="D265" s="94" t="s">
        <v>212</v>
      </c>
    </row>
    <row r="266" spans="1:4">
      <c r="A266" s="94">
        <v>38</v>
      </c>
      <c r="B266" s="105">
        <v>9750</v>
      </c>
      <c r="C266" s="110" t="s">
        <v>213</v>
      </c>
      <c r="D266" s="94" t="s">
        <v>214</v>
      </c>
    </row>
    <row r="267" spans="1:4">
      <c r="A267" s="94">
        <v>38</v>
      </c>
      <c r="B267" s="105">
        <v>9750</v>
      </c>
      <c r="C267" s="110" t="s">
        <v>215</v>
      </c>
      <c r="D267" s="94" t="s">
        <v>216</v>
      </c>
    </row>
    <row r="268" spans="1:4">
      <c r="A268" s="94">
        <v>38</v>
      </c>
      <c r="B268" s="105">
        <v>9749</v>
      </c>
      <c r="C268" s="104" t="s">
        <v>217</v>
      </c>
      <c r="D268" s="94" t="s">
        <v>218</v>
      </c>
    </row>
    <row r="269" spans="1:4" s="2" customFormat="1">
      <c r="A269" s="94">
        <v>38</v>
      </c>
      <c r="B269" s="105">
        <v>9750</v>
      </c>
      <c r="C269" s="110" t="s">
        <v>219</v>
      </c>
      <c r="D269" s="94" t="s">
        <v>220</v>
      </c>
    </row>
    <row r="270" spans="1:4">
      <c r="A270" s="94">
        <v>38</v>
      </c>
      <c r="B270" s="105">
        <v>9751</v>
      </c>
      <c r="C270" s="104" t="s">
        <v>168</v>
      </c>
      <c r="D270" s="94" t="s">
        <v>221</v>
      </c>
    </row>
    <row r="271" spans="1:4" s="2" customFormat="1">
      <c r="A271" s="94">
        <v>38</v>
      </c>
      <c r="B271" s="105">
        <v>9750</v>
      </c>
      <c r="C271" s="110" t="s">
        <v>222</v>
      </c>
      <c r="D271" s="94" t="s">
        <v>223</v>
      </c>
    </row>
    <row r="272" spans="1:4">
      <c r="A272" s="94">
        <v>38</v>
      </c>
      <c r="B272" s="105">
        <v>9757</v>
      </c>
      <c r="C272" s="104" t="s">
        <v>224</v>
      </c>
      <c r="D272" s="94" t="s">
        <v>225</v>
      </c>
    </row>
    <row r="273" spans="1:6">
      <c r="A273" s="94">
        <v>38</v>
      </c>
      <c r="B273" s="105">
        <v>9759</v>
      </c>
      <c r="C273" s="104" t="s">
        <v>226</v>
      </c>
      <c r="D273" s="94" t="s">
        <v>227</v>
      </c>
      <c r="E273" s="2"/>
      <c r="F273" s="2"/>
    </row>
    <row r="274" spans="1:6">
      <c r="A274" s="94">
        <v>38</v>
      </c>
      <c r="B274" s="105">
        <v>9767</v>
      </c>
      <c r="C274" s="104" t="s">
        <v>228</v>
      </c>
      <c r="D274" s="94" t="s">
        <v>229</v>
      </c>
      <c r="E274" s="2"/>
      <c r="F274" s="2"/>
    </row>
    <row r="275" spans="1:6">
      <c r="A275" s="94">
        <v>38</v>
      </c>
      <c r="B275" s="105">
        <v>9790</v>
      </c>
      <c r="C275" s="104" t="s">
        <v>230</v>
      </c>
      <c r="D275" s="94" t="s">
        <v>230</v>
      </c>
      <c r="E275" s="2"/>
      <c r="F275" s="2"/>
    </row>
    <row r="276" spans="1:6">
      <c r="A276" s="94">
        <v>38</v>
      </c>
      <c r="B276" s="105">
        <v>8048</v>
      </c>
      <c r="C276" s="104" t="s">
        <v>231</v>
      </c>
      <c r="D276" s="94" t="s">
        <v>232</v>
      </c>
      <c r="E276" s="2"/>
      <c r="F276" s="2"/>
    </row>
    <row r="277" spans="1:6">
      <c r="A277" s="94">
        <v>38</v>
      </c>
      <c r="B277" s="105">
        <v>8148</v>
      </c>
      <c r="C277" s="104" t="s">
        <v>233</v>
      </c>
      <c r="D277" s="94" t="s">
        <v>232</v>
      </c>
      <c r="E277" s="2"/>
      <c r="F277" s="2"/>
    </row>
    <row r="278" spans="1:6">
      <c r="A278" s="94">
        <v>38</v>
      </c>
      <c r="B278" s="105">
        <v>8348</v>
      </c>
      <c r="C278" s="104" t="s">
        <v>234</v>
      </c>
      <c r="D278" s="94" t="s">
        <v>232</v>
      </c>
      <c r="E278" s="113"/>
      <c r="F278" s="113"/>
    </row>
    <row r="279" spans="1:6" ht="16.8">
      <c r="A279" s="94">
        <v>38</v>
      </c>
      <c r="B279" s="106">
        <v>8248</v>
      </c>
      <c r="C279" s="94" t="s">
        <v>235</v>
      </c>
      <c r="D279" s="94" t="s">
        <v>232</v>
      </c>
      <c r="E279" s="114"/>
      <c r="F279" s="111"/>
    </row>
    <row r="280" spans="1:6" ht="16.8">
      <c r="A280" s="94">
        <v>38</v>
      </c>
      <c r="B280" s="106" t="s">
        <v>236</v>
      </c>
      <c r="C280" s="94" t="s">
        <v>237</v>
      </c>
      <c r="D280" s="94"/>
      <c r="E280" s="114"/>
      <c r="F280" s="111"/>
    </row>
    <row r="281" spans="1:6" ht="16.8">
      <c r="A281" s="94">
        <v>56</v>
      </c>
      <c r="B281" s="102">
        <v>4810</v>
      </c>
      <c r="C281" s="94"/>
      <c r="D281" s="100" t="s">
        <v>238</v>
      </c>
      <c r="E281" s="114"/>
      <c r="F281" s="111"/>
    </row>
    <row r="282" spans="1:6" ht="16.8">
      <c r="A282" s="94">
        <v>56</v>
      </c>
      <c r="B282" s="103">
        <v>4815</v>
      </c>
      <c r="C282" s="94"/>
      <c r="D282" s="100" t="s">
        <v>238</v>
      </c>
      <c r="E282" s="114"/>
      <c r="F282" s="111"/>
    </row>
    <row r="283" spans="1:6" ht="16.8">
      <c r="A283" s="94">
        <v>56</v>
      </c>
      <c r="B283" s="103">
        <v>4820</v>
      </c>
      <c r="C283" s="94"/>
      <c r="D283" s="100" t="s">
        <v>238</v>
      </c>
      <c r="E283" s="114"/>
      <c r="F283" s="111"/>
    </row>
    <row r="284" spans="1:6" ht="16.8">
      <c r="A284" s="94">
        <v>56</v>
      </c>
      <c r="B284" s="102">
        <v>4825</v>
      </c>
      <c r="C284" s="94"/>
      <c r="D284" s="100" t="s">
        <v>238</v>
      </c>
      <c r="E284" s="114"/>
      <c r="F284" s="111"/>
    </row>
    <row r="285" spans="1:6" s="2" customFormat="1" ht="16.8">
      <c r="A285" s="94">
        <v>56</v>
      </c>
      <c r="B285" s="102">
        <v>4830</v>
      </c>
      <c r="C285" s="94"/>
      <c r="D285" s="100" t="s">
        <v>238</v>
      </c>
      <c r="E285" s="114"/>
      <c r="F285" s="111"/>
    </row>
    <row r="286" spans="1:6" s="2" customFormat="1" ht="16.8">
      <c r="A286" s="94">
        <v>56</v>
      </c>
      <c r="B286" s="102">
        <v>4835</v>
      </c>
      <c r="C286" s="94"/>
      <c r="D286" s="100" t="s">
        <v>238</v>
      </c>
      <c r="E286" s="114"/>
      <c r="F286" s="111"/>
    </row>
    <row r="287" spans="1:6" ht="16.8">
      <c r="A287" s="94">
        <v>56</v>
      </c>
      <c r="B287" s="102">
        <v>4848</v>
      </c>
      <c r="C287" s="94"/>
      <c r="D287" s="100" t="s">
        <v>238</v>
      </c>
      <c r="E287" s="114"/>
      <c r="F287" s="111"/>
    </row>
    <row r="288" spans="1:6" ht="16.8">
      <c r="A288" s="94">
        <v>56</v>
      </c>
      <c r="B288" s="102">
        <v>4852</v>
      </c>
      <c r="C288" s="94"/>
      <c r="D288" s="100" t="s">
        <v>238</v>
      </c>
      <c r="E288" s="114"/>
      <c r="F288" s="111"/>
    </row>
    <row r="289" spans="1:6" ht="16.8">
      <c r="A289" s="94">
        <v>56</v>
      </c>
      <c r="B289" s="102">
        <v>4859</v>
      </c>
      <c r="C289" s="94"/>
      <c r="D289" s="100" t="s">
        <v>238</v>
      </c>
      <c r="E289" s="114"/>
      <c r="F289" s="111"/>
    </row>
    <row r="290" spans="1:6" ht="16.8">
      <c r="A290" s="94">
        <v>56</v>
      </c>
      <c r="B290" s="102">
        <v>8648</v>
      </c>
      <c r="C290" s="94"/>
      <c r="D290" s="100" t="s">
        <v>238</v>
      </c>
      <c r="E290" s="114"/>
      <c r="F290" s="111"/>
    </row>
    <row r="291" spans="1:6" ht="16.8">
      <c r="A291" s="94" t="s">
        <v>239</v>
      </c>
      <c r="B291" s="112">
        <v>9700</v>
      </c>
      <c r="C291" s="94" t="s">
        <v>240</v>
      </c>
      <c r="D291" s="101"/>
      <c r="E291" s="114"/>
      <c r="F291" s="111"/>
    </row>
    <row r="292" spans="1:6" ht="16.8">
      <c r="A292" s="94" t="s">
        <v>239</v>
      </c>
      <c r="B292" s="112">
        <v>9701</v>
      </c>
      <c r="C292" s="94" t="s">
        <v>241</v>
      </c>
      <c r="E292" s="114"/>
      <c r="F292" s="111"/>
    </row>
    <row r="293" spans="1:6" ht="16.8">
      <c r="A293" s="94" t="s">
        <v>239</v>
      </c>
      <c r="B293" s="112">
        <v>9702</v>
      </c>
      <c r="C293" s="94" t="s">
        <v>179</v>
      </c>
      <c r="E293" s="114"/>
      <c r="F293" s="111"/>
    </row>
    <row r="294" spans="1:6" ht="16.8">
      <c r="A294" s="94" t="s">
        <v>239</v>
      </c>
      <c r="B294" s="112">
        <v>9703</v>
      </c>
      <c r="C294" s="94" t="s">
        <v>242</v>
      </c>
      <c r="E294" s="114"/>
      <c r="F294" s="111"/>
    </row>
    <row r="295" spans="1:6" ht="16.8">
      <c r="A295" s="94" t="s">
        <v>239</v>
      </c>
      <c r="B295" s="112">
        <v>9704</v>
      </c>
      <c r="C295" s="94" t="s">
        <v>221</v>
      </c>
      <c r="E295" s="114"/>
      <c r="F295" s="111"/>
    </row>
    <row r="296" spans="1:6" ht="16.8">
      <c r="A296" s="94" t="s">
        <v>239</v>
      </c>
      <c r="B296" s="112">
        <v>9705</v>
      </c>
      <c r="C296" s="94" t="s">
        <v>243</v>
      </c>
      <c r="E296" s="114"/>
      <c r="F296" s="111"/>
    </row>
    <row r="297" spans="1:6" ht="16.8">
      <c r="A297" s="94" t="s">
        <v>239</v>
      </c>
      <c r="B297" s="112">
        <v>9706</v>
      </c>
      <c r="C297" s="94" t="s">
        <v>121</v>
      </c>
      <c r="E297" s="114"/>
      <c r="F297" s="111"/>
    </row>
    <row r="298" spans="1:6" ht="16.8">
      <c r="A298" s="94" t="s">
        <v>239</v>
      </c>
      <c r="B298" s="112">
        <v>9707</v>
      </c>
      <c r="C298" s="94" t="s">
        <v>244</v>
      </c>
      <c r="E298" s="114"/>
      <c r="F298" s="111"/>
    </row>
    <row r="299" spans="1:6" ht="16.8">
      <c r="A299" s="94" t="s">
        <v>239</v>
      </c>
      <c r="B299" s="112">
        <v>9708</v>
      </c>
      <c r="C299" s="94" t="s">
        <v>225</v>
      </c>
      <c r="E299" s="114"/>
      <c r="F299" s="111"/>
    </row>
    <row r="300" spans="1:6" ht="16.8">
      <c r="A300" s="94" t="s">
        <v>239</v>
      </c>
      <c r="B300" s="112">
        <v>9709</v>
      </c>
      <c r="C300" s="94" t="s">
        <v>125</v>
      </c>
      <c r="E300" s="114"/>
      <c r="F300" s="111"/>
    </row>
    <row r="301" spans="1:6" ht="16.8">
      <c r="A301" s="94" t="s">
        <v>239</v>
      </c>
      <c r="B301" s="112">
        <v>9710</v>
      </c>
      <c r="C301" s="94" t="s">
        <v>123</v>
      </c>
      <c r="E301" s="114"/>
      <c r="F301" s="111"/>
    </row>
    <row r="302" spans="1:6" ht="16.8">
      <c r="A302" s="94" t="s">
        <v>239</v>
      </c>
      <c r="B302" s="112">
        <v>9714</v>
      </c>
      <c r="C302" s="94" t="s">
        <v>245</v>
      </c>
      <c r="E302" s="114"/>
      <c r="F302" s="111"/>
    </row>
    <row r="303" spans="1:6">
      <c r="A303" s="94" t="s">
        <v>239</v>
      </c>
      <c r="B303" s="112">
        <v>9715</v>
      </c>
      <c r="C303" s="94" t="s">
        <v>218</v>
      </c>
      <c r="E303" s="2"/>
      <c r="F303" s="2"/>
    </row>
    <row r="304" spans="1:6">
      <c r="A304" s="94" t="s">
        <v>239</v>
      </c>
      <c r="B304" s="112">
        <v>9716</v>
      </c>
      <c r="C304" s="94" t="s">
        <v>173</v>
      </c>
      <c r="E304" s="2"/>
      <c r="F304" s="2"/>
    </row>
    <row r="305" spans="1:6">
      <c r="A305" s="94" t="s">
        <v>239</v>
      </c>
      <c r="B305" s="112">
        <v>9717</v>
      </c>
      <c r="C305" s="94" t="s">
        <v>157</v>
      </c>
      <c r="E305" s="2"/>
      <c r="F305" s="2"/>
    </row>
    <row r="306" spans="1:6">
      <c r="A306" s="94" t="s">
        <v>239</v>
      </c>
      <c r="B306" s="112">
        <v>9718</v>
      </c>
      <c r="C306" s="94" t="s">
        <v>153</v>
      </c>
      <c r="E306" s="2"/>
      <c r="F306" s="2"/>
    </row>
    <row r="307" spans="1:6">
      <c r="A307" s="94" t="s">
        <v>239</v>
      </c>
      <c r="B307" s="112">
        <v>9760</v>
      </c>
      <c r="C307" s="94" t="s">
        <v>200</v>
      </c>
    </row>
    <row r="308" spans="1:6">
      <c r="A308" s="94" t="s">
        <v>239</v>
      </c>
      <c r="B308" s="112">
        <v>9770</v>
      </c>
      <c r="C308" s="94" t="s">
        <v>135</v>
      </c>
    </row>
    <row r="309" spans="1:6">
      <c r="A309" s="94" t="s">
        <v>239</v>
      </c>
      <c r="B309" s="112">
        <v>9780</v>
      </c>
      <c r="C309" s="94" t="s">
        <v>246</v>
      </c>
    </row>
    <row r="310" spans="1:6">
      <c r="A310" s="94" t="s">
        <v>239</v>
      </c>
      <c r="B310" s="112">
        <v>9790</v>
      </c>
      <c r="C310" s="94" t="s">
        <v>227</v>
      </c>
    </row>
    <row r="311" spans="1:6">
      <c r="A311" s="94" t="s">
        <v>239</v>
      </c>
      <c r="B311" s="112">
        <v>9711</v>
      </c>
      <c r="C311" s="94" t="s">
        <v>247</v>
      </c>
    </row>
    <row r="312" spans="1:6">
      <c r="A312" s="94" t="s">
        <v>239</v>
      </c>
      <c r="B312" s="112">
        <v>9730</v>
      </c>
      <c r="C312" s="94" t="s">
        <v>248</v>
      </c>
    </row>
    <row r="313" spans="1:6">
      <c r="A313" s="94"/>
      <c r="B313" s="37"/>
      <c r="C313" s="94"/>
    </row>
    <row r="314" spans="1:6">
      <c r="A314" s="94"/>
      <c r="B314" s="37"/>
      <c r="C314" s="94"/>
    </row>
    <row r="315" spans="1:6">
      <c r="A315" s="94"/>
      <c r="B315" s="37"/>
      <c r="C315" s="94"/>
    </row>
    <row r="316" spans="1:6">
      <c r="A316" s="94"/>
      <c r="B316" s="37"/>
      <c r="C316" s="94"/>
    </row>
    <row r="317" spans="1:6">
      <c r="A317" s="94"/>
      <c r="B317" s="37"/>
      <c r="C317" s="94"/>
    </row>
    <row r="318" spans="1:6">
      <c r="A318" s="94"/>
      <c r="B318" s="37"/>
      <c r="C318" s="94"/>
    </row>
    <row r="319" spans="1:6">
      <c r="A319" s="94"/>
      <c r="B319" s="37"/>
      <c r="C319" s="94"/>
    </row>
    <row r="320" spans="1:6">
      <c r="A320" s="94"/>
      <c r="B320" s="37"/>
      <c r="C320" s="94"/>
    </row>
    <row r="321" spans="1:3">
      <c r="A321" s="94"/>
      <c r="B321" s="37"/>
      <c r="C321" s="94"/>
    </row>
    <row r="322" spans="1:3">
      <c r="A322" s="94"/>
      <c r="B322" s="37"/>
      <c r="C322" s="94"/>
    </row>
    <row r="323" spans="1:3">
      <c r="A323" s="94"/>
      <c r="B323" s="37"/>
      <c r="C323" s="94"/>
    </row>
    <row r="324" spans="1:3">
      <c r="A324" s="94"/>
      <c r="B324" s="37"/>
      <c r="C324" s="94"/>
    </row>
    <row r="325" spans="1:3">
      <c r="A325" s="94"/>
      <c r="B325" s="37"/>
      <c r="C325" s="94"/>
    </row>
    <row r="326" spans="1:3">
      <c r="A326" s="94"/>
      <c r="B326" s="37"/>
      <c r="C326" s="94"/>
    </row>
    <row r="327" spans="1:3">
      <c r="A327" s="94"/>
      <c r="B327" s="37"/>
      <c r="C327" s="94"/>
    </row>
    <row r="328" spans="1:3">
      <c r="A328" s="94"/>
      <c r="B328" s="37"/>
      <c r="C328" s="94"/>
    </row>
    <row r="329" spans="1:3">
      <c r="A329" s="94"/>
      <c r="B329" s="37"/>
      <c r="C329" s="94"/>
    </row>
    <row r="330" spans="1:3">
      <c r="A330" s="94"/>
      <c r="B330" s="37"/>
      <c r="C330" s="94"/>
    </row>
    <row r="331" spans="1:3">
      <c r="A331" s="94"/>
      <c r="B331" s="37"/>
      <c r="C331" s="94"/>
    </row>
    <row r="332" spans="1:3">
      <c r="A332" s="94"/>
      <c r="B332" s="37"/>
      <c r="C332" s="94"/>
    </row>
    <row r="333" spans="1:3">
      <c r="A333" s="94"/>
      <c r="B333" s="37"/>
      <c r="C333" s="94"/>
    </row>
    <row r="334" spans="1:3">
      <c r="A334" s="94"/>
      <c r="B334" s="37"/>
      <c r="C334" s="94"/>
    </row>
    <row r="335" spans="1:3">
      <c r="A335" s="94"/>
      <c r="B335" s="37"/>
      <c r="C335" s="94"/>
    </row>
    <row r="336" spans="1:3">
      <c r="A336" s="94"/>
      <c r="B336" s="37"/>
      <c r="C336" s="94"/>
    </row>
    <row r="337" spans="1:3">
      <c r="A337" s="94"/>
      <c r="B337" s="37"/>
      <c r="C337" s="94"/>
    </row>
    <row r="338" spans="1:3">
      <c r="A338" s="94"/>
      <c r="B338" s="37"/>
      <c r="C338" s="94"/>
    </row>
    <row r="339" spans="1:3">
      <c r="A339" s="94"/>
      <c r="B339" s="37"/>
      <c r="C339" s="94"/>
    </row>
    <row r="340" spans="1:3">
      <c r="A340" s="94"/>
      <c r="B340" s="37"/>
      <c r="C340" s="94"/>
    </row>
    <row r="341" spans="1:3">
      <c r="A341" s="94"/>
      <c r="B341" s="37"/>
      <c r="C341" s="94"/>
    </row>
    <row r="342" spans="1:3">
      <c r="A342" s="94"/>
      <c r="B342" s="37"/>
      <c r="C342" s="94"/>
    </row>
    <row r="343" spans="1:3">
      <c r="A343" s="94"/>
      <c r="B343" s="37"/>
      <c r="C343" s="94"/>
    </row>
    <row r="344" spans="1:3">
      <c r="A344" s="94"/>
      <c r="B344" s="37"/>
      <c r="C344" s="94"/>
    </row>
    <row r="345" spans="1:3">
      <c r="A345" s="94"/>
      <c r="B345" s="37"/>
      <c r="C345" s="94"/>
    </row>
  </sheetData>
  <sortState ref="A2:C269">
    <sortCondition ref="C2:C269"/>
  </sortState>
  <mergeCells count="2">
    <mergeCell ref="F210:M210"/>
    <mergeCell ref="F209:M209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Domestic Template</vt:lpstr>
      <vt:lpstr>Ticket Message</vt:lpstr>
      <vt:lpstr>COC</vt:lpstr>
      <vt:lpstr>licensed</vt:lpstr>
      <vt:lpstr>'Domestic Template'!Print_Area</vt:lpstr>
      <vt:lpstr>'Domestic Template'!Print_Titles</vt:lpstr>
      <vt:lpstr>YesNo</vt:lpstr>
    </vt:vector>
  </TitlesOfParts>
  <Company>The TJX Companies, Inc.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TJX</dc:creator>
  <cp:lastModifiedBy>Caroline Wiejak</cp:lastModifiedBy>
  <cp:revision/>
  <dcterms:created xsi:type="dcterms:W3CDTF">2010-10-01T18:41:56Z</dcterms:created>
  <dcterms:modified xsi:type="dcterms:W3CDTF">2023-07-20T20:58:26Z</dcterms:modified>
</cp:coreProperties>
</file>