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3740" activeTab="1"/>
  </bookViews>
  <sheets>
    <sheet name="Recap" sheetId="66" r:id="rId1"/>
    <sheet name="Invoiced Wk 40 - 43 SQEP PO Acc" sheetId="67" r:id="rId2"/>
    <sheet name="Invoiced Wk 40 - 43 SQEP Case" sheetId="68" r:id="rId3"/>
  </sheets>
  <definedNames>
    <definedName name="_xlnm._FilterDatabase" localSheetId="0" hidden="1">Recap!$A$1:$P$13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66" l="1"/>
  <c r="AF13" i="67"/>
  <c r="AF12" i="67"/>
  <c r="AE12" i="67"/>
  <c r="AD12" i="67"/>
  <c r="AC12" i="67"/>
  <c r="AB12" i="67"/>
  <c r="AF8" i="67"/>
  <c r="AE8" i="67"/>
  <c r="AE13" i="67" s="1"/>
  <c r="AD8" i="67"/>
  <c r="AD13" i="67" s="1"/>
  <c r="AC8" i="67"/>
  <c r="AC13" i="67" s="1"/>
  <c r="AB8" i="67"/>
  <c r="AB13" i="67" s="1"/>
  <c r="P14" i="66"/>
  <c r="O14" i="66"/>
  <c r="N14" i="66"/>
  <c r="M14" i="66"/>
  <c r="L14" i="66"/>
  <c r="K14" i="66"/>
  <c r="J14" i="66"/>
  <c r="I14" i="66"/>
  <c r="H14" i="66"/>
  <c r="G14" i="66"/>
  <c r="P10" i="66"/>
  <c r="O10" i="66"/>
  <c r="N10" i="66"/>
  <c r="M10" i="66"/>
  <c r="L10" i="66"/>
  <c r="K10" i="66"/>
  <c r="J10" i="66"/>
  <c r="I10" i="66"/>
  <c r="H10" i="66"/>
  <c r="G10" i="66"/>
  <c r="P3" i="66"/>
  <c r="O3" i="66"/>
  <c r="N3" i="66"/>
  <c r="M3" i="66"/>
  <c r="M15" i="66" s="1"/>
  <c r="L3" i="66"/>
  <c r="L15" i="66" s="1"/>
  <c r="K3" i="66"/>
  <c r="K15" i="66" s="1"/>
  <c r="J3" i="66"/>
  <c r="I3" i="66"/>
  <c r="H3" i="66"/>
  <c r="G3" i="66"/>
  <c r="G15" i="66" l="1"/>
  <c r="O15" i="66"/>
  <c r="H15" i="66"/>
  <c r="P15" i="66"/>
  <c r="I15" i="66"/>
  <c r="J15" i="66"/>
  <c r="N15" i="66"/>
</calcChain>
</file>

<file path=xl/sharedStrings.xml><?xml version="1.0" encoding="utf-8"?>
<sst xmlns="http://schemas.openxmlformats.org/spreadsheetml/2006/main" count="309" uniqueCount="107">
  <si>
    <t>WMT Week</t>
  </si>
  <si>
    <t>Business Area</t>
  </si>
  <si>
    <t>9Digits</t>
  </si>
  <si>
    <t>Department</t>
  </si>
  <si>
    <t>Network</t>
  </si>
  <si>
    <t>DC Number</t>
  </si>
  <si>
    <t>Total Charge ($)</t>
  </si>
  <si>
    <t>PO - No. of Defects</t>
  </si>
  <si>
    <t>PO - Impacted COGS ($)</t>
  </si>
  <si>
    <t>PO - Charge ($)</t>
  </si>
  <si>
    <t>Case - Cases with Defects</t>
  </si>
  <si>
    <t>Case - Charge ($)</t>
  </si>
  <si>
    <t>Pallets - Pallets With Defects</t>
  </si>
  <si>
    <t>Pallets - Charge ($)</t>
  </si>
  <si>
    <t>Loads - Loads With Defects</t>
  </si>
  <si>
    <t>Loads - Charge ($)</t>
  </si>
  <si>
    <t>Walmart US</t>
  </si>
  <si>
    <t>22 - BEDDING</t>
  </si>
  <si>
    <t>RDC</t>
  </si>
  <si>
    <t>Defect Source</t>
  </si>
  <si>
    <t>WMT Month</t>
  </si>
  <si>
    <t>Defect Category</t>
  </si>
  <si>
    <t>Processed Date</t>
  </si>
  <si>
    <t>PO NBR</t>
  </si>
  <si>
    <t>Item NBR</t>
  </si>
  <si>
    <t>Item Desc</t>
  </si>
  <si>
    <t>Case GTIN</t>
  </si>
  <si>
    <t>Vendor Stock Number</t>
  </si>
  <si>
    <t>Ticket No.</t>
  </si>
  <si>
    <t>Defect Type</t>
  </si>
  <si>
    <t>Applicable for Score</t>
  </si>
  <si>
    <t>Applicable for Charge</t>
  </si>
  <si>
    <t>Charge Capped</t>
  </si>
  <si>
    <t>No. of PO Lines</t>
  </si>
  <si>
    <t>COGS ($)</t>
  </si>
  <si>
    <t>No. of Defects</t>
  </si>
  <si>
    <t>No. of Cases Impacted</t>
  </si>
  <si>
    <t>Invoiced Charge ($)</t>
  </si>
  <si>
    <t>PO ACCURACY</t>
  </si>
  <si>
    <t>Y</t>
  </si>
  <si>
    <t>FIXIT</t>
  </si>
  <si>
    <t>OVERAGE</t>
  </si>
  <si>
    <t>Defect Sub Type</t>
  </si>
  <si>
    <t>No. of Tickets</t>
  </si>
  <si>
    <t>JLA Facility</t>
  </si>
  <si>
    <t>WD2</t>
  </si>
  <si>
    <t>SV3</t>
  </si>
  <si>
    <t>SV3 Total</t>
  </si>
  <si>
    <t>WD2 Total</t>
  </si>
  <si>
    <t>Grand Total</t>
  </si>
  <si>
    <t>444096221 - E &amp; E CO LTD</t>
  </si>
  <si>
    <t>INSPECTION</t>
  </si>
  <si>
    <t>CASES</t>
  </si>
  <si>
    <t>FINE</t>
  </si>
  <si>
    <t>444096201 - E &amp; E CO LTD</t>
  </si>
  <si>
    <t>20 - BATH AND SHOWER</t>
  </si>
  <si>
    <t>Brand Type</t>
  </si>
  <si>
    <t>NATIONAL</t>
  </si>
  <si>
    <t>WALMART US</t>
  </si>
  <si>
    <t>PRIVATE</t>
  </si>
  <si>
    <t>6Digits</t>
  </si>
  <si>
    <t>Merch Alignment</t>
  </si>
  <si>
    <t>444096 - E &amp; E CO LTD</t>
  </si>
  <si>
    <t>HOME</t>
  </si>
  <si>
    <t>N</t>
  </si>
  <si>
    <t>MS9944409622-30</t>
  </si>
  <si>
    <t>MS10P BIB JD FLR QN</t>
  </si>
  <si>
    <t>Buyer ID</t>
  </si>
  <si>
    <t>Brand ID</t>
  </si>
  <si>
    <t>WOD</t>
  </si>
  <si>
    <t>eCom</t>
  </si>
  <si>
    <t>444096220 - E &amp; E CO LTD</t>
  </si>
  <si>
    <t>FC</t>
  </si>
  <si>
    <t>ECOM</t>
  </si>
  <si>
    <t>FC Total</t>
  </si>
  <si>
    <t>BHG QLT MEDALLIN KG</t>
  </si>
  <si>
    <t>BH8044409622-26</t>
  </si>
  <si>
    <t>NOV FYE 24</t>
  </si>
  <si>
    <t>MS10P BIB BLK FLR F</t>
  </si>
  <si>
    <t>MS9944409622-21</t>
  </si>
  <si>
    <t>231102-65082-5200-0001</t>
  </si>
  <si>
    <t>MS10P BIB BLU MDN FL</t>
  </si>
  <si>
    <t>MS8144409622-35</t>
  </si>
  <si>
    <t>231104-76829-3641-0000</t>
  </si>
  <si>
    <t>MS10P BIB METROVT K</t>
  </si>
  <si>
    <t>MS9944409622-35</t>
  </si>
  <si>
    <t>231102-40682-3641-0001</t>
  </si>
  <si>
    <t>231105-39873-0436-0000</t>
  </si>
  <si>
    <t>231115-17464-3641-0000</t>
  </si>
  <si>
    <t>ITEM NOT ON PO</t>
  </si>
  <si>
    <t>MS TERAZZO FABR SC</t>
  </si>
  <si>
    <t>MS8144409620-01</t>
  </si>
  <si>
    <t>231114-29684-3641-0000</t>
  </si>
  <si>
    <t>BHG SHM MEDALLIN STD</t>
  </si>
  <si>
    <t>BH8044409622-27</t>
  </si>
  <si>
    <t>231115-11990-3641-0000</t>
  </si>
  <si>
    <t>231109-50846-5200-0000</t>
  </si>
  <si>
    <t>231126-49674-3641-0002</t>
  </si>
  <si>
    <t>Cases Inspected</t>
  </si>
  <si>
    <t>Cases with Defects</t>
  </si>
  <si>
    <t>MAINSTAYS DOWN ALTER</t>
  </si>
  <si>
    <t>00675716735418</t>
  </si>
  <si>
    <t>MS16-008-007-12</t>
  </si>
  <si>
    <t>231116-50203-3641-0004</t>
  </si>
  <si>
    <t>BARCODE COMPLIANCE</t>
  </si>
  <si>
    <t>VNPK GTIN DOES NOT MATCH ITEM SETUP</t>
  </si>
  <si>
    <t>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</si>
</sst>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\$#,##0.00"/>
  </numFmts>
  <fonts count="28" x14ac:knownFonts="1"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 Light"/>
      <family val="2"/>
    </font>
    <font>
      <b/>
      <sz val="10"/>
      <color theme="1"/>
      <name val="Calibri"/>
      <family val="2"/>
    </font>
    <font>
      <b/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20" fillId="2" borderId="0" xfId="1" applyFont="1" applyFill="1" applyAlignment="1">
      <alignment horizontal="center" wrapText="1"/>
    </xf>
    <xf numFmtId="0" fontId="21" fillId="3" borderId="0" xfId="1" applyFont="1" applyFill="1" applyAlignment="1">
      <alignment horizontal="center" wrapText="1"/>
    </xf>
    <xf numFmtId="0" fontId="21" fillId="4" borderId="0" xfId="1" applyFont="1" applyFill="1" applyAlignment="1">
      <alignment horizontal="center" wrapText="1"/>
    </xf>
    <xf numFmtId="0" fontId="21" fillId="5" borderId="0" xfId="1" applyFont="1" applyFill="1" applyAlignment="1">
      <alignment horizontal="center" wrapText="1"/>
    </xf>
    <xf numFmtId="0" fontId="21" fillId="6" borderId="0" xfId="1" applyFont="1" applyFill="1" applyAlignment="1">
      <alignment horizontal="center" wrapText="1"/>
    </xf>
    <xf numFmtId="164" fontId="21" fillId="3" borderId="0" xfId="1" applyNumberFormat="1" applyFont="1" applyFill="1" applyAlignment="1">
      <alignment horizontal="center" wrapText="1"/>
    </xf>
    <xf numFmtId="0" fontId="23" fillId="0" borderId="0" xfId="0" applyFont="1"/>
    <xf numFmtId="0" fontId="22" fillId="0" borderId="0" xfId="0" applyFont="1" applyAlignment="1">
      <alignment horizontal="center" wrapText="1"/>
    </xf>
    <xf numFmtId="0" fontId="23" fillId="0" borderId="1" xfId="0" applyFont="1" applyBorder="1"/>
    <xf numFmtId="164" fontId="23" fillId="0" borderId="2" xfId="0" applyNumberFormat="1" applyFont="1" applyBorder="1"/>
    <xf numFmtId="0" fontId="23" fillId="0" borderId="3" xfId="0" applyFont="1" applyBorder="1"/>
    <xf numFmtId="0" fontId="22" fillId="0" borderId="4" xfId="0" applyFont="1" applyBorder="1" applyAlignment="1">
      <alignment horizontal="center" wrapText="1"/>
    </xf>
    <xf numFmtId="0" fontId="22" fillId="0" borderId="5" xfId="0" applyFont="1" applyBorder="1" applyAlignment="1">
      <alignment horizontal="center" wrapText="1"/>
    </xf>
    <xf numFmtId="0" fontId="23" fillId="0" borderId="3" xfId="0" applyFont="1" applyBorder="1" applyAlignment="1">
      <alignment wrapText="1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165" fontId="23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0" fontId="23" fillId="0" borderId="6" xfId="0" applyFont="1" applyBorder="1"/>
    <xf numFmtId="0" fontId="24" fillId="0" borderId="4" xfId="13" applyFont="1" applyBorder="1" applyAlignment="1">
      <alignment horizontal="center" wrapText="1"/>
    </xf>
    <xf numFmtId="0" fontId="24" fillId="0" borderId="5" xfId="13" applyFont="1" applyBorder="1" applyAlignment="1">
      <alignment horizontal="center" wrapText="1"/>
    </xf>
    <xf numFmtId="0" fontId="23" fillId="0" borderId="0" xfId="0" applyFont="1" applyAlignment="1">
      <alignment wrapText="1"/>
    </xf>
    <xf numFmtId="165" fontId="23" fillId="0" borderId="0" xfId="0" applyNumberFormat="1" applyFont="1"/>
    <xf numFmtId="0" fontId="1" fillId="0" borderId="0" xfId="19"/>
    <xf numFmtId="14" fontId="1" fillId="0" borderId="0" xfId="19" applyNumberFormat="1"/>
    <xf numFmtId="11" fontId="1" fillId="0" borderId="0" xfId="19" applyNumberFormat="1"/>
    <xf numFmtId="8" fontId="1" fillId="0" borderId="0" xfId="19" applyNumberFormat="1"/>
    <xf numFmtId="0" fontId="1" fillId="0" borderId="0" xfId="19" applyAlignment="1">
      <alignment wrapText="1"/>
    </xf>
    <xf numFmtId="0" fontId="26" fillId="0" borderId="0" xfId="19" applyFont="1"/>
    <xf numFmtId="0" fontId="1" fillId="0" borderId="0" xfId="19" quotePrefix="1"/>
    <xf numFmtId="0" fontId="25" fillId="0" borderId="7" xfId="15" applyFont="1" applyBorder="1"/>
    <xf numFmtId="8" fontId="25" fillId="0" borderId="8" xfId="15" applyNumberFormat="1" applyFont="1" applyBorder="1"/>
    <xf numFmtId="164" fontId="23" fillId="0" borderId="0" xfId="0" applyNumberFormat="1" applyFont="1"/>
    <xf numFmtId="0" fontId="27" fillId="0" borderId="0" xfId="19" applyFont="1"/>
    <xf numFmtId="0" fontId="26" fillId="0" borderId="0" xfId="19" applyFont="1" applyAlignment="1">
      <alignment horizontal="center" wrapText="1"/>
    </xf>
  </cellXfs>
  <cellStyles count="20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" xfId="1"/>
    <cellStyle name="Normal 20" xfId="19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90" zoomScaleNormal="90" workbookViewId="0">
      <selection sqref="A1:P1048576"/>
    </sheetView>
  </sheetViews>
  <sheetFormatPr defaultColWidth="9.140625" defaultRowHeight="12.75" outlineLevelRow="2" x14ac:dyDescent="0.2"/>
  <cols>
    <col min="1" max="1" width="7.5703125" style="7" customWidth="1"/>
    <col min="2" max="2" width="12" style="7" bestFit="1" customWidth="1"/>
    <col min="3" max="3" width="8.85546875" style="7" customWidth="1"/>
    <col min="4" max="4" width="13.7109375" style="7" customWidth="1"/>
    <col min="5" max="5" width="8.42578125" style="7" customWidth="1"/>
    <col min="6" max="6" width="7.42578125" style="7" customWidth="1"/>
    <col min="7" max="7" width="10.5703125" style="7" customWidth="1"/>
    <col min="8" max="8" width="12" style="7" customWidth="1"/>
    <col min="9" max="9" width="14.140625" style="7" customWidth="1"/>
    <col min="10" max="10" width="9" style="7" customWidth="1"/>
    <col min="11" max="11" width="10.140625" style="7" customWidth="1"/>
    <col min="12" max="12" width="18.5703125" style="7" customWidth="1"/>
    <col min="13" max="13" width="9.140625" style="7" customWidth="1"/>
    <col min="14" max="14" width="12.140625" style="7" customWidth="1"/>
    <col min="15" max="15" width="17.28515625" style="7" customWidth="1"/>
    <col min="16" max="16" width="14.5703125" style="7" customWidth="1"/>
    <col min="17" max="17" width="31" style="7" customWidth="1"/>
    <col min="18" max="18" width="16" style="7" customWidth="1"/>
    <col min="19" max="19" width="23" style="7" customWidth="1"/>
    <col min="20" max="16384" width="9.140625" style="7"/>
  </cols>
  <sheetData>
    <row r="1" spans="1:16" s="23" customFormat="1" ht="51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5</v>
      </c>
      <c r="F1" s="1" t="s">
        <v>44</v>
      </c>
      <c r="G1" s="1" t="s">
        <v>6</v>
      </c>
      <c r="H1" s="2" t="s">
        <v>7</v>
      </c>
      <c r="I1" s="6" t="s">
        <v>8</v>
      </c>
      <c r="J1" s="2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5" t="s">
        <v>14</v>
      </c>
      <c r="P1" s="5" t="s">
        <v>15</v>
      </c>
    </row>
    <row r="2" spans="1:16" outlineLevel="2" x14ac:dyDescent="0.2">
      <c r="A2" s="15">
        <v>202342</v>
      </c>
      <c r="B2" s="16" t="s">
        <v>70</v>
      </c>
      <c r="C2" s="16" t="s">
        <v>71</v>
      </c>
      <c r="D2" s="16" t="s">
        <v>17</v>
      </c>
      <c r="E2" s="15">
        <v>7853</v>
      </c>
      <c r="F2" s="15" t="s">
        <v>72</v>
      </c>
      <c r="G2" s="17">
        <v>203</v>
      </c>
      <c r="H2" s="18">
        <v>0</v>
      </c>
      <c r="I2" s="17">
        <v>0</v>
      </c>
      <c r="J2" s="17">
        <v>0</v>
      </c>
      <c r="K2" s="18">
        <v>3</v>
      </c>
      <c r="L2" s="17">
        <v>203</v>
      </c>
      <c r="M2" s="18">
        <v>0</v>
      </c>
      <c r="N2" s="17">
        <v>0</v>
      </c>
      <c r="O2" s="18">
        <v>0</v>
      </c>
      <c r="P2" s="17">
        <v>0</v>
      </c>
    </row>
    <row r="3" spans="1:16" outlineLevel="1" x14ac:dyDescent="0.2">
      <c r="A3" s="15"/>
      <c r="B3" s="16"/>
      <c r="C3" s="16"/>
      <c r="D3" s="16"/>
      <c r="E3" s="15"/>
      <c r="F3" s="19" t="s">
        <v>74</v>
      </c>
      <c r="G3" s="17">
        <f t="shared" ref="G3:P3" si="0">SUBTOTAL(9,G2:G2)</f>
        <v>203</v>
      </c>
      <c r="H3" s="18">
        <f t="shared" si="0"/>
        <v>0</v>
      </c>
      <c r="I3" s="17">
        <f t="shared" si="0"/>
        <v>0</v>
      </c>
      <c r="J3" s="17">
        <f t="shared" si="0"/>
        <v>0</v>
      </c>
      <c r="K3" s="18">
        <f t="shared" si="0"/>
        <v>3</v>
      </c>
      <c r="L3" s="17">
        <f t="shared" si="0"/>
        <v>203</v>
      </c>
      <c r="M3" s="18">
        <f t="shared" si="0"/>
        <v>0</v>
      </c>
      <c r="N3" s="17">
        <f t="shared" si="0"/>
        <v>0</v>
      </c>
      <c r="O3" s="18">
        <f t="shared" si="0"/>
        <v>0</v>
      </c>
      <c r="P3" s="17">
        <f t="shared" si="0"/>
        <v>0</v>
      </c>
    </row>
    <row r="4" spans="1:16" outlineLevel="2" x14ac:dyDescent="0.2">
      <c r="A4" s="15">
        <v>202341</v>
      </c>
      <c r="B4" s="16" t="s">
        <v>16</v>
      </c>
      <c r="C4" s="16" t="s">
        <v>50</v>
      </c>
      <c r="D4" s="16" t="s">
        <v>17</v>
      </c>
      <c r="E4" s="15">
        <v>6006</v>
      </c>
      <c r="F4" s="15" t="s">
        <v>46</v>
      </c>
      <c r="G4" s="17">
        <v>201</v>
      </c>
      <c r="H4" s="18">
        <v>1</v>
      </c>
      <c r="I4" s="17">
        <v>36.979999999999997</v>
      </c>
      <c r="J4" s="17">
        <v>201</v>
      </c>
      <c r="K4" s="18">
        <v>0</v>
      </c>
      <c r="L4" s="17">
        <v>0</v>
      </c>
      <c r="M4" s="18">
        <v>0</v>
      </c>
      <c r="N4" s="17">
        <v>0</v>
      </c>
      <c r="O4" s="18">
        <v>0</v>
      </c>
      <c r="P4" s="17">
        <v>0</v>
      </c>
    </row>
    <row r="5" spans="1:16" outlineLevel="2" x14ac:dyDescent="0.2">
      <c r="A5" s="15">
        <v>202341</v>
      </c>
      <c r="B5" s="16" t="s">
        <v>16</v>
      </c>
      <c r="C5" s="16" t="s">
        <v>54</v>
      </c>
      <c r="D5" s="16" t="s">
        <v>55</v>
      </c>
      <c r="E5" s="15">
        <v>6017</v>
      </c>
      <c r="F5" s="15" t="s">
        <v>46</v>
      </c>
      <c r="G5" s="17">
        <v>66.02</v>
      </c>
      <c r="H5" s="18">
        <v>1</v>
      </c>
      <c r="I5" s="17">
        <v>88.02</v>
      </c>
      <c r="J5" s="17">
        <v>66.02</v>
      </c>
      <c r="K5" s="18">
        <v>0</v>
      </c>
      <c r="L5" s="17">
        <v>0</v>
      </c>
      <c r="M5" s="18">
        <v>0</v>
      </c>
      <c r="N5" s="17">
        <v>0</v>
      </c>
      <c r="O5" s="18">
        <v>0</v>
      </c>
      <c r="P5" s="17">
        <v>0</v>
      </c>
    </row>
    <row r="6" spans="1:16" outlineLevel="2" x14ac:dyDescent="0.2">
      <c r="A6" s="15">
        <v>202343</v>
      </c>
      <c r="B6" s="16" t="s">
        <v>16</v>
      </c>
      <c r="C6" s="16" t="s">
        <v>50</v>
      </c>
      <c r="D6" s="16" t="s">
        <v>17</v>
      </c>
      <c r="E6" s="15">
        <v>6038</v>
      </c>
      <c r="F6" s="15" t="s">
        <v>46</v>
      </c>
      <c r="G6" s="17">
        <v>201</v>
      </c>
      <c r="H6" s="18">
        <v>1</v>
      </c>
      <c r="I6" s="17">
        <v>1274.32</v>
      </c>
      <c r="J6" s="17">
        <v>201</v>
      </c>
      <c r="K6" s="18">
        <v>0</v>
      </c>
      <c r="L6" s="17">
        <v>0</v>
      </c>
      <c r="M6" s="18">
        <v>0</v>
      </c>
      <c r="N6" s="17">
        <v>0</v>
      </c>
      <c r="O6" s="18">
        <v>0</v>
      </c>
      <c r="P6" s="17">
        <v>0</v>
      </c>
    </row>
    <row r="7" spans="1:16" outlineLevel="2" x14ac:dyDescent="0.2">
      <c r="A7" s="15">
        <v>202342</v>
      </c>
      <c r="B7" s="16" t="s">
        <v>16</v>
      </c>
      <c r="C7" s="16" t="s">
        <v>50</v>
      </c>
      <c r="D7" s="16" t="s">
        <v>17</v>
      </c>
      <c r="E7" s="15">
        <v>6040</v>
      </c>
      <c r="F7" s="15" t="s">
        <v>46</v>
      </c>
      <c r="G7" s="17">
        <v>206</v>
      </c>
      <c r="H7" s="18">
        <v>1</v>
      </c>
      <c r="I7" s="17">
        <v>2170.35</v>
      </c>
      <c r="J7" s="17">
        <v>206</v>
      </c>
      <c r="K7" s="18">
        <v>0</v>
      </c>
      <c r="L7" s="17">
        <v>0</v>
      </c>
      <c r="M7" s="18">
        <v>0</v>
      </c>
      <c r="N7" s="17">
        <v>0</v>
      </c>
      <c r="O7" s="18">
        <v>0</v>
      </c>
      <c r="P7" s="17">
        <v>0</v>
      </c>
    </row>
    <row r="8" spans="1:16" outlineLevel="2" x14ac:dyDescent="0.2">
      <c r="A8" s="15">
        <v>202340</v>
      </c>
      <c r="B8" s="16" t="s">
        <v>16</v>
      </c>
      <c r="C8" s="16" t="s">
        <v>50</v>
      </c>
      <c r="D8" s="16" t="s">
        <v>17</v>
      </c>
      <c r="E8" s="15">
        <v>6080</v>
      </c>
      <c r="F8" s="15" t="s">
        <v>46</v>
      </c>
      <c r="G8" s="17">
        <v>202</v>
      </c>
      <c r="H8" s="18">
        <v>1</v>
      </c>
      <c r="I8" s="17">
        <v>2101.71</v>
      </c>
      <c r="J8" s="17">
        <v>202</v>
      </c>
      <c r="K8" s="18">
        <v>0</v>
      </c>
      <c r="L8" s="17">
        <v>0</v>
      </c>
      <c r="M8" s="18">
        <v>0</v>
      </c>
      <c r="N8" s="17">
        <v>0</v>
      </c>
      <c r="O8" s="18">
        <v>0</v>
      </c>
      <c r="P8" s="17">
        <v>0</v>
      </c>
    </row>
    <row r="9" spans="1:16" outlineLevel="2" x14ac:dyDescent="0.2">
      <c r="A9" s="15">
        <v>202340</v>
      </c>
      <c r="B9" s="16" t="s">
        <v>16</v>
      </c>
      <c r="C9" s="16" t="s">
        <v>50</v>
      </c>
      <c r="D9" s="16" t="s">
        <v>17</v>
      </c>
      <c r="E9" s="15">
        <v>6092</v>
      </c>
      <c r="F9" s="15" t="s">
        <v>46</v>
      </c>
      <c r="G9" s="17">
        <v>201</v>
      </c>
      <c r="H9" s="18">
        <v>1</v>
      </c>
      <c r="I9" s="17">
        <v>36.979999999999997</v>
      </c>
      <c r="J9" s="17">
        <v>201</v>
      </c>
      <c r="K9" s="18">
        <v>0</v>
      </c>
      <c r="L9" s="17">
        <v>0</v>
      </c>
      <c r="M9" s="18">
        <v>0</v>
      </c>
      <c r="N9" s="17">
        <v>0</v>
      </c>
      <c r="O9" s="18">
        <v>0</v>
      </c>
      <c r="P9" s="17">
        <v>0</v>
      </c>
    </row>
    <row r="10" spans="1:16" outlineLevel="1" x14ac:dyDescent="0.2">
      <c r="A10" s="15"/>
      <c r="B10" s="16"/>
      <c r="C10" s="16"/>
      <c r="D10" s="16"/>
      <c r="E10" s="15"/>
      <c r="F10" s="19" t="s">
        <v>47</v>
      </c>
      <c r="G10" s="17">
        <f t="shared" ref="G10:P10" si="1">SUBTOTAL(9,G4:G9)</f>
        <v>1077.02</v>
      </c>
      <c r="H10" s="18">
        <f t="shared" si="1"/>
        <v>6</v>
      </c>
      <c r="I10" s="17">
        <f t="shared" si="1"/>
        <v>5708.36</v>
      </c>
      <c r="J10" s="17">
        <f t="shared" si="1"/>
        <v>1077.02</v>
      </c>
      <c r="K10" s="18">
        <f t="shared" si="1"/>
        <v>0</v>
      </c>
      <c r="L10" s="17">
        <f t="shared" si="1"/>
        <v>0</v>
      </c>
      <c r="M10" s="18">
        <f t="shared" si="1"/>
        <v>0</v>
      </c>
      <c r="N10" s="17">
        <f t="shared" si="1"/>
        <v>0</v>
      </c>
      <c r="O10" s="18">
        <f t="shared" si="1"/>
        <v>0</v>
      </c>
      <c r="P10" s="17">
        <f t="shared" si="1"/>
        <v>0</v>
      </c>
    </row>
    <row r="11" spans="1:16" outlineLevel="2" x14ac:dyDescent="0.2">
      <c r="A11" s="15">
        <v>202340</v>
      </c>
      <c r="B11" s="16" t="s">
        <v>16</v>
      </c>
      <c r="C11" s="16" t="s">
        <v>50</v>
      </c>
      <c r="D11" s="16" t="s">
        <v>17</v>
      </c>
      <c r="E11" s="15">
        <v>6012</v>
      </c>
      <c r="F11" s="15" t="s">
        <v>45</v>
      </c>
      <c r="G11" s="17">
        <v>201</v>
      </c>
      <c r="H11" s="18">
        <v>1</v>
      </c>
      <c r="I11" s="17">
        <v>73.959999999999994</v>
      </c>
      <c r="J11" s="17">
        <v>201</v>
      </c>
      <c r="K11" s="18">
        <v>0</v>
      </c>
      <c r="L11" s="17">
        <v>0</v>
      </c>
      <c r="M11" s="18">
        <v>0</v>
      </c>
      <c r="N11" s="17">
        <v>0</v>
      </c>
      <c r="O11" s="18">
        <v>0</v>
      </c>
      <c r="P11" s="17">
        <v>0</v>
      </c>
    </row>
    <row r="12" spans="1:16" outlineLevel="2" x14ac:dyDescent="0.2">
      <c r="A12" s="15">
        <v>202340</v>
      </c>
      <c r="B12" s="16" t="s">
        <v>16</v>
      </c>
      <c r="C12" s="16" t="s">
        <v>50</v>
      </c>
      <c r="D12" s="16" t="s">
        <v>17</v>
      </c>
      <c r="E12" s="15">
        <v>6031</v>
      </c>
      <c r="F12" s="15" t="s">
        <v>45</v>
      </c>
      <c r="G12" s="17">
        <v>211</v>
      </c>
      <c r="H12" s="18">
        <v>1</v>
      </c>
      <c r="I12" s="17">
        <v>3031.6</v>
      </c>
      <c r="J12" s="17">
        <v>211</v>
      </c>
      <c r="K12" s="18">
        <v>0</v>
      </c>
      <c r="L12" s="17">
        <v>0</v>
      </c>
      <c r="M12" s="18">
        <v>0</v>
      </c>
      <c r="N12" s="17">
        <v>0</v>
      </c>
      <c r="O12" s="18">
        <v>0</v>
      </c>
      <c r="P12" s="17">
        <v>0</v>
      </c>
    </row>
    <row r="13" spans="1:16" outlineLevel="2" x14ac:dyDescent="0.2">
      <c r="A13" s="15">
        <v>202342</v>
      </c>
      <c r="B13" s="16" t="s">
        <v>16</v>
      </c>
      <c r="C13" s="16" t="s">
        <v>50</v>
      </c>
      <c r="D13" s="16" t="s">
        <v>17</v>
      </c>
      <c r="E13" s="15">
        <v>6035</v>
      </c>
      <c r="F13" s="15" t="s">
        <v>45</v>
      </c>
      <c r="G13" s="17">
        <v>201</v>
      </c>
      <c r="H13" s="18">
        <v>1</v>
      </c>
      <c r="I13" s="17">
        <v>22.24</v>
      </c>
      <c r="J13" s="17">
        <v>201</v>
      </c>
      <c r="K13" s="18">
        <v>0</v>
      </c>
      <c r="L13" s="17">
        <v>0</v>
      </c>
      <c r="M13" s="18">
        <v>0</v>
      </c>
      <c r="N13" s="17">
        <v>0</v>
      </c>
      <c r="O13" s="18">
        <v>0</v>
      </c>
      <c r="P13" s="17">
        <v>0</v>
      </c>
    </row>
    <row r="14" spans="1:16" outlineLevel="1" x14ac:dyDescent="0.2">
      <c r="A14" s="15"/>
      <c r="B14" s="16"/>
      <c r="C14" s="16"/>
      <c r="D14" s="16"/>
      <c r="E14" s="15"/>
      <c r="F14" s="19" t="s">
        <v>48</v>
      </c>
      <c r="G14" s="17">
        <f t="shared" ref="G14:P14" si="2">SUBTOTAL(9,G11:G13)</f>
        <v>613</v>
      </c>
      <c r="H14" s="18">
        <f t="shared" si="2"/>
        <v>3</v>
      </c>
      <c r="I14" s="17">
        <f t="shared" si="2"/>
        <v>3127.7999999999997</v>
      </c>
      <c r="J14" s="17">
        <f t="shared" si="2"/>
        <v>613</v>
      </c>
      <c r="K14" s="18">
        <f t="shared" si="2"/>
        <v>0</v>
      </c>
      <c r="L14" s="17">
        <f t="shared" si="2"/>
        <v>0</v>
      </c>
      <c r="M14" s="18">
        <f t="shared" si="2"/>
        <v>0</v>
      </c>
      <c r="N14" s="17">
        <f t="shared" si="2"/>
        <v>0</v>
      </c>
      <c r="O14" s="18">
        <f t="shared" si="2"/>
        <v>0</v>
      </c>
      <c r="P14" s="17">
        <f t="shared" si="2"/>
        <v>0</v>
      </c>
    </row>
    <row r="15" spans="1:16" x14ac:dyDescent="0.2">
      <c r="A15" s="15"/>
      <c r="B15" s="16"/>
      <c r="C15" s="16"/>
      <c r="D15" s="16"/>
      <c r="E15" s="15"/>
      <c r="F15" s="19" t="s">
        <v>49</v>
      </c>
      <c r="G15" s="17">
        <f t="shared" ref="G15:P15" si="3">SUBTOTAL(9,G2:G13)</f>
        <v>1893.02</v>
      </c>
      <c r="H15" s="18">
        <f t="shared" si="3"/>
        <v>9</v>
      </c>
      <c r="I15" s="17">
        <f t="shared" si="3"/>
        <v>8836.16</v>
      </c>
      <c r="J15" s="17">
        <f t="shared" si="3"/>
        <v>1690.02</v>
      </c>
      <c r="K15" s="18">
        <f t="shared" si="3"/>
        <v>3</v>
      </c>
      <c r="L15" s="17">
        <f t="shared" si="3"/>
        <v>203</v>
      </c>
      <c r="M15" s="18">
        <f t="shared" si="3"/>
        <v>0</v>
      </c>
      <c r="N15" s="17">
        <f t="shared" si="3"/>
        <v>0</v>
      </c>
      <c r="O15" s="18">
        <f t="shared" si="3"/>
        <v>0</v>
      </c>
      <c r="P15" s="17">
        <f t="shared" si="3"/>
        <v>0</v>
      </c>
    </row>
    <row r="16" spans="1:16" x14ac:dyDescent="0.2"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8" spans="3:6" ht="13.5" thickBot="1" x14ac:dyDescent="0.25"/>
    <row r="19" spans="3:6" ht="13.5" thickBot="1" x14ac:dyDescent="0.25">
      <c r="C19" s="11"/>
      <c r="D19" s="12" t="s">
        <v>52</v>
      </c>
      <c r="E19" s="13" t="s">
        <v>53</v>
      </c>
    </row>
    <row r="20" spans="3:6" ht="13.5" thickBot="1" x14ac:dyDescent="0.25">
      <c r="C20" s="14"/>
      <c r="D20" s="12" t="s">
        <v>41</v>
      </c>
      <c r="E20" s="13"/>
    </row>
    <row r="21" spans="3:6" x14ac:dyDescent="0.2">
      <c r="C21" s="9" t="s">
        <v>46</v>
      </c>
      <c r="D21" s="7">
        <v>20</v>
      </c>
      <c r="E21" s="10">
        <v>1077.02</v>
      </c>
    </row>
    <row r="22" spans="3:6" ht="13.5" thickBot="1" x14ac:dyDescent="0.25">
      <c r="C22" s="9" t="s">
        <v>69</v>
      </c>
      <c r="D22" s="7">
        <v>13</v>
      </c>
      <c r="E22" s="10">
        <v>613</v>
      </c>
    </row>
    <row r="23" spans="3:6" ht="13.5" customHeight="1" thickBot="1" x14ac:dyDescent="0.25">
      <c r="C23" s="11"/>
      <c r="D23" s="21" t="s">
        <v>104</v>
      </c>
      <c r="E23" s="22"/>
    </row>
    <row r="24" spans="3:6" ht="13.5" thickBot="1" x14ac:dyDescent="0.25">
      <c r="C24" s="20" t="s">
        <v>72</v>
      </c>
      <c r="D24" s="32">
        <v>3</v>
      </c>
      <c r="E24" s="33">
        <v>203</v>
      </c>
      <c r="F24" s="35" t="s">
        <v>46</v>
      </c>
    </row>
    <row r="25" spans="3:6" x14ac:dyDescent="0.2">
      <c r="E25" s="34">
        <f>SUM(E21:E24)</f>
        <v>1893.02</v>
      </c>
    </row>
  </sheetData>
  <sortState ref="A2:P13">
    <sortCondition ref="F2:F13"/>
    <sortCondition ref="E2:E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N21" sqref="N21:N22"/>
    </sheetView>
  </sheetViews>
  <sheetFormatPr defaultColWidth="9" defaultRowHeight="12.75" outlineLevelRow="2" x14ac:dyDescent="0.2"/>
  <cols>
    <col min="1" max="1" width="6.28515625" style="25" customWidth="1"/>
    <col min="2" max="2" width="10.7109375" style="25" bestFit="1" customWidth="1"/>
    <col min="3" max="3" width="7.42578125" style="25" customWidth="1"/>
    <col min="4" max="4" width="11" style="25" customWidth="1"/>
    <col min="5" max="5" width="11.140625" style="25" customWidth="1"/>
    <col min="6" max="6" width="12" style="25" hidden="1" customWidth="1"/>
    <col min="7" max="7" width="18.42578125" style="25" hidden="1" customWidth="1"/>
    <col min="8" max="8" width="9.7109375" style="25" customWidth="1"/>
    <col min="9" max="9" width="14.42578125" style="25" hidden="1" customWidth="1"/>
    <col min="10" max="10" width="2.42578125" style="25" customWidth="1"/>
    <col min="11" max="11" width="11" style="25" bestFit="1" customWidth="1"/>
    <col min="12" max="12" width="11" style="25" customWidth="1"/>
    <col min="13" max="13" width="10" style="25" bestFit="1" customWidth="1"/>
    <col min="14" max="14" width="3.85546875" style="25" customWidth="1"/>
    <col min="15" max="15" width="8.85546875" style="25" hidden="1" customWidth="1"/>
    <col min="16" max="16" width="5" style="25" customWidth="1"/>
    <col min="17" max="17" width="5.85546875" style="25" customWidth="1"/>
    <col min="18" max="18" width="7.5703125" style="25" hidden="1" customWidth="1"/>
    <col min="19" max="19" width="7.85546875" style="25" hidden="1" customWidth="1"/>
    <col min="20" max="20" width="8" style="25" hidden="1" customWidth="1"/>
    <col min="21" max="21" width="5.42578125" style="25" customWidth="1"/>
    <col min="22" max="23" width="6.85546875" style="25" customWidth="1"/>
    <col min="24" max="24" width="8.140625" style="25" customWidth="1"/>
    <col min="25" max="25" width="6.28515625" style="25" customWidth="1"/>
    <col min="26" max="26" width="7.140625" style="25" customWidth="1"/>
    <col min="27" max="27" width="5.140625" style="25" customWidth="1"/>
    <col min="28" max="28" width="4.5703125" style="25" customWidth="1"/>
    <col min="29" max="29" width="9.42578125" style="25" bestFit="1" customWidth="1"/>
    <col min="30" max="30" width="8.140625" style="25" customWidth="1"/>
    <col min="31" max="31" width="7.7109375" style="25" customWidth="1"/>
    <col min="32" max="32" width="9.42578125" style="25" bestFit="1" customWidth="1"/>
    <col min="33" max="16384" width="9" style="25"/>
  </cols>
  <sheetData>
    <row r="1" spans="1:32" s="29" customFormat="1" ht="114.75" x14ac:dyDescent="0.2">
      <c r="A1" s="29" t="s">
        <v>19</v>
      </c>
      <c r="B1" s="29" t="s">
        <v>20</v>
      </c>
      <c r="C1" s="29" t="s">
        <v>0</v>
      </c>
      <c r="D1" s="29" t="s">
        <v>21</v>
      </c>
      <c r="E1" s="29" t="s">
        <v>22</v>
      </c>
      <c r="F1" s="29" t="s">
        <v>1</v>
      </c>
      <c r="G1" s="29" t="s">
        <v>60</v>
      </c>
      <c r="H1" s="29" t="s">
        <v>2</v>
      </c>
      <c r="I1" s="29" t="s">
        <v>61</v>
      </c>
      <c r="J1" s="29" t="s">
        <v>3</v>
      </c>
      <c r="K1" s="29" t="s">
        <v>23</v>
      </c>
      <c r="L1" s="36" t="s">
        <v>106</v>
      </c>
      <c r="M1" s="29" t="s">
        <v>24</v>
      </c>
      <c r="N1" s="29" t="s">
        <v>25</v>
      </c>
      <c r="O1" s="29" t="s">
        <v>26</v>
      </c>
      <c r="P1" s="29" t="s">
        <v>27</v>
      </c>
      <c r="Q1" s="29" t="s">
        <v>28</v>
      </c>
      <c r="R1" s="29" t="s">
        <v>56</v>
      </c>
      <c r="S1" s="29" t="s">
        <v>68</v>
      </c>
      <c r="T1" s="29" t="s">
        <v>67</v>
      </c>
      <c r="U1" s="29" t="s">
        <v>4</v>
      </c>
      <c r="V1" s="29" t="s">
        <v>5</v>
      </c>
      <c r="W1" s="29" t="s">
        <v>44</v>
      </c>
      <c r="X1" s="29" t="s">
        <v>29</v>
      </c>
      <c r="Y1" s="29" t="s">
        <v>30</v>
      </c>
      <c r="Z1" s="29" t="s">
        <v>31</v>
      </c>
      <c r="AA1" s="29" t="s">
        <v>32</v>
      </c>
      <c r="AB1" s="29" t="s">
        <v>33</v>
      </c>
      <c r="AC1" s="29" t="s">
        <v>34</v>
      </c>
      <c r="AD1" s="29" t="s">
        <v>35</v>
      </c>
      <c r="AE1" s="29" t="s">
        <v>36</v>
      </c>
      <c r="AF1" s="29" t="s">
        <v>37</v>
      </c>
    </row>
    <row r="2" spans="1:32" outlineLevel="2" x14ac:dyDescent="0.2">
      <c r="A2" s="25" t="s">
        <v>40</v>
      </c>
      <c r="B2" s="25" t="s">
        <v>77</v>
      </c>
      <c r="C2" s="25">
        <v>202341</v>
      </c>
      <c r="D2" s="25" t="s">
        <v>38</v>
      </c>
      <c r="E2" s="26">
        <v>45239</v>
      </c>
      <c r="F2" s="25" t="s">
        <v>58</v>
      </c>
      <c r="G2" s="25" t="s">
        <v>62</v>
      </c>
      <c r="H2" s="25" t="s">
        <v>50</v>
      </c>
      <c r="I2" s="25" t="s">
        <v>63</v>
      </c>
      <c r="J2" s="25" t="s">
        <v>17</v>
      </c>
      <c r="K2" s="25">
        <v>2274697022</v>
      </c>
      <c r="M2" s="25">
        <v>577082871</v>
      </c>
      <c r="N2" s="25" t="s">
        <v>78</v>
      </c>
      <c r="O2" s="27">
        <v>10086600000000</v>
      </c>
      <c r="P2" s="25" t="s">
        <v>79</v>
      </c>
      <c r="Q2" s="25" t="s">
        <v>96</v>
      </c>
      <c r="R2" s="25" t="s">
        <v>59</v>
      </c>
      <c r="S2" s="25">
        <v>209722</v>
      </c>
      <c r="T2" s="25">
        <v>1282428</v>
      </c>
      <c r="U2" s="25" t="s">
        <v>18</v>
      </c>
      <c r="V2" s="25">
        <v>6006</v>
      </c>
      <c r="W2" s="25" t="s">
        <v>46</v>
      </c>
      <c r="X2" s="25" t="s">
        <v>41</v>
      </c>
      <c r="Y2" s="25" t="s">
        <v>39</v>
      </c>
      <c r="Z2" s="25" t="s">
        <v>39</v>
      </c>
      <c r="AA2" s="25" t="s">
        <v>64</v>
      </c>
      <c r="AB2" s="25">
        <v>1</v>
      </c>
      <c r="AC2" s="28">
        <v>36.979999999999997</v>
      </c>
      <c r="AD2" s="25">
        <v>1</v>
      </c>
      <c r="AE2" s="25">
        <v>1</v>
      </c>
      <c r="AF2" s="28">
        <v>201</v>
      </c>
    </row>
    <row r="3" spans="1:32" outlineLevel="2" x14ac:dyDescent="0.2">
      <c r="A3" s="25" t="s">
        <v>40</v>
      </c>
      <c r="B3" s="25" t="s">
        <v>77</v>
      </c>
      <c r="C3" s="25">
        <v>202341</v>
      </c>
      <c r="D3" s="25" t="s">
        <v>38</v>
      </c>
      <c r="E3" s="26">
        <v>45240</v>
      </c>
      <c r="F3" s="25" t="s">
        <v>58</v>
      </c>
      <c r="G3" s="25" t="s">
        <v>62</v>
      </c>
      <c r="H3" s="25" t="s">
        <v>54</v>
      </c>
      <c r="I3" s="25" t="s">
        <v>63</v>
      </c>
      <c r="J3" s="25" t="s">
        <v>55</v>
      </c>
      <c r="K3" s="25">
        <v>6580090632</v>
      </c>
      <c r="M3" s="25">
        <v>578506690</v>
      </c>
      <c r="N3" s="25" t="s">
        <v>90</v>
      </c>
      <c r="O3" s="27">
        <v>10086600000000</v>
      </c>
      <c r="P3" s="25" t="s">
        <v>91</v>
      </c>
      <c r="Q3" s="25" t="s">
        <v>92</v>
      </c>
      <c r="R3" s="25" t="s">
        <v>59</v>
      </c>
      <c r="S3" s="25">
        <v>209722</v>
      </c>
      <c r="T3" s="25">
        <v>1268003</v>
      </c>
      <c r="U3" s="25" t="s">
        <v>18</v>
      </c>
      <c r="V3" s="25">
        <v>6017</v>
      </c>
      <c r="W3" s="25" t="s">
        <v>46</v>
      </c>
      <c r="X3" s="25" t="s">
        <v>41</v>
      </c>
      <c r="Y3" s="25" t="s">
        <v>39</v>
      </c>
      <c r="Z3" s="25" t="s">
        <v>39</v>
      </c>
      <c r="AA3" s="25" t="s">
        <v>39</v>
      </c>
      <c r="AB3" s="25">
        <v>1</v>
      </c>
      <c r="AC3" s="28">
        <v>88.02</v>
      </c>
      <c r="AD3" s="25">
        <v>1</v>
      </c>
      <c r="AE3" s="25">
        <v>9</v>
      </c>
      <c r="AF3" s="28">
        <v>66.02</v>
      </c>
    </row>
    <row r="4" spans="1:32" outlineLevel="2" x14ac:dyDescent="0.2">
      <c r="A4" s="25" t="s">
        <v>40</v>
      </c>
      <c r="B4" s="25" t="s">
        <v>77</v>
      </c>
      <c r="C4" s="25">
        <v>202343</v>
      </c>
      <c r="D4" s="25" t="s">
        <v>38</v>
      </c>
      <c r="E4" s="26">
        <v>45252</v>
      </c>
      <c r="F4" s="25" t="s">
        <v>58</v>
      </c>
      <c r="G4" s="25" t="s">
        <v>62</v>
      </c>
      <c r="H4" s="25" t="s">
        <v>50</v>
      </c>
      <c r="I4" s="25" t="s">
        <v>63</v>
      </c>
      <c r="J4" s="25" t="s">
        <v>17</v>
      </c>
      <c r="K4" s="25">
        <v>1375026674</v>
      </c>
      <c r="M4" s="25">
        <v>578275804</v>
      </c>
      <c r="N4" s="25" t="s">
        <v>75</v>
      </c>
      <c r="O4" s="27">
        <v>10086600000000</v>
      </c>
      <c r="P4" s="25" t="s">
        <v>76</v>
      </c>
      <c r="Q4" s="25" t="s">
        <v>97</v>
      </c>
      <c r="R4" s="25" t="s">
        <v>57</v>
      </c>
      <c r="S4" s="25">
        <v>241742</v>
      </c>
      <c r="T4" s="25">
        <v>1278003</v>
      </c>
      <c r="U4" s="25" t="s">
        <v>18</v>
      </c>
      <c r="V4" s="25">
        <v>6038</v>
      </c>
      <c r="W4" s="25" t="s">
        <v>46</v>
      </c>
      <c r="X4" s="25" t="s">
        <v>41</v>
      </c>
      <c r="Y4" s="25" t="s">
        <v>39</v>
      </c>
      <c r="Z4" s="25" t="s">
        <v>39</v>
      </c>
      <c r="AA4" s="25" t="s">
        <v>64</v>
      </c>
      <c r="AB4" s="25">
        <v>1</v>
      </c>
      <c r="AC4" s="28">
        <v>1274.32</v>
      </c>
      <c r="AD4" s="25">
        <v>1</v>
      </c>
      <c r="AE4" s="25">
        <v>1</v>
      </c>
      <c r="AF4" s="28">
        <v>201</v>
      </c>
    </row>
    <row r="5" spans="1:32" outlineLevel="2" x14ac:dyDescent="0.2">
      <c r="A5" s="25" t="s">
        <v>40</v>
      </c>
      <c r="B5" s="25" t="s">
        <v>77</v>
      </c>
      <c r="C5" s="25">
        <v>202342</v>
      </c>
      <c r="D5" s="25" t="s">
        <v>38</v>
      </c>
      <c r="E5" s="26">
        <v>45241</v>
      </c>
      <c r="F5" s="25" t="s">
        <v>58</v>
      </c>
      <c r="G5" s="25" t="s">
        <v>62</v>
      </c>
      <c r="H5" s="25" t="s">
        <v>50</v>
      </c>
      <c r="I5" s="25" t="s">
        <v>63</v>
      </c>
      <c r="J5" s="25" t="s">
        <v>17</v>
      </c>
      <c r="K5" s="25">
        <v>5574886867</v>
      </c>
      <c r="M5" s="25">
        <v>577082877</v>
      </c>
      <c r="N5" s="25" t="s">
        <v>66</v>
      </c>
      <c r="O5" s="27">
        <v>10086600000000</v>
      </c>
      <c r="P5" s="25" t="s">
        <v>65</v>
      </c>
      <c r="Q5" s="25" t="s">
        <v>88</v>
      </c>
      <c r="R5" s="25" t="s">
        <v>59</v>
      </c>
      <c r="S5" s="25">
        <v>209722</v>
      </c>
      <c r="T5" s="25">
        <v>1282428</v>
      </c>
      <c r="U5" s="25" t="s">
        <v>18</v>
      </c>
      <c r="V5" s="25">
        <v>6040</v>
      </c>
      <c r="W5" s="25" t="s">
        <v>46</v>
      </c>
      <c r="X5" s="25" t="s">
        <v>89</v>
      </c>
      <c r="Y5" s="25" t="s">
        <v>39</v>
      </c>
      <c r="Z5" s="25" t="s">
        <v>39</v>
      </c>
      <c r="AA5" s="25" t="s">
        <v>64</v>
      </c>
      <c r="AB5" s="25">
        <v>1</v>
      </c>
      <c r="AC5" s="28">
        <v>2170.35</v>
      </c>
      <c r="AD5" s="25">
        <v>1</v>
      </c>
      <c r="AE5" s="25">
        <v>6</v>
      </c>
      <c r="AF5" s="28">
        <v>206</v>
      </c>
    </row>
    <row r="6" spans="1:32" outlineLevel="2" x14ac:dyDescent="0.2">
      <c r="A6" s="25" t="s">
        <v>40</v>
      </c>
      <c r="B6" s="25" t="s">
        <v>77</v>
      </c>
      <c r="C6" s="25">
        <v>202340</v>
      </c>
      <c r="D6" s="25" t="s">
        <v>38</v>
      </c>
      <c r="E6" s="26">
        <v>45228</v>
      </c>
      <c r="F6" s="25" t="s">
        <v>58</v>
      </c>
      <c r="G6" s="25" t="s">
        <v>62</v>
      </c>
      <c r="H6" s="25" t="s">
        <v>50</v>
      </c>
      <c r="I6" s="25" t="s">
        <v>63</v>
      </c>
      <c r="J6" s="25" t="s">
        <v>17</v>
      </c>
      <c r="K6" s="25">
        <v>3224257560</v>
      </c>
      <c r="M6" s="25">
        <v>577082886</v>
      </c>
      <c r="N6" s="25" t="s">
        <v>84</v>
      </c>
      <c r="O6" s="27">
        <v>10086600000000</v>
      </c>
      <c r="P6" s="25" t="s">
        <v>85</v>
      </c>
      <c r="Q6" s="25" t="s">
        <v>86</v>
      </c>
      <c r="R6" s="25" t="s">
        <v>59</v>
      </c>
      <c r="S6" s="25">
        <v>209722</v>
      </c>
      <c r="T6" s="25">
        <v>1282428</v>
      </c>
      <c r="U6" s="25" t="s">
        <v>18</v>
      </c>
      <c r="V6" s="25">
        <v>6080</v>
      </c>
      <c r="W6" s="25" t="s">
        <v>46</v>
      </c>
      <c r="X6" s="25" t="s">
        <v>41</v>
      </c>
      <c r="Y6" s="25" t="s">
        <v>39</v>
      </c>
      <c r="Z6" s="25" t="s">
        <v>39</v>
      </c>
      <c r="AA6" s="25" t="s">
        <v>64</v>
      </c>
      <c r="AB6" s="25">
        <v>1</v>
      </c>
      <c r="AC6" s="28">
        <v>2101.71</v>
      </c>
      <c r="AD6" s="25">
        <v>1</v>
      </c>
      <c r="AE6" s="25">
        <v>2</v>
      </c>
      <c r="AF6" s="28">
        <v>202</v>
      </c>
    </row>
    <row r="7" spans="1:32" outlineLevel="2" x14ac:dyDescent="0.2">
      <c r="A7" s="25" t="s">
        <v>40</v>
      </c>
      <c r="B7" s="25" t="s">
        <v>77</v>
      </c>
      <c r="C7" s="25">
        <v>202340</v>
      </c>
      <c r="D7" s="25" t="s">
        <v>38</v>
      </c>
      <c r="E7" s="26">
        <v>45228</v>
      </c>
      <c r="F7" s="25" t="s">
        <v>58</v>
      </c>
      <c r="G7" s="25" t="s">
        <v>62</v>
      </c>
      <c r="H7" s="25" t="s">
        <v>50</v>
      </c>
      <c r="I7" s="25" t="s">
        <v>63</v>
      </c>
      <c r="J7" s="25" t="s">
        <v>17</v>
      </c>
      <c r="K7" s="25">
        <v>2124557064</v>
      </c>
      <c r="M7" s="25">
        <v>577082871</v>
      </c>
      <c r="N7" s="25" t="s">
        <v>78</v>
      </c>
      <c r="O7" s="27">
        <v>10086600000000</v>
      </c>
      <c r="P7" s="25" t="s">
        <v>79</v>
      </c>
      <c r="Q7" s="25" t="s">
        <v>80</v>
      </c>
      <c r="R7" s="25" t="s">
        <v>59</v>
      </c>
      <c r="S7" s="25">
        <v>209722</v>
      </c>
      <c r="T7" s="25">
        <v>1282428</v>
      </c>
      <c r="U7" s="25" t="s">
        <v>18</v>
      </c>
      <c r="V7" s="25">
        <v>6092</v>
      </c>
      <c r="W7" s="25" t="s">
        <v>46</v>
      </c>
      <c r="X7" s="25" t="s">
        <v>41</v>
      </c>
      <c r="Y7" s="25" t="s">
        <v>39</v>
      </c>
      <c r="Z7" s="25" t="s">
        <v>39</v>
      </c>
      <c r="AA7" s="25" t="s">
        <v>64</v>
      </c>
      <c r="AB7" s="25">
        <v>1</v>
      </c>
      <c r="AC7" s="28">
        <v>36.979999999999997</v>
      </c>
      <c r="AD7" s="25">
        <v>1</v>
      </c>
      <c r="AE7" s="25">
        <v>1</v>
      </c>
      <c r="AF7" s="28">
        <v>201</v>
      </c>
    </row>
    <row r="8" spans="1:32" outlineLevel="1" x14ac:dyDescent="0.2">
      <c r="E8" s="26"/>
      <c r="O8" s="27"/>
      <c r="W8" s="30" t="s">
        <v>47</v>
      </c>
      <c r="AB8" s="25">
        <f>SUBTOTAL(9,AB2:AB7)</f>
        <v>6</v>
      </c>
      <c r="AC8" s="28">
        <f>SUBTOTAL(9,AC2:AC7)</f>
        <v>5708.36</v>
      </c>
      <c r="AD8" s="25">
        <f>SUBTOTAL(9,AD2:AD7)</f>
        <v>6</v>
      </c>
      <c r="AE8" s="25">
        <f>SUBTOTAL(9,AE2:AE7)</f>
        <v>20</v>
      </c>
      <c r="AF8" s="28">
        <f>SUBTOTAL(9,AF2:AF7)</f>
        <v>1077.02</v>
      </c>
    </row>
    <row r="9" spans="1:32" ht="15" outlineLevel="2" x14ac:dyDescent="0.25">
      <c r="A9" s="25" t="s">
        <v>40</v>
      </c>
      <c r="B9" s="25" t="s">
        <v>77</v>
      </c>
      <c r="C9" s="25">
        <v>202340</v>
      </c>
      <c r="D9" s="25" t="s">
        <v>38</v>
      </c>
      <c r="E9" s="26">
        <v>45231</v>
      </c>
      <c r="F9" s="25" t="s">
        <v>58</v>
      </c>
      <c r="G9" s="25" t="s">
        <v>62</v>
      </c>
      <c r="H9" s="25" t="s">
        <v>50</v>
      </c>
      <c r="I9" s="25" t="s">
        <v>63</v>
      </c>
      <c r="J9" s="25" t="s">
        <v>17</v>
      </c>
      <c r="K9" s="25">
        <v>7675176386</v>
      </c>
      <c r="L9">
        <v>836499</v>
      </c>
      <c r="M9" s="25">
        <v>587366130</v>
      </c>
      <c r="N9" s="25" t="s">
        <v>81</v>
      </c>
      <c r="O9" s="27">
        <v>10086600000000</v>
      </c>
      <c r="P9" s="25" t="s">
        <v>82</v>
      </c>
      <c r="Q9" s="25" t="s">
        <v>83</v>
      </c>
      <c r="R9" s="25" t="s">
        <v>59</v>
      </c>
      <c r="S9" s="25">
        <v>209722</v>
      </c>
      <c r="T9" s="25">
        <v>1282428</v>
      </c>
      <c r="U9" s="25" t="s">
        <v>18</v>
      </c>
      <c r="V9" s="25">
        <v>6012</v>
      </c>
      <c r="W9" s="25" t="s">
        <v>45</v>
      </c>
      <c r="X9" s="25" t="s">
        <v>41</v>
      </c>
      <c r="Y9" s="25" t="s">
        <v>39</v>
      </c>
      <c r="Z9" s="25" t="s">
        <v>39</v>
      </c>
      <c r="AA9" s="25" t="s">
        <v>64</v>
      </c>
      <c r="AB9" s="25">
        <v>1</v>
      </c>
      <c r="AC9" s="28">
        <v>73.959999999999994</v>
      </c>
      <c r="AD9" s="25">
        <v>1</v>
      </c>
      <c r="AE9" s="25">
        <v>1</v>
      </c>
      <c r="AF9" s="28">
        <v>201</v>
      </c>
    </row>
    <row r="10" spans="1:32" ht="15" outlineLevel="2" x14ac:dyDescent="0.25">
      <c r="A10" s="25" t="s">
        <v>40</v>
      </c>
      <c r="B10" s="25" t="s">
        <v>77</v>
      </c>
      <c r="C10" s="25">
        <v>202340</v>
      </c>
      <c r="D10" s="25" t="s">
        <v>38</v>
      </c>
      <c r="E10" s="26">
        <v>45231</v>
      </c>
      <c r="F10" s="25" t="s">
        <v>58</v>
      </c>
      <c r="G10" s="25" t="s">
        <v>62</v>
      </c>
      <c r="H10" s="25" t="s">
        <v>50</v>
      </c>
      <c r="I10" s="25" t="s">
        <v>63</v>
      </c>
      <c r="J10" s="25" t="s">
        <v>17</v>
      </c>
      <c r="K10" s="25">
        <v>6874487476</v>
      </c>
      <c r="L10">
        <v>836499</v>
      </c>
      <c r="M10" s="25">
        <v>577082877</v>
      </c>
      <c r="N10" s="25" t="s">
        <v>66</v>
      </c>
      <c r="O10" s="27">
        <v>10086600000000</v>
      </c>
      <c r="P10" s="25" t="s">
        <v>65</v>
      </c>
      <c r="Q10" s="25" t="s">
        <v>87</v>
      </c>
      <c r="R10" s="25" t="s">
        <v>59</v>
      </c>
      <c r="S10" s="25">
        <v>209722</v>
      </c>
      <c r="T10" s="25">
        <v>1282428</v>
      </c>
      <c r="U10" s="25" t="s">
        <v>18</v>
      </c>
      <c r="V10" s="25">
        <v>6031</v>
      </c>
      <c r="W10" s="25" t="s">
        <v>45</v>
      </c>
      <c r="X10" s="25" t="s">
        <v>41</v>
      </c>
      <c r="Y10" s="25" t="s">
        <v>39</v>
      </c>
      <c r="Z10" s="25" t="s">
        <v>39</v>
      </c>
      <c r="AA10" s="25" t="s">
        <v>64</v>
      </c>
      <c r="AB10" s="25">
        <v>1</v>
      </c>
      <c r="AC10" s="28">
        <v>3031.6</v>
      </c>
      <c r="AD10" s="25">
        <v>1</v>
      </c>
      <c r="AE10" s="25">
        <v>11</v>
      </c>
      <c r="AF10" s="28">
        <v>211</v>
      </c>
    </row>
    <row r="11" spans="1:32" ht="15" outlineLevel="2" x14ac:dyDescent="0.25">
      <c r="A11" s="25" t="s">
        <v>40</v>
      </c>
      <c r="B11" s="25" t="s">
        <v>77</v>
      </c>
      <c r="C11" s="25">
        <v>202342</v>
      </c>
      <c r="D11" s="25" t="s">
        <v>38</v>
      </c>
      <c r="E11" s="26">
        <v>45244</v>
      </c>
      <c r="F11" s="25" t="s">
        <v>58</v>
      </c>
      <c r="G11" s="25" t="s">
        <v>62</v>
      </c>
      <c r="H11" s="25" t="s">
        <v>50</v>
      </c>
      <c r="I11" s="25" t="s">
        <v>63</v>
      </c>
      <c r="J11" s="25" t="s">
        <v>17</v>
      </c>
      <c r="K11" s="25">
        <v>9375046329</v>
      </c>
      <c r="L11">
        <v>839490</v>
      </c>
      <c r="M11" s="25">
        <v>578275796</v>
      </c>
      <c r="N11" s="25" t="s">
        <v>93</v>
      </c>
      <c r="O11" s="27">
        <v>10086600000000</v>
      </c>
      <c r="P11" s="25" t="s">
        <v>94</v>
      </c>
      <c r="Q11" s="25" t="s">
        <v>95</v>
      </c>
      <c r="R11" s="25" t="s">
        <v>57</v>
      </c>
      <c r="S11" s="25">
        <v>241742</v>
      </c>
      <c r="T11" s="25">
        <v>1278003</v>
      </c>
      <c r="U11" s="25" t="s">
        <v>18</v>
      </c>
      <c r="V11" s="25">
        <v>6035</v>
      </c>
      <c r="W11" s="25" t="s">
        <v>45</v>
      </c>
      <c r="X11" s="25" t="s">
        <v>41</v>
      </c>
      <c r="Y11" s="25" t="s">
        <v>39</v>
      </c>
      <c r="Z11" s="25" t="s">
        <v>39</v>
      </c>
      <c r="AA11" s="25" t="s">
        <v>64</v>
      </c>
      <c r="AB11" s="25">
        <v>1</v>
      </c>
      <c r="AC11" s="28">
        <v>22.24</v>
      </c>
      <c r="AD11" s="25">
        <v>1</v>
      </c>
      <c r="AE11" s="25">
        <v>1</v>
      </c>
      <c r="AF11" s="28">
        <v>201</v>
      </c>
    </row>
    <row r="12" spans="1:32" outlineLevel="1" x14ac:dyDescent="0.2">
      <c r="E12" s="26"/>
      <c r="O12" s="27"/>
      <c r="W12" s="30" t="s">
        <v>48</v>
      </c>
      <c r="AB12" s="25">
        <f>SUBTOTAL(9,AB9:AB11)</f>
        <v>3</v>
      </c>
      <c r="AC12" s="28">
        <f>SUBTOTAL(9,AC9:AC11)</f>
        <v>3127.7999999999997</v>
      </c>
      <c r="AD12" s="25">
        <f>SUBTOTAL(9,AD9:AD11)</f>
        <v>3</v>
      </c>
      <c r="AE12" s="25">
        <f>SUBTOTAL(9,AE9:AE11)</f>
        <v>13</v>
      </c>
      <c r="AF12" s="28">
        <f>SUBTOTAL(9,AF9:AF11)</f>
        <v>613</v>
      </c>
    </row>
    <row r="13" spans="1:32" x14ac:dyDescent="0.2">
      <c r="E13" s="26"/>
      <c r="O13" s="27"/>
      <c r="W13" s="30" t="s">
        <v>49</v>
      </c>
      <c r="AB13" s="25">
        <f>SUBTOTAL(9,AB2:AB11)</f>
        <v>9</v>
      </c>
      <c r="AC13" s="28">
        <f>SUBTOTAL(9,AC2:AC11)</f>
        <v>8836.16</v>
      </c>
      <c r="AD13" s="25">
        <f>SUBTOTAL(9,AD2:AD11)</f>
        <v>9</v>
      </c>
      <c r="AE13" s="25">
        <f>SUBTOTAL(9,AE2:AE11)</f>
        <v>33</v>
      </c>
      <c r="AF13" s="28">
        <f>SUBTOTAL(9,AF2:AF11)</f>
        <v>1690.02</v>
      </c>
    </row>
  </sheetData>
  <sortState ref="A2:AG11">
    <sortCondition ref="W2:W11"/>
    <sortCondition ref="V2:V11"/>
  </sortState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"/>
  <sheetViews>
    <sheetView zoomScale="90" zoomScaleNormal="90" workbookViewId="0">
      <selection activeCell="AA2" sqref="AA2"/>
    </sheetView>
  </sheetViews>
  <sheetFormatPr defaultColWidth="9.140625" defaultRowHeight="12.75" x14ac:dyDescent="0.2"/>
  <cols>
    <col min="1" max="1" width="12.85546875" style="25" bestFit="1" customWidth="1"/>
    <col min="2" max="2" width="10.42578125" style="25" bestFit="1" customWidth="1"/>
    <col min="3" max="3" width="7" style="25" bestFit="1" customWidth="1"/>
    <col min="4" max="4" width="10.42578125" style="25" bestFit="1" customWidth="1"/>
    <col min="5" max="5" width="9.140625" style="25"/>
    <col min="6" max="6" width="0" style="25" hidden="1" customWidth="1"/>
    <col min="7" max="7" width="9.140625" style="25"/>
    <col min="8" max="8" width="0" style="25" hidden="1" customWidth="1"/>
    <col min="9" max="9" width="9.140625" style="25"/>
    <col min="10" max="10" width="11" style="25" bestFit="1" customWidth="1"/>
    <col min="11" max="11" width="10" style="25" bestFit="1" customWidth="1"/>
    <col min="12" max="12" width="5.7109375" style="25" customWidth="1"/>
    <col min="13" max="13" width="0" style="25" hidden="1" customWidth="1"/>
    <col min="14" max="14" width="9.140625" style="25"/>
    <col min="15" max="15" width="0" style="25" hidden="1" customWidth="1"/>
    <col min="16" max="16" width="9.140625" style="25"/>
    <col min="17" max="17" width="9.28515625" style="25" bestFit="1" customWidth="1"/>
    <col min="18" max="18" width="20.140625" style="25" bestFit="1" customWidth="1"/>
    <col min="19" max="19" width="9.140625" style="25"/>
    <col min="20" max="25" width="6.85546875" style="25" customWidth="1"/>
    <col min="26" max="26" width="9.28515625" style="25" bestFit="1" customWidth="1"/>
    <col min="27" max="16384" width="9.140625" style="25"/>
  </cols>
  <sheetData>
    <row r="1" spans="1:27" s="29" customFormat="1" ht="51" x14ac:dyDescent="0.2">
      <c r="A1" s="29" t="s">
        <v>19</v>
      </c>
      <c r="B1" s="29" t="s">
        <v>20</v>
      </c>
      <c r="C1" s="29" t="s">
        <v>0</v>
      </c>
      <c r="D1" s="29" t="s">
        <v>22</v>
      </c>
      <c r="E1" s="29" t="s">
        <v>1</v>
      </c>
      <c r="F1" s="29" t="s">
        <v>60</v>
      </c>
      <c r="G1" s="29" t="s">
        <v>2</v>
      </c>
      <c r="H1" s="29" t="s">
        <v>61</v>
      </c>
      <c r="I1" s="29" t="s">
        <v>3</v>
      </c>
      <c r="J1" s="29" t="s">
        <v>23</v>
      </c>
      <c r="K1" s="29" t="s">
        <v>24</v>
      </c>
      <c r="L1" s="29" t="s">
        <v>25</v>
      </c>
      <c r="M1" s="29" t="s">
        <v>26</v>
      </c>
      <c r="N1" s="29" t="s">
        <v>27</v>
      </c>
      <c r="O1" s="29" t="s">
        <v>28</v>
      </c>
      <c r="P1" s="29" t="s">
        <v>4</v>
      </c>
      <c r="Q1" s="29" t="s">
        <v>5</v>
      </c>
      <c r="R1" s="29" t="s">
        <v>29</v>
      </c>
      <c r="S1" s="29" t="s">
        <v>42</v>
      </c>
      <c r="T1" s="29" t="s">
        <v>30</v>
      </c>
      <c r="U1" s="29" t="s">
        <v>31</v>
      </c>
      <c r="V1" s="29" t="s">
        <v>32</v>
      </c>
      <c r="W1" s="29" t="s">
        <v>43</v>
      </c>
      <c r="X1" s="29" t="s">
        <v>98</v>
      </c>
      <c r="Y1" s="29" t="s">
        <v>99</v>
      </c>
      <c r="Z1" s="29" t="s">
        <v>37</v>
      </c>
    </row>
    <row r="2" spans="1:27" x14ac:dyDescent="0.2">
      <c r="A2" s="25" t="s">
        <v>51</v>
      </c>
      <c r="B2" s="25" t="s">
        <v>77</v>
      </c>
      <c r="C2" s="25">
        <v>202342</v>
      </c>
      <c r="D2" s="26">
        <v>45246</v>
      </c>
      <c r="E2" s="25" t="s">
        <v>73</v>
      </c>
      <c r="F2" s="25" t="s">
        <v>62</v>
      </c>
      <c r="G2" s="25" t="s">
        <v>71</v>
      </c>
      <c r="H2" s="25" t="s">
        <v>63</v>
      </c>
      <c r="I2" s="25" t="s">
        <v>17</v>
      </c>
      <c r="J2" s="25">
        <v>4328871715</v>
      </c>
      <c r="K2" s="25">
        <v>555101458</v>
      </c>
      <c r="L2" s="25" t="s">
        <v>100</v>
      </c>
      <c r="M2" s="31" t="s">
        <v>101</v>
      </c>
      <c r="N2" s="25" t="s">
        <v>102</v>
      </c>
      <c r="O2" s="25" t="s">
        <v>103</v>
      </c>
      <c r="P2" s="25" t="s">
        <v>72</v>
      </c>
      <c r="Q2" s="25">
        <v>7853</v>
      </c>
      <c r="R2" s="25" t="s">
        <v>104</v>
      </c>
      <c r="S2" s="25" t="s">
        <v>105</v>
      </c>
      <c r="T2" s="25" t="s">
        <v>39</v>
      </c>
      <c r="U2" s="25" t="s">
        <v>39</v>
      </c>
      <c r="V2" s="25" t="s">
        <v>64</v>
      </c>
      <c r="W2" s="25">
        <v>1</v>
      </c>
      <c r="X2" s="25">
        <v>3</v>
      </c>
      <c r="Y2" s="25">
        <v>3</v>
      </c>
      <c r="Z2" s="28">
        <v>203</v>
      </c>
      <c r="AA2" s="35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Recap</vt:lpstr>
      <vt:lpstr>Invoiced Wk 40 - 43 SQEP PO Acc</vt:lpstr>
      <vt:lpstr>Invoiced Wk 40 - 43 SQEP Case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Yang</cp:lastModifiedBy>
  <dcterms:created xsi:type="dcterms:W3CDTF">2022-07-28T16:16:38Z</dcterms:created>
  <dcterms:modified xsi:type="dcterms:W3CDTF">2024-01-10T16:12:22Z</dcterms:modified>
</cp:coreProperties>
</file>