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89F7017A-909F-4481-A645-B414E3FA775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ANIFEST-1" sheetId="5" r:id="rId1"/>
  </sheets>
  <definedNames>
    <definedName name="_xlnm.Print_Titles" localSheetId="0">'MANIFEST-1'!$1:$12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5" l="1"/>
  <c r="E56" i="5"/>
  <c r="D56" i="5"/>
  <c r="F52" i="5"/>
  <c r="E52" i="5"/>
  <c r="D52" i="5"/>
  <c r="F46" i="5"/>
  <c r="E46" i="5"/>
  <c r="D46" i="5"/>
  <c r="F42" i="5"/>
  <c r="E42" i="5"/>
  <c r="D42" i="5"/>
  <c r="F29" i="5"/>
  <c r="F38" i="5"/>
  <c r="E38" i="5"/>
  <c r="D38" i="5"/>
  <c r="E33" i="5" l="1"/>
  <c r="E59" i="5" s="1"/>
  <c r="D33" i="5"/>
  <c r="D59" i="5" s="1"/>
  <c r="E29" i="5"/>
  <c r="D29" i="5"/>
  <c r="F23" i="5"/>
  <c r="F59" i="5" s="1"/>
  <c r="E23" i="5"/>
  <c r="D23" i="5"/>
  <c r="F61" i="5" l="1"/>
  <c r="E61" i="5"/>
  <c r="D61" i="5"/>
  <c r="E17" i="5" l="1"/>
  <c r="F17" i="5" l="1"/>
  <c r="D17" i="5"/>
</calcChain>
</file>

<file path=xl/sharedStrings.xml><?xml version="1.0" encoding="utf-8"?>
<sst xmlns="http://schemas.openxmlformats.org/spreadsheetml/2006/main" count="77" uniqueCount="60">
  <si>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</si>
  <si>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</si>
  <si>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</si>
  <si>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</si>
  <si>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</si>
  <si>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</si>
  <si>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</si>
  <si>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</si>
  <si>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</si>
  <si>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</si>
  <si>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</si>
  <si>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</si>
  <si>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</si>
  <si>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</si>
  <si>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</si>
  <si>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</si>
  <si>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</si>
  <si>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</si>
  <si>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</si>
  <si>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</si>
  <si>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</si>
  <si>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</si>
  <si>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</si>
  <si>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</si>
  <si>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</si>
  <si>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</si>
  <si>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</si>
  <si>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</si>
  <si>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</si>
  <si>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</si>
  <si>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Volume (CBM)</t>
    <phoneticPr fontId="6" type="noConversion"/>
  </si>
  <si>
    <t>Grand Totals</t>
    <phoneticPr fontId="6" type="noConversion"/>
  </si>
  <si>
    <t xml:space="preserve">EGLV142302030860 </t>
    <phoneticPr fontId="6" type="noConversion"/>
  </si>
  <si>
    <t>EGHU9127529</t>
    <phoneticPr fontId="6" type="noConversion"/>
  </si>
  <si>
    <t>TRHU6567480</t>
    <phoneticPr fontId="6" type="noConversion"/>
  </si>
  <si>
    <t>EMCU1501940</t>
    <phoneticPr fontId="6" type="noConversion"/>
  </si>
  <si>
    <t>TCNU2139120</t>
    <phoneticPr fontId="6" type="noConversion"/>
  </si>
  <si>
    <t>TRHU6336820</t>
    <phoneticPr fontId="6" type="noConversion"/>
  </si>
  <si>
    <t>EITU9455766</t>
    <phoneticPr fontId="6" type="noConversion"/>
  </si>
  <si>
    <t>10</t>
    <phoneticPr fontId="6" type="noConversion"/>
  </si>
  <si>
    <t>086794</t>
    <phoneticPr fontId="6" type="noConversion"/>
  </si>
  <si>
    <t>Sub Totals</t>
    <phoneticPr fontId="6" type="noConversion"/>
  </si>
  <si>
    <t>Sub Totals</t>
    <phoneticPr fontId="6" type="noConversion"/>
  </si>
  <si>
    <t>086794</t>
    <phoneticPr fontId="6" type="noConversion"/>
  </si>
  <si>
    <t>086793</t>
    <phoneticPr fontId="6" type="noConversion"/>
  </si>
  <si>
    <t>04</t>
    <phoneticPr fontId="6" type="noConversion"/>
  </si>
  <si>
    <t>Sub Totals</t>
    <phoneticPr fontId="6" type="noConversion"/>
  </si>
  <si>
    <t>086794</t>
    <phoneticPr fontId="6" type="noConversion"/>
  </si>
  <si>
    <t>086794</t>
    <phoneticPr fontId="6" type="noConversion"/>
  </si>
  <si>
    <t>TEMU6393359</t>
    <phoneticPr fontId="6" type="noConversion"/>
  </si>
  <si>
    <t>EISU9180217</t>
    <phoneticPr fontId="6" type="noConversion"/>
  </si>
  <si>
    <t>EGHU9127529;TRHU6567480;EMCU1501940;TEMU6393359;EISU9180217;TCNU2139120</t>
    <phoneticPr fontId="6" type="noConversion"/>
  </si>
  <si>
    <t>01</t>
    <phoneticPr fontId="6" type="noConversion"/>
  </si>
  <si>
    <t>086793</t>
    <phoneticPr fontId="6" type="noConversion"/>
  </si>
  <si>
    <t>06</t>
    <phoneticPr fontId="6" type="noConversion"/>
  </si>
  <si>
    <t>07</t>
  </si>
  <si>
    <t>08</t>
    <phoneticPr fontId="6" type="noConversion"/>
  </si>
  <si>
    <t>086793</t>
    <phoneticPr fontId="6" type="noConversion"/>
  </si>
  <si>
    <t>086793</t>
    <phoneticPr fontId="6" type="noConversion"/>
  </si>
  <si>
    <t>TRHU6336820;EITU9455766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</si>
</sst>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;[Red]\(0\)"/>
    <numFmt numFmtId="165" formatCode="0.00_);\(0.00\)"/>
    <numFmt numFmtId="166" formatCode="0.00_);[Red]\(0.00\)"/>
    <numFmt numFmtId="167" formatCode="0.0_);\(0.0\)"/>
    <numFmt numFmtId="168" formatCode="0_);\(0\)"/>
  </numFmts>
  <fonts count="20">
    <font>
      <sz val="11"/>
      <color theme="1"/>
      <name val="Calibri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64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65" fontId="1" fillId="0" borderId="0" xfId="1" applyNumberFormat="1" applyAlignment="1">
      <alignment horizontal="left"/>
    </xf>
    <xf numFmtId="0" fontId="5" fillId="0" borderId="6" xfId="1" quotePrefix="1" applyFont="1" applyBorder="1" applyAlignment="1">
      <alignment horizontal="center" vertical="top"/>
    </xf>
    <xf numFmtId="0" fontId="1" fillId="0" borderId="5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64" fontId="5" fillId="0" borderId="0" xfId="1" applyNumberFormat="1" applyFont="1" applyAlignment="1">
      <alignment horizontal="center"/>
    </xf>
    <xf numFmtId="166" fontId="5" fillId="0" borderId="0" xfId="1" applyNumberFormat="1" applyFont="1" applyAlignment="1">
      <alignment horizontal="center"/>
    </xf>
    <xf numFmtId="0" fontId="17" fillId="0" borderId="5" xfId="1" applyFont="1" applyBorder="1" applyAlignment="1">
      <alignment horizontal="left"/>
    </xf>
    <xf numFmtId="164" fontId="15" fillId="0" borderId="5" xfId="1" applyNumberFormat="1" applyFont="1" applyBorder="1" applyAlignment="1">
      <alignment horizontal="center"/>
    </xf>
    <xf numFmtId="166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167" fontId="5" fillId="0" borderId="5" xfId="1" applyNumberFormat="1" applyFont="1" applyBorder="1" applyAlignment="1">
      <alignment horizontal="center"/>
    </xf>
    <xf numFmtId="167" fontId="1" fillId="0" borderId="0" xfId="1" applyNumberFormat="1" applyAlignment="1">
      <alignment horizontal="left"/>
    </xf>
    <xf numFmtId="167" fontId="5" fillId="0" borderId="6" xfId="1" applyNumberFormat="1" applyFont="1" applyBorder="1" applyAlignment="1">
      <alignment horizontal="center" vertical="top" wrapText="1"/>
    </xf>
    <xf numFmtId="168" fontId="5" fillId="0" borderId="5" xfId="1" applyNumberFormat="1" applyFont="1" applyBorder="1" applyAlignment="1">
      <alignment horizontal="center"/>
    </xf>
    <xf numFmtId="168" fontId="1" fillId="0" borderId="0" xfId="1" applyNumberFormat="1" applyAlignment="1">
      <alignment horizontal="left"/>
    </xf>
    <xf numFmtId="168" fontId="5" fillId="0" borderId="6" xfId="1" applyNumberFormat="1" applyFont="1" applyBorder="1" applyAlignment="1">
      <alignment horizontal="center" vertical="top" wrapText="1"/>
    </xf>
    <xf numFmtId="49" fontId="18" fillId="0" borderId="6" xfId="1" applyNumberFormat="1" applyFont="1" applyBorder="1" applyAlignment="1">
      <alignment horizontal="center" vertical="top"/>
    </xf>
    <xf numFmtId="168" fontId="1" fillId="0" borderId="0" xfId="1" applyNumberFormat="1"/>
    <xf numFmtId="167" fontId="1" fillId="0" borderId="0" xfId="1" applyNumberFormat="1"/>
    <xf numFmtId="0" fontId="15" fillId="0" borderId="4" xfId="1" applyFont="1" applyBorder="1"/>
    <xf numFmtId="165" fontId="5" fillId="0" borderId="6" xfId="1" applyNumberFormat="1" applyFont="1" applyBorder="1" applyAlignment="1">
      <alignment horizontal="center" vertical="top" wrapText="1"/>
    </xf>
    <xf numFmtId="0" fontId="19" fillId="0" borderId="6" xfId="1" quotePrefix="1" applyFont="1" applyBorder="1" applyAlignment="1">
      <alignment horizontal="center" vertical="top"/>
    </xf>
    <xf numFmtId="0" fontId="19" fillId="0" borderId="6" xfId="1" applyFont="1" applyBorder="1" applyAlignment="1">
      <alignment horizontal="center" vertical="top" wrapText="1"/>
    </xf>
    <xf numFmtId="165" fontId="19" fillId="0" borderId="6" xfId="1" applyNumberFormat="1" applyFont="1" applyBorder="1" applyAlignment="1">
      <alignment horizontal="center" vertical="top" wrapText="1"/>
    </xf>
    <xf numFmtId="0" fontId="17" fillId="0" borderId="6" xfId="1" quotePrefix="1" applyFont="1" applyBorder="1" applyAlignment="1">
      <alignment horizontal="left" vertical="top"/>
    </xf>
    <xf numFmtId="166" fontId="5" fillId="0" borderId="5" xfId="1" applyNumberFormat="1" applyFont="1" applyBorder="1" applyAlignment="1">
      <alignment horizontal="center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2" borderId="6" xfId="1" applyFont="1" applyFill="1" applyBorder="1" applyAlignment="1">
      <alignment horizontal="center" vertical="top" wrapText="1"/>
    </xf>
    <xf numFmtId="0" fontId="19" fillId="2" borderId="6" xfId="1" applyFont="1" applyFill="1" applyBorder="1" applyAlignment="1">
      <alignment horizontal="center" vertical="top" wrapText="1"/>
    </xf>
  </cellXfs>
  <cellStyles count="3">
    <cellStyle name="Normal" xfId="0" builtinId="0"/>
    <cellStyle name="常规_EE06050170-MAR TJM-60411B-P" xfId="1" xr:uid="{00000000-0005-0000-0000-000001000000}"/>
    <cellStyle name="超链接_EE07050206 MAR-70410-P" xfId="2" xr:uid="{00000000-0005-0000-0000-00000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topLeftCell="A44" zoomScaleNormal="100" workbookViewId="0">
      <selection activeCell="D28" sqref="D28"/>
    </sheetView>
  </sheetViews>
  <sheetFormatPr defaultColWidth="9" defaultRowHeight="15"/>
  <cols>
    <col min="1" max="1" width="19.26953125" style="3" customWidth="1"/>
    <col min="2" max="2" width="14.36328125" style="3" customWidth="1"/>
    <col min="3" max="3" width="22.453125" style="3" customWidth="1"/>
    <col min="4" max="4" width="16.26953125" style="3" customWidth="1"/>
    <col min="5" max="5" width="15.36328125" style="3" customWidth="1"/>
    <col min="6" max="6" width="13.7265625" style="3" customWidth="1"/>
    <col min="7" max="7" width="9.26953125" style="3" customWidth="1"/>
    <col min="8" max="8" width="8" style="3" customWidth="1"/>
    <col min="9" max="9" width="5.6328125" style="3" customWidth="1"/>
    <col min="10" max="10" width="5.36328125" style="3" customWidth="1"/>
    <col min="11" max="11" width="8.6328125" style="3" customWidth="1"/>
    <col min="12" max="12" width="13.08984375" style="3" customWidth="1"/>
    <col min="13" max="16384" width="9" style="3"/>
  </cols>
  <sheetData>
    <row r="1" spans="1:6" ht="18">
      <c r="A1" s="62" t="s">
        <v>0</v>
      </c>
      <c r="B1" s="62"/>
      <c r="C1" s="62"/>
      <c r="D1" s="62"/>
      <c r="E1" s="62"/>
      <c r="F1" s="62"/>
    </row>
    <row r="2" spans="1:6" ht="18">
      <c r="A2" s="4"/>
      <c r="B2" s="4"/>
      <c r="C2" s="1"/>
      <c r="D2" s="2"/>
      <c r="E2" s="2"/>
      <c r="F2" s="2"/>
    </row>
    <row r="3" spans="1:6" ht="16">
      <c r="A3" s="63" t="s">
        <v>1</v>
      </c>
      <c r="B3" s="63"/>
      <c r="C3" s="63"/>
      <c r="D3" s="63"/>
      <c r="E3" s="63"/>
      <c r="F3" s="63"/>
    </row>
    <row r="4" spans="1:6" ht="16">
      <c r="A4" s="5"/>
      <c r="B4" s="5"/>
      <c r="C4" s="5"/>
      <c r="D4" s="2"/>
      <c r="E4" s="2"/>
      <c r="F4" s="2"/>
    </row>
    <row r="5" spans="1:6" ht="15.5">
      <c r="A5" s="6" t="s">
        <v>2</v>
      </c>
      <c r="B5" s="7"/>
      <c r="C5" s="7"/>
      <c r="D5" s="7"/>
      <c r="E5" s="7"/>
      <c r="F5" s="8"/>
    </row>
    <row r="6" spans="1:6" ht="16">
      <c r="A6" s="5"/>
      <c r="B6" s="5"/>
      <c r="C6" s="2"/>
      <c r="D6" s="2"/>
      <c r="E6" s="2"/>
      <c r="F6" s="2"/>
    </row>
    <row r="7" spans="1:6" ht="15.5">
      <c r="A7" s="34" t="s">
        <v>3</v>
      </c>
      <c r="B7" s="52" t="s">
        <v>32</v>
      </c>
      <c r="C7" s="52"/>
      <c r="D7" s="9"/>
      <c r="E7" s="2"/>
      <c r="F7" s="10" t="s">
        <v>4</v>
      </c>
    </row>
    <row r="8" spans="1:6" ht="16">
      <c r="A8" s="35"/>
      <c r="B8" s="5"/>
      <c r="C8" s="2"/>
      <c r="D8" s="2"/>
      <c r="E8" s="2"/>
      <c r="F8" s="2"/>
    </row>
    <row r="9" spans="1:6" ht="15.5">
      <c r="A9" s="34" t="s">
        <v>5</v>
      </c>
      <c r="B9" s="59" t="s">
        <v>51</v>
      </c>
      <c r="C9" s="59"/>
      <c r="D9" s="59"/>
      <c r="E9" s="59"/>
      <c r="F9" s="59"/>
    </row>
    <row r="10" spans="1:6" ht="15.5">
      <c r="A10" s="34"/>
      <c r="B10" s="60" t="s">
        <v>59</v>
      </c>
      <c r="C10" s="60"/>
      <c r="D10" s="60"/>
      <c r="E10" s="60"/>
      <c r="F10" s="60"/>
    </row>
    <row r="11" spans="1:6" ht="16">
      <c r="A11" s="34"/>
      <c r="B11" s="61"/>
      <c r="C11" s="61"/>
      <c r="D11" s="61"/>
      <c r="E11" s="61"/>
      <c r="F11" s="61"/>
    </row>
    <row r="12" spans="1:6" ht="16">
      <c r="A12" s="34" t="s">
        <v>6</v>
      </c>
      <c r="B12" s="11"/>
      <c r="C12" s="12" t="s">
        <v>7</v>
      </c>
      <c r="D12" s="9"/>
      <c r="E12" s="9"/>
      <c r="F12" s="9"/>
    </row>
    <row r="13" spans="1:6" ht="16">
      <c r="A13" s="5"/>
      <c r="B13" s="5"/>
      <c r="C13" s="2"/>
      <c r="D13" s="2"/>
      <c r="E13" s="2"/>
      <c r="F13" s="2"/>
    </row>
    <row r="14" spans="1:6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.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8" ht="15.5">
      <c r="A17" s="15"/>
      <c r="B17" s="15"/>
      <c r="C17" s="17" t="s">
        <v>11</v>
      </c>
      <c r="D17" s="18">
        <f>D61</f>
        <v>1600</v>
      </c>
      <c r="E17" s="46">
        <f>E61</f>
        <v>20480</v>
      </c>
      <c r="F17" s="43">
        <f>F61</f>
        <v>500.64999999999992</v>
      </c>
    </row>
    <row r="18" spans="1:8" ht="16">
      <c r="A18" s="5"/>
      <c r="B18" s="5"/>
      <c r="C18" s="2"/>
      <c r="D18" s="2"/>
      <c r="E18" s="47"/>
      <c r="F18" s="44"/>
    </row>
    <row r="19" spans="1:8" ht="28.9" customHeight="1">
      <c r="A19" s="19" t="s">
        <v>12</v>
      </c>
      <c r="B19" s="20" t="s">
        <v>13</v>
      </c>
      <c r="C19" s="20" t="s">
        <v>14</v>
      </c>
      <c r="D19" s="21" t="s">
        <v>15</v>
      </c>
      <c r="E19" s="48" t="s">
        <v>16</v>
      </c>
      <c r="F19" s="45" t="s">
        <v>30</v>
      </c>
    </row>
    <row r="20" spans="1:8">
      <c r="A20" s="22" t="s">
        <v>33</v>
      </c>
      <c r="B20" s="23" t="s">
        <v>39</v>
      </c>
      <c r="C20" s="32" t="s">
        <v>40</v>
      </c>
      <c r="D20" s="21">
        <v>173</v>
      </c>
      <c r="E20" s="53">
        <v>2214.4</v>
      </c>
      <c r="F20" s="53">
        <v>54.13</v>
      </c>
      <c r="G20" s="50"/>
      <c r="H20" s="51"/>
    </row>
    <row r="21" spans="1:8">
      <c r="A21" s="22"/>
      <c r="B21" s="32">
        <v>60</v>
      </c>
      <c r="C21" s="32" t="s">
        <v>40</v>
      </c>
      <c r="D21" s="21">
        <v>31</v>
      </c>
      <c r="E21" s="53">
        <v>396.8</v>
      </c>
      <c r="F21" s="53">
        <v>9.6999999999999993</v>
      </c>
      <c r="G21" s="50"/>
      <c r="H21" s="51"/>
    </row>
    <row r="22" spans="1:8">
      <c r="A22" s="22"/>
      <c r="B22" s="32"/>
      <c r="C22" s="32"/>
      <c r="D22" s="21"/>
      <c r="E22" s="53"/>
      <c r="F22" s="53"/>
      <c r="G22" s="50"/>
      <c r="H22" s="51"/>
    </row>
    <row r="23" spans="1:8">
      <c r="A23" s="22"/>
      <c r="B23" s="32"/>
      <c r="C23" s="57" t="s">
        <v>46</v>
      </c>
      <c r="D23" s="21">
        <f>SUM(D20:D22)</f>
        <v>204</v>
      </c>
      <c r="E23" s="53">
        <f>SUM(E20:E22)</f>
        <v>2611.2000000000003</v>
      </c>
      <c r="F23" s="53">
        <f>SUM(F20:F21)</f>
        <v>63.83</v>
      </c>
      <c r="G23" s="50"/>
      <c r="H23" s="51"/>
    </row>
    <row r="24" spans="1:8">
      <c r="A24" s="22"/>
      <c r="B24" s="32"/>
      <c r="C24" s="32"/>
      <c r="D24" s="21"/>
      <c r="E24" s="53"/>
      <c r="F24" s="53"/>
      <c r="G24" s="50"/>
      <c r="H24" s="51"/>
    </row>
    <row r="25" spans="1:8">
      <c r="A25" s="22" t="s">
        <v>34</v>
      </c>
      <c r="B25" s="32">
        <v>60</v>
      </c>
      <c r="C25" s="32" t="s">
        <v>47</v>
      </c>
      <c r="D25" s="21">
        <v>80</v>
      </c>
      <c r="E25" s="53">
        <v>1024</v>
      </c>
      <c r="F25" s="53">
        <v>25.03</v>
      </c>
      <c r="G25" s="50"/>
      <c r="H25" s="51"/>
    </row>
    <row r="26" spans="1:8">
      <c r="A26" s="22"/>
      <c r="B26" s="32" t="s">
        <v>52</v>
      </c>
      <c r="C26" s="32" t="s">
        <v>53</v>
      </c>
      <c r="D26" s="64">
        <v>16</v>
      </c>
      <c r="E26" s="53">
        <v>204.8</v>
      </c>
      <c r="F26" s="53">
        <v>5.01</v>
      </c>
      <c r="G26" s="50"/>
      <c r="H26" s="51"/>
    </row>
    <row r="27" spans="1:8">
      <c r="A27" s="22"/>
      <c r="B27" s="32" t="s">
        <v>45</v>
      </c>
      <c r="C27" s="32" t="s">
        <v>44</v>
      </c>
      <c r="D27" s="64">
        <v>108</v>
      </c>
      <c r="E27" s="53">
        <v>1382.4</v>
      </c>
      <c r="F27" s="53">
        <v>33.79</v>
      </c>
      <c r="G27" s="50"/>
      <c r="H27" s="51"/>
    </row>
    <row r="28" spans="1:8">
      <c r="A28" s="22"/>
      <c r="B28" s="32"/>
      <c r="C28" s="32"/>
      <c r="D28" s="21"/>
      <c r="E28" s="53"/>
      <c r="F28" s="53"/>
      <c r="G28" s="50"/>
      <c r="H28" s="51"/>
    </row>
    <row r="29" spans="1:8">
      <c r="A29" s="22"/>
      <c r="B29" s="23"/>
      <c r="C29" s="57" t="s">
        <v>46</v>
      </c>
      <c r="D29" s="21">
        <f>SUM(D25:D28)</f>
        <v>204</v>
      </c>
      <c r="E29" s="53">
        <f>SUM(E25:E28)</f>
        <v>2611.1999999999998</v>
      </c>
      <c r="F29" s="53">
        <f>SUM(F25:F27)</f>
        <v>63.83</v>
      </c>
      <c r="G29" s="50"/>
      <c r="H29" s="51"/>
    </row>
    <row r="30" spans="1:8">
      <c r="A30" s="22"/>
      <c r="B30" s="23"/>
      <c r="C30" s="57"/>
      <c r="D30" s="21"/>
      <c r="E30" s="53"/>
      <c r="F30" s="53"/>
      <c r="G30" s="50"/>
      <c r="H30" s="51"/>
    </row>
    <row r="31" spans="1:8">
      <c r="A31" s="22" t="s">
        <v>35</v>
      </c>
      <c r="B31" s="32">
        <v>40</v>
      </c>
      <c r="C31" s="32" t="s">
        <v>43</v>
      </c>
      <c r="D31" s="21">
        <v>195</v>
      </c>
      <c r="E31" s="53">
        <v>2496</v>
      </c>
      <c r="F31" s="53">
        <v>61.02</v>
      </c>
      <c r="G31" s="50"/>
      <c r="H31" s="51"/>
    </row>
    <row r="32" spans="1:8">
      <c r="A32" s="22"/>
      <c r="B32" s="32"/>
      <c r="C32" s="32"/>
      <c r="D32" s="21"/>
      <c r="E32" s="53"/>
      <c r="F32" s="53"/>
      <c r="G32" s="50"/>
      <c r="H32" s="51"/>
    </row>
    <row r="33" spans="1:8">
      <c r="A33" s="22"/>
      <c r="B33" s="32"/>
      <c r="C33" s="57" t="s">
        <v>42</v>
      </c>
      <c r="D33" s="21">
        <f>SUM(D31:D32)</f>
        <v>195</v>
      </c>
      <c r="E33" s="53">
        <f>SUM(E31:E32)</f>
        <v>2496</v>
      </c>
      <c r="F33" s="53">
        <v>61.02</v>
      </c>
      <c r="G33" s="50"/>
      <c r="H33" s="51"/>
    </row>
    <row r="34" spans="1:8">
      <c r="A34" s="22"/>
      <c r="B34" s="32"/>
      <c r="C34" s="32"/>
      <c r="D34" s="21"/>
      <c r="E34" s="53"/>
      <c r="F34" s="53"/>
      <c r="G34" s="50"/>
      <c r="H34" s="51"/>
    </row>
    <row r="35" spans="1:8">
      <c r="A35" s="22" t="s">
        <v>49</v>
      </c>
      <c r="B35" s="54">
        <v>70</v>
      </c>
      <c r="C35" s="32" t="s">
        <v>43</v>
      </c>
      <c r="D35" s="55">
        <v>75</v>
      </c>
      <c r="E35" s="56">
        <v>960</v>
      </c>
      <c r="F35" s="56">
        <v>23.47</v>
      </c>
      <c r="G35" s="50"/>
      <c r="H35" s="51"/>
    </row>
    <row r="36" spans="1:8">
      <c r="A36" s="22"/>
      <c r="B36" s="54">
        <v>80</v>
      </c>
      <c r="C36" s="32" t="s">
        <v>43</v>
      </c>
      <c r="D36" s="55">
        <v>126</v>
      </c>
      <c r="E36" s="56">
        <v>1612.8</v>
      </c>
      <c r="F36" s="56">
        <v>39.43</v>
      </c>
      <c r="G36" s="50"/>
      <c r="H36" s="51"/>
    </row>
    <row r="37" spans="1:8">
      <c r="A37" s="22"/>
      <c r="B37" s="54"/>
      <c r="C37" s="32"/>
      <c r="D37" s="55"/>
      <c r="E37" s="56"/>
      <c r="F37" s="56"/>
      <c r="G37" s="50"/>
      <c r="H37" s="51"/>
    </row>
    <row r="38" spans="1:8">
      <c r="A38" s="22"/>
      <c r="B38" s="54"/>
      <c r="C38" s="57" t="s">
        <v>42</v>
      </c>
      <c r="D38" s="55">
        <f>SUM(D35:D37)</f>
        <v>201</v>
      </c>
      <c r="E38" s="56">
        <f>SUM(E35:E37)</f>
        <v>2572.8000000000002</v>
      </c>
      <c r="F38" s="56">
        <f>SUM(F35:F36)</f>
        <v>62.9</v>
      </c>
      <c r="G38" s="50"/>
      <c r="H38" s="51"/>
    </row>
    <row r="39" spans="1:8">
      <c r="A39" s="22"/>
      <c r="B39" s="54"/>
      <c r="C39" s="32"/>
      <c r="D39" s="55"/>
      <c r="E39" s="56"/>
      <c r="F39" s="56"/>
      <c r="G39" s="50"/>
      <c r="H39" s="51"/>
    </row>
    <row r="40" spans="1:8">
      <c r="A40" s="22" t="s">
        <v>50</v>
      </c>
      <c r="B40" s="54">
        <v>70</v>
      </c>
      <c r="C40" s="32" t="s">
        <v>48</v>
      </c>
      <c r="D40" s="55">
        <v>200</v>
      </c>
      <c r="E40" s="56">
        <v>2560</v>
      </c>
      <c r="F40" s="56">
        <v>62.58</v>
      </c>
      <c r="G40" s="50"/>
      <c r="H40" s="51"/>
    </row>
    <row r="41" spans="1:8">
      <c r="A41" s="22"/>
      <c r="B41" s="54"/>
      <c r="C41" s="32"/>
      <c r="D41" s="55"/>
      <c r="E41" s="56"/>
      <c r="F41" s="56"/>
      <c r="G41" s="50"/>
      <c r="H41" s="51"/>
    </row>
    <row r="42" spans="1:8">
      <c r="A42" s="22"/>
      <c r="B42" s="54"/>
      <c r="C42" s="57" t="s">
        <v>46</v>
      </c>
      <c r="D42" s="55">
        <f>SUM(D40:D41)</f>
        <v>200</v>
      </c>
      <c r="E42" s="56">
        <f>SUM(E40:E41)</f>
        <v>2560</v>
      </c>
      <c r="F42" s="56">
        <f>SUM(F40)</f>
        <v>62.58</v>
      </c>
      <c r="G42" s="50"/>
      <c r="H42" s="51"/>
    </row>
    <row r="43" spans="1:8">
      <c r="A43" s="22"/>
      <c r="B43" s="54"/>
      <c r="C43" s="32"/>
      <c r="D43" s="55"/>
      <c r="E43" s="56"/>
      <c r="F43" s="56"/>
      <c r="G43" s="50"/>
      <c r="H43" s="51"/>
    </row>
    <row r="44" spans="1:8">
      <c r="A44" s="22" t="s">
        <v>36</v>
      </c>
      <c r="B44" s="54" t="s">
        <v>52</v>
      </c>
      <c r="C44" s="32" t="s">
        <v>57</v>
      </c>
      <c r="D44" s="65">
        <v>200</v>
      </c>
      <c r="E44" s="56">
        <v>2560</v>
      </c>
      <c r="F44" s="56">
        <v>62.58</v>
      </c>
      <c r="G44" s="50"/>
      <c r="H44" s="51"/>
    </row>
    <row r="45" spans="1:8">
      <c r="A45" s="22"/>
      <c r="B45" s="54"/>
      <c r="C45" s="32"/>
      <c r="D45" s="55"/>
      <c r="E45" s="56"/>
      <c r="F45" s="56"/>
      <c r="G45" s="50"/>
      <c r="H45" s="51"/>
    </row>
    <row r="46" spans="1:8">
      <c r="A46" s="22"/>
      <c r="B46" s="54"/>
      <c r="C46" s="57" t="s">
        <v>42</v>
      </c>
      <c r="D46" s="55">
        <f>SUM(D44:D45)</f>
        <v>200</v>
      </c>
      <c r="E46" s="56">
        <f>SUM(E44:E45)</f>
        <v>2560</v>
      </c>
      <c r="F46" s="56">
        <f>SUM(F44)</f>
        <v>62.58</v>
      </c>
      <c r="G46" s="50"/>
      <c r="H46" s="51"/>
    </row>
    <row r="47" spans="1:8">
      <c r="A47" s="22"/>
      <c r="B47" s="54"/>
      <c r="C47" s="32"/>
      <c r="D47" s="55"/>
      <c r="E47" s="56"/>
      <c r="F47" s="56"/>
      <c r="G47" s="50"/>
      <c r="H47" s="51"/>
    </row>
    <row r="48" spans="1:8">
      <c r="A48" s="22" t="s">
        <v>37</v>
      </c>
      <c r="B48" s="54" t="s">
        <v>54</v>
      </c>
      <c r="C48" s="32" t="s">
        <v>57</v>
      </c>
      <c r="D48" s="55">
        <v>108</v>
      </c>
      <c r="E48" s="56">
        <v>1382.4</v>
      </c>
      <c r="F48" s="56">
        <v>33.79</v>
      </c>
      <c r="G48" s="50"/>
      <c r="H48" s="51"/>
    </row>
    <row r="49" spans="1:8">
      <c r="A49" s="22"/>
      <c r="B49" s="54" t="s">
        <v>55</v>
      </c>
      <c r="C49" s="32" t="s">
        <v>58</v>
      </c>
      <c r="D49" s="55">
        <v>16</v>
      </c>
      <c r="E49" s="56">
        <v>204.8</v>
      </c>
      <c r="F49" s="56">
        <v>5.01</v>
      </c>
      <c r="G49" s="50"/>
      <c r="H49" s="51"/>
    </row>
    <row r="50" spans="1:8">
      <c r="A50" s="22"/>
      <c r="B50" s="54" t="s">
        <v>56</v>
      </c>
      <c r="C50" s="32" t="s">
        <v>58</v>
      </c>
      <c r="D50" s="55">
        <v>72</v>
      </c>
      <c r="E50" s="56">
        <v>921.6</v>
      </c>
      <c r="F50" s="56">
        <v>22.53</v>
      </c>
      <c r="G50" s="50"/>
      <c r="H50" s="51"/>
    </row>
    <row r="51" spans="1:8">
      <c r="A51" s="22"/>
      <c r="B51" s="54"/>
      <c r="C51" s="32"/>
      <c r="D51" s="55"/>
      <c r="E51" s="56"/>
      <c r="F51" s="56"/>
      <c r="G51" s="50"/>
      <c r="H51" s="51"/>
    </row>
    <row r="52" spans="1:8">
      <c r="A52" s="22"/>
      <c r="B52" s="54"/>
      <c r="C52" s="57" t="s">
        <v>42</v>
      </c>
      <c r="D52" s="65">
        <f>SUM(D48:D51)</f>
        <v>196</v>
      </c>
      <c r="E52" s="56">
        <f>SUM(E48:E51)</f>
        <v>2508.8000000000002</v>
      </c>
      <c r="F52" s="56">
        <f>SUM(F48:F50)</f>
        <v>61.33</v>
      </c>
      <c r="G52" s="50"/>
      <c r="H52" s="51"/>
    </row>
    <row r="53" spans="1:8">
      <c r="A53" s="22"/>
      <c r="B53" s="54"/>
      <c r="C53" s="32"/>
      <c r="D53" s="55"/>
      <c r="E53" s="56"/>
      <c r="F53" s="56"/>
      <c r="G53" s="50"/>
      <c r="H53" s="51"/>
    </row>
    <row r="54" spans="1:8">
      <c r="A54" s="22" t="s">
        <v>38</v>
      </c>
      <c r="B54" s="54" t="s">
        <v>55</v>
      </c>
      <c r="C54" s="32" t="s">
        <v>58</v>
      </c>
      <c r="D54" s="55">
        <v>200</v>
      </c>
      <c r="E54" s="56">
        <v>2560</v>
      </c>
      <c r="F54" s="56">
        <v>62.58</v>
      </c>
      <c r="G54" s="50"/>
      <c r="H54" s="51"/>
    </row>
    <row r="55" spans="1:8">
      <c r="A55" s="22"/>
      <c r="B55" s="54"/>
      <c r="C55" s="32"/>
      <c r="D55" s="55"/>
      <c r="E55" s="56"/>
      <c r="F55" s="56"/>
      <c r="G55" s="50"/>
      <c r="H55" s="51"/>
    </row>
    <row r="56" spans="1:8">
      <c r="A56" s="22"/>
      <c r="B56" s="54"/>
      <c r="C56" s="57" t="s">
        <v>42</v>
      </c>
      <c r="D56" s="65">
        <f>SUM(D54:D55)</f>
        <v>200</v>
      </c>
      <c r="E56" s="56">
        <f>SUM(E54:E55)</f>
        <v>2560</v>
      </c>
      <c r="F56" s="56">
        <f>SUM(F54)</f>
        <v>62.58</v>
      </c>
      <c r="G56" s="50"/>
      <c r="H56" s="51"/>
    </row>
    <row r="57" spans="1:8">
      <c r="A57" s="22"/>
      <c r="B57" s="49"/>
      <c r="C57" s="54"/>
      <c r="D57" s="55"/>
      <c r="E57" s="56"/>
      <c r="F57" s="56"/>
      <c r="G57" s="50"/>
      <c r="H57" s="51"/>
    </row>
    <row r="58" spans="1:8">
      <c r="A58" s="22"/>
      <c r="B58" s="23"/>
      <c r="C58" s="32"/>
      <c r="D58" s="21"/>
      <c r="E58" s="53"/>
      <c r="F58" s="53"/>
    </row>
    <row r="59" spans="1:8" ht="15.5">
      <c r="A59" s="33"/>
      <c r="B59" s="33"/>
      <c r="C59" s="39" t="s">
        <v>41</v>
      </c>
      <c r="D59" s="18">
        <f>SUM(D56,D52,D46,D42,D38,D33,D29,D23)</f>
        <v>1600</v>
      </c>
      <c r="E59" s="58">
        <f>SUM(E56,E52,E46,E42,E38,E33,E29,E23)</f>
        <v>20480</v>
      </c>
      <c r="F59" s="58">
        <f>SUM(F56,F52,F46,F42,F38,F33,F29,F23)</f>
        <v>500.64999999999992</v>
      </c>
    </row>
    <row r="60" spans="1:8" ht="15.5">
      <c r="A60" s="24"/>
      <c r="B60" s="24"/>
      <c r="C60" s="2"/>
      <c r="D60" s="2"/>
      <c r="E60" s="31"/>
      <c r="F60" s="31"/>
    </row>
    <row r="61" spans="1:8" ht="15.5">
      <c r="A61" s="2"/>
      <c r="B61" s="2"/>
      <c r="C61" s="42" t="s">
        <v>31</v>
      </c>
      <c r="D61" s="40">
        <f>SUM(D59)</f>
        <v>1600</v>
      </c>
      <c r="E61" s="41">
        <f t="shared" ref="E61:F61" si="0">SUM(E59)</f>
        <v>20480</v>
      </c>
      <c r="F61" s="41">
        <f t="shared" si="0"/>
        <v>500.64999999999992</v>
      </c>
    </row>
    <row r="62" spans="1:8" ht="16">
      <c r="A62" s="2"/>
      <c r="B62" s="2"/>
      <c r="C62" s="36"/>
      <c r="D62" s="37"/>
      <c r="E62" s="38"/>
      <c r="F62" s="38"/>
    </row>
    <row r="63" spans="1:8">
      <c r="A63" s="25" t="s">
        <v>17</v>
      </c>
      <c r="B63" s="25"/>
      <c r="C63" s="25"/>
      <c r="D63" s="2"/>
      <c r="E63" s="2"/>
      <c r="F63" s="31"/>
    </row>
    <row r="64" spans="1:8" ht="15.5">
      <c r="A64" s="26" t="s">
        <v>18</v>
      </c>
      <c r="B64" s="26"/>
      <c r="C64" s="27" t="s">
        <v>19</v>
      </c>
      <c r="D64" s="27"/>
      <c r="E64" s="27"/>
      <c r="F64" s="31"/>
    </row>
    <row r="65" spans="1:6">
      <c r="A65" s="28" t="s">
        <v>20</v>
      </c>
      <c r="B65" s="28"/>
      <c r="C65" s="27" t="s">
        <v>21</v>
      </c>
      <c r="D65" s="27"/>
      <c r="E65" s="27"/>
      <c r="F65" s="31"/>
    </row>
    <row r="66" spans="1:6" ht="15.5">
      <c r="A66" s="10" t="s">
        <v>22</v>
      </c>
      <c r="B66" s="10"/>
      <c r="C66" s="29" t="s">
        <v>23</v>
      </c>
      <c r="D66" s="29"/>
      <c r="E66" s="29"/>
      <c r="F66" s="2"/>
    </row>
    <row r="67" spans="1:6">
      <c r="A67" s="2"/>
      <c r="B67" s="2"/>
      <c r="C67" s="2"/>
      <c r="D67" s="2"/>
      <c r="E67" s="2"/>
      <c r="F67" s="2"/>
    </row>
    <row r="68" spans="1:6" ht="15.5">
      <c r="A68" s="30" t="s">
        <v>24</v>
      </c>
      <c r="B68" s="30"/>
      <c r="C68" s="2"/>
      <c r="D68" s="2"/>
      <c r="E68" s="2"/>
      <c r="F68" s="2"/>
    </row>
    <row r="69" spans="1:6" ht="15.5">
      <c r="A69" s="26" t="s">
        <v>18</v>
      </c>
      <c r="B69" s="26"/>
      <c r="C69" s="2" t="s">
        <v>25</v>
      </c>
      <c r="D69" s="2"/>
      <c r="E69" s="2"/>
      <c r="F69" s="2"/>
    </row>
    <row r="70" spans="1:6">
      <c r="A70" s="28" t="s">
        <v>20</v>
      </c>
      <c r="B70" s="28"/>
      <c r="C70" s="2" t="s">
        <v>26</v>
      </c>
      <c r="D70" s="2"/>
      <c r="E70" s="2"/>
      <c r="F70" s="2"/>
    </row>
    <row r="71" spans="1:6" ht="15.5">
      <c r="A71" s="10" t="s">
        <v>22</v>
      </c>
      <c r="B71" s="10"/>
      <c r="C71" s="2" t="s">
        <v>27</v>
      </c>
    </row>
    <row r="72" spans="1:6" ht="12.75" customHeight="1"/>
    <row r="73" spans="1:6">
      <c r="A73" s="28" t="s">
        <v>28</v>
      </c>
      <c r="B73" s="28"/>
      <c r="C73" s="28"/>
      <c r="D73" s="28"/>
      <c r="E73" s="28"/>
      <c r="F73" s="28"/>
    </row>
  </sheetData>
  <mergeCells count="5">
    <mergeCell ref="B9:F9"/>
    <mergeCell ref="B10:F10"/>
    <mergeCell ref="B11:F11"/>
    <mergeCell ref="A1:F1"/>
    <mergeCell ref="A3:F3"/>
  </mergeCells>
  <phoneticPr fontId="6" type="noConversion"/>
  <hyperlinks>
    <hyperlink ref="C64" r:id="rId1" display="mailto:Sandy.Sanford@NRSOnline.Com" xr:uid="{00000000-0004-0000-0000-000000000000}"/>
    <hyperlink ref="C65" r:id="rId2" display="mailto:Rick.Cormier@NRSOnline.Com" xr:uid="{00000000-0004-0000-0000-000001000000}"/>
    <hyperlink ref="C66" r:id="rId3" display="mailto:Jose.Zaldivar@NRSOnline.Com" xr:uid="{00000000-0004-0000-0000-000002000000}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2024-01-17T00:59:37Z</dcterms:modified>
</cp:coreProperties>
</file>