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 activeTab="1"/>
  </bookViews>
  <sheets>
    <sheet name="Recap" sheetId="54" r:id="rId1"/>
    <sheet name="SQEP PO Accuracy Table, 11-29-2" sheetId="64" r:id="rId2"/>
    <sheet name="SQEP Pallet Compliance Table, 1" sheetId="6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54" l="1"/>
  <c r="H44" i="54"/>
  <c r="AH7" i="65" l="1"/>
  <c r="AH6" i="65"/>
  <c r="AG6" i="65"/>
  <c r="AF6" i="65"/>
  <c r="AE6" i="65"/>
  <c r="AH3" i="65"/>
  <c r="AG3" i="65"/>
  <c r="AG7" i="65" s="1"/>
  <c r="AF3" i="65"/>
  <c r="AF7" i="65" s="1"/>
  <c r="AE3" i="65"/>
  <c r="AE7" i="65" s="1"/>
  <c r="AJ18" i="64"/>
  <c r="AI18" i="64"/>
  <c r="AH18" i="64"/>
  <c r="AG18" i="64"/>
  <c r="AF18" i="64"/>
  <c r="AJ15" i="64"/>
  <c r="AI15" i="64"/>
  <c r="AH15" i="64"/>
  <c r="AG15" i="64"/>
  <c r="AF15" i="64"/>
  <c r="AJ3" i="64"/>
  <c r="AI3" i="64"/>
  <c r="AI19" i="64" s="1"/>
  <c r="AH3" i="64"/>
  <c r="AG3" i="64"/>
  <c r="AG19" i="64" s="1"/>
  <c r="AF3" i="64"/>
  <c r="AF19" i="64" s="1"/>
  <c r="P23" i="54"/>
  <c r="O23" i="54"/>
  <c r="N23" i="54"/>
  <c r="M23" i="54"/>
  <c r="L23" i="54"/>
  <c r="K23" i="54"/>
  <c r="J23" i="54"/>
  <c r="I23" i="54"/>
  <c r="H23" i="54"/>
  <c r="G23" i="54"/>
  <c r="P20" i="54"/>
  <c r="O20" i="54"/>
  <c r="N20" i="54"/>
  <c r="M20" i="54"/>
  <c r="L20" i="54"/>
  <c r="K20" i="54"/>
  <c r="J20" i="54"/>
  <c r="I20" i="54"/>
  <c r="H20" i="54"/>
  <c r="G20" i="54"/>
  <c r="P6" i="54"/>
  <c r="O6" i="54"/>
  <c r="N6" i="54"/>
  <c r="N26" i="54" s="1"/>
  <c r="M6" i="54"/>
  <c r="L6" i="54"/>
  <c r="K6" i="54"/>
  <c r="K26" i="54" s="1"/>
  <c r="J6" i="54"/>
  <c r="J26" i="54" s="1"/>
  <c r="I6" i="54"/>
  <c r="I26" i="54" s="1"/>
  <c r="H6" i="54"/>
  <c r="G6" i="54"/>
  <c r="AJ19" i="64" l="1"/>
  <c r="AH19" i="64"/>
  <c r="L26" i="54"/>
  <c r="M26" i="54"/>
  <c r="G26" i="54"/>
  <c r="O26" i="54"/>
  <c r="H26" i="54"/>
  <c r="P26" i="54"/>
</calcChain>
</file>

<file path=xl/sharedStrings.xml><?xml version="1.0" encoding="utf-8"?>
<sst xmlns="http://schemas.openxmlformats.org/spreadsheetml/2006/main" count="568" uniqueCount="140">
  <si>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</si>
  <si>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</si>
  <si>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</si>
  <si>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</si>
  <si>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</si>
  <si>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</si>
  <si>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</si>
  <si>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</si>
  <si>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</si>
  <si>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</si>
  <si>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</si>
  <si>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</si>
  <si>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</si>
  <si>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</si>
  <si>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</si>
  <si>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</si>
  <si>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</si>
  <si>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</si>
  <si>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</si>
  <si>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</si>
  <si>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</si>
  <si>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</si>
  <si>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</si>
  <si>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</si>
  <si>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</si>
  <si>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</si>
  <si>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</si>
  <si>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</si>
  <si>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</si>
  <si>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</si>
  <si>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</si>
  <si>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</si>
  <si>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</si>
  <si>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</si>
  <si>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</si>
  <si>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</si>
  <si>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</si>
  <si>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</si>
  <si>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</si>
  <si>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</si>
  <si>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</si>
  <si>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</si>
  <si>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</si>
  <si>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</si>
  <si>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</si>
  <si>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</si>
  <si>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</si>
  <si>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</si>
  <si>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</si>
  <si>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</si>
  <si>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</si>
  <si>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</si>
  <si>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</si>
  <si>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</si>
  <si>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 xml:space="preserve">ASN NOT DOWNLOADED </t>
  </si>
  <si>
    <t>CASES</t>
  </si>
  <si>
    <t>FINE</t>
  </si>
  <si>
    <t>444096201 - E &amp; E CO LTD</t>
  </si>
  <si>
    <t>20 - BATH AND SHOWER</t>
  </si>
  <si>
    <t>Brand Type</t>
  </si>
  <si>
    <t>NATIONAL</t>
  </si>
  <si>
    <t>WALMART US</t>
  </si>
  <si>
    <t>PRIVATE</t>
  </si>
  <si>
    <t>6Digits</t>
  </si>
  <si>
    <t>Merch Alignment</t>
  </si>
  <si>
    <t>SBU</t>
  </si>
  <si>
    <t>Category</t>
  </si>
  <si>
    <t>Category Desc</t>
  </si>
  <si>
    <t>444096 - E &amp; E CO LTD</t>
  </si>
  <si>
    <t>HOME</t>
  </si>
  <si>
    <t>GENERAL MERCHANDISE</t>
  </si>
  <si>
    <t>BED IN A BAG</t>
  </si>
  <si>
    <t>N</t>
  </si>
  <si>
    <t>MS9944409622-30</t>
  </si>
  <si>
    <t>MS10P BIB JD FLR QN</t>
  </si>
  <si>
    <t>Buyer ID</t>
  </si>
  <si>
    <t>Brand ID</t>
  </si>
  <si>
    <t>OMS PO NBR</t>
  </si>
  <si>
    <t>Pallets Inspected</t>
  </si>
  <si>
    <t>PALLET QUALITY</t>
  </si>
  <si>
    <t>POOR QUALITY</t>
  </si>
  <si>
    <t>WOD</t>
  </si>
  <si>
    <t>eCom</t>
  </si>
  <si>
    <t>444096220 - E &amp; E CO LTD</t>
  </si>
  <si>
    <t>FC</t>
  </si>
  <si>
    <t>Piloted Charge ($)</t>
  </si>
  <si>
    <t>COMFORTER SETS</t>
  </si>
  <si>
    <t>BHG3P CMF WHTPKT F/Q</t>
  </si>
  <si>
    <t>BH8144409622-03</t>
  </si>
  <si>
    <t>BHG3P CMF BLACK F/Q</t>
  </si>
  <si>
    <t>BH9044409622-05</t>
  </si>
  <si>
    <t>BED QUILTS</t>
  </si>
  <si>
    <t>BHG QLT MEDALLIN F/Q</t>
  </si>
  <si>
    <t>BH8044409622-25</t>
  </si>
  <si>
    <t>PACKAGING COMPLIANCE</t>
  </si>
  <si>
    <t>ECOM</t>
  </si>
  <si>
    <t>LOAD STABILITY</t>
  </si>
  <si>
    <t>FC Total</t>
  </si>
  <si>
    <t>444096174 - E &amp; E CO LTD</t>
  </si>
  <si>
    <t>17 - HOME DECOR</t>
  </si>
  <si>
    <t>ASN</t>
  </si>
  <si>
    <t>OCT FYE 24</t>
  </si>
  <si>
    <t>ASN NOT DOWNLOADED</t>
  </si>
  <si>
    <t>231012-38248-0864-0000</t>
  </si>
  <si>
    <t>BHG QLT MEDALLIN KG</t>
  </si>
  <si>
    <t>BH8044409622-26</t>
  </si>
  <si>
    <t>231022-00106-5200-0000</t>
  </si>
  <si>
    <t>MS7PC GRY COMFRT FQ</t>
  </si>
  <si>
    <t>MS9044409622-01</t>
  </si>
  <si>
    <t>231025-69902-5200-0000</t>
  </si>
  <si>
    <t>MS7PC GRY COMFRT KG</t>
  </si>
  <si>
    <t>MS9044409622-02</t>
  </si>
  <si>
    <t>231029-85548-5200-0000</t>
  </si>
  <si>
    <t>231026-64580-5200-0000</t>
  </si>
  <si>
    <t>231017-47761-5200-0000</t>
  </si>
  <si>
    <t>231015-44675-3641-0000</t>
  </si>
  <si>
    <t>BEDDING MISC L3</t>
  </si>
  <si>
    <t>MAINSTAYS YELLOW DAM</t>
  </si>
  <si>
    <t>00675716523770</t>
  </si>
  <si>
    <t>MS44-001-009-31</t>
  </si>
  <si>
    <t>230927-76257-1516-0000</t>
  </si>
  <si>
    <t>ALLOCATION ISSUE</t>
  </si>
  <si>
    <t>CURTAINS</t>
  </si>
  <si>
    <t>PR SOLID THERM FUX</t>
  </si>
  <si>
    <t>00865695210956</t>
  </si>
  <si>
    <t>WMPR40-0181</t>
  </si>
  <si>
    <t>231014-18311-3641-0000</t>
  </si>
  <si>
    <t>231015-40407-5200-0000</t>
  </si>
  <si>
    <t>MS10P BIB METROVT Q</t>
  </si>
  <si>
    <t>MS9944409622-34</t>
  </si>
  <si>
    <t>231026-48138-5200-0000</t>
  </si>
  <si>
    <t>231031-53672-5200-0000</t>
  </si>
  <si>
    <t>231016-05128-3641-0002</t>
  </si>
  <si>
    <t>231004-66492-3641-0001</t>
  </si>
  <si>
    <t>231012-41063-0436-0004</t>
  </si>
  <si>
    <t>231010-61111-5200-0005</t>
  </si>
  <si>
    <t>WALMART01</t>
  </si>
  <si>
    <t>SO# 7060701</t>
  </si>
  <si>
    <t>SO# 7063612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</si>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</sst>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3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indexed="8"/>
      <name val="Monaco"/>
    </font>
    <font>
      <b/>
      <sz val="10"/>
      <color indexed="8"/>
      <name val="Monaco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19" fillId="2" borderId="0" xfId="1" applyFont="1" applyFill="1" applyAlignment="1">
      <alignment horizontal="center" wrapText="1"/>
    </xf>
    <xf numFmtId="0" fontId="20" fillId="3" borderId="0" xfId="1" applyFont="1" applyFill="1" applyAlignment="1">
      <alignment horizontal="center" wrapText="1"/>
    </xf>
    <xf numFmtId="0" fontId="20" fillId="4" borderId="0" xfId="1" applyFont="1" applyFill="1" applyAlignment="1">
      <alignment horizontal="center" wrapText="1"/>
    </xf>
    <xf numFmtId="0" fontId="20" fillId="5" borderId="0" xfId="1" applyFont="1" applyFill="1" applyAlignment="1">
      <alignment horizontal="center" wrapText="1"/>
    </xf>
    <xf numFmtId="0" fontId="20" fillId="6" borderId="0" xfId="1" applyFont="1" applyFill="1" applyAlignment="1">
      <alignment horizontal="center" wrapText="1"/>
    </xf>
    <xf numFmtId="164" fontId="20" fillId="3" borderId="0" xfId="1" applyNumberFormat="1" applyFont="1" applyFill="1" applyAlignment="1">
      <alignment horizontal="center" wrapText="1"/>
    </xf>
    <xf numFmtId="0" fontId="22" fillId="0" borderId="0" xfId="0" applyFont="1"/>
    <xf numFmtId="0" fontId="21" fillId="0" borderId="0" xfId="0" applyFont="1" applyAlignment="1">
      <alignment horizontal="center" wrapText="1"/>
    </xf>
    <xf numFmtId="0" fontId="22" fillId="0" borderId="1" xfId="0" applyFont="1" applyBorder="1"/>
    <xf numFmtId="164" fontId="22" fillId="0" borderId="2" xfId="0" applyNumberFormat="1" applyFont="1" applyBorder="1"/>
    <xf numFmtId="0" fontId="22" fillId="0" borderId="3" xfId="0" applyFont="1" applyBorder="1"/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0" fontId="23" fillId="0" borderId="4" xfId="13" applyFont="1" applyBorder="1"/>
    <xf numFmtId="164" fontId="22" fillId="0" borderId="5" xfId="0" applyNumberFormat="1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4" fillId="0" borderId="4" xfId="13" applyFont="1" applyBorder="1"/>
    <xf numFmtId="0" fontId="22" fillId="0" borderId="6" xfId="0" applyFont="1" applyBorder="1"/>
    <xf numFmtId="0" fontId="22" fillId="0" borderId="7" xfId="0" applyFont="1" applyBorder="1"/>
    <xf numFmtId="164" fontId="22" fillId="0" borderId="8" xfId="0" applyNumberFormat="1" applyFont="1" applyBorder="1"/>
    <xf numFmtId="0" fontId="22" fillId="0" borderId="9" xfId="0" applyFont="1" applyBorder="1"/>
    <xf numFmtId="0" fontId="22" fillId="0" borderId="10" xfId="0" applyFont="1" applyBorder="1"/>
    <xf numFmtId="164" fontId="22" fillId="0" borderId="11" xfId="0" applyNumberFormat="1" applyFont="1" applyBorder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2" fillId="0" borderId="0" xfId="17"/>
    <xf numFmtId="14" fontId="2" fillId="0" borderId="0" xfId="17" applyNumberFormat="1"/>
    <xf numFmtId="8" fontId="2" fillId="0" borderId="0" xfId="17" applyNumberFormat="1"/>
    <xf numFmtId="0" fontId="2" fillId="0" borderId="0" xfId="17" quotePrefix="1"/>
    <xf numFmtId="0" fontId="28" fillId="0" borderId="0" xfId="17" applyFont="1" applyAlignment="1">
      <alignment wrapText="1"/>
    </xf>
    <xf numFmtId="0" fontId="29" fillId="2" borderId="0" xfId="17" applyFont="1" applyFill="1" applyAlignment="1">
      <alignment wrapText="1"/>
    </xf>
    <xf numFmtId="0" fontId="28" fillId="0" borderId="0" xfId="17" applyFont="1"/>
    <xf numFmtId="0" fontId="1" fillId="0" borderId="0" xfId="17" applyFont="1"/>
    <xf numFmtId="0" fontId="25" fillId="0" borderId="0" xfId="15" applyFont="1"/>
    <xf numFmtId="8" fontId="25" fillId="0" borderId="2" xfId="15" applyNumberFormat="1" applyFont="1" applyBorder="1"/>
    <xf numFmtId="8" fontId="29" fillId="2" borderId="0" xfId="17" applyNumberFormat="1" applyFont="1" applyFill="1"/>
    <xf numFmtId="0" fontId="29" fillId="2" borderId="0" xfId="17" applyFont="1" applyFill="1"/>
    <xf numFmtId="0" fontId="29" fillId="0" borderId="0" xfId="17" applyFont="1"/>
    <xf numFmtId="0" fontId="21" fillId="0" borderId="0" xfId="0" applyFont="1"/>
    <xf numFmtId="0" fontId="19" fillId="2" borderId="0" xfId="0" applyFont="1" applyFill="1"/>
    <xf numFmtId="164" fontId="19" fillId="2" borderId="0" xfId="0" applyNumberFormat="1" applyFont="1" applyFill="1"/>
    <xf numFmtId="164" fontId="21" fillId="0" borderId="0" xfId="0" applyNumberFormat="1" applyFont="1"/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4" fillId="0" borderId="4" xfId="13" applyFont="1" applyBorder="1" applyAlignment="1">
      <alignment horizontal="center" wrapText="1"/>
    </xf>
    <xf numFmtId="0" fontId="24" fillId="0" borderId="5" xfId="13" applyFont="1" applyBorder="1" applyAlignment="1">
      <alignment horizontal="center" wrapText="1"/>
    </xf>
    <xf numFmtId="0" fontId="24" fillId="0" borderId="4" xfId="13" applyFont="1" applyBorder="1" applyAlignment="1">
      <alignment horizontal="center"/>
    </xf>
    <xf numFmtId="0" fontId="24" fillId="0" borderId="5" xfId="13" applyFont="1" applyBorder="1" applyAlignment="1">
      <alignment horizontal="center"/>
    </xf>
    <xf numFmtId="0" fontId="30" fillId="0" borderId="0" xfId="0" applyFont="1"/>
  </cellXfs>
  <cellStyles count="19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5"/>
  <sheetViews>
    <sheetView zoomScale="80" zoomScaleNormal="8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44" sqref="H44:H45"/>
    </sheetView>
  </sheetViews>
  <sheetFormatPr defaultColWidth="9.140625" defaultRowHeight="12.75" outlineLevelRow="2"/>
  <cols>
    <col min="1" max="1" width="7.5703125" style="7" customWidth="1"/>
    <col min="2" max="2" width="11.7109375" style="7" bestFit="1" customWidth="1"/>
    <col min="3" max="3" width="10" style="7" customWidth="1"/>
    <col min="4" max="4" width="2.5703125" style="7" customWidth="1"/>
    <col min="5" max="5" width="7.28515625" style="7" customWidth="1"/>
    <col min="6" max="6" width="8.140625" style="7" customWidth="1"/>
    <col min="7" max="7" width="11.140625" style="7" customWidth="1"/>
    <col min="8" max="8" width="13" style="7" customWidth="1"/>
    <col min="9" max="9" width="11.5703125" style="7" customWidth="1"/>
    <col min="10" max="12" width="11.7109375" style="7" customWidth="1"/>
    <col min="13" max="13" width="8.7109375" style="7" customWidth="1"/>
    <col min="14" max="14" width="9.85546875" style="7" customWidth="1"/>
    <col min="15" max="15" width="9.7109375" style="7" customWidth="1"/>
    <col min="16" max="16" width="8.85546875" style="7" customWidth="1"/>
    <col min="17" max="17" width="11.710937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40625" style="7"/>
  </cols>
  <sheetData>
    <row r="1" spans="1:16" ht="41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1" t="s">
        <v>46</v>
      </c>
      <c r="G1" s="1" t="s">
        <v>6</v>
      </c>
      <c r="H1" s="2" t="s">
        <v>7</v>
      </c>
      <c r="I1" s="6" t="s">
        <v>8</v>
      </c>
      <c r="J1" s="2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5" t="s">
        <v>14</v>
      </c>
      <c r="P1" s="5" t="s">
        <v>15</v>
      </c>
    </row>
    <row r="2" spans="1:16" outlineLevel="2">
      <c r="A2" s="29">
        <v>202338</v>
      </c>
      <c r="B2" s="30" t="s">
        <v>16</v>
      </c>
      <c r="C2" s="30" t="s">
        <v>52</v>
      </c>
      <c r="D2" s="30" t="s">
        <v>17</v>
      </c>
      <c r="E2" s="29">
        <v>7101</v>
      </c>
      <c r="F2" s="29" t="s">
        <v>84</v>
      </c>
      <c r="G2" s="31">
        <v>0</v>
      </c>
      <c r="H2" s="32">
        <v>0</v>
      </c>
      <c r="I2" s="31">
        <v>0</v>
      </c>
      <c r="J2" s="31">
        <v>0</v>
      </c>
      <c r="K2" s="32">
        <v>0</v>
      </c>
      <c r="L2" s="31">
        <v>0</v>
      </c>
      <c r="M2" s="32">
        <v>1</v>
      </c>
      <c r="N2" s="31">
        <v>0</v>
      </c>
      <c r="O2" s="32">
        <v>0</v>
      </c>
      <c r="P2" s="31">
        <v>0</v>
      </c>
    </row>
    <row r="3" spans="1:16" outlineLevel="2">
      <c r="A3" s="29">
        <v>202339</v>
      </c>
      <c r="B3" s="30" t="s">
        <v>16</v>
      </c>
      <c r="C3" s="30" t="s">
        <v>52</v>
      </c>
      <c r="D3" s="30" t="s">
        <v>17</v>
      </c>
      <c r="E3" s="29">
        <v>7101</v>
      </c>
      <c r="F3" s="29" t="s">
        <v>84</v>
      </c>
      <c r="G3" s="31">
        <v>0</v>
      </c>
      <c r="H3" s="32">
        <v>0</v>
      </c>
      <c r="I3" s="31">
        <v>0</v>
      </c>
      <c r="J3" s="31">
        <v>0</v>
      </c>
      <c r="K3" s="32">
        <v>0</v>
      </c>
      <c r="L3" s="31">
        <v>0</v>
      </c>
      <c r="M3" s="32">
        <v>1</v>
      </c>
      <c r="N3" s="31">
        <v>0</v>
      </c>
      <c r="O3" s="32">
        <v>0</v>
      </c>
      <c r="P3" s="31">
        <v>0</v>
      </c>
    </row>
    <row r="4" spans="1:16" outlineLevel="2">
      <c r="A4" s="29">
        <v>202336</v>
      </c>
      <c r="B4" s="30" t="s">
        <v>82</v>
      </c>
      <c r="C4" s="30" t="s">
        <v>83</v>
      </c>
      <c r="D4" s="30" t="s">
        <v>17</v>
      </c>
      <c r="E4" s="29">
        <v>7441</v>
      </c>
      <c r="F4" s="29" t="s">
        <v>84</v>
      </c>
      <c r="G4" s="31">
        <v>81.459999999999994</v>
      </c>
      <c r="H4" s="32">
        <v>1</v>
      </c>
      <c r="I4" s="31">
        <v>47.52</v>
      </c>
      <c r="J4" s="31">
        <v>81.459999999999994</v>
      </c>
      <c r="K4" s="32">
        <v>0</v>
      </c>
      <c r="L4" s="31">
        <v>0</v>
      </c>
      <c r="M4" s="32">
        <v>0</v>
      </c>
      <c r="N4" s="31">
        <v>0</v>
      </c>
      <c r="O4" s="32">
        <v>0</v>
      </c>
      <c r="P4" s="31">
        <v>0</v>
      </c>
    </row>
    <row r="5" spans="1:16" outlineLevel="2">
      <c r="A5" s="29">
        <v>202337</v>
      </c>
      <c r="B5" s="30" t="s">
        <v>82</v>
      </c>
      <c r="C5" s="30" t="s">
        <v>52</v>
      </c>
      <c r="D5" s="30" t="s">
        <v>17</v>
      </c>
      <c r="E5" s="29">
        <v>7853</v>
      </c>
      <c r="F5" s="29" t="s">
        <v>84</v>
      </c>
      <c r="G5" s="31">
        <v>204</v>
      </c>
      <c r="H5" s="32">
        <v>0</v>
      </c>
      <c r="I5" s="31">
        <v>0</v>
      </c>
      <c r="J5" s="31">
        <v>0</v>
      </c>
      <c r="K5" s="32">
        <v>0</v>
      </c>
      <c r="L5" s="31">
        <v>0</v>
      </c>
      <c r="M5" s="32">
        <v>1</v>
      </c>
      <c r="N5" s="31">
        <v>204</v>
      </c>
      <c r="O5" s="32">
        <v>0</v>
      </c>
      <c r="P5" s="31">
        <v>0</v>
      </c>
    </row>
    <row r="6" spans="1:16" outlineLevel="1">
      <c r="A6" s="29"/>
      <c r="B6" s="30"/>
      <c r="C6" s="30"/>
      <c r="D6" s="30"/>
      <c r="E6" s="29"/>
      <c r="F6" s="33" t="s">
        <v>97</v>
      </c>
      <c r="G6" s="31">
        <f t="shared" ref="G6:P6" si="0">SUBTOTAL(9,G2:G5)</f>
        <v>285.45999999999998</v>
      </c>
      <c r="H6" s="32">
        <f t="shared" si="0"/>
        <v>1</v>
      </c>
      <c r="I6" s="31">
        <f t="shared" si="0"/>
        <v>47.52</v>
      </c>
      <c r="J6" s="31">
        <f t="shared" si="0"/>
        <v>81.459999999999994</v>
      </c>
      <c r="K6" s="32">
        <f t="shared" si="0"/>
        <v>0</v>
      </c>
      <c r="L6" s="31">
        <f t="shared" si="0"/>
        <v>0</v>
      </c>
      <c r="M6" s="32">
        <f t="shared" si="0"/>
        <v>3</v>
      </c>
      <c r="N6" s="31">
        <f t="shared" si="0"/>
        <v>204</v>
      </c>
      <c r="O6" s="32">
        <f t="shared" si="0"/>
        <v>0</v>
      </c>
      <c r="P6" s="31">
        <f t="shared" si="0"/>
        <v>0</v>
      </c>
    </row>
    <row r="7" spans="1:16" outlineLevel="2">
      <c r="A7" s="29">
        <v>202337</v>
      </c>
      <c r="B7" s="30" t="s">
        <v>16</v>
      </c>
      <c r="C7" s="30" t="s">
        <v>52</v>
      </c>
      <c r="D7" s="30" t="s">
        <v>17</v>
      </c>
      <c r="E7" s="29">
        <v>6006</v>
      </c>
      <c r="F7" s="29" t="s">
        <v>48</v>
      </c>
      <c r="G7" s="31">
        <v>203</v>
      </c>
      <c r="H7" s="32">
        <v>1</v>
      </c>
      <c r="I7" s="31">
        <v>183.24</v>
      </c>
      <c r="J7" s="31">
        <v>203</v>
      </c>
      <c r="K7" s="32">
        <v>0</v>
      </c>
      <c r="L7" s="31">
        <v>0</v>
      </c>
      <c r="M7" s="32">
        <v>0</v>
      </c>
      <c r="N7" s="31">
        <v>0</v>
      </c>
      <c r="O7" s="32">
        <v>0</v>
      </c>
      <c r="P7" s="31">
        <v>0</v>
      </c>
    </row>
    <row r="8" spans="1:16" outlineLevel="2">
      <c r="A8" s="29">
        <v>202337</v>
      </c>
      <c r="B8" s="30" t="s">
        <v>16</v>
      </c>
      <c r="C8" s="30" t="s">
        <v>52</v>
      </c>
      <c r="D8" s="30" t="s">
        <v>17</v>
      </c>
      <c r="E8" s="29">
        <v>6010</v>
      </c>
      <c r="F8" s="29" t="s">
        <v>48</v>
      </c>
      <c r="G8" s="31">
        <v>207</v>
      </c>
      <c r="H8" s="32">
        <v>1</v>
      </c>
      <c r="I8" s="31">
        <v>2079.66</v>
      </c>
      <c r="J8" s="31">
        <v>207</v>
      </c>
      <c r="K8" s="32">
        <v>0</v>
      </c>
      <c r="L8" s="31">
        <v>0</v>
      </c>
      <c r="M8" s="32">
        <v>0</v>
      </c>
      <c r="N8" s="31">
        <v>0</v>
      </c>
      <c r="O8" s="32">
        <v>0</v>
      </c>
      <c r="P8" s="31">
        <v>0</v>
      </c>
    </row>
    <row r="9" spans="1:16" outlineLevel="2">
      <c r="A9" s="29">
        <v>202339</v>
      </c>
      <c r="B9" s="30" t="s">
        <v>16</v>
      </c>
      <c r="C9" s="30" t="s">
        <v>52</v>
      </c>
      <c r="D9" s="30" t="s">
        <v>17</v>
      </c>
      <c r="E9" s="29">
        <v>6027</v>
      </c>
      <c r="F9" s="29" t="s">
        <v>48</v>
      </c>
      <c r="G9" s="31">
        <v>203</v>
      </c>
      <c r="H9" s="32">
        <v>1</v>
      </c>
      <c r="I9" s="31">
        <v>2099.35</v>
      </c>
      <c r="J9" s="31">
        <v>203</v>
      </c>
      <c r="K9" s="32">
        <v>0</v>
      </c>
      <c r="L9" s="31">
        <v>0</v>
      </c>
      <c r="M9" s="32">
        <v>0</v>
      </c>
      <c r="N9" s="31">
        <v>0</v>
      </c>
      <c r="O9" s="32">
        <v>0</v>
      </c>
      <c r="P9" s="31">
        <v>0</v>
      </c>
    </row>
    <row r="10" spans="1:16" outlineLevel="2">
      <c r="A10" s="29">
        <v>202337</v>
      </c>
      <c r="B10" s="30" t="s">
        <v>16</v>
      </c>
      <c r="C10" s="30" t="s">
        <v>52</v>
      </c>
      <c r="D10" s="30" t="s">
        <v>17</v>
      </c>
      <c r="E10" s="29">
        <v>6038</v>
      </c>
      <c r="F10" s="29" t="s">
        <v>48</v>
      </c>
      <c r="G10" s="31">
        <v>216</v>
      </c>
      <c r="H10" s="32">
        <v>0</v>
      </c>
      <c r="I10" s="31">
        <v>0</v>
      </c>
      <c r="J10" s="31">
        <v>0</v>
      </c>
      <c r="K10" s="32">
        <v>0</v>
      </c>
      <c r="L10" s="31">
        <v>0</v>
      </c>
      <c r="M10" s="32">
        <v>4</v>
      </c>
      <c r="N10" s="31">
        <v>216</v>
      </c>
      <c r="O10" s="32">
        <v>0</v>
      </c>
      <c r="P10" s="31">
        <v>0</v>
      </c>
    </row>
    <row r="11" spans="1:16" outlineLevel="2">
      <c r="A11" s="29">
        <v>202338</v>
      </c>
      <c r="B11" s="30" t="s">
        <v>16</v>
      </c>
      <c r="C11" s="30" t="s">
        <v>52</v>
      </c>
      <c r="D11" s="30" t="s">
        <v>17</v>
      </c>
      <c r="E11" s="29">
        <v>6038</v>
      </c>
      <c r="F11" s="29" t="s">
        <v>48</v>
      </c>
      <c r="G11" s="31">
        <v>208</v>
      </c>
      <c r="H11" s="32">
        <v>1</v>
      </c>
      <c r="I11" s="31">
        <v>3961.75</v>
      </c>
      <c r="J11" s="31">
        <v>208</v>
      </c>
      <c r="K11" s="32">
        <v>0</v>
      </c>
      <c r="L11" s="31">
        <v>0</v>
      </c>
      <c r="M11" s="32">
        <v>0</v>
      </c>
      <c r="N11" s="31">
        <v>0</v>
      </c>
      <c r="O11" s="32">
        <v>0</v>
      </c>
      <c r="P11" s="31">
        <v>0</v>
      </c>
    </row>
    <row r="12" spans="1:16" outlineLevel="2">
      <c r="A12" s="29">
        <v>202337</v>
      </c>
      <c r="B12" s="30" t="s">
        <v>16</v>
      </c>
      <c r="C12" s="30" t="s">
        <v>52</v>
      </c>
      <c r="D12" s="30" t="s">
        <v>17</v>
      </c>
      <c r="E12" s="29">
        <v>6040</v>
      </c>
      <c r="F12" s="29" t="s">
        <v>48</v>
      </c>
      <c r="G12" s="31">
        <v>206</v>
      </c>
      <c r="H12" s="32">
        <v>1</v>
      </c>
      <c r="I12" s="31">
        <v>143.04</v>
      </c>
      <c r="J12" s="31">
        <v>206</v>
      </c>
      <c r="K12" s="32">
        <v>0</v>
      </c>
      <c r="L12" s="31">
        <v>0</v>
      </c>
      <c r="M12" s="32">
        <v>0</v>
      </c>
      <c r="N12" s="31">
        <v>0</v>
      </c>
      <c r="O12" s="32">
        <v>0</v>
      </c>
      <c r="P12" s="31">
        <v>0</v>
      </c>
    </row>
    <row r="13" spans="1:16" outlineLevel="2">
      <c r="A13" s="29">
        <v>202339</v>
      </c>
      <c r="B13" s="30" t="s">
        <v>16</v>
      </c>
      <c r="C13" s="30" t="s">
        <v>52</v>
      </c>
      <c r="D13" s="30" t="s">
        <v>17</v>
      </c>
      <c r="E13" s="29">
        <v>6040</v>
      </c>
      <c r="F13" s="29" t="s">
        <v>48</v>
      </c>
      <c r="G13" s="31">
        <v>201</v>
      </c>
      <c r="H13" s="32">
        <v>1</v>
      </c>
      <c r="I13" s="31">
        <v>35.76</v>
      </c>
      <c r="J13" s="31">
        <v>201</v>
      </c>
      <c r="K13" s="32">
        <v>0</v>
      </c>
      <c r="L13" s="31">
        <v>0</v>
      </c>
      <c r="M13" s="32">
        <v>0</v>
      </c>
      <c r="N13" s="31">
        <v>0</v>
      </c>
      <c r="O13" s="32">
        <v>0</v>
      </c>
      <c r="P13" s="31">
        <v>0</v>
      </c>
    </row>
    <row r="14" spans="1:16" outlineLevel="2">
      <c r="A14" s="29">
        <v>202338</v>
      </c>
      <c r="B14" s="30" t="s">
        <v>16</v>
      </c>
      <c r="C14" s="30" t="s">
        <v>52</v>
      </c>
      <c r="D14" s="30" t="s">
        <v>17</v>
      </c>
      <c r="E14" s="29">
        <v>6066</v>
      </c>
      <c r="F14" s="29" t="s">
        <v>48</v>
      </c>
      <c r="G14" s="31">
        <v>201</v>
      </c>
      <c r="H14" s="32">
        <v>1</v>
      </c>
      <c r="I14" s="31">
        <v>299.83999999999997</v>
      </c>
      <c r="J14" s="31">
        <v>201</v>
      </c>
      <c r="K14" s="32">
        <v>0</v>
      </c>
      <c r="L14" s="31">
        <v>0</v>
      </c>
      <c r="M14" s="32">
        <v>0</v>
      </c>
      <c r="N14" s="31">
        <v>0</v>
      </c>
      <c r="O14" s="32">
        <v>0</v>
      </c>
      <c r="P14" s="31">
        <v>0</v>
      </c>
    </row>
    <row r="15" spans="1:16" outlineLevel="2">
      <c r="A15" s="29">
        <v>202337</v>
      </c>
      <c r="B15" s="30" t="s">
        <v>16</v>
      </c>
      <c r="C15" s="30" t="s">
        <v>52</v>
      </c>
      <c r="D15" s="30" t="s">
        <v>17</v>
      </c>
      <c r="E15" s="29">
        <v>6068</v>
      </c>
      <c r="F15" s="29" t="s">
        <v>48</v>
      </c>
      <c r="G15" s="31">
        <v>201</v>
      </c>
      <c r="H15" s="32">
        <v>1</v>
      </c>
      <c r="I15" s="31">
        <v>472.92</v>
      </c>
      <c r="J15" s="31">
        <v>201</v>
      </c>
      <c r="K15" s="32">
        <v>0</v>
      </c>
      <c r="L15" s="31">
        <v>0</v>
      </c>
      <c r="M15" s="32">
        <v>0</v>
      </c>
      <c r="N15" s="31">
        <v>0</v>
      </c>
      <c r="O15" s="32">
        <v>0</v>
      </c>
      <c r="P15" s="31">
        <v>0</v>
      </c>
    </row>
    <row r="16" spans="1:16" outlineLevel="2">
      <c r="A16" s="29">
        <v>202338</v>
      </c>
      <c r="B16" s="30" t="s">
        <v>16</v>
      </c>
      <c r="C16" s="30" t="s">
        <v>57</v>
      </c>
      <c r="D16" s="30" t="s">
        <v>58</v>
      </c>
      <c r="E16" s="29">
        <v>6092</v>
      </c>
      <c r="F16" s="29" t="s">
        <v>48</v>
      </c>
      <c r="G16" s="31">
        <v>25</v>
      </c>
      <c r="H16" s="32">
        <v>1</v>
      </c>
      <c r="I16" s="31">
        <v>146.69999999999999</v>
      </c>
      <c r="J16" s="31">
        <v>25</v>
      </c>
      <c r="K16" s="32">
        <v>0</v>
      </c>
      <c r="L16" s="31">
        <v>0</v>
      </c>
      <c r="M16" s="32">
        <v>0</v>
      </c>
      <c r="N16" s="31">
        <v>0</v>
      </c>
      <c r="O16" s="32">
        <v>0</v>
      </c>
      <c r="P16" s="31">
        <v>0</v>
      </c>
    </row>
    <row r="17" spans="1:17" outlineLevel="2">
      <c r="A17" s="29">
        <v>202339</v>
      </c>
      <c r="B17" s="30" t="s">
        <v>16</v>
      </c>
      <c r="C17" s="30" t="s">
        <v>52</v>
      </c>
      <c r="D17" s="30" t="s">
        <v>17</v>
      </c>
      <c r="E17" s="29">
        <v>6094</v>
      </c>
      <c r="F17" s="29" t="s">
        <v>48</v>
      </c>
      <c r="G17" s="31">
        <v>214</v>
      </c>
      <c r="H17" s="32">
        <v>1</v>
      </c>
      <c r="I17" s="31">
        <v>2848.48</v>
      </c>
      <c r="J17" s="31">
        <v>214</v>
      </c>
      <c r="K17" s="32">
        <v>0</v>
      </c>
      <c r="L17" s="31">
        <v>0</v>
      </c>
      <c r="M17" s="32">
        <v>0</v>
      </c>
      <c r="N17" s="31">
        <v>0</v>
      </c>
      <c r="O17" s="32">
        <v>0</v>
      </c>
      <c r="P17" s="31">
        <v>0</v>
      </c>
    </row>
    <row r="18" spans="1:17" outlineLevel="2">
      <c r="A18" s="29">
        <v>202336</v>
      </c>
      <c r="B18" s="30" t="s">
        <v>16</v>
      </c>
      <c r="C18" s="30" t="s">
        <v>98</v>
      </c>
      <c r="D18" s="30" t="s">
        <v>99</v>
      </c>
      <c r="E18" s="29">
        <v>7035</v>
      </c>
      <c r="F18" s="29" t="s">
        <v>48</v>
      </c>
      <c r="G18" s="31">
        <v>204</v>
      </c>
      <c r="H18" s="32">
        <v>0</v>
      </c>
      <c r="I18" s="31">
        <v>0</v>
      </c>
      <c r="J18" s="31">
        <v>0</v>
      </c>
      <c r="K18" s="32">
        <v>0</v>
      </c>
      <c r="L18" s="31">
        <v>0</v>
      </c>
      <c r="M18" s="32">
        <v>1</v>
      </c>
      <c r="N18" s="31">
        <v>204</v>
      </c>
      <c r="O18" s="32">
        <v>0</v>
      </c>
      <c r="P18" s="31">
        <v>0</v>
      </c>
    </row>
    <row r="19" spans="1:17" outlineLevel="2">
      <c r="A19" s="29">
        <v>202337</v>
      </c>
      <c r="B19" s="30" t="s">
        <v>16</v>
      </c>
      <c r="C19" s="30" t="s">
        <v>98</v>
      </c>
      <c r="D19" s="30" t="s">
        <v>99</v>
      </c>
      <c r="E19" s="29">
        <v>7035</v>
      </c>
      <c r="F19" s="29" t="s">
        <v>48</v>
      </c>
      <c r="G19" s="31">
        <v>201</v>
      </c>
      <c r="H19" s="32">
        <v>1</v>
      </c>
      <c r="I19" s="31">
        <v>29.44</v>
      </c>
      <c r="J19" s="31">
        <v>201</v>
      </c>
      <c r="K19" s="32">
        <v>0</v>
      </c>
      <c r="L19" s="31">
        <v>0</v>
      </c>
      <c r="M19" s="32">
        <v>0</v>
      </c>
      <c r="N19" s="31">
        <v>0</v>
      </c>
      <c r="O19" s="32">
        <v>0</v>
      </c>
      <c r="P19" s="31">
        <v>0</v>
      </c>
    </row>
    <row r="20" spans="1:17" outlineLevel="1">
      <c r="A20" s="29"/>
      <c r="B20" s="30"/>
      <c r="C20" s="30"/>
      <c r="D20" s="30"/>
      <c r="E20" s="29"/>
      <c r="F20" s="33" t="s">
        <v>49</v>
      </c>
      <c r="G20" s="31">
        <f t="shared" ref="G20:P20" si="1">SUBTOTAL(9,G7:G19)</f>
        <v>2490</v>
      </c>
      <c r="H20" s="32">
        <f t="shared" si="1"/>
        <v>11</v>
      </c>
      <c r="I20" s="31">
        <f t="shared" si="1"/>
        <v>12300.180000000002</v>
      </c>
      <c r="J20" s="31">
        <f t="shared" si="1"/>
        <v>2070</v>
      </c>
      <c r="K20" s="32">
        <f t="shared" si="1"/>
        <v>0</v>
      </c>
      <c r="L20" s="31">
        <f t="shared" si="1"/>
        <v>0</v>
      </c>
      <c r="M20" s="32">
        <f t="shared" si="1"/>
        <v>5</v>
      </c>
      <c r="N20" s="31">
        <f t="shared" si="1"/>
        <v>420</v>
      </c>
      <c r="O20" s="32">
        <f t="shared" si="1"/>
        <v>0</v>
      </c>
      <c r="P20" s="31">
        <f t="shared" si="1"/>
        <v>0</v>
      </c>
    </row>
    <row r="21" spans="1:17" outlineLevel="2">
      <c r="A21" s="29">
        <v>202339</v>
      </c>
      <c r="B21" s="30" t="s">
        <v>16</v>
      </c>
      <c r="C21" s="30" t="s">
        <v>52</v>
      </c>
      <c r="D21" s="30" t="s">
        <v>17</v>
      </c>
      <c r="E21" s="29">
        <v>6019</v>
      </c>
      <c r="F21" s="29" t="s">
        <v>47</v>
      </c>
      <c r="G21" s="31">
        <v>203</v>
      </c>
      <c r="H21" s="32">
        <v>1</v>
      </c>
      <c r="I21" s="31">
        <v>33.78</v>
      </c>
      <c r="J21" s="31">
        <v>203</v>
      </c>
      <c r="K21" s="32">
        <v>0</v>
      </c>
      <c r="L21" s="31">
        <v>0</v>
      </c>
      <c r="M21" s="32">
        <v>0</v>
      </c>
      <c r="N21" s="31">
        <v>0</v>
      </c>
      <c r="O21" s="32">
        <v>0</v>
      </c>
      <c r="P21" s="31">
        <v>0</v>
      </c>
    </row>
    <row r="22" spans="1:17" outlineLevel="2">
      <c r="A22" s="29">
        <v>202337</v>
      </c>
      <c r="B22" s="30" t="s">
        <v>16</v>
      </c>
      <c r="C22" s="30" t="s">
        <v>52</v>
      </c>
      <c r="D22" s="30" t="s">
        <v>17</v>
      </c>
      <c r="E22" s="29">
        <v>6035</v>
      </c>
      <c r="F22" s="29" t="s">
        <v>47</v>
      </c>
      <c r="G22" s="31">
        <v>204</v>
      </c>
      <c r="H22" s="32">
        <v>1</v>
      </c>
      <c r="I22" s="31">
        <v>156.1</v>
      </c>
      <c r="J22" s="31">
        <v>204</v>
      </c>
      <c r="K22" s="32">
        <v>0</v>
      </c>
      <c r="L22" s="31">
        <v>0</v>
      </c>
      <c r="M22" s="32">
        <v>0</v>
      </c>
      <c r="N22" s="31">
        <v>0</v>
      </c>
      <c r="O22" s="32">
        <v>0</v>
      </c>
      <c r="P22" s="31">
        <v>0</v>
      </c>
    </row>
    <row r="23" spans="1:17" outlineLevel="1">
      <c r="A23" s="29"/>
      <c r="B23" s="30"/>
      <c r="C23" s="30"/>
      <c r="D23" s="30"/>
      <c r="E23" s="29"/>
      <c r="F23" s="33" t="s">
        <v>50</v>
      </c>
      <c r="G23" s="31">
        <f t="shared" ref="G23:P23" si="2">SUBTOTAL(9,G21:G22)</f>
        <v>407</v>
      </c>
      <c r="H23" s="32">
        <f t="shared" si="2"/>
        <v>2</v>
      </c>
      <c r="I23" s="31">
        <f t="shared" si="2"/>
        <v>189.88</v>
      </c>
      <c r="J23" s="31">
        <f t="shared" si="2"/>
        <v>407</v>
      </c>
      <c r="K23" s="32">
        <f t="shared" si="2"/>
        <v>0</v>
      </c>
      <c r="L23" s="31">
        <f t="shared" si="2"/>
        <v>0</v>
      </c>
      <c r="M23" s="32">
        <f t="shared" si="2"/>
        <v>0</v>
      </c>
      <c r="N23" s="31">
        <f t="shared" si="2"/>
        <v>0</v>
      </c>
      <c r="O23" s="32">
        <f t="shared" si="2"/>
        <v>0</v>
      </c>
      <c r="P23" s="31">
        <f t="shared" si="2"/>
        <v>0</v>
      </c>
    </row>
    <row r="24" spans="1:17" outlineLevel="1">
      <c r="A24" s="17"/>
      <c r="B24" s="18"/>
      <c r="C24" s="18"/>
      <c r="D24" s="18"/>
      <c r="E24" s="18"/>
      <c r="F24" s="17"/>
      <c r="G24" s="17"/>
      <c r="H24" s="19"/>
      <c r="I24" s="20"/>
      <c r="J24" s="19"/>
      <c r="K24" s="19"/>
      <c r="L24" s="20"/>
      <c r="M24" s="19"/>
      <c r="N24" s="20"/>
      <c r="O24" s="19"/>
      <c r="P24" s="20"/>
      <c r="Q24" s="19"/>
    </row>
    <row r="25" spans="1:17" outlineLevel="1">
      <c r="A25" s="17"/>
      <c r="B25" s="18"/>
      <c r="C25" s="18"/>
      <c r="D25" s="18"/>
      <c r="E25" s="18"/>
      <c r="F25" s="17"/>
      <c r="G25" s="17"/>
      <c r="H25" s="19"/>
      <c r="I25" s="20"/>
      <c r="J25" s="19"/>
      <c r="K25" s="19"/>
      <c r="L25" s="20"/>
      <c r="M25" s="19"/>
      <c r="N25" s="20"/>
      <c r="O25" s="19"/>
      <c r="P25" s="20"/>
      <c r="Q25" s="19"/>
    </row>
    <row r="26" spans="1:17" outlineLevel="1">
      <c r="A26" s="17"/>
      <c r="B26" s="18"/>
      <c r="C26" s="18"/>
      <c r="D26" s="18"/>
      <c r="E26" s="18"/>
      <c r="F26" s="21" t="s">
        <v>51</v>
      </c>
      <c r="G26" s="31">
        <f t="shared" ref="G26:P26" si="3">SUBTOTAL(9,G2:G25)</f>
        <v>3182.46</v>
      </c>
      <c r="H26" s="32">
        <f t="shared" si="3"/>
        <v>14</v>
      </c>
      <c r="I26" s="31">
        <f t="shared" si="3"/>
        <v>12537.580000000004</v>
      </c>
      <c r="J26" s="31">
        <f t="shared" si="3"/>
        <v>2558.46</v>
      </c>
      <c r="K26" s="32">
        <f t="shared" si="3"/>
        <v>0</v>
      </c>
      <c r="L26" s="31">
        <f t="shared" si="3"/>
        <v>0</v>
      </c>
      <c r="M26" s="32">
        <f t="shared" si="3"/>
        <v>8</v>
      </c>
      <c r="N26" s="31">
        <f t="shared" si="3"/>
        <v>624</v>
      </c>
      <c r="O26" s="32">
        <f t="shared" si="3"/>
        <v>0</v>
      </c>
      <c r="P26" s="31">
        <f t="shared" si="3"/>
        <v>0</v>
      </c>
      <c r="Q26" s="19"/>
    </row>
    <row r="27" spans="1:17" ht="13.5" thickBot="1"/>
    <row r="28" spans="1:17" ht="13.5" thickBot="1">
      <c r="F28" s="11"/>
      <c r="G28" s="12" t="s">
        <v>55</v>
      </c>
      <c r="H28" s="13" t="s">
        <v>56</v>
      </c>
    </row>
    <row r="29" spans="1:17" ht="13.5" thickBot="1">
      <c r="F29" s="14"/>
      <c r="G29" s="51" t="s">
        <v>43</v>
      </c>
      <c r="H29" s="52"/>
    </row>
    <row r="30" spans="1:17">
      <c r="F30" s="9" t="s">
        <v>48</v>
      </c>
      <c r="G30" s="7">
        <v>45</v>
      </c>
      <c r="H30" s="10">
        <v>2045</v>
      </c>
    </row>
    <row r="31" spans="1:17" ht="13.5" thickBot="1">
      <c r="F31" s="9" t="s">
        <v>81</v>
      </c>
      <c r="G31" s="7">
        <v>7</v>
      </c>
      <c r="H31" s="10">
        <v>407</v>
      </c>
    </row>
    <row r="32" spans="1:17" ht="13.5" thickBot="1">
      <c r="F32" s="11"/>
      <c r="G32" s="53" t="s">
        <v>54</v>
      </c>
      <c r="H32" s="54"/>
    </row>
    <row r="33" spans="6:9" ht="13.5" thickBot="1">
      <c r="F33" s="9" t="s">
        <v>48</v>
      </c>
      <c r="G33" s="42">
        <v>1</v>
      </c>
      <c r="H33" s="43">
        <v>25</v>
      </c>
    </row>
    <row r="34" spans="6:9" ht="15.75" customHeight="1" thickBot="1">
      <c r="F34" s="11"/>
      <c r="G34" s="55" t="s">
        <v>121</v>
      </c>
      <c r="H34" s="56"/>
    </row>
    <row r="35" spans="6:9" ht="13.5" thickBot="1">
      <c r="F35" s="11" t="s">
        <v>84</v>
      </c>
      <c r="G35" s="15">
        <v>1</v>
      </c>
      <c r="H35" s="16">
        <v>81.459999999999994</v>
      </c>
      <c r="I35" s="48" t="s">
        <v>48</v>
      </c>
    </row>
    <row r="36" spans="6:9" ht="13.5" thickBot="1">
      <c r="F36" s="11"/>
      <c r="G36" s="22" t="s">
        <v>94</v>
      </c>
      <c r="H36" s="16"/>
    </row>
    <row r="37" spans="6:9" ht="13.5" thickBot="1">
      <c r="F37" s="11"/>
      <c r="G37" s="15"/>
      <c r="H37" s="16"/>
    </row>
    <row r="38" spans="6:9" ht="13.5" thickBot="1">
      <c r="F38" s="11"/>
      <c r="G38" s="55" t="s">
        <v>79</v>
      </c>
      <c r="H38" s="56"/>
    </row>
    <row r="39" spans="6:9">
      <c r="F39" s="23" t="s">
        <v>84</v>
      </c>
      <c r="G39" s="24">
        <v>1</v>
      </c>
      <c r="H39" s="25">
        <v>204</v>
      </c>
      <c r="I39" s="48" t="s">
        <v>48</v>
      </c>
    </row>
    <row r="40" spans="6:9" ht="13.5" thickBot="1">
      <c r="F40" s="26" t="s">
        <v>48</v>
      </c>
      <c r="G40" s="27">
        <v>5</v>
      </c>
      <c r="H40" s="28">
        <v>420</v>
      </c>
    </row>
    <row r="41" spans="6:9" ht="13.5" thickBot="1">
      <c r="F41" s="11"/>
      <c r="G41" s="55" t="s">
        <v>96</v>
      </c>
      <c r="H41" s="56"/>
    </row>
    <row r="42" spans="6:9" ht="13.5" thickBot="1">
      <c r="F42" s="26"/>
      <c r="G42" s="27"/>
      <c r="H42" s="28"/>
    </row>
    <row r="44" spans="6:9">
      <c r="H44" s="49">
        <f>H30+H33+H35+H39+H40</f>
        <v>2775.46</v>
      </c>
      <c r="I44" s="48" t="s">
        <v>48</v>
      </c>
    </row>
    <row r="45" spans="6:9">
      <c r="H45" s="50">
        <f>H31</f>
        <v>407</v>
      </c>
      <c r="I45" s="47" t="s">
        <v>81</v>
      </c>
    </row>
  </sheetData>
  <sortState ref="A2:P22">
    <sortCondition ref="F2:F22"/>
    <sortCondition ref="E2:E22"/>
  </sortState>
  <mergeCells count="5">
    <mergeCell ref="G29:H29"/>
    <mergeCell ref="G32:H32"/>
    <mergeCell ref="G34:H34"/>
    <mergeCell ref="G38:H38"/>
    <mergeCell ref="G41:H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E1" workbookViewId="0">
      <selection activeCell="O16" sqref="O16:O17"/>
    </sheetView>
  </sheetViews>
  <sheetFormatPr defaultColWidth="9.140625" defaultRowHeight="12.75" outlineLevelRow="2"/>
  <cols>
    <col min="1" max="1" width="6.28515625" style="34" bestFit="1" customWidth="1"/>
    <col min="2" max="2" width="9.7109375" style="34" bestFit="1" customWidth="1"/>
    <col min="3" max="3" width="7" style="34" bestFit="1" customWidth="1"/>
    <col min="4" max="4" width="12" style="34" bestFit="1" customWidth="1"/>
    <col min="5" max="5" width="10.5703125" style="34" bestFit="1" customWidth="1"/>
    <col min="6" max="6" width="11.7109375" style="34" bestFit="1" customWidth="1"/>
    <col min="7" max="7" width="18.5703125" style="34" bestFit="1" customWidth="1"/>
    <col min="8" max="8" width="21.7109375" style="34" bestFit="1" customWidth="1"/>
    <col min="9" max="9" width="9.140625" style="34" bestFit="1" customWidth="1"/>
    <col min="10" max="10" width="20.28515625" style="34" bestFit="1" customWidth="1"/>
    <col min="11" max="11" width="20.140625" style="34" bestFit="1" customWidth="1"/>
    <col min="12" max="12" width="8" style="34" bestFit="1" customWidth="1"/>
    <col min="13" max="13" width="14.85546875" style="34" bestFit="1" customWidth="1"/>
    <col min="14" max="14" width="11" style="34" bestFit="1" customWidth="1"/>
    <col min="15" max="15" width="11" style="34" customWidth="1"/>
    <col min="16" max="17" width="10" style="34" bestFit="1" customWidth="1"/>
    <col min="18" max="18" width="21.42578125" style="34" bestFit="1" customWidth="1"/>
    <col min="19" max="19" width="15.140625" style="34" bestFit="1" customWidth="1"/>
    <col min="20" max="20" width="16.28515625" style="34" bestFit="1" customWidth="1"/>
    <col min="21" max="21" width="22" style="34" bestFit="1" customWidth="1"/>
    <col min="22" max="22" width="9" style="34" bestFit="1" customWidth="1"/>
    <col min="23" max="23" width="7.85546875" style="34" bestFit="1" customWidth="1"/>
    <col min="24" max="24" width="8" style="34" bestFit="1" customWidth="1"/>
    <col min="25" max="25" width="7.85546875" style="34" bestFit="1" customWidth="1"/>
    <col min="26" max="26" width="7.42578125" style="34" bestFit="1" customWidth="1"/>
    <col min="27" max="27" width="10.140625" style="34" bestFit="1" customWidth="1"/>
    <col min="28" max="28" width="20.140625" style="34" bestFit="1" customWidth="1"/>
    <col min="29" max="30" width="9.140625" style="34" bestFit="1" customWidth="1"/>
    <col min="31" max="31" width="6.85546875" style="34" bestFit="1" customWidth="1"/>
    <col min="32" max="32" width="7.7109375" style="34" bestFit="1" customWidth="1"/>
    <col min="33" max="33" width="10.42578125" style="34" bestFit="1" customWidth="1"/>
    <col min="34" max="34" width="7" style="34" bestFit="1" customWidth="1"/>
    <col min="35" max="35" width="10.7109375" style="34" bestFit="1" customWidth="1"/>
    <col min="36" max="36" width="9.42578125" style="34" bestFit="1" customWidth="1"/>
    <col min="37" max="37" width="9" style="34" bestFit="1" customWidth="1"/>
    <col min="38" max="38" width="9.140625" style="34"/>
    <col min="39" max="39" width="11.28515625" style="34" bestFit="1" customWidth="1"/>
    <col min="40" max="40" width="11.42578125" style="34" bestFit="1" customWidth="1"/>
    <col min="41" max="16384" width="9.140625" style="34"/>
  </cols>
  <sheetData>
    <row r="1" spans="1:40" s="38" customFormat="1" ht="37.5" customHeight="1">
      <c r="A1" s="38" t="s">
        <v>20</v>
      </c>
      <c r="B1" s="38" t="s">
        <v>21</v>
      </c>
      <c r="C1" s="38" t="s">
        <v>0</v>
      </c>
      <c r="D1" s="38" t="s">
        <v>22</v>
      </c>
      <c r="E1" s="38" t="s">
        <v>23</v>
      </c>
      <c r="F1" s="38" t="s">
        <v>1</v>
      </c>
      <c r="G1" s="38" t="s">
        <v>63</v>
      </c>
      <c r="H1" s="38" t="s">
        <v>2</v>
      </c>
      <c r="I1" s="38" t="s">
        <v>64</v>
      </c>
      <c r="J1" s="38" t="s">
        <v>65</v>
      </c>
      <c r="K1" s="38" t="s">
        <v>3</v>
      </c>
      <c r="L1" s="38" t="s">
        <v>66</v>
      </c>
      <c r="M1" s="38" t="s">
        <v>67</v>
      </c>
      <c r="N1" s="38" t="s">
        <v>24</v>
      </c>
      <c r="O1" s="38" t="s">
        <v>139</v>
      </c>
      <c r="P1" s="38" t="s">
        <v>77</v>
      </c>
      <c r="Q1" s="38" t="s">
        <v>25</v>
      </c>
      <c r="R1" s="38" t="s">
        <v>26</v>
      </c>
      <c r="S1" s="38" t="s">
        <v>27</v>
      </c>
      <c r="T1" s="38" t="s">
        <v>28</v>
      </c>
      <c r="U1" s="38" t="s">
        <v>29</v>
      </c>
      <c r="V1" s="38" t="s">
        <v>59</v>
      </c>
      <c r="W1" s="38" t="s">
        <v>76</v>
      </c>
      <c r="X1" s="38" t="s">
        <v>75</v>
      </c>
      <c r="Y1" s="38" t="s">
        <v>4</v>
      </c>
      <c r="Z1" s="38" t="s">
        <v>5</v>
      </c>
      <c r="AA1" s="39" t="s">
        <v>46</v>
      </c>
      <c r="AB1" s="38" t="s">
        <v>30</v>
      </c>
      <c r="AC1" s="38" t="s">
        <v>31</v>
      </c>
      <c r="AD1" s="38" t="s">
        <v>32</v>
      </c>
      <c r="AE1" s="38" t="s">
        <v>33</v>
      </c>
      <c r="AF1" s="38" t="s">
        <v>34</v>
      </c>
      <c r="AG1" s="38" t="s">
        <v>35</v>
      </c>
      <c r="AH1" s="38" t="s">
        <v>36</v>
      </c>
      <c r="AI1" s="38" t="s">
        <v>37</v>
      </c>
      <c r="AJ1" s="38" t="s">
        <v>38</v>
      </c>
      <c r="AK1" s="38" t="s">
        <v>85</v>
      </c>
    </row>
    <row r="2" spans="1:40" outlineLevel="2">
      <c r="A2" s="34" t="s">
        <v>42</v>
      </c>
      <c r="B2" s="34" t="s">
        <v>101</v>
      </c>
      <c r="C2" s="34">
        <v>202336</v>
      </c>
      <c r="D2" s="34" t="s">
        <v>39</v>
      </c>
      <c r="E2" s="35">
        <v>45204</v>
      </c>
      <c r="F2" s="34" t="s">
        <v>95</v>
      </c>
      <c r="G2" s="34" t="s">
        <v>68</v>
      </c>
      <c r="H2" s="34" t="s">
        <v>83</v>
      </c>
      <c r="I2" s="34" t="s">
        <v>69</v>
      </c>
      <c r="J2" s="34" t="s">
        <v>70</v>
      </c>
      <c r="K2" s="34" t="s">
        <v>17</v>
      </c>
      <c r="L2" s="34">
        <v>8631</v>
      </c>
      <c r="M2" s="34" t="s">
        <v>116</v>
      </c>
      <c r="N2" s="45">
        <v>1628511208</v>
      </c>
      <c r="O2" s="45"/>
      <c r="P2" s="34">
        <v>783385639</v>
      </c>
      <c r="Q2" s="34">
        <v>552842301</v>
      </c>
      <c r="R2" s="34" t="s">
        <v>117</v>
      </c>
      <c r="S2" s="37" t="s">
        <v>118</v>
      </c>
      <c r="T2" s="34" t="s">
        <v>119</v>
      </c>
      <c r="U2" s="34" t="s">
        <v>120</v>
      </c>
      <c r="V2" s="34" t="s">
        <v>62</v>
      </c>
      <c r="W2" s="34">
        <v>209722</v>
      </c>
      <c r="X2" s="34">
        <v>1027181</v>
      </c>
      <c r="Y2" s="34" t="s">
        <v>84</v>
      </c>
      <c r="Z2" s="34">
        <v>7441</v>
      </c>
      <c r="AA2" s="34" t="s">
        <v>84</v>
      </c>
      <c r="AB2" s="34" t="s">
        <v>121</v>
      </c>
      <c r="AC2" s="34" t="s">
        <v>41</v>
      </c>
      <c r="AD2" s="34" t="s">
        <v>41</v>
      </c>
      <c r="AE2" s="34" t="s">
        <v>41</v>
      </c>
      <c r="AF2" s="34">
        <v>1</v>
      </c>
      <c r="AG2" s="36">
        <v>47.52</v>
      </c>
      <c r="AH2" s="34">
        <v>1</v>
      </c>
      <c r="AI2" s="34">
        <v>1</v>
      </c>
      <c r="AJ2" s="44">
        <v>81.459999999999994</v>
      </c>
      <c r="AK2" s="34" t="s">
        <v>40</v>
      </c>
      <c r="AL2" s="45" t="s">
        <v>48</v>
      </c>
      <c r="AM2" s="40" t="s">
        <v>136</v>
      </c>
      <c r="AN2" s="46" t="s">
        <v>137</v>
      </c>
    </row>
    <row r="3" spans="1:40" outlineLevel="1">
      <c r="E3" s="35"/>
      <c r="S3" s="37"/>
      <c r="AA3" s="40" t="s">
        <v>97</v>
      </c>
      <c r="AF3" s="34">
        <f>SUBTOTAL(9,AF2:AF2)</f>
        <v>1</v>
      </c>
      <c r="AG3" s="36">
        <f>SUBTOTAL(9,AG2:AG2)</f>
        <v>47.52</v>
      </c>
      <c r="AH3" s="34">
        <f>SUBTOTAL(9,AH2:AH2)</f>
        <v>1</v>
      </c>
      <c r="AI3" s="34">
        <f>SUBTOTAL(9,AI2:AI2)</f>
        <v>1</v>
      </c>
      <c r="AJ3" s="36">
        <f>SUBTOTAL(9,AJ2:AJ2)</f>
        <v>81.459999999999994</v>
      </c>
    </row>
    <row r="4" spans="1:40" outlineLevel="2">
      <c r="A4" s="34" t="s">
        <v>42</v>
      </c>
      <c r="B4" s="34" t="s">
        <v>101</v>
      </c>
      <c r="C4" s="34">
        <v>202337</v>
      </c>
      <c r="D4" s="34" t="s">
        <v>39</v>
      </c>
      <c r="E4" s="35">
        <v>45209</v>
      </c>
      <c r="F4" s="34" t="s">
        <v>61</v>
      </c>
      <c r="G4" s="34" t="s">
        <v>68</v>
      </c>
      <c r="H4" s="34" t="s">
        <v>52</v>
      </c>
      <c r="I4" s="34" t="s">
        <v>69</v>
      </c>
      <c r="J4" s="34" t="s">
        <v>70</v>
      </c>
      <c r="K4" s="34" t="s">
        <v>17</v>
      </c>
      <c r="L4" s="34">
        <v>13456</v>
      </c>
      <c r="M4" s="34" t="s">
        <v>86</v>
      </c>
      <c r="N4" s="34">
        <v>2274696742</v>
      </c>
      <c r="P4" s="34">
        <v>788919446</v>
      </c>
      <c r="Q4" s="34">
        <v>583249713</v>
      </c>
      <c r="R4" s="34" t="s">
        <v>89</v>
      </c>
      <c r="S4" s="34">
        <v>10086569396362</v>
      </c>
      <c r="T4" s="34" t="s">
        <v>90</v>
      </c>
      <c r="U4" s="34" t="s">
        <v>103</v>
      </c>
      <c r="V4" s="34" t="s">
        <v>60</v>
      </c>
      <c r="W4" s="34">
        <v>241742</v>
      </c>
      <c r="X4" s="34">
        <v>1279463</v>
      </c>
      <c r="Y4" s="34" t="s">
        <v>18</v>
      </c>
      <c r="Z4" s="34">
        <v>6006</v>
      </c>
      <c r="AA4" s="34" t="s">
        <v>48</v>
      </c>
      <c r="AB4" s="34" t="s">
        <v>43</v>
      </c>
      <c r="AC4" s="34" t="s">
        <v>41</v>
      </c>
      <c r="AD4" s="34" t="s">
        <v>41</v>
      </c>
      <c r="AE4" s="34" t="s">
        <v>72</v>
      </c>
      <c r="AF4" s="34">
        <v>1</v>
      </c>
      <c r="AG4" s="36">
        <v>183.24</v>
      </c>
      <c r="AH4" s="34">
        <v>1</v>
      </c>
      <c r="AI4" s="34">
        <v>3</v>
      </c>
      <c r="AJ4" s="36">
        <v>203</v>
      </c>
      <c r="AK4" s="34" t="s">
        <v>40</v>
      </c>
    </row>
    <row r="5" spans="1:40" outlineLevel="2">
      <c r="A5" s="34" t="s">
        <v>42</v>
      </c>
      <c r="B5" s="34" t="s">
        <v>101</v>
      </c>
      <c r="C5" s="34">
        <v>202337</v>
      </c>
      <c r="D5" s="34" t="s">
        <v>39</v>
      </c>
      <c r="E5" s="35">
        <v>45211</v>
      </c>
      <c r="F5" s="34" t="s">
        <v>61</v>
      </c>
      <c r="G5" s="34" t="s">
        <v>68</v>
      </c>
      <c r="H5" s="34" t="s">
        <v>52</v>
      </c>
      <c r="I5" s="34" t="s">
        <v>69</v>
      </c>
      <c r="J5" s="34" t="s">
        <v>70</v>
      </c>
      <c r="K5" s="34" t="s">
        <v>17</v>
      </c>
      <c r="L5" s="34">
        <v>1386</v>
      </c>
      <c r="M5" s="34" t="s">
        <v>91</v>
      </c>
      <c r="N5" s="34">
        <v>9830046127</v>
      </c>
      <c r="P5" s="34">
        <v>789840920</v>
      </c>
      <c r="Q5" s="34">
        <v>578275794</v>
      </c>
      <c r="R5" s="34" t="s">
        <v>92</v>
      </c>
      <c r="S5" s="34">
        <v>10086569356106</v>
      </c>
      <c r="T5" s="34" t="s">
        <v>93</v>
      </c>
      <c r="U5" s="34" t="s">
        <v>115</v>
      </c>
      <c r="V5" s="34" t="s">
        <v>60</v>
      </c>
      <c r="W5" s="34">
        <v>241742</v>
      </c>
      <c r="X5" s="34">
        <v>1278003</v>
      </c>
      <c r="Y5" s="34" t="s">
        <v>18</v>
      </c>
      <c r="Z5" s="34">
        <v>6010</v>
      </c>
      <c r="AA5" s="34" t="s">
        <v>48</v>
      </c>
      <c r="AB5" s="34" t="s">
        <v>43</v>
      </c>
      <c r="AC5" s="34" t="s">
        <v>41</v>
      </c>
      <c r="AD5" s="34" t="s">
        <v>41</v>
      </c>
      <c r="AE5" s="34" t="s">
        <v>72</v>
      </c>
      <c r="AF5" s="34">
        <v>1</v>
      </c>
      <c r="AG5" s="36">
        <v>2079.66</v>
      </c>
      <c r="AH5" s="34">
        <v>1</v>
      </c>
      <c r="AI5" s="34">
        <v>7</v>
      </c>
      <c r="AJ5" s="36">
        <v>207</v>
      </c>
      <c r="AK5" s="34" t="s">
        <v>40</v>
      </c>
    </row>
    <row r="6" spans="1:40" outlineLevel="2">
      <c r="A6" s="34" t="s">
        <v>42</v>
      </c>
      <c r="B6" s="34" t="s">
        <v>101</v>
      </c>
      <c r="C6" s="34">
        <v>202339</v>
      </c>
      <c r="D6" s="34" t="s">
        <v>39</v>
      </c>
      <c r="E6" s="35">
        <v>45221</v>
      </c>
      <c r="F6" s="34" t="s">
        <v>61</v>
      </c>
      <c r="G6" s="34" t="s">
        <v>68</v>
      </c>
      <c r="H6" s="34" t="s">
        <v>52</v>
      </c>
      <c r="I6" s="34" t="s">
        <v>69</v>
      </c>
      <c r="J6" s="34" t="s">
        <v>70</v>
      </c>
      <c r="K6" s="34" t="s">
        <v>17</v>
      </c>
      <c r="L6" s="34">
        <v>1299</v>
      </c>
      <c r="M6" s="34" t="s">
        <v>71</v>
      </c>
      <c r="N6" s="34">
        <v>4074586948</v>
      </c>
      <c r="P6" s="34">
        <v>791409782</v>
      </c>
      <c r="Q6" s="34">
        <v>577082879</v>
      </c>
      <c r="R6" s="34" t="s">
        <v>128</v>
      </c>
      <c r="S6" s="34">
        <v>10086569318715</v>
      </c>
      <c r="T6" s="34" t="s">
        <v>129</v>
      </c>
      <c r="U6" s="34" t="s">
        <v>130</v>
      </c>
      <c r="V6" s="34" t="s">
        <v>62</v>
      </c>
      <c r="W6" s="34">
        <v>209722</v>
      </c>
      <c r="X6" s="34">
        <v>1282428</v>
      </c>
      <c r="Y6" s="34" t="s">
        <v>18</v>
      </c>
      <c r="Z6" s="34">
        <v>6027</v>
      </c>
      <c r="AA6" s="34" t="s">
        <v>48</v>
      </c>
      <c r="AB6" s="34" t="s">
        <v>43</v>
      </c>
      <c r="AC6" s="34" t="s">
        <v>41</v>
      </c>
      <c r="AD6" s="34" t="s">
        <v>41</v>
      </c>
      <c r="AE6" s="34" t="s">
        <v>72</v>
      </c>
      <c r="AF6" s="34">
        <v>1</v>
      </c>
      <c r="AG6" s="36">
        <v>2099.35</v>
      </c>
      <c r="AH6" s="34">
        <v>1</v>
      </c>
      <c r="AI6" s="34">
        <v>3</v>
      </c>
      <c r="AJ6" s="36">
        <v>203</v>
      </c>
      <c r="AK6" s="34" t="s">
        <v>40</v>
      </c>
    </row>
    <row r="7" spans="1:40" outlineLevel="2">
      <c r="A7" s="34" t="s">
        <v>42</v>
      </c>
      <c r="B7" s="34" t="s">
        <v>101</v>
      </c>
      <c r="C7" s="34">
        <v>202338</v>
      </c>
      <c r="D7" s="34" t="s">
        <v>39</v>
      </c>
      <c r="E7" s="35">
        <v>45216</v>
      </c>
      <c r="F7" s="34" t="s">
        <v>61</v>
      </c>
      <c r="G7" s="34" t="s">
        <v>68</v>
      </c>
      <c r="H7" s="34" t="s">
        <v>52</v>
      </c>
      <c r="I7" s="34" t="s">
        <v>69</v>
      </c>
      <c r="J7" s="34" t="s">
        <v>70</v>
      </c>
      <c r="K7" s="34" t="s">
        <v>17</v>
      </c>
      <c r="L7" s="34">
        <v>1299</v>
      </c>
      <c r="M7" s="34" t="s">
        <v>71</v>
      </c>
      <c r="N7" s="34">
        <v>1375026466</v>
      </c>
      <c r="P7" s="34">
        <v>790164763</v>
      </c>
      <c r="Q7" s="34">
        <v>577082877</v>
      </c>
      <c r="R7" s="34" t="s">
        <v>74</v>
      </c>
      <c r="S7" s="34">
        <v>10086569318678</v>
      </c>
      <c r="T7" s="34" t="s">
        <v>73</v>
      </c>
      <c r="U7" s="34" t="s">
        <v>114</v>
      </c>
      <c r="V7" s="34" t="s">
        <v>62</v>
      </c>
      <c r="W7" s="34">
        <v>209722</v>
      </c>
      <c r="X7" s="34">
        <v>1282428</v>
      </c>
      <c r="Y7" s="34" t="s">
        <v>18</v>
      </c>
      <c r="Z7" s="34">
        <v>6038</v>
      </c>
      <c r="AA7" s="34" t="s">
        <v>48</v>
      </c>
      <c r="AB7" s="34" t="s">
        <v>43</v>
      </c>
      <c r="AC7" s="34" t="s">
        <v>41</v>
      </c>
      <c r="AD7" s="34" t="s">
        <v>41</v>
      </c>
      <c r="AE7" s="34" t="s">
        <v>72</v>
      </c>
      <c r="AF7" s="34">
        <v>1</v>
      </c>
      <c r="AG7" s="36">
        <v>3961.75</v>
      </c>
      <c r="AH7" s="34">
        <v>1</v>
      </c>
      <c r="AI7" s="34">
        <v>8</v>
      </c>
      <c r="AJ7" s="36">
        <v>208</v>
      </c>
      <c r="AK7" s="34" t="s">
        <v>40</v>
      </c>
    </row>
    <row r="8" spans="1:40" outlineLevel="2">
      <c r="A8" s="34" t="s">
        <v>42</v>
      </c>
      <c r="B8" s="34" t="s">
        <v>101</v>
      </c>
      <c r="C8" s="34">
        <v>202339</v>
      </c>
      <c r="D8" s="34" t="s">
        <v>39</v>
      </c>
      <c r="E8" s="35">
        <v>45221</v>
      </c>
      <c r="F8" s="34" t="s">
        <v>61</v>
      </c>
      <c r="G8" s="34" t="s">
        <v>68</v>
      </c>
      <c r="H8" s="34" t="s">
        <v>52</v>
      </c>
      <c r="I8" s="34" t="s">
        <v>69</v>
      </c>
      <c r="J8" s="34" t="s">
        <v>70</v>
      </c>
      <c r="K8" s="34" t="s">
        <v>17</v>
      </c>
      <c r="L8" s="34">
        <v>13456</v>
      </c>
      <c r="M8" s="34" t="s">
        <v>86</v>
      </c>
      <c r="N8" s="34">
        <v>5574886755</v>
      </c>
      <c r="P8" s="34">
        <v>791803787</v>
      </c>
      <c r="Q8" s="34">
        <v>587374662</v>
      </c>
      <c r="R8" s="34" t="s">
        <v>87</v>
      </c>
      <c r="S8" s="34">
        <v>10086569509427</v>
      </c>
      <c r="T8" s="34" t="s">
        <v>88</v>
      </c>
      <c r="U8" s="34" t="s">
        <v>113</v>
      </c>
      <c r="V8" s="34" t="s">
        <v>60</v>
      </c>
      <c r="W8" s="34">
        <v>241742</v>
      </c>
      <c r="X8" s="34">
        <v>1279463</v>
      </c>
      <c r="Y8" s="34" t="s">
        <v>18</v>
      </c>
      <c r="Z8" s="34">
        <v>6040</v>
      </c>
      <c r="AA8" s="34" t="s">
        <v>48</v>
      </c>
      <c r="AB8" s="34" t="s">
        <v>43</v>
      </c>
      <c r="AC8" s="34" t="s">
        <v>41</v>
      </c>
      <c r="AD8" s="34" t="s">
        <v>41</v>
      </c>
      <c r="AE8" s="34" t="s">
        <v>72</v>
      </c>
      <c r="AF8" s="34">
        <v>1</v>
      </c>
      <c r="AG8" s="36">
        <v>35.76</v>
      </c>
      <c r="AH8" s="34">
        <v>1</v>
      </c>
      <c r="AI8" s="34">
        <v>1</v>
      </c>
      <c r="AJ8" s="36">
        <v>201</v>
      </c>
      <c r="AK8" s="34" t="s">
        <v>40</v>
      </c>
    </row>
    <row r="9" spans="1:40" outlineLevel="2">
      <c r="A9" s="34" t="s">
        <v>42</v>
      </c>
      <c r="B9" s="34" t="s">
        <v>101</v>
      </c>
      <c r="C9" s="34">
        <v>202337</v>
      </c>
      <c r="D9" s="34" t="s">
        <v>39</v>
      </c>
      <c r="E9" s="35">
        <v>45210</v>
      </c>
      <c r="F9" s="34" t="s">
        <v>61</v>
      </c>
      <c r="G9" s="34" t="s">
        <v>68</v>
      </c>
      <c r="H9" s="34" t="s">
        <v>52</v>
      </c>
      <c r="I9" s="34" t="s">
        <v>69</v>
      </c>
      <c r="J9" s="34" t="s">
        <v>70</v>
      </c>
      <c r="K9" s="34" t="s">
        <v>17</v>
      </c>
      <c r="L9" s="34">
        <v>13456</v>
      </c>
      <c r="M9" s="34" t="s">
        <v>86</v>
      </c>
      <c r="N9" s="34">
        <v>5574886648</v>
      </c>
      <c r="P9" s="34">
        <v>788623848</v>
      </c>
      <c r="Q9" s="34">
        <v>587374662</v>
      </c>
      <c r="R9" s="34" t="s">
        <v>87</v>
      </c>
      <c r="S9" s="34">
        <v>10086569509427</v>
      </c>
      <c r="T9" s="34" t="s">
        <v>88</v>
      </c>
      <c r="U9" s="34" t="s">
        <v>127</v>
      </c>
      <c r="V9" s="34" t="s">
        <v>60</v>
      </c>
      <c r="W9" s="34">
        <v>241742</v>
      </c>
      <c r="X9" s="34">
        <v>1279463</v>
      </c>
      <c r="Y9" s="34" t="s">
        <v>18</v>
      </c>
      <c r="Z9" s="34">
        <v>6040</v>
      </c>
      <c r="AA9" s="34" t="s">
        <v>48</v>
      </c>
      <c r="AB9" s="34" t="s">
        <v>43</v>
      </c>
      <c r="AC9" s="34" t="s">
        <v>41</v>
      </c>
      <c r="AD9" s="34" t="s">
        <v>41</v>
      </c>
      <c r="AE9" s="34" t="s">
        <v>72</v>
      </c>
      <c r="AF9" s="34">
        <v>1</v>
      </c>
      <c r="AG9" s="36">
        <v>143.04</v>
      </c>
      <c r="AH9" s="34">
        <v>1</v>
      </c>
      <c r="AI9" s="34">
        <v>6</v>
      </c>
      <c r="AJ9" s="36">
        <v>206</v>
      </c>
      <c r="AK9" s="34" t="s">
        <v>40</v>
      </c>
    </row>
    <row r="10" spans="1:40" outlineLevel="2">
      <c r="A10" s="34" t="s">
        <v>42</v>
      </c>
      <c r="B10" s="34" t="s">
        <v>101</v>
      </c>
      <c r="C10" s="34">
        <v>202338</v>
      </c>
      <c r="D10" s="34" t="s">
        <v>39</v>
      </c>
      <c r="E10" s="35">
        <v>45219</v>
      </c>
      <c r="F10" s="34" t="s">
        <v>61</v>
      </c>
      <c r="G10" s="34" t="s">
        <v>68</v>
      </c>
      <c r="H10" s="34" t="s">
        <v>52</v>
      </c>
      <c r="I10" s="34" t="s">
        <v>69</v>
      </c>
      <c r="J10" s="34" t="s">
        <v>70</v>
      </c>
      <c r="K10" s="34" t="s">
        <v>17</v>
      </c>
      <c r="L10" s="34">
        <v>1386</v>
      </c>
      <c r="M10" s="34" t="s">
        <v>91</v>
      </c>
      <c r="N10" s="34">
        <v>9624936464</v>
      </c>
      <c r="P10" s="34">
        <v>791405777</v>
      </c>
      <c r="Q10" s="34">
        <v>578275804</v>
      </c>
      <c r="R10" s="34" t="s">
        <v>104</v>
      </c>
      <c r="S10" s="34">
        <v>10086569356113</v>
      </c>
      <c r="T10" s="34" t="s">
        <v>105</v>
      </c>
      <c r="U10" s="34" t="s">
        <v>106</v>
      </c>
      <c r="V10" s="34" t="s">
        <v>60</v>
      </c>
      <c r="W10" s="34">
        <v>241742</v>
      </c>
      <c r="X10" s="34">
        <v>1278003</v>
      </c>
      <c r="Y10" s="34" t="s">
        <v>18</v>
      </c>
      <c r="Z10" s="34">
        <v>6066</v>
      </c>
      <c r="AA10" s="34" t="s">
        <v>48</v>
      </c>
      <c r="AB10" s="34" t="s">
        <v>43</v>
      </c>
      <c r="AC10" s="34" t="s">
        <v>41</v>
      </c>
      <c r="AD10" s="34" t="s">
        <v>41</v>
      </c>
      <c r="AE10" s="34" t="s">
        <v>72</v>
      </c>
      <c r="AF10" s="34">
        <v>1</v>
      </c>
      <c r="AG10" s="36">
        <v>299.83999999999997</v>
      </c>
      <c r="AH10" s="34">
        <v>1</v>
      </c>
      <c r="AI10" s="34">
        <v>1</v>
      </c>
      <c r="AJ10" s="36">
        <v>201</v>
      </c>
      <c r="AK10" s="34" t="s">
        <v>40</v>
      </c>
    </row>
    <row r="11" spans="1:40" outlineLevel="2">
      <c r="A11" s="34" t="s">
        <v>42</v>
      </c>
      <c r="B11" s="34" t="s">
        <v>101</v>
      </c>
      <c r="C11" s="34">
        <v>202337</v>
      </c>
      <c r="D11" s="34" t="s">
        <v>39</v>
      </c>
      <c r="E11" s="35">
        <v>45209</v>
      </c>
      <c r="F11" s="34" t="s">
        <v>61</v>
      </c>
      <c r="G11" s="34" t="s">
        <v>68</v>
      </c>
      <c r="H11" s="34" t="s">
        <v>52</v>
      </c>
      <c r="I11" s="34" t="s">
        <v>69</v>
      </c>
      <c r="J11" s="34" t="s">
        <v>70</v>
      </c>
      <c r="K11" s="34" t="s">
        <v>17</v>
      </c>
      <c r="L11" s="34">
        <v>13456</v>
      </c>
      <c r="M11" s="34" t="s">
        <v>86</v>
      </c>
      <c r="N11" s="34">
        <v>1724557126</v>
      </c>
      <c r="P11" s="34">
        <v>788242329</v>
      </c>
      <c r="Q11" s="34">
        <v>655161781</v>
      </c>
      <c r="R11" s="34" t="s">
        <v>110</v>
      </c>
      <c r="S11" s="34">
        <v>10086569393804</v>
      </c>
      <c r="T11" s="34" t="s">
        <v>111</v>
      </c>
      <c r="U11" s="34" t="s">
        <v>132</v>
      </c>
      <c r="V11" s="34" t="s">
        <v>62</v>
      </c>
      <c r="W11" s="34">
        <v>209722</v>
      </c>
      <c r="X11" s="34">
        <v>1279463</v>
      </c>
      <c r="Y11" s="34" t="s">
        <v>18</v>
      </c>
      <c r="Z11" s="34">
        <v>6068</v>
      </c>
      <c r="AA11" s="34" t="s">
        <v>48</v>
      </c>
      <c r="AB11" s="34" t="s">
        <v>43</v>
      </c>
      <c r="AC11" s="34" t="s">
        <v>41</v>
      </c>
      <c r="AD11" s="34" t="s">
        <v>41</v>
      </c>
      <c r="AE11" s="34" t="s">
        <v>72</v>
      </c>
      <c r="AF11" s="34">
        <v>1</v>
      </c>
      <c r="AG11" s="36">
        <v>472.92</v>
      </c>
      <c r="AH11" s="34">
        <v>1</v>
      </c>
      <c r="AI11" s="34">
        <v>1</v>
      </c>
      <c r="AJ11" s="36">
        <v>201</v>
      </c>
      <c r="AK11" s="34" t="s">
        <v>40</v>
      </c>
    </row>
    <row r="12" spans="1:40" outlineLevel="2">
      <c r="A12" s="34" t="s">
        <v>100</v>
      </c>
      <c r="B12" s="34" t="s">
        <v>101</v>
      </c>
      <c r="C12" s="34">
        <v>202338</v>
      </c>
      <c r="D12" s="34" t="s">
        <v>39</v>
      </c>
      <c r="E12" s="35">
        <v>45215</v>
      </c>
      <c r="F12" s="34" t="s">
        <v>61</v>
      </c>
      <c r="G12" s="34" t="s">
        <v>68</v>
      </c>
      <c r="H12" s="34" t="s">
        <v>57</v>
      </c>
      <c r="I12" s="34" t="s">
        <v>69</v>
      </c>
      <c r="J12" s="34" t="s">
        <v>70</v>
      </c>
      <c r="K12" s="34" t="s">
        <v>58</v>
      </c>
      <c r="L12" s="34">
        <v>0</v>
      </c>
      <c r="M12" s="34" t="s">
        <v>19</v>
      </c>
      <c r="N12" s="34">
        <v>1930110524</v>
      </c>
      <c r="P12" s="34">
        <v>791408743</v>
      </c>
      <c r="Q12" s="34" t="s">
        <v>40</v>
      </c>
      <c r="R12" s="34" t="s">
        <v>40</v>
      </c>
      <c r="S12" s="34" t="s">
        <v>40</v>
      </c>
      <c r="T12" s="34" t="s">
        <v>40</v>
      </c>
      <c r="U12" s="34">
        <v>800104252</v>
      </c>
      <c r="V12" s="34" t="s">
        <v>60</v>
      </c>
      <c r="W12" s="34">
        <v>0</v>
      </c>
      <c r="X12" s="34" t="s">
        <v>19</v>
      </c>
      <c r="Y12" s="34" t="s">
        <v>18</v>
      </c>
      <c r="Z12" s="34">
        <v>6092</v>
      </c>
      <c r="AA12" s="34" t="s">
        <v>48</v>
      </c>
      <c r="AB12" s="34" t="s">
        <v>102</v>
      </c>
      <c r="AC12" s="34" t="s">
        <v>41</v>
      </c>
      <c r="AD12" s="34" t="s">
        <v>41</v>
      </c>
      <c r="AE12" s="34" t="s">
        <v>72</v>
      </c>
      <c r="AF12" s="34">
        <v>1</v>
      </c>
      <c r="AG12" s="36">
        <v>146.69999999999999</v>
      </c>
      <c r="AH12" s="34">
        <v>1</v>
      </c>
      <c r="AI12" s="34">
        <v>10</v>
      </c>
      <c r="AJ12" s="36">
        <v>25</v>
      </c>
      <c r="AK12" s="34" t="s">
        <v>40</v>
      </c>
    </row>
    <row r="13" spans="1:40" outlineLevel="2">
      <c r="A13" s="34" t="s">
        <v>42</v>
      </c>
      <c r="B13" s="34" t="s">
        <v>101</v>
      </c>
      <c r="C13" s="34">
        <v>202339</v>
      </c>
      <c r="D13" s="34" t="s">
        <v>39</v>
      </c>
      <c r="E13" s="35">
        <v>45226</v>
      </c>
      <c r="F13" s="34" t="s">
        <v>61</v>
      </c>
      <c r="G13" s="34" t="s">
        <v>68</v>
      </c>
      <c r="H13" s="34" t="s">
        <v>52</v>
      </c>
      <c r="I13" s="34" t="s">
        <v>69</v>
      </c>
      <c r="J13" s="34" t="s">
        <v>70</v>
      </c>
      <c r="K13" s="34" t="s">
        <v>17</v>
      </c>
      <c r="L13" s="34">
        <v>1386</v>
      </c>
      <c r="M13" s="34" t="s">
        <v>91</v>
      </c>
      <c r="N13" s="34">
        <v>9325046352</v>
      </c>
      <c r="P13" s="34">
        <v>792597224</v>
      </c>
      <c r="Q13" s="34">
        <v>578275804</v>
      </c>
      <c r="R13" s="34" t="s">
        <v>104</v>
      </c>
      <c r="S13" s="34">
        <v>10086569356113</v>
      </c>
      <c r="T13" s="34" t="s">
        <v>105</v>
      </c>
      <c r="U13" s="34" t="s">
        <v>131</v>
      </c>
      <c r="V13" s="34" t="s">
        <v>60</v>
      </c>
      <c r="W13" s="34">
        <v>241742</v>
      </c>
      <c r="X13" s="34">
        <v>1278003</v>
      </c>
      <c r="Y13" s="34" t="s">
        <v>18</v>
      </c>
      <c r="Z13" s="34">
        <v>6094</v>
      </c>
      <c r="AA13" s="34" t="s">
        <v>48</v>
      </c>
      <c r="AB13" s="34" t="s">
        <v>43</v>
      </c>
      <c r="AC13" s="34" t="s">
        <v>41</v>
      </c>
      <c r="AD13" s="34" t="s">
        <v>41</v>
      </c>
      <c r="AE13" s="34" t="s">
        <v>72</v>
      </c>
      <c r="AF13" s="34">
        <v>1</v>
      </c>
      <c r="AG13" s="36">
        <v>2848.48</v>
      </c>
      <c r="AH13" s="34">
        <v>1</v>
      </c>
      <c r="AI13" s="34">
        <v>14</v>
      </c>
      <c r="AJ13" s="36">
        <v>214</v>
      </c>
      <c r="AK13" s="34" t="s">
        <v>40</v>
      </c>
    </row>
    <row r="14" spans="1:40" outlineLevel="2">
      <c r="A14" s="34" t="s">
        <v>42</v>
      </c>
      <c r="B14" s="34" t="s">
        <v>101</v>
      </c>
      <c r="C14" s="34">
        <v>202337</v>
      </c>
      <c r="D14" s="34" t="s">
        <v>39</v>
      </c>
      <c r="E14" s="35">
        <v>45210</v>
      </c>
      <c r="F14" s="34" t="s">
        <v>61</v>
      </c>
      <c r="G14" s="34" t="s">
        <v>68</v>
      </c>
      <c r="H14" s="34" t="s">
        <v>98</v>
      </c>
      <c r="I14" s="34" t="s">
        <v>69</v>
      </c>
      <c r="J14" s="34" t="s">
        <v>70</v>
      </c>
      <c r="K14" s="34" t="s">
        <v>99</v>
      </c>
      <c r="L14" s="34">
        <v>8309</v>
      </c>
      <c r="M14" s="34" t="s">
        <v>122</v>
      </c>
      <c r="N14" s="34">
        <v>4376359167</v>
      </c>
      <c r="P14" s="34">
        <v>788772510</v>
      </c>
      <c r="Q14" s="34">
        <v>587061145</v>
      </c>
      <c r="R14" s="34" t="s">
        <v>123</v>
      </c>
      <c r="S14" s="37" t="s">
        <v>124</v>
      </c>
      <c r="T14" s="34" t="s">
        <v>125</v>
      </c>
      <c r="U14" s="34" t="s">
        <v>126</v>
      </c>
      <c r="V14" s="34" t="s">
        <v>60</v>
      </c>
      <c r="W14" s="34">
        <v>576026</v>
      </c>
      <c r="X14" s="34">
        <v>1281817</v>
      </c>
      <c r="Y14" s="34" t="s">
        <v>18</v>
      </c>
      <c r="Z14" s="34">
        <v>7035</v>
      </c>
      <c r="AA14" s="34" t="s">
        <v>48</v>
      </c>
      <c r="AB14" s="34" t="s">
        <v>43</v>
      </c>
      <c r="AC14" s="34" t="s">
        <v>41</v>
      </c>
      <c r="AD14" s="34" t="s">
        <v>41</v>
      </c>
      <c r="AE14" s="34" t="s">
        <v>72</v>
      </c>
      <c r="AF14" s="34">
        <v>1</v>
      </c>
      <c r="AG14" s="36">
        <v>29.44</v>
      </c>
      <c r="AH14" s="34">
        <v>1</v>
      </c>
      <c r="AI14" s="34">
        <v>1</v>
      </c>
      <c r="AJ14" s="36">
        <v>201</v>
      </c>
      <c r="AK14" s="34" t="s">
        <v>40</v>
      </c>
    </row>
    <row r="15" spans="1:40" outlineLevel="1">
      <c r="E15" s="35"/>
      <c r="S15" s="37"/>
      <c r="AA15" s="40" t="s">
        <v>49</v>
      </c>
      <c r="AF15" s="34">
        <f>SUBTOTAL(9,AF4:AF14)</f>
        <v>11</v>
      </c>
      <c r="AG15" s="36">
        <f>SUBTOTAL(9,AG4:AG14)</f>
        <v>12300.180000000002</v>
      </c>
      <c r="AH15" s="34">
        <f>SUBTOTAL(9,AH4:AH14)</f>
        <v>11</v>
      </c>
      <c r="AI15" s="34">
        <f>SUBTOTAL(9,AI4:AI14)</f>
        <v>55</v>
      </c>
      <c r="AJ15" s="36">
        <f>SUBTOTAL(9,AJ4:AJ14)</f>
        <v>2070</v>
      </c>
    </row>
    <row r="16" spans="1:40" ht="15" outlineLevel="2">
      <c r="A16" s="34" t="s">
        <v>42</v>
      </c>
      <c r="B16" s="34" t="s">
        <v>101</v>
      </c>
      <c r="C16" s="34">
        <v>202339</v>
      </c>
      <c r="D16" s="34" t="s">
        <v>39</v>
      </c>
      <c r="E16" s="35">
        <v>45223</v>
      </c>
      <c r="F16" s="34" t="s">
        <v>61</v>
      </c>
      <c r="G16" s="34" t="s">
        <v>68</v>
      </c>
      <c r="H16" s="34" t="s">
        <v>52</v>
      </c>
      <c r="I16" s="34" t="s">
        <v>69</v>
      </c>
      <c r="J16" s="34" t="s">
        <v>70</v>
      </c>
      <c r="K16" s="34" t="s">
        <v>17</v>
      </c>
      <c r="L16" s="34">
        <v>13456</v>
      </c>
      <c r="M16" s="34" t="s">
        <v>86</v>
      </c>
      <c r="N16" s="34">
        <v>4729447052</v>
      </c>
      <c r="O16" s="57">
        <v>834136</v>
      </c>
      <c r="P16" s="34">
        <v>791923854</v>
      </c>
      <c r="Q16" s="34">
        <v>655161781</v>
      </c>
      <c r="R16" s="34" t="s">
        <v>110</v>
      </c>
      <c r="S16" s="34">
        <v>10086569393804</v>
      </c>
      <c r="T16" s="34" t="s">
        <v>111</v>
      </c>
      <c r="U16" s="34" t="s">
        <v>112</v>
      </c>
      <c r="V16" s="34" t="s">
        <v>62</v>
      </c>
      <c r="W16" s="34">
        <v>209722</v>
      </c>
      <c r="X16" s="34">
        <v>1279463</v>
      </c>
      <c r="Y16" s="34" t="s">
        <v>18</v>
      </c>
      <c r="Z16" s="34">
        <v>6019</v>
      </c>
      <c r="AA16" s="34" t="s">
        <v>47</v>
      </c>
      <c r="AB16" s="34" t="s">
        <v>43</v>
      </c>
      <c r="AC16" s="34" t="s">
        <v>41</v>
      </c>
      <c r="AD16" s="34" t="s">
        <v>41</v>
      </c>
      <c r="AE16" s="34" t="s">
        <v>72</v>
      </c>
      <c r="AF16" s="34">
        <v>1</v>
      </c>
      <c r="AG16" s="36">
        <v>33.78</v>
      </c>
      <c r="AH16" s="34">
        <v>1</v>
      </c>
      <c r="AI16" s="34">
        <v>3</v>
      </c>
      <c r="AJ16" s="36">
        <v>203</v>
      </c>
      <c r="AK16" s="34" t="s">
        <v>40</v>
      </c>
    </row>
    <row r="17" spans="1:37" ht="15" outlineLevel="2">
      <c r="A17" s="34" t="s">
        <v>42</v>
      </c>
      <c r="B17" s="34" t="s">
        <v>101</v>
      </c>
      <c r="C17" s="34">
        <v>202337</v>
      </c>
      <c r="D17" s="34" t="s">
        <v>39</v>
      </c>
      <c r="E17" s="35">
        <v>45209</v>
      </c>
      <c r="F17" s="34" t="s">
        <v>61</v>
      </c>
      <c r="G17" s="34" t="s">
        <v>68</v>
      </c>
      <c r="H17" s="34" t="s">
        <v>52</v>
      </c>
      <c r="I17" s="34" t="s">
        <v>69</v>
      </c>
      <c r="J17" s="34" t="s">
        <v>70</v>
      </c>
      <c r="K17" s="34" t="s">
        <v>17</v>
      </c>
      <c r="L17" s="34">
        <v>13456</v>
      </c>
      <c r="M17" s="34" t="s">
        <v>86</v>
      </c>
      <c r="N17" s="34">
        <v>9375046146</v>
      </c>
      <c r="O17" s="57">
        <v>831845</v>
      </c>
      <c r="P17" s="34">
        <v>790448786</v>
      </c>
      <c r="Q17" s="34">
        <v>655160568</v>
      </c>
      <c r="R17" s="34" t="s">
        <v>107</v>
      </c>
      <c r="S17" s="34">
        <v>10086569393798</v>
      </c>
      <c r="T17" s="34" t="s">
        <v>108</v>
      </c>
      <c r="U17" s="34" t="s">
        <v>109</v>
      </c>
      <c r="V17" s="34" t="s">
        <v>62</v>
      </c>
      <c r="W17" s="34">
        <v>209722</v>
      </c>
      <c r="X17" s="34">
        <v>1279463</v>
      </c>
      <c r="Y17" s="34" t="s">
        <v>18</v>
      </c>
      <c r="Z17" s="34">
        <v>6035</v>
      </c>
      <c r="AA17" s="34" t="s">
        <v>47</v>
      </c>
      <c r="AB17" s="34" t="s">
        <v>43</v>
      </c>
      <c r="AC17" s="34" t="s">
        <v>41</v>
      </c>
      <c r="AD17" s="34" t="s">
        <v>41</v>
      </c>
      <c r="AE17" s="34" t="s">
        <v>72</v>
      </c>
      <c r="AF17" s="34">
        <v>1</v>
      </c>
      <c r="AG17" s="36">
        <v>156.1</v>
      </c>
      <c r="AH17" s="34">
        <v>1</v>
      </c>
      <c r="AI17" s="34">
        <v>4</v>
      </c>
      <c r="AJ17" s="36">
        <v>204</v>
      </c>
      <c r="AK17" s="34" t="s">
        <v>40</v>
      </c>
    </row>
    <row r="18" spans="1:37" outlineLevel="1">
      <c r="E18" s="35"/>
      <c r="AA18" s="40" t="s">
        <v>50</v>
      </c>
      <c r="AF18" s="34">
        <f>SUBTOTAL(9,AF16:AF17)</f>
        <v>2</v>
      </c>
      <c r="AG18" s="36">
        <f>SUBTOTAL(9,AG16:AG17)</f>
        <v>189.88</v>
      </c>
      <c r="AH18" s="34">
        <f>SUBTOTAL(9,AH16:AH17)</f>
        <v>2</v>
      </c>
      <c r="AI18" s="34">
        <f>SUBTOTAL(9,AI16:AI17)</f>
        <v>7</v>
      </c>
      <c r="AJ18" s="36">
        <f>SUBTOTAL(9,AJ16:AJ17)</f>
        <v>407</v>
      </c>
    </row>
    <row r="19" spans="1:37">
      <c r="E19" s="35"/>
      <c r="AA19" s="40" t="s">
        <v>51</v>
      </c>
      <c r="AF19" s="34">
        <f>SUBTOTAL(9,AF2:AF17)</f>
        <v>14</v>
      </c>
      <c r="AG19" s="36">
        <f>SUBTOTAL(9,AG2:AG17)</f>
        <v>12537.580000000004</v>
      </c>
      <c r="AH19" s="34">
        <f>SUBTOTAL(9,AH2:AH17)</f>
        <v>14</v>
      </c>
      <c r="AI19" s="34">
        <f>SUBTOTAL(9,AI2:AI17)</f>
        <v>63</v>
      </c>
      <c r="AJ19" s="36">
        <f>SUBTOTAL(9,AJ2:AJ17)</f>
        <v>2558.46</v>
      </c>
    </row>
  </sheetData>
  <sortState ref="A2:AL17">
    <sortCondition ref="AA2:AA17"/>
    <sortCondition ref="Z2:Z17"/>
    <sortCondition ref="Q2:Q17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>
      <selection activeCell="AF16" sqref="AF16"/>
    </sheetView>
  </sheetViews>
  <sheetFormatPr defaultColWidth="9.140625" defaultRowHeight="12.75" outlineLevelRow="2"/>
  <cols>
    <col min="1" max="1" width="10.28515625" style="34" bestFit="1" customWidth="1"/>
    <col min="2" max="2" width="9.7109375" style="34" bestFit="1" customWidth="1"/>
    <col min="3" max="3" width="7" style="34" bestFit="1" customWidth="1"/>
    <col min="4" max="4" width="10.5703125" style="34" customWidth="1"/>
    <col min="5" max="5" width="11.7109375" style="34" bestFit="1" customWidth="1"/>
    <col min="6" max="6" width="18.5703125" style="34" bestFit="1" customWidth="1"/>
    <col min="7" max="7" width="21.7109375" style="34" bestFit="1" customWidth="1"/>
    <col min="8" max="8" width="9.140625" style="34" bestFit="1" customWidth="1"/>
    <col min="9" max="9" width="20.28515625" style="34" bestFit="1" customWidth="1"/>
    <col min="10" max="10" width="15.28515625" style="34" bestFit="1" customWidth="1"/>
    <col min="11" max="12" width="8" style="34" bestFit="1" customWidth="1"/>
    <col min="13" max="13" width="11" style="34" bestFit="1" customWidth="1"/>
    <col min="14" max="14" width="10" style="34" bestFit="1" customWidth="1"/>
    <col min="15" max="15" width="8.7109375" style="34" bestFit="1" customWidth="1"/>
    <col min="16" max="17" width="9" style="34" bestFit="1" customWidth="1"/>
    <col min="18" max="18" width="7.42578125" style="34" bestFit="1" customWidth="1"/>
    <col min="19" max="19" width="22" style="34" bestFit="1" customWidth="1"/>
    <col min="20" max="20" width="9" style="34" bestFit="1" customWidth="1"/>
    <col min="21" max="22" width="7.85546875" style="34" bestFit="1" customWidth="1"/>
    <col min="23" max="23" width="5.28515625" style="34" bestFit="1" customWidth="1"/>
    <col min="24" max="24" width="7.42578125" style="34" bestFit="1" customWidth="1"/>
    <col min="25" max="25" width="10.140625" style="34" bestFit="1" customWidth="1"/>
    <col min="26" max="26" width="13.5703125" style="34" bestFit="1" customWidth="1"/>
    <col min="27" max="27" width="13.85546875" style="34" bestFit="1" customWidth="1"/>
    <col min="28" max="29" width="6.28515625" style="34" customWidth="1"/>
    <col min="30" max="30" width="6.28515625" style="34" bestFit="1" customWidth="1"/>
    <col min="31" max="31" width="6.140625" style="34" bestFit="1" customWidth="1"/>
    <col min="32" max="33" width="6.28515625" style="34" customWidth="1"/>
    <col min="34" max="34" width="9" style="34" bestFit="1" customWidth="1"/>
    <col min="35" max="35" width="9.140625" style="34"/>
    <col min="36" max="36" width="11.28515625" style="34" bestFit="1" customWidth="1"/>
    <col min="37" max="16384" width="9.140625" style="34"/>
  </cols>
  <sheetData>
    <row r="1" spans="1:37" s="38" customFormat="1" ht="76.5">
      <c r="A1" s="38" t="s">
        <v>20</v>
      </c>
      <c r="B1" s="38" t="s">
        <v>21</v>
      </c>
      <c r="C1" s="38" t="s">
        <v>0</v>
      </c>
      <c r="D1" s="38" t="s">
        <v>23</v>
      </c>
      <c r="E1" s="38" t="s">
        <v>1</v>
      </c>
      <c r="F1" s="38" t="s">
        <v>63</v>
      </c>
      <c r="G1" s="38" t="s">
        <v>2</v>
      </c>
      <c r="H1" s="38" t="s">
        <v>64</v>
      </c>
      <c r="I1" s="38" t="s">
        <v>65</v>
      </c>
      <c r="J1" s="38" t="s">
        <v>3</v>
      </c>
      <c r="K1" s="38" t="s">
        <v>66</v>
      </c>
      <c r="L1" s="38" t="s">
        <v>67</v>
      </c>
      <c r="M1" s="38" t="s">
        <v>24</v>
      </c>
      <c r="N1" s="38" t="s">
        <v>77</v>
      </c>
      <c r="O1" s="38" t="s">
        <v>25</v>
      </c>
      <c r="P1" s="38" t="s">
        <v>26</v>
      </c>
      <c r="Q1" s="38" t="s">
        <v>27</v>
      </c>
      <c r="R1" s="38" t="s">
        <v>28</v>
      </c>
      <c r="S1" s="38" t="s">
        <v>29</v>
      </c>
      <c r="T1" s="38" t="s">
        <v>59</v>
      </c>
      <c r="U1" s="38" t="s">
        <v>76</v>
      </c>
      <c r="V1" s="38" t="s">
        <v>75</v>
      </c>
      <c r="W1" s="38" t="s">
        <v>4</v>
      </c>
      <c r="X1" s="38" t="s">
        <v>5</v>
      </c>
      <c r="Y1" s="39" t="s">
        <v>46</v>
      </c>
      <c r="Z1" s="38" t="s">
        <v>30</v>
      </c>
      <c r="AA1" s="38" t="s">
        <v>44</v>
      </c>
      <c r="AB1" s="38" t="s">
        <v>31</v>
      </c>
      <c r="AC1" s="38" t="s">
        <v>32</v>
      </c>
      <c r="AD1" s="38" t="s">
        <v>33</v>
      </c>
      <c r="AE1" s="38" t="s">
        <v>45</v>
      </c>
      <c r="AF1" s="38" t="s">
        <v>78</v>
      </c>
      <c r="AG1" s="38" t="s">
        <v>12</v>
      </c>
      <c r="AH1" s="38" t="s">
        <v>38</v>
      </c>
    </row>
    <row r="2" spans="1:37" outlineLevel="2">
      <c r="A2" s="34" t="s">
        <v>53</v>
      </c>
      <c r="B2" s="34" t="s">
        <v>101</v>
      </c>
      <c r="C2" s="34">
        <v>202337</v>
      </c>
      <c r="D2" s="35">
        <v>45210</v>
      </c>
      <c r="E2" s="34" t="s">
        <v>95</v>
      </c>
      <c r="F2" s="34" t="s">
        <v>68</v>
      </c>
      <c r="G2" s="34" t="s">
        <v>52</v>
      </c>
      <c r="H2" s="34" t="s">
        <v>69</v>
      </c>
      <c r="I2" s="34" t="s">
        <v>70</v>
      </c>
      <c r="J2" s="34" t="s">
        <v>17</v>
      </c>
      <c r="K2" s="34">
        <v>0</v>
      </c>
      <c r="L2" s="34" t="s">
        <v>19</v>
      </c>
      <c r="M2" s="45">
        <v>4328871608</v>
      </c>
      <c r="N2" s="34">
        <v>784935227</v>
      </c>
      <c r="O2" s="34" t="s">
        <v>40</v>
      </c>
      <c r="P2" s="34" t="s">
        <v>40</v>
      </c>
      <c r="Q2" s="34" t="s">
        <v>40</v>
      </c>
      <c r="R2" s="34" t="s">
        <v>40</v>
      </c>
      <c r="S2" s="34" t="s">
        <v>134</v>
      </c>
      <c r="T2" s="34" t="s">
        <v>60</v>
      </c>
      <c r="U2" s="34" t="s">
        <v>40</v>
      </c>
      <c r="V2" s="34" t="s">
        <v>40</v>
      </c>
      <c r="W2" s="34" t="s">
        <v>84</v>
      </c>
      <c r="X2" s="34">
        <v>7853</v>
      </c>
      <c r="Y2" s="41" t="s">
        <v>84</v>
      </c>
      <c r="Z2" s="34" t="s">
        <v>79</v>
      </c>
      <c r="AA2" s="34" t="s">
        <v>80</v>
      </c>
      <c r="AB2" s="34" t="s">
        <v>41</v>
      </c>
      <c r="AC2" s="34" t="s">
        <v>41</v>
      </c>
      <c r="AD2" s="34" t="s">
        <v>72</v>
      </c>
      <c r="AE2" s="34">
        <v>1</v>
      </c>
      <c r="AF2" s="34">
        <v>1</v>
      </c>
      <c r="AG2" s="34">
        <v>1</v>
      </c>
      <c r="AH2" s="44">
        <v>204</v>
      </c>
      <c r="AI2" s="45" t="s">
        <v>48</v>
      </c>
      <c r="AJ2" s="41" t="s">
        <v>136</v>
      </c>
      <c r="AK2" s="41" t="s">
        <v>138</v>
      </c>
    </row>
    <row r="3" spans="1:37" outlineLevel="1">
      <c r="D3" s="35"/>
      <c r="Y3" s="40" t="s">
        <v>97</v>
      </c>
      <c r="AE3" s="34">
        <f>SUBTOTAL(9,AE2:AE2)</f>
        <v>1</v>
      </c>
      <c r="AF3" s="34">
        <f>SUBTOTAL(9,AF2:AF2)</f>
        <v>1</v>
      </c>
      <c r="AG3" s="34">
        <f>SUBTOTAL(9,AG2:AG2)</f>
        <v>1</v>
      </c>
      <c r="AH3" s="36">
        <f>SUBTOTAL(9,AH2:AH2)</f>
        <v>204</v>
      </c>
    </row>
    <row r="4" spans="1:37" outlineLevel="2">
      <c r="A4" s="34" t="s">
        <v>53</v>
      </c>
      <c r="B4" s="34" t="s">
        <v>101</v>
      </c>
      <c r="C4" s="34">
        <v>202337</v>
      </c>
      <c r="D4" s="35">
        <v>45209</v>
      </c>
      <c r="E4" s="34" t="s">
        <v>61</v>
      </c>
      <c r="F4" s="34" t="s">
        <v>68</v>
      </c>
      <c r="G4" s="34" t="s">
        <v>52</v>
      </c>
      <c r="H4" s="34" t="s">
        <v>69</v>
      </c>
      <c r="I4" s="34" t="s">
        <v>70</v>
      </c>
      <c r="J4" s="34" t="s">
        <v>17</v>
      </c>
      <c r="K4" s="34">
        <v>0</v>
      </c>
      <c r="L4" s="34" t="s">
        <v>19</v>
      </c>
      <c r="M4" s="34">
        <v>1375026367</v>
      </c>
      <c r="N4" s="34">
        <v>787872846</v>
      </c>
      <c r="O4" s="34" t="s">
        <v>40</v>
      </c>
      <c r="P4" s="34" t="s">
        <v>40</v>
      </c>
      <c r="Q4" s="34" t="s">
        <v>40</v>
      </c>
      <c r="R4" s="34" t="s">
        <v>40</v>
      </c>
      <c r="S4" s="34" t="s">
        <v>135</v>
      </c>
      <c r="T4" s="34" t="s">
        <v>60</v>
      </c>
      <c r="U4" s="34" t="s">
        <v>40</v>
      </c>
      <c r="V4" s="34" t="s">
        <v>40</v>
      </c>
      <c r="W4" s="34" t="s">
        <v>18</v>
      </c>
      <c r="X4" s="34">
        <v>6038</v>
      </c>
      <c r="Y4" s="41" t="s">
        <v>48</v>
      </c>
      <c r="Z4" s="34" t="s">
        <v>79</v>
      </c>
      <c r="AA4" s="34" t="s">
        <v>80</v>
      </c>
      <c r="AB4" s="34" t="s">
        <v>41</v>
      </c>
      <c r="AC4" s="34" t="s">
        <v>41</v>
      </c>
      <c r="AD4" s="34" t="s">
        <v>72</v>
      </c>
      <c r="AE4" s="34">
        <v>1</v>
      </c>
      <c r="AF4" s="34">
        <v>4</v>
      </c>
      <c r="AG4" s="34">
        <v>4</v>
      </c>
      <c r="AH4" s="36">
        <v>216</v>
      </c>
    </row>
    <row r="5" spans="1:37" outlineLevel="2">
      <c r="A5" s="34" t="s">
        <v>53</v>
      </c>
      <c r="B5" s="34" t="s">
        <v>101</v>
      </c>
      <c r="C5" s="34">
        <v>202336</v>
      </c>
      <c r="D5" s="35">
        <v>45203</v>
      </c>
      <c r="E5" s="34" t="s">
        <v>61</v>
      </c>
      <c r="F5" s="34" t="s">
        <v>68</v>
      </c>
      <c r="G5" s="34" t="s">
        <v>98</v>
      </c>
      <c r="H5" s="34" t="s">
        <v>69</v>
      </c>
      <c r="I5" s="34" t="s">
        <v>70</v>
      </c>
      <c r="J5" s="34" t="s">
        <v>99</v>
      </c>
      <c r="K5" s="34">
        <v>0</v>
      </c>
      <c r="L5" s="34" t="s">
        <v>19</v>
      </c>
      <c r="M5" s="34">
        <v>4376359006</v>
      </c>
      <c r="N5" s="34">
        <v>785650570</v>
      </c>
      <c r="O5" s="34" t="s">
        <v>40</v>
      </c>
      <c r="P5" s="34" t="s">
        <v>40</v>
      </c>
      <c r="Q5" s="34" t="s">
        <v>40</v>
      </c>
      <c r="R5" s="34" t="s">
        <v>40</v>
      </c>
      <c r="S5" s="34" t="s">
        <v>133</v>
      </c>
      <c r="T5" s="34" t="s">
        <v>60</v>
      </c>
      <c r="U5" s="34" t="s">
        <v>40</v>
      </c>
      <c r="V5" s="34" t="s">
        <v>40</v>
      </c>
      <c r="W5" s="34" t="s">
        <v>18</v>
      </c>
      <c r="X5" s="34">
        <v>7035</v>
      </c>
      <c r="Y5" s="41" t="s">
        <v>48</v>
      </c>
      <c r="Z5" s="34" t="s">
        <v>79</v>
      </c>
      <c r="AA5" s="34" t="s">
        <v>80</v>
      </c>
      <c r="AB5" s="34" t="s">
        <v>41</v>
      </c>
      <c r="AC5" s="34" t="s">
        <v>41</v>
      </c>
      <c r="AD5" s="34" t="s">
        <v>72</v>
      </c>
      <c r="AE5" s="34">
        <v>1</v>
      </c>
      <c r="AF5" s="34">
        <v>1</v>
      </c>
      <c r="AG5" s="34">
        <v>1</v>
      </c>
      <c r="AH5" s="36">
        <v>204</v>
      </c>
    </row>
    <row r="6" spans="1:37" outlineLevel="1">
      <c r="D6" s="35"/>
      <c r="Y6" s="40" t="s">
        <v>49</v>
      </c>
      <c r="AE6" s="34">
        <f>SUBTOTAL(9,AE4:AE5)</f>
        <v>2</v>
      </c>
      <c r="AF6" s="34">
        <f>SUBTOTAL(9,AF4:AF5)</f>
        <v>5</v>
      </c>
      <c r="AG6" s="34">
        <f>SUBTOTAL(9,AG4:AG5)</f>
        <v>5</v>
      </c>
      <c r="AH6" s="36">
        <f>SUBTOTAL(9,AH4:AH5)</f>
        <v>420</v>
      </c>
    </row>
    <row r="7" spans="1:37">
      <c r="D7" s="35"/>
      <c r="Y7" s="40" t="s">
        <v>51</v>
      </c>
      <c r="AE7" s="34">
        <f>SUBTOTAL(9,AE2:AE5)</f>
        <v>3</v>
      </c>
      <c r="AF7" s="34">
        <f>SUBTOTAL(9,AF2:AF5)</f>
        <v>6</v>
      </c>
      <c r="AG7" s="34">
        <f>SUBTOTAL(9,AG2:AG5)</f>
        <v>6</v>
      </c>
      <c r="AH7" s="36">
        <f>SUBTOTAL(9,AH2:AH5)</f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SQEP PO Accuracy Table, 11-29-2</vt:lpstr>
      <vt:lpstr>SQEP Pallet Compliance Table,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2023-12-20T14:58:04Z</dcterms:modified>
</cp:coreProperties>
</file>