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Wk 23 - 26 Recap" sheetId="54" r:id="rId1"/>
    <sheet name="SQEP PO Accuracy Table, 08-30-2" sheetId="55" r:id="rId2"/>
    <sheet name="SQEP Case Compliance Table, 08-" sheetId="56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5" i="56" l="1"/>
  <c r="V5" i="56"/>
  <c r="W5" i="56"/>
  <c r="X5" i="56"/>
  <c r="AA15" i="55"/>
  <c r="Z15" i="55"/>
  <c r="Y15" i="55"/>
  <c r="Y21" i="55" s="1"/>
  <c r="X15" i="55"/>
  <c r="W15" i="55"/>
  <c r="W21" i="55" s="1"/>
  <c r="AA20" i="55"/>
  <c r="Z20" i="55"/>
  <c r="Y20" i="55"/>
  <c r="X20" i="55"/>
  <c r="W20" i="55"/>
  <c r="AA21" i="55"/>
  <c r="Z21" i="55"/>
  <c r="X21" i="55"/>
  <c r="W5" i="55"/>
  <c r="X5" i="55"/>
  <c r="Y5" i="55"/>
  <c r="Z5" i="55"/>
  <c r="AA5" i="55"/>
  <c r="H25" i="54"/>
  <c r="G25" i="54"/>
  <c r="O18" i="54"/>
  <c r="Q17" i="54"/>
  <c r="P17" i="54"/>
  <c r="O17" i="54"/>
  <c r="N17" i="54"/>
  <c r="M17" i="54"/>
  <c r="L17" i="54"/>
  <c r="K17" i="54"/>
  <c r="J17" i="54"/>
  <c r="I17" i="54"/>
  <c r="H17" i="54"/>
  <c r="Q14" i="54"/>
  <c r="P14" i="54"/>
  <c r="O14" i="54"/>
  <c r="N14" i="54"/>
  <c r="M14" i="54"/>
  <c r="L14" i="54"/>
  <c r="K14" i="54"/>
  <c r="J14" i="54"/>
  <c r="I14" i="54"/>
  <c r="H14" i="54"/>
  <c r="Q10" i="54"/>
  <c r="Q18" i="54" s="1"/>
  <c r="P10" i="54"/>
  <c r="P18" i="54" s="1"/>
  <c r="O10" i="54"/>
  <c r="N10" i="54"/>
  <c r="N18" i="54" s="1"/>
  <c r="M10" i="54"/>
  <c r="L10" i="54"/>
  <c r="L18" i="54" s="1"/>
  <c r="K10" i="54"/>
  <c r="K18" i="54" s="1"/>
  <c r="J10" i="54"/>
  <c r="J18" i="54" s="1"/>
  <c r="I10" i="54"/>
  <c r="I18" i="54" s="1"/>
  <c r="H10" i="54"/>
  <c r="H18" i="54" s="1"/>
  <c r="M18" i="54" l="1"/>
</calcChain>
</file>

<file path=xl/sharedStrings.xml><?xml version="1.0" encoding="utf-8"?>
<sst xmlns="http://schemas.openxmlformats.org/spreadsheetml/2006/main" count="431" uniqueCount="120">
  <si>
    <t>WMT Week</t>
  </si>
  <si>
    <t>Business Area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</si>
  <si>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</si>
  <si>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</si>
  <si>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</si>
  <si>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</si>
  <si>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</si>
  <si>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</si>
  <si>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</si>
  <si>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</si>
  <si>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</si>
  <si>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</si>
  <si>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</si>
  <si>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</si>
  <si>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</si>
  <si>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</si>
  <si>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</si>
  <si>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</si>
  <si>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</si>
  <si>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</si>
  <si>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</si>
  <si>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</si>
  <si>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</si>
  <si>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</si>
  <si>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</si>
  <si>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</si>
  <si>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</si>
  <si>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</si>
  <si>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</si>
  <si>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</si>
  <si>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</si>
  <si>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</si>
  <si>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</si>
  <si>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</si>
  <si>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</si>
  <si>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</si>
  <si>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</si>
  <si>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</si>
  <si>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</si>
  <si>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</si>
  <si>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 xml:space="preserve"> - </t>
  </si>
  <si>
    <t>Y</t>
  </si>
  <si>
    <t>FIXIT</t>
  </si>
  <si>
    <t>MS9944409622-35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</si>
  <si>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</si>
  <si>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</si>
  <si>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</si>
  <si>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</si>
  <si>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</si>
  <si>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</si>
  <si>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</si>
  <si>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</si>
  <si>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</si>
  <si>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</si>
  <si>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eCom</t>
  </si>
  <si>
    <t>FC</t>
  </si>
  <si>
    <t>ECOM</t>
  </si>
  <si>
    <t>INSPECTION</t>
  </si>
  <si>
    <t>FC Total</t>
  </si>
  <si>
    <t>444096220 - E &amp; E CO LTD</t>
  </si>
  <si>
    <t>ASN</t>
  </si>
  <si>
    <t>ASN NOT DOWNLOADED</t>
  </si>
  <si>
    <t>MS10P BIB METROVT K</t>
  </si>
  <si>
    <t xml:space="preserve">ASN NOT DOWNLOADED </t>
  </si>
  <si>
    <t>CASES</t>
  </si>
  <si>
    <t>FINE</t>
  </si>
  <si>
    <t>Cases Inspected</t>
  </si>
  <si>
    <t>Cases with Defects</t>
  </si>
  <si>
    <t>BETTER HOMES AND GAR</t>
  </si>
  <si>
    <t>BARCODE COMPLIANCE</t>
  </si>
  <si>
    <t>444096201 - E &amp; E CO LTD</t>
  </si>
  <si>
    <t>20 - BATH AND SHOWER</t>
  </si>
  <si>
    <t>Brand Type</t>
  </si>
  <si>
    <t>JUL FYE 24</t>
  </si>
  <si>
    <t>NATIONAL</t>
  </si>
  <si>
    <t>WALMART US</t>
  </si>
  <si>
    <t>BHG3P CMF WHTPKT F/Q</t>
  </si>
  <si>
    <t>BH8144409622-03</t>
  </si>
  <si>
    <t>230709-17143-2194-0000</t>
  </si>
  <si>
    <t>MS7PC BLUS COMF F/Q</t>
  </si>
  <si>
    <t>MS9944409622-03</t>
  </si>
  <si>
    <t>230723-81701-3473-0000</t>
  </si>
  <si>
    <t>PRIVATE</t>
  </si>
  <si>
    <t>MS10P BIB METROVT Q</t>
  </si>
  <si>
    <t>MS9944409622-34</t>
  </si>
  <si>
    <t>230712-51895-3473-0000</t>
  </si>
  <si>
    <t>BHG3P CMF BLACK F/Q</t>
  </si>
  <si>
    <t>BH9044409622-05</t>
  </si>
  <si>
    <t>230707-86341-2194-0000</t>
  </si>
  <si>
    <t>230717-55605-5886-0000</t>
  </si>
  <si>
    <t>230724-64104-2194-0000</t>
  </si>
  <si>
    <t>BHG SHM MEDALLIN KG</t>
  </si>
  <si>
    <t>BH8044409622-28</t>
  </si>
  <si>
    <t>230801-56551-3305-0000</t>
  </si>
  <si>
    <t>MS7PC BLK COMFRT KG</t>
  </si>
  <si>
    <t>MS9944409622-08</t>
  </si>
  <si>
    <t>230723-81535-3473-0000</t>
  </si>
  <si>
    <t>MS TERAZZO FABR SC</t>
  </si>
  <si>
    <t>MS8144409620-01</t>
  </si>
  <si>
    <t>230721-40574-2194-0000</t>
  </si>
  <si>
    <t>MS7PC TEAL COMFRT KG</t>
  </si>
  <si>
    <t>MS9944409622-02</t>
  </si>
  <si>
    <t>230724-36915-2194-0000</t>
  </si>
  <si>
    <t>230726-41817-3305-0002</t>
  </si>
  <si>
    <t>MS10P BIB BLU MDN FL</t>
  </si>
  <si>
    <t>MS8144409622-35</t>
  </si>
  <si>
    <t>230710-57062-2194-0000</t>
  </si>
  <si>
    <t>JLA Facilty</t>
  </si>
  <si>
    <t>MAINSTAYS GRAY AND T</t>
  </si>
  <si>
    <t>MS9744409622-53</t>
  </si>
  <si>
    <t>230727-62668-3305-0002</t>
  </si>
  <si>
    <t>INCORRECT BARCODE</t>
  </si>
  <si>
    <t>MAINSTAYS YELLOW DAM</t>
  </si>
  <si>
    <t>MS44-001-009-31</t>
  </si>
  <si>
    <t>230727-62668-3305-0000</t>
  </si>
  <si>
    <t>WRONG FORMAT</t>
  </si>
  <si>
    <t>BH18-001-399-01</t>
  </si>
  <si>
    <t>230727-62668-7581-0002</t>
  </si>
  <si>
    <t>BARCODE ISSUE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</si>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</sst>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\$#,##0.00"/>
  </numFmts>
  <fonts count="27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b/>
      <sz val="10"/>
      <color indexed="8"/>
      <name val="Monaco"/>
    </font>
    <font>
      <sz val="10"/>
      <color indexed="8"/>
      <name val="Monaco"/>
    </font>
    <font>
      <b/>
      <sz val="10"/>
      <color rgb="FFFF0000"/>
      <name val="Calibri"/>
      <family val="2"/>
    </font>
    <font>
      <b/>
      <sz val="10"/>
      <color rgb="FFFF0000"/>
      <name val="Monaco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15" fillId="2" borderId="0" xfId="1" applyFont="1" applyFill="1" applyAlignment="1">
      <alignment horizontal="center" wrapText="1"/>
    </xf>
    <xf numFmtId="0" fontId="16" fillId="3" borderId="0" xfId="1" applyFont="1" applyFill="1" applyAlignment="1">
      <alignment horizontal="center" wrapText="1"/>
    </xf>
    <xf numFmtId="0" fontId="16" fillId="4" borderId="0" xfId="1" applyFont="1" applyFill="1" applyAlignment="1">
      <alignment horizontal="center" wrapText="1"/>
    </xf>
    <xf numFmtId="0" fontId="16" fillId="5" borderId="0" xfId="1" applyFont="1" applyFill="1" applyAlignment="1">
      <alignment horizontal="center" wrapText="1"/>
    </xf>
    <xf numFmtId="0" fontId="16" fillId="6" borderId="0" xfId="1" applyFont="1" applyFill="1" applyAlignment="1">
      <alignment horizontal="center" wrapText="1"/>
    </xf>
    <xf numFmtId="164" fontId="16" fillId="3" borderId="0" xfId="1" applyNumberFormat="1" applyFont="1" applyFill="1" applyAlignment="1">
      <alignment horizontal="center" wrapText="1"/>
    </xf>
    <xf numFmtId="0" fontId="19" fillId="0" borderId="0" xfId="0" applyFont="1"/>
    <xf numFmtId="0" fontId="18" fillId="0" borderId="0" xfId="0" applyFont="1" applyAlignment="1">
      <alignment horizontal="center" wrapText="1"/>
    </xf>
    <xf numFmtId="0" fontId="19" fillId="0" borderId="1" xfId="0" applyFont="1" applyBorder="1"/>
    <xf numFmtId="164" fontId="19" fillId="0" borderId="2" xfId="0" applyNumberFormat="1" applyFont="1" applyBorder="1"/>
    <xf numFmtId="0" fontId="19" fillId="0" borderId="3" xfId="0" applyFont="1" applyBorder="1"/>
    <xf numFmtId="0" fontId="18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9" fillId="0" borderId="3" xfId="0" applyFont="1" applyBorder="1" applyAlignment="1">
      <alignment wrapText="1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left"/>
    </xf>
    <xf numFmtId="165" fontId="24" fillId="0" borderId="0" xfId="0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1" fillId="0" borderId="0" xfId="14"/>
    <xf numFmtId="14" fontId="1" fillId="0" borderId="0" xfId="14" applyNumberFormat="1"/>
    <xf numFmtId="8" fontId="1" fillId="0" borderId="0" xfId="14" applyNumberFormat="1"/>
    <xf numFmtId="0" fontId="1" fillId="0" borderId="0" xfId="14" applyFont="1"/>
    <xf numFmtId="14" fontId="1" fillId="0" borderId="0" xfId="14" applyNumberFormat="1" applyFont="1"/>
    <xf numFmtId="8" fontId="1" fillId="0" borderId="0" xfId="14" applyNumberFormat="1" applyFont="1"/>
    <xf numFmtId="0" fontId="1" fillId="0" borderId="0" xfId="14" applyFont="1" applyAlignment="1">
      <alignment wrapText="1"/>
    </xf>
    <xf numFmtId="0" fontId="22" fillId="2" borderId="0" xfId="14" applyFont="1" applyFill="1" applyAlignment="1">
      <alignment wrapText="1"/>
    </xf>
    <xf numFmtId="0" fontId="17" fillId="0" borderId="0" xfId="14" applyFont="1"/>
    <xf numFmtId="8" fontId="17" fillId="0" borderId="0" xfId="14" applyNumberFormat="1" applyFont="1"/>
    <xf numFmtId="0" fontId="1" fillId="0" borderId="0" xfId="14" applyAlignment="1">
      <alignment wrapText="1"/>
    </xf>
    <xf numFmtId="0" fontId="20" fillId="0" borderId="4" xfId="13" applyFont="1" applyBorder="1"/>
    <xf numFmtId="164" fontId="19" fillId="0" borderId="5" xfId="0" applyNumberFormat="1" applyFont="1" applyBorder="1"/>
    <xf numFmtId="0" fontId="22" fillId="0" borderId="0" xfId="14" applyFont="1"/>
    <xf numFmtId="0" fontId="25" fillId="0" borderId="0" xfId="14" applyFont="1"/>
    <xf numFmtId="8" fontId="17" fillId="2" borderId="0" xfId="14" applyNumberFormat="1" applyFont="1" applyFill="1"/>
    <xf numFmtId="0" fontId="26" fillId="2" borderId="0" xfId="0" applyFont="1" applyFill="1" applyAlignment="1">
      <alignment horizontal="right"/>
    </xf>
    <xf numFmtId="0" fontId="26" fillId="2" borderId="0" xfId="0" applyFont="1" applyFill="1" applyAlignment="1">
      <alignment horizontal="left"/>
    </xf>
    <xf numFmtId="165" fontId="26" fillId="2" borderId="0" xfId="0" applyNumberFormat="1" applyFont="1" applyFill="1" applyAlignment="1">
      <alignment horizontal="right"/>
    </xf>
    <xf numFmtId="0" fontId="18" fillId="0" borderId="4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21" fillId="0" borderId="4" xfId="13" applyFont="1" applyBorder="1" applyAlignment="1">
      <alignment horizontal="center" wrapText="1"/>
    </xf>
    <xf numFmtId="0" fontId="21" fillId="0" borderId="5" xfId="13" applyFont="1" applyBorder="1" applyAlignment="1">
      <alignment horizontal="center" wrapText="1"/>
    </xf>
    <xf numFmtId="0" fontId="21" fillId="0" borderId="4" xfId="13" applyFont="1" applyBorder="1" applyAlignment="1">
      <alignment horizontal="center"/>
    </xf>
    <xf numFmtId="0" fontId="21" fillId="0" borderId="5" xfId="13" applyFont="1" applyBorder="1" applyAlignment="1">
      <alignment horizontal="center"/>
    </xf>
  </cellXfs>
  <cellStyles count="15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zoomScale="90" zoomScaleNormal="90" workbookViewId="0">
      <pane xSplit="8" ySplit="1" topLeftCell="I5" activePane="bottomRight" state="frozen"/>
      <selection pane="topRight" activeCell="I1" sqref="I1"/>
      <selection pane="bottomLeft" activeCell="A2" sqref="A2"/>
      <selection pane="bottomRight" activeCell="H17" activeCellId="1" sqref="H10 H17"/>
    </sheetView>
  </sheetViews>
  <sheetFormatPr defaultColWidth="9.140625" defaultRowHeight="12.75" outlineLevelRow="2"/>
  <cols>
    <col min="1" max="1" width="7.5703125" style="7" customWidth="1"/>
    <col min="2" max="2" width="11.7109375" style="7" bestFit="1" customWidth="1"/>
    <col min="3" max="3" width="10" style="7" customWidth="1"/>
    <col min="4" max="4" width="2.5703125" style="7" customWidth="1"/>
    <col min="5" max="5" width="7.28515625" style="7" customWidth="1"/>
    <col min="6" max="6" width="8.140625" style="7" customWidth="1"/>
    <col min="7" max="7" width="11.140625" style="7" customWidth="1"/>
    <col min="8" max="8" width="13" style="7" customWidth="1"/>
    <col min="9" max="9" width="9.7109375" style="7" customWidth="1"/>
    <col min="10" max="12" width="11.7109375" style="7" customWidth="1"/>
    <col min="13" max="13" width="8.7109375" style="7" customWidth="1"/>
    <col min="14" max="14" width="9.85546875" style="7" customWidth="1"/>
    <col min="15" max="15" width="8" style="7" customWidth="1"/>
    <col min="16" max="16" width="8.85546875" style="7" customWidth="1"/>
    <col min="17" max="17" width="11.7109375" style="7" customWidth="1"/>
    <col min="18" max="18" width="15" style="7" customWidth="1"/>
    <col min="19" max="19" width="22" style="7" customWidth="1"/>
    <col min="20" max="20" width="35" style="7" customWidth="1"/>
    <col min="21" max="21" width="18" style="7" customWidth="1"/>
    <col min="22" max="22" width="25" style="7" customWidth="1"/>
    <col min="23" max="23" width="31" style="7" customWidth="1"/>
    <col min="24" max="24" width="16" style="7" customWidth="1"/>
    <col min="25" max="25" width="23" style="7" customWidth="1"/>
    <col min="26" max="16384" width="9.140625" style="7"/>
  </cols>
  <sheetData>
    <row r="1" spans="1:17" ht="41.25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" t="s">
        <v>47</v>
      </c>
      <c r="H1" s="1" t="s">
        <v>6</v>
      </c>
      <c r="I1" s="2" t="s">
        <v>7</v>
      </c>
      <c r="J1" s="6" t="s">
        <v>8</v>
      </c>
      <c r="K1" s="2" t="s">
        <v>9</v>
      </c>
      <c r="L1" s="3" t="s">
        <v>10</v>
      </c>
      <c r="M1" s="3" t="s">
        <v>11</v>
      </c>
      <c r="N1" s="4" t="s">
        <v>12</v>
      </c>
      <c r="O1" s="4" t="s">
        <v>13</v>
      </c>
      <c r="P1" s="5" t="s">
        <v>14</v>
      </c>
      <c r="Q1" s="5" t="s">
        <v>15</v>
      </c>
    </row>
    <row r="2" spans="1:17" hidden="1" outlineLevel="2">
      <c r="A2" s="15">
        <v>202323</v>
      </c>
      <c r="B2" s="16" t="s">
        <v>16</v>
      </c>
      <c r="C2" s="16" t="s">
        <v>53</v>
      </c>
      <c r="D2" s="16" t="s">
        <v>17</v>
      </c>
      <c r="E2" s="16" t="s">
        <v>18</v>
      </c>
      <c r="F2" s="15">
        <v>6040</v>
      </c>
      <c r="G2" s="15" t="s">
        <v>49</v>
      </c>
      <c r="H2" s="17">
        <v>202</v>
      </c>
      <c r="I2" s="18">
        <v>1</v>
      </c>
      <c r="J2" s="17">
        <v>183.24</v>
      </c>
      <c r="K2" s="17">
        <v>202</v>
      </c>
      <c r="L2" s="18">
        <v>0</v>
      </c>
      <c r="M2" s="17">
        <v>0</v>
      </c>
      <c r="N2" s="18">
        <v>0</v>
      </c>
      <c r="O2" s="17">
        <v>0</v>
      </c>
      <c r="P2" s="18">
        <v>0</v>
      </c>
      <c r="Q2" s="17">
        <v>0</v>
      </c>
    </row>
    <row r="3" spans="1:17" hidden="1" outlineLevel="2">
      <c r="A3" s="15">
        <v>202324</v>
      </c>
      <c r="B3" s="16" t="s">
        <v>16</v>
      </c>
      <c r="C3" s="16" t="s">
        <v>53</v>
      </c>
      <c r="D3" s="16" t="s">
        <v>17</v>
      </c>
      <c r="E3" s="16" t="s">
        <v>18</v>
      </c>
      <c r="F3" s="15">
        <v>6054</v>
      </c>
      <c r="G3" s="15" t="s">
        <v>49</v>
      </c>
      <c r="H3" s="17">
        <v>203</v>
      </c>
      <c r="I3" s="18">
        <v>1</v>
      </c>
      <c r="J3" s="17">
        <v>1080.96</v>
      </c>
      <c r="K3" s="17">
        <v>203</v>
      </c>
      <c r="L3" s="18">
        <v>0</v>
      </c>
      <c r="M3" s="17">
        <v>0</v>
      </c>
      <c r="N3" s="18">
        <v>0</v>
      </c>
      <c r="O3" s="17">
        <v>0</v>
      </c>
      <c r="P3" s="18">
        <v>0</v>
      </c>
      <c r="Q3" s="17">
        <v>0</v>
      </c>
    </row>
    <row r="4" spans="1:17" hidden="1" outlineLevel="2">
      <c r="A4" s="15">
        <v>202326</v>
      </c>
      <c r="B4" s="16" t="s">
        <v>16</v>
      </c>
      <c r="C4" s="16" t="s">
        <v>53</v>
      </c>
      <c r="D4" s="16" t="s">
        <v>17</v>
      </c>
      <c r="E4" s="16" t="s">
        <v>18</v>
      </c>
      <c r="F4" s="15">
        <v>6054</v>
      </c>
      <c r="G4" s="15" t="s">
        <v>49</v>
      </c>
      <c r="H4" s="17">
        <v>204</v>
      </c>
      <c r="I4" s="18">
        <v>1</v>
      </c>
      <c r="J4" s="17">
        <v>26.8</v>
      </c>
      <c r="K4" s="17">
        <v>204</v>
      </c>
      <c r="L4" s="18">
        <v>0</v>
      </c>
      <c r="M4" s="17">
        <v>0</v>
      </c>
      <c r="N4" s="18">
        <v>0</v>
      </c>
      <c r="O4" s="17">
        <v>0</v>
      </c>
      <c r="P4" s="18">
        <v>0</v>
      </c>
      <c r="Q4" s="17">
        <v>0</v>
      </c>
    </row>
    <row r="5" spans="1:17" hidden="1" outlineLevel="2">
      <c r="A5" s="15">
        <v>202323</v>
      </c>
      <c r="B5" s="16" t="s">
        <v>16</v>
      </c>
      <c r="C5" s="16" t="s">
        <v>53</v>
      </c>
      <c r="D5" s="16" t="s">
        <v>17</v>
      </c>
      <c r="E5" s="16" t="s">
        <v>18</v>
      </c>
      <c r="F5" s="15">
        <v>6094</v>
      </c>
      <c r="G5" s="15" t="s">
        <v>49</v>
      </c>
      <c r="H5" s="17">
        <v>205</v>
      </c>
      <c r="I5" s="18">
        <v>1</v>
      </c>
      <c r="J5" s="17">
        <v>250.32</v>
      </c>
      <c r="K5" s="17">
        <v>205</v>
      </c>
      <c r="L5" s="18">
        <v>0</v>
      </c>
      <c r="M5" s="17">
        <v>0</v>
      </c>
      <c r="N5" s="18">
        <v>0</v>
      </c>
      <c r="O5" s="17">
        <v>0</v>
      </c>
      <c r="P5" s="18">
        <v>0</v>
      </c>
      <c r="Q5" s="17">
        <v>0</v>
      </c>
    </row>
    <row r="6" spans="1:17" hidden="1" outlineLevel="2">
      <c r="A6" s="15">
        <v>202325</v>
      </c>
      <c r="B6" s="16" t="s">
        <v>16</v>
      </c>
      <c r="C6" s="16" t="s">
        <v>70</v>
      </c>
      <c r="D6" s="16" t="s">
        <v>71</v>
      </c>
      <c r="E6" s="16" t="s">
        <v>18</v>
      </c>
      <c r="F6" s="15">
        <v>7034</v>
      </c>
      <c r="G6" s="15" t="s">
        <v>49</v>
      </c>
      <c r="H6" s="17">
        <v>57.21</v>
      </c>
      <c r="I6" s="18">
        <v>1</v>
      </c>
      <c r="J6" s="17">
        <v>146.69999999999999</v>
      </c>
      <c r="K6" s="17">
        <v>57.21</v>
      </c>
      <c r="L6" s="18">
        <v>0</v>
      </c>
      <c r="M6" s="17">
        <v>0</v>
      </c>
      <c r="N6" s="18">
        <v>0</v>
      </c>
      <c r="O6" s="17">
        <v>0</v>
      </c>
      <c r="P6" s="18">
        <v>0</v>
      </c>
      <c r="Q6" s="17">
        <v>0</v>
      </c>
    </row>
    <row r="7" spans="1:17" hidden="1" outlineLevel="2">
      <c r="A7" s="15">
        <v>202326</v>
      </c>
      <c r="B7" s="16" t="s">
        <v>16</v>
      </c>
      <c r="C7" s="16" t="s">
        <v>53</v>
      </c>
      <c r="D7" s="16" t="s">
        <v>17</v>
      </c>
      <c r="E7" s="16" t="s">
        <v>18</v>
      </c>
      <c r="F7" s="15">
        <v>7035</v>
      </c>
      <c r="G7" s="15" t="s">
        <v>49</v>
      </c>
      <c r="H7" s="17">
        <v>201</v>
      </c>
      <c r="I7" s="18">
        <v>1</v>
      </c>
      <c r="J7" s="17">
        <v>61.08</v>
      </c>
      <c r="K7" s="17">
        <v>201</v>
      </c>
      <c r="L7" s="18">
        <v>0</v>
      </c>
      <c r="M7" s="17">
        <v>0</v>
      </c>
      <c r="N7" s="18">
        <v>0</v>
      </c>
      <c r="O7" s="17">
        <v>0</v>
      </c>
      <c r="P7" s="18">
        <v>0</v>
      </c>
      <c r="Q7" s="17">
        <v>0</v>
      </c>
    </row>
    <row r="8" spans="1:17" hidden="1" outlineLevel="2">
      <c r="A8" s="15">
        <v>202324</v>
      </c>
      <c r="B8" s="16" t="s">
        <v>16</v>
      </c>
      <c r="C8" s="16" t="s">
        <v>53</v>
      </c>
      <c r="D8" s="16" t="s">
        <v>17</v>
      </c>
      <c r="E8" s="16" t="s">
        <v>18</v>
      </c>
      <c r="F8" s="15">
        <v>7038</v>
      </c>
      <c r="G8" s="15" t="s">
        <v>49</v>
      </c>
      <c r="H8" s="17">
        <v>215</v>
      </c>
      <c r="I8" s="18">
        <v>1</v>
      </c>
      <c r="J8" s="17">
        <v>2748.24</v>
      </c>
      <c r="K8" s="17">
        <v>215</v>
      </c>
      <c r="L8" s="18">
        <v>0</v>
      </c>
      <c r="M8" s="17">
        <v>0</v>
      </c>
      <c r="N8" s="18">
        <v>0</v>
      </c>
      <c r="O8" s="17">
        <v>0</v>
      </c>
      <c r="P8" s="18">
        <v>0</v>
      </c>
      <c r="Q8" s="17">
        <v>0</v>
      </c>
    </row>
    <row r="9" spans="1:17" hidden="1" outlineLevel="2">
      <c r="A9" s="15">
        <v>202323</v>
      </c>
      <c r="B9" s="16" t="s">
        <v>16</v>
      </c>
      <c r="C9" s="16" t="s">
        <v>53</v>
      </c>
      <c r="D9" s="16" t="s">
        <v>17</v>
      </c>
      <c r="E9" s="16" t="s">
        <v>18</v>
      </c>
      <c r="F9" s="15">
        <v>7045</v>
      </c>
      <c r="G9" s="15" t="s">
        <v>49</v>
      </c>
      <c r="H9" s="17">
        <v>201</v>
      </c>
      <c r="I9" s="18">
        <v>1</v>
      </c>
      <c r="J9" s="17">
        <v>591.67999999999995</v>
      </c>
      <c r="K9" s="17">
        <v>201</v>
      </c>
      <c r="L9" s="18">
        <v>0</v>
      </c>
      <c r="M9" s="17">
        <v>0</v>
      </c>
      <c r="N9" s="18">
        <v>0</v>
      </c>
      <c r="O9" s="17">
        <v>0</v>
      </c>
      <c r="P9" s="18">
        <v>0</v>
      </c>
      <c r="Q9" s="17">
        <v>0</v>
      </c>
    </row>
    <row r="10" spans="1:17" outlineLevel="1" collapsed="1">
      <c r="A10" s="15"/>
      <c r="B10" s="16"/>
      <c r="C10" s="16"/>
      <c r="D10" s="16"/>
      <c r="E10" s="16"/>
      <c r="F10" s="37"/>
      <c r="G10" s="37" t="s">
        <v>50</v>
      </c>
      <c r="H10" s="39">
        <f t="shared" ref="H10:Q10" si="0">SUBTOTAL(9,H2:H9)</f>
        <v>1488.21</v>
      </c>
      <c r="I10" s="18">
        <f t="shared" si="0"/>
        <v>8</v>
      </c>
      <c r="J10" s="17">
        <f t="shared" si="0"/>
        <v>5089.0200000000004</v>
      </c>
      <c r="K10" s="17">
        <f t="shared" si="0"/>
        <v>1488.21</v>
      </c>
      <c r="L10" s="18">
        <f t="shared" si="0"/>
        <v>0</v>
      </c>
      <c r="M10" s="17">
        <f t="shared" si="0"/>
        <v>0</v>
      </c>
      <c r="N10" s="18">
        <f t="shared" si="0"/>
        <v>0</v>
      </c>
      <c r="O10" s="17">
        <f t="shared" si="0"/>
        <v>0</v>
      </c>
      <c r="P10" s="18">
        <f t="shared" si="0"/>
        <v>0</v>
      </c>
      <c r="Q10" s="17">
        <f t="shared" si="0"/>
        <v>0</v>
      </c>
    </row>
    <row r="11" spans="1:17" hidden="1" outlineLevel="2">
      <c r="A11" s="15">
        <v>202326</v>
      </c>
      <c r="B11" s="16" t="s">
        <v>16</v>
      </c>
      <c r="C11" s="16" t="s">
        <v>53</v>
      </c>
      <c r="D11" s="16" t="s">
        <v>17</v>
      </c>
      <c r="E11" s="16" t="s">
        <v>18</v>
      </c>
      <c r="F11" s="15">
        <v>6035</v>
      </c>
      <c r="G11" s="15" t="s">
        <v>48</v>
      </c>
      <c r="H11" s="17">
        <v>212</v>
      </c>
      <c r="I11" s="18">
        <v>1</v>
      </c>
      <c r="J11" s="17">
        <v>989.04</v>
      </c>
      <c r="K11" s="17">
        <v>212</v>
      </c>
      <c r="L11" s="18">
        <v>0</v>
      </c>
      <c r="M11" s="17">
        <v>0</v>
      </c>
      <c r="N11" s="18">
        <v>0</v>
      </c>
      <c r="O11" s="17">
        <v>0</v>
      </c>
      <c r="P11" s="18">
        <v>0</v>
      </c>
      <c r="Q11" s="17">
        <v>0</v>
      </c>
    </row>
    <row r="12" spans="1:17" hidden="1" outlineLevel="2">
      <c r="A12" s="15">
        <v>202324</v>
      </c>
      <c r="B12" s="16" t="s">
        <v>16</v>
      </c>
      <c r="C12" s="16" t="s">
        <v>53</v>
      </c>
      <c r="D12" s="16" t="s">
        <v>17</v>
      </c>
      <c r="E12" s="16" t="s">
        <v>18</v>
      </c>
      <c r="F12" s="15">
        <v>6069</v>
      </c>
      <c r="G12" s="15" t="s">
        <v>48</v>
      </c>
      <c r="H12" s="17">
        <v>403</v>
      </c>
      <c r="I12" s="18">
        <v>2</v>
      </c>
      <c r="J12" s="17">
        <v>229.98</v>
      </c>
      <c r="K12" s="17">
        <v>403</v>
      </c>
      <c r="L12" s="18">
        <v>0</v>
      </c>
      <c r="M12" s="17">
        <v>0</v>
      </c>
      <c r="N12" s="18">
        <v>0</v>
      </c>
      <c r="O12" s="17">
        <v>0</v>
      </c>
      <c r="P12" s="18">
        <v>0</v>
      </c>
      <c r="Q12" s="17">
        <v>0</v>
      </c>
    </row>
    <row r="13" spans="1:17" hidden="1" outlineLevel="2">
      <c r="A13" s="15">
        <v>202325</v>
      </c>
      <c r="B13" s="16" t="s">
        <v>16</v>
      </c>
      <c r="C13" s="16" t="s">
        <v>53</v>
      </c>
      <c r="D13" s="16" t="s">
        <v>17</v>
      </c>
      <c r="E13" s="16" t="s">
        <v>18</v>
      </c>
      <c r="F13" s="15">
        <v>7033</v>
      </c>
      <c r="G13" s="15" t="s">
        <v>48</v>
      </c>
      <c r="H13" s="17">
        <v>202</v>
      </c>
      <c r="I13" s="18">
        <v>1</v>
      </c>
      <c r="J13" s="17">
        <v>312.2</v>
      </c>
      <c r="K13" s="17">
        <v>202</v>
      </c>
      <c r="L13" s="18">
        <v>0</v>
      </c>
      <c r="M13" s="17">
        <v>0</v>
      </c>
      <c r="N13" s="18">
        <v>0</v>
      </c>
      <c r="O13" s="17">
        <v>0</v>
      </c>
      <c r="P13" s="18">
        <v>0</v>
      </c>
      <c r="Q13" s="17">
        <v>0</v>
      </c>
    </row>
    <row r="14" spans="1:17" outlineLevel="1" collapsed="1">
      <c r="A14" s="15"/>
      <c r="B14" s="16"/>
      <c r="C14" s="16"/>
      <c r="D14" s="16"/>
      <c r="E14" s="16"/>
      <c r="F14" s="15"/>
      <c r="G14" s="19" t="s">
        <v>51</v>
      </c>
      <c r="H14" s="17">
        <f t="shared" ref="H14:Q14" si="1">SUBTOTAL(9,H11:H13)</f>
        <v>817</v>
      </c>
      <c r="I14" s="18">
        <f t="shared" si="1"/>
        <v>4</v>
      </c>
      <c r="J14" s="17">
        <f t="shared" si="1"/>
        <v>1531.22</v>
      </c>
      <c r="K14" s="17">
        <f t="shared" si="1"/>
        <v>817</v>
      </c>
      <c r="L14" s="18">
        <f t="shared" si="1"/>
        <v>0</v>
      </c>
      <c r="M14" s="17">
        <f t="shared" si="1"/>
        <v>0</v>
      </c>
      <c r="N14" s="18">
        <f t="shared" si="1"/>
        <v>0</v>
      </c>
      <c r="O14" s="17">
        <f t="shared" si="1"/>
        <v>0</v>
      </c>
      <c r="P14" s="18">
        <f t="shared" si="1"/>
        <v>0</v>
      </c>
      <c r="Q14" s="17">
        <f t="shared" si="1"/>
        <v>0</v>
      </c>
    </row>
    <row r="15" spans="1:17" hidden="1" outlineLevel="2">
      <c r="A15" s="15">
        <v>202323</v>
      </c>
      <c r="B15" s="16" t="s">
        <v>54</v>
      </c>
      <c r="C15" s="16" t="s">
        <v>59</v>
      </c>
      <c r="D15" s="16" t="s">
        <v>17</v>
      </c>
      <c r="E15" s="16" t="s">
        <v>55</v>
      </c>
      <c r="F15" s="15">
        <v>4034</v>
      </c>
      <c r="G15" s="16" t="s">
        <v>55</v>
      </c>
      <c r="H15" s="17">
        <v>75</v>
      </c>
      <c r="I15" s="18">
        <v>3</v>
      </c>
      <c r="J15" s="17">
        <v>2039.48</v>
      </c>
      <c r="K15" s="17">
        <v>75</v>
      </c>
      <c r="L15" s="18">
        <v>0</v>
      </c>
      <c r="M15" s="17">
        <v>0</v>
      </c>
      <c r="N15" s="18">
        <v>0</v>
      </c>
      <c r="O15" s="17">
        <v>0</v>
      </c>
      <c r="P15" s="18">
        <v>0</v>
      </c>
      <c r="Q15" s="17">
        <v>0</v>
      </c>
    </row>
    <row r="16" spans="1:17" hidden="1" outlineLevel="2">
      <c r="A16" s="15">
        <v>202326</v>
      </c>
      <c r="B16" s="16" t="s">
        <v>54</v>
      </c>
      <c r="C16" s="16" t="s">
        <v>59</v>
      </c>
      <c r="D16" s="16" t="s">
        <v>17</v>
      </c>
      <c r="E16" s="16" t="s">
        <v>55</v>
      </c>
      <c r="F16" s="15">
        <v>7853</v>
      </c>
      <c r="G16" s="16" t="s">
        <v>55</v>
      </c>
      <c r="H16" s="17">
        <v>333.45</v>
      </c>
      <c r="I16" s="18">
        <v>0</v>
      </c>
      <c r="J16" s="17">
        <v>0</v>
      </c>
      <c r="K16" s="17">
        <v>0</v>
      </c>
      <c r="L16" s="18">
        <v>7</v>
      </c>
      <c r="M16" s="17">
        <v>333.45</v>
      </c>
      <c r="N16" s="18">
        <v>0</v>
      </c>
      <c r="O16" s="17">
        <v>0</v>
      </c>
      <c r="P16" s="18">
        <v>0</v>
      </c>
      <c r="Q16" s="17">
        <v>0</v>
      </c>
    </row>
    <row r="17" spans="1:17" outlineLevel="1" collapsed="1">
      <c r="A17" s="15"/>
      <c r="B17" s="16"/>
      <c r="C17" s="16"/>
      <c r="D17" s="16"/>
      <c r="E17" s="16"/>
      <c r="F17" s="37" t="s">
        <v>49</v>
      </c>
      <c r="G17" s="38" t="s">
        <v>58</v>
      </c>
      <c r="H17" s="39">
        <f t="shared" ref="H17:Q17" si="2">SUBTOTAL(9,H15:H16)</f>
        <v>408.45</v>
      </c>
      <c r="I17" s="18">
        <f t="shared" si="2"/>
        <v>3</v>
      </c>
      <c r="J17" s="17">
        <f t="shared" si="2"/>
        <v>2039.48</v>
      </c>
      <c r="K17" s="17">
        <f t="shared" si="2"/>
        <v>75</v>
      </c>
      <c r="L17" s="18">
        <f t="shared" si="2"/>
        <v>7</v>
      </c>
      <c r="M17" s="17">
        <f t="shared" si="2"/>
        <v>333.45</v>
      </c>
      <c r="N17" s="18">
        <f t="shared" si="2"/>
        <v>0</v>
      </c>
      <c r="O17" s="17">
        <f t="shared" si="2"/>
        <v>0</v>
      </c>
      <c r="P17" s="18">
        <f t="shared" si="2"/>
        <v>0</v>
      </c>
      <c r="Q17" s="17">
        <f t="shared" si="2"/>
        <v>0</v>
      </c>
    </row>
    <row r="18" spans="1:17">
      <c r="A18" s="15"/>
      <c r="B18" s="16"/>
      <c r="C18" s="16"/>
      <c r="D18" s="16"/>
      <c r="E18" s="16"/>
      <c r="F18" s="15"/>
      <c r="G18" s="20" t="s">
        <v>52</v>
      </c>
      <c r="H18" s="17">
        <f t="shared" ref="H18:Q18" si="3">SUBTOTAL(9,H2:H16)</f>
        <v>2713.66</v>
      </c>
      <c r="I18" s="18">
        <f t="shared" si="3"/>
        <v>15</v>
      </c>
      <c r="J18" s="17">
        <f t="shared" si="3"/>
        <v>8659.7199999999993</v>
      </c>
      <c r="K18" s="17">
        <f t="shared" si="3"/>
        <v>2380.21</v>
      </c>
      <c r="L18" s="18">
        <f t="shared" si="3"/>
        <v>7</v>
      </c>
      <c r="M18" s="17">
        <f t="shared" si="3"/>
        <v>333.45</v>
      </c>
      <c r="N18" s="18">
        <f t="shared" si="3"/>
        <v>0</v>
      </c>
      <c r="O18" s="17">
        <f t="shared" si="3"/>
        <v>0</v>
      </c>
      <c r="P18" s="18">
        <f t="shared" si="3"/>
        <v>0</v>
      </c>
      <c r="Q18" s="17">
        <f t="shared" si="3"/>
        <v>0</v>
      </c>
    </row>
    <row r="20" spans="1:17" ht="13.5" thickBot="1"/>
    <row r="21" spans="1:17" ht="13.5" thickBot="1">
      <c r="F21" s="11"/>
      <c r="G21" s="12" t="s">
        <v>64</v>
      </c>
      <c r="H21" s="13" t="s">
        <v>65</v>
      </c>
    </row>
    <row r="22" spans="1:17" ht="13.5" thickBot="1">
      <c r="F22" s="14"/>
      <c r="G22" s="40" t="s">
        <v>44</v>
      </c>
      <c r="H22" s="41"/>
    </row>
    <row r="23" spans="1:17">
      <c r="F23" s="9" t="s">
        <v>49</v>
      </c>
      <c r="G23" s="7">
        <v>34</v>
      </c>
      <c r="H23" s="10">
        <v>1488.21</v>
      </c>
    </row>
    <row r="24" spans="1:17">
      <c r="F24" s="9" t="s">
        <v>48</v>
      </c>
      <c r="G24" s="7">
        <v>17</v>
      </c>
      <c r="H24" s="10">
        <v>817</v>
      </c>
    </row>
    <row r="25" spans="1:17" ht="13.5" thickBot="1">
      <c r="F25" s="9"/>
      <c r="G25" s="7">
        <f t="shared" ref="G25" si="4">SUM(G23:G24)</f>
        <v>51</v>
      </c>
      <c r="H25" s="10">
        <f>SUM(H23:H24)</f>
        <v>2305.21</v>
      </c>
    </row>
    <row r="26" spans="1:17" ht="13.5" thickBot="1">
      <c r="F26" s="11"/>
      <c r="G26" s="42" t="s">
        <v>63</v>
      </c>
      <c r="H26" s="43"/>
    </row>
    <row r="27" spans="1:17" ht="13.5" thickBot="1">
      <c r="F27" s="9" t="s">
        <v>55</v>
      </c>
      <c r="G27" s="7">
        <v>61</v>
      </c>
      <c r="H27" s="10">
        <v>75</v>
      </c>
    </row>
    <row r="28" spans="1:17" ht="13.5" thickBot="1">
      <c r="F28" s="11"/>
      <c r="G28" s="44" t="s">
        <v>118</v>
      </c>
      <c r="H28" s="45"/>
    </row>
    <row r="29" spans="1:17" ht="13.5" thickBot="1">
      <c r="F29" s="11" t="s">
        <v>55</v>
      </c>
      <c r="G29" s="32">
        <v>7</v>
      </c>
      <c r="H29" s="33">
        <v>333.46</v>
      </c>
    </row>
  </sheetData>
  <sortState ref="A2:Q16">
    <sortCondition ref="G2:G16"/>
    <sortCondition ref="F2:F16"/>
  </sortState>
  <mergeCells count="3">
    <mergeCell ref="G22:H22"/>
    <mergeCell ref="G26:H26"/>
    <mergeCell ref="G28:H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zoomScale="90" zoomScaleNormal="90" workbookViewId="0">
      <pane xSplit="20" ySplit="1" topLeftCell="U2" activePane="bottomRight" state="frozen"/>
      <selection pane="topRight" activeCell="S1" sqref="S1"/>
      <selection pane="bottomLeft" activeCell="A2" sqref="A2"/>
      <selection pane="bottomRight" activeCell="I3" sqref="I3"/>
    </sheetView>
  </sheetViews>
  <sheetFormatPr defaultColWidth="9.140625" defaultRowHeight="12.75" outlineLevelRow="2"/>
  <cols>
    <col min="1" max="1" width="6.7109375" style="24" customWidth="1"/>
    <col min="2" max="2" width="9.140625" style="24"/>
    <col min="3" max="3" width="6.85546875" style="24" customWidth="1"/>
    <col min="4" max="4" width="12.140625" style="24" bestFit="1" customWidth="1"/>
    <col min="5" max="5" width="9.42578125" style="24" bestFit="1" customWidth="1"/>
    <col min="6" max="6" width="5.140625" style="24" customWidth="1"/>
    <col min="7" max="7" width="15.85546875" style="24" customWidth="1"/>
    <col min="8" max="8" width="3.140625" style="24" customWidth="1"/>
    <col min="9" max="9" width="11" style="24" bestFit="1" customWidth="1"/>
    <col min="10" max="10" width="11" style="24" customWidth="1"/>
    <col min="11" max="11" width="10" style="24" bestFit="1" customWidth="1"/>
    <col min="12" max="12" width="2" style="24" customWidth="1"/>
    <col min="13" max="13" width="2.7109375" style="24" customWidth="1"/>
    <col min="14" max="14" width="16.140625" style="24" bestFit="1" customWidth="1"/>
    <col min="15" max="15" width="9.140625" style="24"/>
    <col min="16" max="16" width="9.5703125" style="24" bestFit="1" customWidth="1"/>
    <col min="17" max="17" width="4.42578125" style="24" customWidth="1"/>
    <col min="18" max="19" width="6.42578125" style="24" customWidth="1"/>
    <col min="20" max="20" width="8.85546875" style="24" customWidth="1"/>
    <col min="21" max="21" width="6.140625" style="24" customWidth="1"/>
    <col min="22" max="22" width="5.7109375" style="24" customWidth="1"/>
    <col min="23" max="23" width="3.42578125" style="24" customWidth="1"/>
    <col min="24" max="24" width="9.42578125" style="24" bestFit="1" customWidth="1"/>
    <col min="25" max="25" width="4.42578125" style="24" customWidth="1"/>
    <col min="26" max="27" width="9.28515625" style="24" bestFit="1" customWidth="1"/>
    <col min="28" max="16384" width="9.140625" style="24"/>
  </cols>
  <sheetData>
    <row r="1" spans="1:28" s="27" customFormat="1" ht="102">
      <c r="A1" s="27" t="s">
        <v>20</v>
      </c>
      <c r="B1" s="27" t="s">
        <v>21</v>
      </c>
      <c r="C1" s="27" t="s">
        <v>0</v>
      </c>
      <c r="D1" s="27" t="s">
        <v>22</v>
      </c>
      <c r="E1" s="27" t="s">
        <v>23</v>
      </c>
      <c r="F1" s="27" t="s">
        <v>1</v>
      </c>
      <c r="G1" s="27" t="s">
        <v>2</v>
      </c>
      <c r="H1" s="27" t="s">
        <v>3</v>
      </c>
      <c r="I1" s="27" t="s">
        <v>24</v>
      </c>
      <c r="J1" s="27" t="s">
        <v>119</v>
      </c>
      <c r="K1" s="27" t="s">
        <v>25</v>
      </c>
      <c r="L1" s="27" t="s">
        <v>26</v>
      </c>
      <c r="M1" s="27" t="s">
        <v>27</v>
      </c>
      <c r="N1" s="27" t="s">
        <v>28</v>
      </c>
      <c r="O1" s="27" t="s">
        <v>29</v>
      </c>
      <c r="P1" s="27" t="s">
        <v>72</v>
      </c>
      <c r="Q1" s="27" t="s">
        <v>4</v>
      </c>
      <c r="R1" s="27" t="s">
        <v>5</v>
      </c>
      <c r="S1" s="28" t="s">
        <v>107</v>
      </c>
      <c r="T1" s="27" t="s">
        <v>30</v>
      </c>
      <c r="U1" s="27" t="s">
        <v>31</v>
      </c>
      <c r="V1" s="27" t="s">
        <v>32</v>
      </c>
      <c r="W1" s="27" t="s">
        <v>34</v>
      </c>
      <c r="X1" s="27" t="s">
        <v>35</v>
      </c>
      <c r="Y1" s="27" t="s">
        <v>36</v>
      </c>
      <c r="Z1" s="27" t="s">
        <v>37</v>
      </c>
      <c r="AA1" s="27" t="s">
        <v>38</v>
      </c>
    </row>
    <row r="2" spans="1:28">
      <c r="A2" s="24" t="s">
        <v>60</v>
      </c>
      <c r="B2" s="24" t="s">
        <v>73</v>
      </c>
      <c r="C2" s="24">
        <v>202323</v>
      </c>
      <c r="D2" s="24" t="s">
        <v>39</v>
      </c>
      <c r="E2" s="25">
        <v>45113</v>
      </c>
      <c r="F2" s="24" t="s">
        <v>56</v>
      </c>
      <c r="G2" s="24" t="s">
        <v>59</v>
      </c>
      <c r="H2" s="24" t="s">
        <v>17</v>
      </c>
      <c r="I2" s="34">
        <v>5274660521</v>
      </c>
      <c r="J2" s="34"/>
      <c r="K2" s="24" t="s">
        <v>40</v>
      </c>
      <c r="L2" s="24" t="s">
        <v>40</v>
      </c>
      <c r="M2" s="24" t="s">
        <v>40</v>
      </c>
      <c r="N2" s="24" t="s">
        <v>40</v>
      </c>
      <c r="O2" s="24" t="s">
        <v>19</v>
      </c>
      <c r="P2" s="24" t="s">
        <v>74</v>
      </c>
      <c r="Q2" s="24" t="s">
        <v>55</v>
      </c>
      <c r="R2" s="24">
        <v>4034</v>
      </c>
      <c r="S2" s="24" t="s">
        <v>55</v>
      </c>
      <c r="T2" s="24" t="s">
        <v>61</v>
      </c>
      <c r="U2" s="24" t="s">
        <v>41</v>
      </c>
      <c r="V2" s="24" t="s">
        <v>41</v>
      </c>
      <c r="W2" s="24">
        <v>1</v>
      </c>
      <c r="X2" s="26">
        <v>326.23</v>
      </c>
      <c r="Y2" s="24">
        <v>1</v>
      </c>
      <c r="Z2" s="24">
        <v>10</v>
      </c>
      <c r="AA2" s="26">
        <v>25</v>
      </c>
      <c r="AB2" s="35" t="s">
        <v>49</v>
      </c>
    </row>
    <row r="3" spans="1:28">
      <c r="A3" s="24" t="s">
        <v>60</v>
      </c>
      <c r="B3" s="24" t="s">
        <v>73</v>
      </c>
      <c r="C3" s="24">
        <v>202323</v>
      </c>
      <c r="D3" s="24" t="s">
        <v>39</v>
      </c>
      <c r="E3" s="25">
        <v>45113</v>
      </c>
      <c r="F3" s="24" t="s">
        <v>56</v>
      </c>
      <c r="G3" s="24" t="s">
        <v>59</v>
      </c>
      <c r="H3" s="24" t="s">
        <v>17</v>
      </c>
      <c r="I3" s="34">
        <v>5274660541</v>
      </c>
      <c r="J3" s="34"/>
      <c r="K3" s="24" t="s">
        <v>40</v>
      </c>
      <c r="L3" s="24" t="s">
        <v>40</v>
      </c>
      <c r="M3" s="24" t="s">
        <v>40</v>
      </c>
      <c r="N3" s="24" t="s">
        <v>40</v>
      </c>
      <c r="O3" s="24" t="s">
        <v>19</v>
      </c>
      <c r="P3" s="24" t="s">
        <v>74</v>
      </c>
      <c r="Q3" s="24" t="s">
        <v>55</v>
      </c>
      <c r="R3" s="24">
        <v>4034</v>
      </c>
      <c r="S3" s="24" t="s">
        <v>55</v>
      </c>
      <c r="T3" s="24" t="s">
        <v>61</v>
      </c>
      <c r="U3" s="24" t="s">
        <v>41</v>
      </c>
      <c r="V3" s="24" t="s">
        <v>41</v>
      </c>
      <c r="W3" s="24">
        <v>1</v>
      </c>
      <c r="X3" s="26">
        <v>620.62</v>
      </c>
      <c r="Y3" s="24">
        <v>1</v>
      </c>
      <c r="Z3" s="24">
        <v>18</v>
      </c>
      <c r="AA3" s="26">
        <v>25</v>
      </c>
      <c r="AB3" s="35" t="s">
        <v>49</v>
      </c>
    </row>
    <row r="4" spans="1:28">
      <c r="A4" s="24" t="s">
        <v>60</v>
      </c>
      <c r="B4" s="24" t="s">
        <v>73</v>
      </c>
      <c r="C4" s="24">
        <v>202323</v>
      </c>
      <c r="D4" s="24" t="s">
        <v>39</v>
      </c>
      <c r="E4" s="25">
        <v>45113</v>
      </c>
      <c r="F4" s="24" t="s">
        <v>56</v>
      </c>
      <c r="G4" s="24" t="s">
        <v>59</v>
      </c>
      <c r="H4" s="24" t="s">
        <v>17</v>
      </c>
      <c r="I4" s="34">
        <v>5274660488</v>
      </c>
      <c r="J4" s="34"/>
      <c r="K4" s="24" t="s">
        <v>40</v>
      </c>
      <c r="L4" s="24" t="s">
        <v>40</v>
      </c>
      <c r="M4" s="24" t="s">
        <v>40</v>
      </c>
      <c r="N4" s="24" t="s">
        <v>40</v>
      </c>
      <c r="O4" s="24" t="s">
        <v>19</v>
      </c>
      <c r="P4" s="24" t="s">
        <v>74</v>
      </c>
      <c r="Q4" s="24" t="s">
        <v>55</v>
      </c>
      <c r="R4" s="24">
        <v>4034</v>
      </c>
      <c r="S4" s="24" t="s">
        <v>55</v>
      </c>
      <c r="T4" s="24" t="s">
        <v>61</v>
      </c>
      <c r="U4" s="24" t="s">
        <v>41</v>
      </c>
      <c r="V4" s="24" t="s">
        <v>41</v>
      </c>
      <c r="W4" s="24">
        <v>1</v>
      </c>
      <c r="X4" s="26">
        <v>1092.6300000000001</v>
      </c>
      <c r="Y4" s="24">
        <v>1</v>
      </c>
      <c r="Z4" s="24">
        <v>33</v>
      </c>
      <c r="AA4" s="26">
        <v>25</v>
      </c>
      <c r="AB4" s="35" t="s">
        <v>49</v>
      </c>
    </row>
    <row r="5" spans="1:28">
      <c r="E5" s="25"/>
      <c r="Q5" s="29" t="s">
        <v>55</v>
      </c>
      <c r="W5" s="29">
        <f t="shared" ref="W5:AA5" si="0">SUM(W2:W4)</f>
        <v>3</v>
      </c>
      <c r="X5" s="30">
        <f t="shared" si="0"/>
        <v>2039.48</v>
      </c>
      <c r="Y5" s="29">
        <f t="shared" si="0"/>
        <v>3</v>
      </c>
      <c r="Z5" s="29">
        <f t="shared" si="0"/>
        <v>61</v>
      </c>
      <c r="AA5" s="36">
        <f t="shared" si="0"/>
        <v>75</v>
      </c>
    </row>
    <row r="6" spans="1:28">
      <c r="E6" s="25"/>
      <c r="Q6" s="29"/>
      <c r="W6" s="29"/>
      <c r="X6" s="30"/>
      <c r="Y6" s="29"/>
      <c r="Z6" s="29"/>
      <c r="AA6" s="30"/>
    </row>
    <row r="7" spans="1:28">
      <c r="A7" s="24" t="s">
        <v>42</v>
      </c>
      <c r="B7" s="24" t="s">
        <v>73</v>
      </c>
      <c r="C7" s="24">
        <v>202323</v>
      </c>
      <c r="D7" s="24" t="s">
        <v>39</v>
      </c>
      <c r="E7" s="25">
        <v>45108</v>
      </c>
      <c r="F7" s="24" t="s">
        <v>75</v>
      </c>
      <c r="G7" s="24" t="s">
        <v>53</v>
      </c>
      <c r="H7" s="24" t="s">
        <v>17</v>
      </c>
      <c r="I7" s="24">
        <v>9325045117</v>
      </c>
      <c r="K7" s="24">
        <v>587374662</v>
      </c>
      <c r="L7" s="24" t="s">
        <v>76</v>
      </c>
      <c r="M7" s="24">
        <v>10086569509427</v>
      </c>
      <c r="N7" s="24" t="s">
        <v>77</v>
      </c>
      <c r="O7" s="24" t="s">
        <v>78</v>
      </c>
      <c r="P7" s="24" t="s">
        <v>74</v>
      </c>
      <c r="Q7" s="24" t="s">
        <v>18</v>
      </c>
      <c r="R7" s="24">
        <v>6094</v>
      </c>
      <c r="S7" s="24" t="s">
        <v>49</v>
      </c>
      <c r="T7" s="24" t="s">
        <v>44</v>
      </c>
      <c r="U7" s="24" t="s">
        <v>41</v>
      </c>
      <c r="V7" s="24" t="s">
        <v>41</v>
      </c>
      <c r="W7" s="24">
        <v>1</v>
      </c>
      <c r="X7" s="26">
        <v>250.32</v>
      </c>
      <c r="Y7" s="24">
        <v>1</v>
      </c>
      <c r="Z7" s="24">
        <v>5</v>
      </c>
      <c r="AA7" s="26">
        <v>205</v>
      </c>
    </row>
    <row r="8" spans="1:28" outlineLevel="2">
      <c r="A8" s="24" t="s">
        <v>42</v>
      </c>
      <c r="B8" s="24" t="s">
        <v>73</v>
      </c>
      <c r="C8" s="24">
        <v>202324</v>
      </c>
      <c r="D8" s="24" t="s">
        <v>39</v>
      </c>
      <c r="E8" s="25">
        <v>45115</v>
      </c>
      <c r="F8" s="24" t="s">
        <v>75</v>
      </c>
      <c r="G8" s="24" t="s">
        <v>53</v>
      </c>
      <c r="H8" s="24" t="s">
        <v>17</v>
      </c>
      <c r="I8" s="24">
        <v>4358526489</v>
      </c>
      <c r="K8" s="24">
        <v>577082879</v>
      </c>
      <c r="L8" s="24" t="s">
        <v>83</v>
      </c>
      <c r="M8" s="24">
        <v>10086569318715</v>
      </c>
      <c r="N8" s="24" t="s">
        <v>84</v>
      </c>
      <c r="O8" s="24" t="s">
        <v>85</v>
      </c>
      <c r="P8" s="24" t="s">
        <v>82</v>
      </c>
      <c r="Q8" s="24" t="s">
        <v>18</v>
      </c>
      <c r="R8" s="24">
        <v>7038</v>
      </c>
      <c r="S8" s="24" t="s">
        <v>49</v>
      </c>
      <c r="T8" s="24" t="s">
        <v>44</v>
      </c>
      <c r="U8" s="24" t="s">
        <v>41</v>
      </c>
      <c r="V8" s="24" t="s">
        <v>41</v>
      </c>
      <c r="W8" s="24">
        <v>1</v>
      </c>
      <c r="X8" s="26">
        <v>2748.24</v>
      </c>
      <c r="Y8" s="24">
        <v>1</v>
      </c>
      <c r="Z8" s="24">
        <v>15</v>
      </c>
      <c r="AA8" s="26">
        <v>215</v>
      </c>
    </row>
    <row r="9" spans="1:28" outlineLevel="2">
      <c r="A9" s="24" t="s">
        <v>42</v>
      </c>
      <c r="B9" s="24" t="s">
        <v>73</v>
      </c>
      <c r="C9" s="24">
        <v>202323</v>
      </c>
      <c r="D9" s="24" t="s">
        <v>39</v>
      </c>
      <c r="E9" s="25">
        <v>45114</v>
      </c>
      <c r="F9" s="24" t="s">
        <v>75</v>
      </c>
      <c r="G9" s="24" t="s">
        <v>53</v>
      </c>
      <c r="H9" s="24" t="s">
        <v>17</v>
      </c>
      <c r="I9" s="24">
        <v>5574885314</v>
      </c>
      <c r="K9" s="24">
        <v>583249713</v>
      </c>
      <c r="L9" s="24" t="s">
        <v>86</v>
      </c>
      <c r="M9" s="24">
        <v>10086569396362</v>
      </c>
      <c r="N9" s="24" t="s">
        <v>87</v>
      </c>
      <c r="O9" s="24" t="s">
        <v>88</v>
      </c>
      <c r="P9" s="24" t="s">
        <v>74</v>
      </c>
      <c r="Q9" s="24" t="s">
        <v>18</v>
      </c>
      <c r="R9" s="24">
        <v>6040</v>
      </c>
      <c r="S9" s="24" t="s">
        <v>49</v>
      </c>
      <c r="T9" s="24" t="s">
        <v>44</v>
      </c>
      <c r="U9" s="24" t="s">
        <v>41</v>
      </c>
      <c r="V9" s="24" t="s">
        <v>41</v>
      </c>
      <c r="W9" s="24">
        <v>1</v>
      </c>
      <c r="X9" s="26">
        <v>183.24</v>
      </c>
      <c r="Y9" s="24">
        <v>1</v>
      </c>
      <c r="Z9" s="24">
        <v>2</v>
      </c>
      <c r="AA9" s="26">
        <v>202</v>
      </c>
    </row>
    <row r="10" spans="1:28" outlineLevel="2">
      <c r="A10" s="24" t="s">
        <v>42</v>
      </c>
      <c r="B10" s="24" t="s">
        <v>73</v>
      </c>
      <c r="C10" s="24">
        <v>202326</v>
      </c>
      <c r="D10" s="24" t="s">
        <v>39</v>
      </c>
      <c r="E10" s="25">
        <v>45132</v>
      </c>
      <c r="F10" s="24" t="s">
        <v>75</v>
      </c>
      <c r="G10" s="24" t="s">
        <v>53</v>
      </c>
      <c r="H10" s="24" t="s">
        <v>17</v>
      </c>
      <c r="I10" s="24">
        <v>5929226070</v>
      </c>
      <c r="K10" s="24">
        <v>578275808</v>
      </c>
      <c r="L10" s="24" t="s">
        <v>91</v>
      </c>
      <c r="M10" s="24">
        <v>10086569356137</v>
      </c>
      <c r="N10" s="24" t="s">
        <v>92</v>
      </c>
      <c r="O10" s="24" t="s">
        <v>93</v>
      </c>
      <c r="P10" s="24" t="s">
        <v>74</v>
      </c>
      <c r="Q10" s="24" t="s">
        <v>18</v>
      </c>
      <c r="R10" s="24">
        <v>6054</v>
      </c>
      <c r="S10" s="24" t="s">
        <v>49</v>
      </c>
      <c r="T10" s="24" t="s">
        <v>44</v>
      </c>
      <c r="U10" s="24" t="s">
        <v>41</v>
      </c>
      <c r="V10" s="24" t="s">
        <v>41</v>
      </c>
      <c r="W10" s="24">
        <v>1</v>
      </c>
      <c r="X10" s="26">
        <v>26.8</v>
      </c>
      <c r="Y10" s="24">
        <v>1</v>
      </c>
      <c r="Z10" s="24">
        <v>4</v>
      </c>
      <c r="AA10" s="26">
        <v>204</v>
      </c>
    </row>
    <row r="11" spans="1:28" outlineLevel="2">
      <c r="A11" s="24" t="s">
        <v>42</v>
      </c>
      <c r="B11" s="24" t="s">
        <v>73</v>
      </c>
      <c r="C11" s="24">
        <v>202325</v>
      </c>
      <c r="D11" s="24" t="s">
        <v>39</v>
      </c>
      <c r="E11" s="25">
        <v>45123</v>
      </c>
      <c r="F11" s="24" t="s">
        <v>75</v>
      </c>
      <c r="G11" s="24" t="s">
        <v>70</v>
      </c>
      <c r="H11" s="24" t="s">
        <v>71</v>
      </c>
      <c r="I11" s="24">
        <v>2729780338</v>
      </c>
      <c r="K11" s="24">
        <v>578506690</v>
      </c>
      <c r="L11" s="24" t="s">
        <v>97</v>
      </c>
      <c r="M11" s="24">
        <v>10086569352245</v>
      </c>
      <c r="N11" s="24" t="s">
        <v>98</v>
      </c>
      <c r="O11" s="24" t="s">
        <v>99</v>
      </c>
      <c r="P11" s="24" t="s">
        <v>82</v>
      </c>
      <c r="Q11" s="24" t="s">
        <v>18</v>
      </c>
      <c r="R11" s="24">
        <v>7034</v>
      </c>
      <c r="S11" s="24" t="s">
        <v>49</v>
      </c>
      <c r="T11" s="24" t="s">
        <v>44</v>
      </c>
      <c r="U11" s="24" t="s">
        <v>41</v>
      </c>
      <c r="V11" s="24" t="s">
        <v>41</v>
      </c>
      <c r="W11" s="24">
        <v>1</v>
      </c>
      <c r="X11" s="26">
        <v>146.69999999999999</v>
      </c>
      <c r="Y11" s="24">
        <v>1</v>
      </c>
      <c r="Z11" s="24">
        <v>3</v>
      </c>
      <c r="AA11" s="26">
        <v>57.21</v>
      </c>
    </row>
    <row r="12" spans="1:28" outlineLevel="2">
      <c r="A12" s="24" t="s">
        <v>42</v>
      </c>
      <c r="B12" s="24" t="s">
        <v>73</v>
      </c>
      <c r="C12" s="24">
        <v>202324</v>
      </c>
      <c r="D12" s="24" t="s">
        <v>39</v>
      </c>
      <c r="E12" s="25">
        <v>45118</v>
      </c>
      <c r="F12" s="24" t="s">
        <v>75</v>
      </c>
      <c r="G12" s="24" t="s">
        <v>53</v>
      </c>
      <c r="H12" s="24" t="s">
        <v>17</v>
      </c>
      <c r="I12" s="24">
        <v>5929226005</v>
      </c>
      <c r="K12" s="24">
        <v>655162267</v>
      </c>
      <c r="L12" s="24" t="s">
        <v>100</v>
      </c>
      <c r="M12" s="24">
        <v>10086569287929</v>
      </c>
      <c r="N12" s="24" t="s">
        <v>101</v>
      </c>
      <c r="O12" s="24" t="s">
        <v>102</v>
      </c>
      <c r="P12" s="24" t="s">
        <v>82</v>
      </c>
      <c r="Q12" s="24" t="s">
        <v>18</v>
      </c>
      <c r="R12" s="24">
        <v>6054</v>
      </c>
      <c r="S12" s="24" t="s">
        <v>49</v>
      </c>
      <c r="T12" s="24" t="s">
        <v>44</v>
      </c>
      <c r="U12" s="24" t="s">
        <v>41</v>
      </c>
      <c r="V12" s="24" t="s">
        <v>41</v>
      </c>
      <c r="W12" s="24">
        <v>1</v>
      </c>
      <c r="X12" s="26">
        <v>1080.96</v>
      </c>
      <c r="Y12" s="24">
        <v>1</v>
      </c>
      <c r="Z12" s="24">
        <v>3</v>
      </c>
      <c r="AA12" s="26">
        <v>203</v>
      </c>
    </row>
    <row r="13" spans="1:28" outlineLevel="2">
      <c r="A13" s="24" t="s">
        <v>42</v>
      </c>
      <c r="B13" s="24" t="s">
        <v>73</v>
      </c>
      <c r="C13" s="24">
        <v>202326</v>
      </c>
      <c r="D13" s="24" t="s">
        <v>39</v>
      </c>
      <c r="E13" s="25">
        <v>45132</v>
      </c>
      <c r="F13" s="24" t="s">
        <v>75</v>
      </c>
      <c r="G13" s="24" t="s">
        <v>53</v>
      </c>
      <c r="H13" s="24" t="s">
        <v>17</v>
      </c>
      <c r="I13" s="24">
        <v>9773297739</v>
      </c>
      <c r="K13" s="24">
        <v>583249713</v>
      </c>
      <c r="L13" s="24" t="s">
        <v>86</v>
      </c>
      <c r="M13" s="24">
        <v>10086569396362</v>
      </c>
      <c r="N13" s="24" t="s">
        <v>87</v>
      </c>
      <c r="O13" s="24" t="s">
        <v>103</v>
      </c>
      <c r="P13" s="24" t="s">
        <v>74</v>
      </c>
      <c r="Q13" s="24" t="s">
        <v>18</v>
      </c>
      <c r="R13" s="24">
        <v>7035</v>
      </c>
      <c r="S13" s="24" t="s">
        <v>49</v>
      </c>
      <c r="T13" s="24" t="s">
        <v>44</v>
      </c>
      <c r="U13" s="24" t="s">
        <v>41</v>
      </c>
      <c r="V13" s="24" t="s">
        <v>41</v>
      </c>
      <c r="W13" s="24">
        <v>1</v>
      </c>
      <c r="X13" s="26">
        <v>61.08</v>
      </c>
      <c r="Y13" s="24">
        <v>1</v>
      </c>
      <c r="Z13" s="24">
        <v>1</v>
      </c>
      <c r="AA13" s="26">
        <v>201</v>
      </c>
    </row>
    <row r="14" spans="1:28" outlineLevel="2">
      <c r="A14" s="24" t="s">
        <v>42</v>
      </c>
      <c r="B14" s="24" t="s">
        <v>73</v>
      </c>
      <c r="C14" s="24">
        <v>202323</v>
      </c>
      <c r="D14" s="24" t="s">
        <v>39</v>
      </c>
      <c r="E14" s="25">
        <v>45114</v>
      </c>
      <c r="F14" s="24" t="s">
        <v>75</v>
      </c>
      <c r="G14" s="24" t="s">
        <v>53</v>
      </c>
      <c r="H14" s="24" t="s">
        <v>17</v>
      </c>
      <c r="I14" s="24">
        <v>4975694523</v>
      </c>
      <c r="K14" s="24">
        <v>587366130</v>
      </c>
      <c r="L14" s="24" t="s">
        <v>104</v>
      </c>
      <c r="M14" s="24">
        <v>10086569494549</v>
      </c>
      <c r="N14" s="24" t="s">
        <v>105</v>
      </c>
      <c r="O14" s="24" t="s">
        <v>106</v>
      </c>
      <c r="P14" s="24" t="s">
        <v>82</v>
      </c>
      <c r="Q14" s="24" t="s">
        <v>18</v>
      </c>
      <c r="R14" s="24">
        <v>7045</v>
      </c>
      <c r="S14" s="24" t="s">
        <v>49</v>
      </c>
      <c r="T14" s="24" t="s">
        <v>44</v>
      </c>
      <c r="U14" s="24" t="s">
        <v>41</v>
      </c>
      <c r="V14" s="24" t="s">
        <v>41</v>
      </c>
      <c r="W14" s="24">
        <v>1</v>
      </c>
      <c r="X14" s="26">
        <v>591.67999999999995</v>
      </c>
      <c r="Y14" s="24">
        <v>1</v>
      </c>
      <c r="Z14" s="24">
        <v>1</v>
      </c>
      <c r="AA14" s="26">
        <v>201</v>
      </c>
    </row>
    <row r="15" spans="1:28" outlineLevel="1">
      <c r="E15" s="25"/>
      <c r="S15" s="29" t="s">
        <v>50</v>
      </c>
      <c r="T15" s="29"/>
      <c r="U15" s="29"/>
      <c r="V15" s="29"/>
      <c r="W15" s="29">
        <f>SUBTOTAL(9,W7:W14)</f>
        <v>8</v>
      </c>
      <c r="X15" s="30">
        <f t="shared" ref="X15:AA15" si="1">SUBTOTAL(9,X7:X14)</f>
        <v>5089.0200000000004</v>
      </c>
      <c r="Y15" s="29">
        <f t="shared" si="1"/>
        <v>8</v>
      </c>
      <c r="Z15" s="29">
        <f t="shared" si="1"/>
        <v>34</v>
      </c>
      <c r="AA15" s="30">
        <f t="shared" si="1"/>
        <v>1488.21</v>
      </c>
    </row>
    <row r="16" spans="1:28" ht="15" outlineLevel="2">
      <c r="A16" s="24" t="s">
        <v>42</v>
      </c>
      <c r="B16" s="24" t="s">
        <v>73</v>
      </c>
      <c r="C16" s="24">
        <v>202324</v>
      </c>
      <c r="D16" s="24" t="s">
        <v>39</v>
      </c>
      <c r="E16" s="25">
        <v>45118</v>
      </c>
      <c r="F16" s="24" t="s">
        <v>75</v>
      </c>
      <c r="G16" s="24" t="s">
        <v>53</v>
      </c>
      <c r="H16" s="24" t="s">
        <v>17</v>
      </c>
      <c r="I16" s="24">
        <v>9225164704</v>
      </c>
      <c r="J16">
        <v>810482</v>
      </c>
      <c r="K16" s="24">
        <v>655225295</v>
      </c>
      <c r="L16" s="24" t="s">
        <v>79</v>
      </c>
      <c r="M16" s="24">
        <v>10086569287936</v>
      </c>
      <c r="N16" s="24" t="s">
        <v>80</v>
      </c>
      <c r="O16" s="24" t="s">
        <v>81</v>
      </c>
      <c r="P16" s="24" t="s">
        <v>82</v>
      </c>
      <c r="Q16" s="24" t="s">
        <v>18</v>
      </c>
      <c r="R16" s="24">
        <v>6069</v>
      </c>
      <c r="S16" s="24" t="s">
        <v>48</v>
      </c>
      <c r="T16" s="24" t="s">
        <v>44</v>
      </c>
      <c r="U16" s="24" t="s">
        <v>41</v>
      </c>
      <c r="V16" s="24" t="s">
        <v>41</v>
      </c>
      <c r="W16" s="24">
        <v>1</v>
      </c>
      <c r="X16" s="26">
        <v>93.66</v>
      </c>
      <c r="Y16" s="24">
        <v>1</v>
      </c>
      <c r="Z16" s="24">
        <v>1</v>
      </c>
      <c r="AA16" s="26">
        <v>201</v>
      </c>
    </row>
    <row r="17" spans="1:27" ht="15" outlineLevel="2">
      <c r="A17" s="24" t="s">
        <v>42</v>
      </c>
      <c r="B17" s="24" t="s">
        <v>73</v>
      </c>
      <c r="C17" s="24">
        <v>202325</v>
      </c>
      <c r="D17" s="24" t="s">
        <v>39</v>
      </c>
      <c r="E17" s="25">
        <v>45123</v>
      </c>
      <c r="F17" s="24" t="s">
        <v>75</v>
      </c>
      <c r="G17" s="24" t="s">
        <v>53</v>
      </c>
      <c r="H17" s="24" t="s">
        <v>17</v>
      </c>
      <c r="I17" s="24">
        <v>5473666721</v>
      </c>
      <c r="J17">
        <v>810482</v>
      </c>
      <c r="K17" s="24">
        <v>655225295</v>
      </c>
      <c r="L17" s="24" t="s">
        <v>79</v>
      </c>
      <c r="M17" s="24">
        <v>10086569287936</v>
      </c>
      <c r="N17" s="24" t="s">
        <v>80</v>
      </c>
      <c r="O17" s="24" t="s">
        <v>89</v>
      </c>
      <c r="P17" s="24" t="s">
        <v>82</v>
      </c>
      <c r="Q17" s="24" t="s">
        <v>18</v>
      </c>
      <c r="R17" s="24">
        <v>7033</v>
      </c>
      <c r="S17" s="24" t="s">
        <v>48</v>
      </c>
      <c r="T17" s="24" t="s">
        <v>44</v>
      </c>
      <c r="U17" s="24" t="s">
        <v>41</v>
      </c>
      <c r="V17" s="24" t="s">
        <v>41</v>
      </c>
      <c r="W17" s="24">
        <v>1</v>
      </c>
      <c r="X17" s="26">
        <v>312.2</v>
      </c>
      <c r="Y17" s="24">
        <v>1</v>
      </c>
      <c r="Z17" s="24">
        <v>2</v>
      </c>
      <c r="AA17" s="26">
        <v>202</v>
      </c>
    </row>
    <row r="18" spans="1:27" ht="15" outlineLevel="2">
      <c r="A18" s="24" t="s">
        <v>42</v>
      </c>
      <c r="B18" s="24" t="s">
        <v>73</v>
      </c>
      <c r="C18" s="24">
        <v>202326</v>
      </c>
      <c r="D18" s="24" t="s">
        <v>39</v>
      </c>
      <c r="E18" s="25">
        <v>45129</v>
      </c>
      <c r="F18" s="24" t="s">
        <v>75</v>
      </c>
      <c r="G18" s="24" t="s">
        <v>53</v>
      </c>
      <c r="H18" s="24" t="s">
        <v>17</v>
      </c>
      <c r="I18" s="24">
        <v>3908525764</v>
      </c>
      <c r="J18">
        <v>810994</v>
      </c>
      <c r="K18" s="24">
        <v>577082886</v>
      </c>
      <c r="L18" s="24" t="s">
        <v>62</v>
      </c>
      <c r="M18" s="24">
        <v>10086569318722</v>
      </c>
      <c r="N18" s="24" t="s">
        <v>43</v>
      </c>
      <c r="O18" s="24" t="s">
        <v>90</v>
      </c>
      <c r="P18" s="24" t="s">
        <v>82</v>
      </c>
      <c r="Q18" s="24" t="s">
        <v>18</v>
      </c>
      <c r="R18" s="24">
        <v>6035</v>
      </c>
      <c r="S18" s="24" t="s">
        <v>48</v>
      </c>
      <c r="T18" s="24" t="s">
        <v>44</v>
      </c>
      <c r="U18" s="24" t="s">
        <v>41</v>
      </c>
      <c r="V18" s="24" t="s">
        <v>41</v>
      </c>
      <c r="W18" s="24">
        <v>1</v>
      </c>
      <c r="X18" s="26">
        <v>989.04</v>
      </c>
      <c r="Y18" s="24">
        <v>1</v>
      </c>
      <c r="Z18" s="24">
        <v>12</v>
      </c>
      <c r="AA18" s="26">
        <v>212</v>
      </c>
    </row>
    <row r="19" spans="1:27" ht="15" outlineLevel="2">
      <c r="A19" s="24" t="s">
        <v>42</v>
      </c>
      <c r="B19" s="24" t="s">
        <v>73</v>
      </c>
      <c r="C19" s="24">
        <v>202324</v>
      </c>
      <c r="D19" s="24" t="s">
        <v>39</v>
      </c>
      <c r="E19" s="25">
        <v>45118</v>
      </c>
      <c r="F19" s="24" t="s">
        <v>75</v>
      </c>
      <c r="G19" s="24" t="s">
        <v>53</v>
      </c>
      <c r="H19" s="24" t="s">
        <v>17</v>
      </c>
      <c r="I19" s="24">
        <v>9225164704</v>
      </c>
      <c r="J19">
        <v>810482</v>
      </c>
      <c r="K19" s="24">
        <v>655161464</v>
      </c>
      <c r="L19" s="24" t="s">
        <v>94</v>
      </c>
      <c r="M19" s="24">
        <v>10086569287998</v>
      </c>
      <c r="N19" s="24" t="s">
        <v>95</v>
      </c>
      <c r="O19" s="24" t="s">
        <v>96</v>
      </c>
      <c r="P19" s="24" t="s">
        <v>82</v>
      </c>
      <c r="Q19" s="24" t="s">
        <v>18</v>
      </c>
      <c r="R19" s="24">
        <v>6069</v>
      </c>
      <c r="S19" s="24" t="s">
        <v>48</v>
      </c>
      <c r="T19" s="24" t="s">
        <v>44</v>
      </c>
      <c r="U19" s="24" t="s">
        <v>41</v>
      </c>
      <c r="V19" s="24" t="s">
        <v>41</v>
      </c>
      <c r="W19" s="24">
        <v>1</v>
      </c>
      <c r="X19" s="26">
        <v>136.32</v>
      </c>
      <c r="Y19" s="24">
        <v>1</v>
      </c>
      <c r="Z19" s="24">
        <v>2</v>
      </c>
      <c r="AA19" s="26">
        <v>202</v>
      </c>
    </row>
    <row r="20" spans="1:27" outlineLevel="1">
      <c r="E20" s="25"/>
      <c r="S20" s="29" t="s">
        <v>51</v>
      </c>
      <c r="T20" s="29"/>
      <c r="U20" s="29"/>
      <c r="V20" s="29"/>
      <c r="W20" s="29">
        <f>SUBTOTAL(9,W16:W19)</f>
        <v>4</v>
      </c>
      <c r="X20" s="30">
        <f>SUBTOTAL(9,X16:X19)</f>
        <v>1531.22</v>
      </c>
      <c r="Y20" s="29">
        <f>SUBTOTAL(9,Y16:Y19)</f>
        <v>4</v>
      </c>
      <c r="Z20" s="29">
        <f>SUBTOTAL(9,Z16:Z19)</f>
        <v>17</v>
      </c>
      <c r="AA20" s="30">
        <f>SUBTOTAL(9,AA16:AA19)</f>
        <v>817</v>
      </c>
    </row>
    <row r="21" spans="1:27">
      <c r="E21" s="25"/>
      <c r="S21" s="29" t="s">
        <v>52</v>
      </c>
      <c r="T21" s="29"/>
      <c r="U21" s="29"/>
      <c r="V21" s="29"/>
      <c r="W21" s="29">
        <f>SUBTOTAL(9,W8:W19)</f>
        <v>11</v>
      </c>
      <c r="X21" s="30">
        <f>SUBTOTAL(9,X8:X19)</f>
        <v>6369.9199999999992</v>
      </c>
      <c r="Y21" s="29">
        <f>SUBTOTAL(9,Y8:Y19)</f>
        <v>11</v>
      </c>
      <c r="Z21" s="29">
        <f>SUBTOTAL(9,Z8:Z19)</f>
        <v>46</v>
      </c>
      <c r="AA21" s="30">
        <f>SUBTOTAL(9,AA8:AA19)</f>
        <v>2100.21</v>
      </c>
    </row>
  </sheetData>
  <sortState ref="A7:AB19">
    <sortCondition ref="S7:S1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zoomScale="90" zoomScaleNormal="90" workbookViewId="0">
      <pane xSplit="17" ySplit="1" topLeftCell="R2" activePane="bottomRight" state="frozen"/>
      <selection pane="topRight" activeCell="R1" sqref="R1"/>
      <selection pane="bottomLeft" activeCell="A2" sqref="A2"/>
      <selection pane="bottomRight" activeCell="G25" sqref="G25"/>
    </sheetView>
  </sheetViews>
  <sheetFormatPr defaultColWidth="9.140625" defaultRowHeight="12.75"/>
  <cols>
    <col min="1" max="1" width="11" style="21" bestFit="1" customWidth="1"/>
    <col min="2" max="5" width="9.140625" style="21"/>
    <col min="6" max="6" width="10" style="21" customWidth="1"/>
    <col min="7" max="7" width="3.28515625" style="21" customWidth="1"/>
    <col min="8" max="8" width="11" style="21" bestFit="1" customWidth="1"/>
    <col min="9" max="9" width="10" style="21" bestFit="1" customWidth="1"/>
    <col min="10" max="10" width="10.28515625" style="21" customWidth="1"/>
    <col min="11" max="11" width="5.140625" style="21" customWidth="1"/>
    <col min="12" max="12" width="5.5703125" style="21" customWidth="1"/>
    <col min="13" max="13" width="8.85546875" style="21" customWidth="1"/>
    <col min="14" max="14" width="3.85546875" style="21" customWidth="1"/>
    <col min="15" max="15" width="5.85546875" style="21" customWidth="1"/>
    <col min="16" max="16" width="20.140625" style="21" bestFit="1" customWidth="1"/>
    <col min="17" max="17" width="18.7109375" style="21" bestFit="1" customWidth="1"/>
    <col min="18" max="19" width="9.140625" style="21"/>
    <col min="20" max="20" width="5.28515625" style="21" customWidth="1"/>
    <col min="21" max="21" width="6" style="21" customWidth="1"/>
    <col min="22" max="23" width="6.5703125" style="21" customWidth="1"/>
    <col min="24" max="16384" width="9.140625" style="21"/>
  </cols>
  <sheetData>
    <row r="1" spans="1:25" s="31" customFormat="1" ht="63.75">
      <c r="A1" s="31" t="s">
        <v>20</v>
      </c>
      <c r="B1" s="31" t="s">
        <v>21</v>
      </c>
      <c r="C1" s="31" t="s">
        <v>0</v>
      </c>
      <c r="D1" s="31" t="s">
        <v>23</v>
      </c>
      <c r="E1" s="31" t="s">
        <v>1</v>
      </c>
      <c r="F1" s="31" t="s">
        <v>2</v>
      </c>
      <c r="G1" s="31" t="s">
        <v>3</v>
      </c>
      <c r="H1" s="31" t="s">
        <v>24</v>
      </c>
      <c r="I1" s="31" t="s">
        <v>25</v>
      </c>
      <c r="J1" s="31" t="s">
        <v>26</v>
      </c>
      <c r="K1" s="31" t="s">
        <v>27</v>
      </c>
      <c r="L1" s="31" t="s">
        <v>28</v>
      </c>
      <c r="M1" s="31" t="s">
        <v>29</v>
      </c>
      <c r="N1" s="31" t="s">
        <v>4</v>
      </c>
      <c r="O1" s="31" t="s">
        <v>5</v>
      </c>
      <c r="P1" s="31" t="s">
        <v>30</v>
      </c>
      <c r="Q1" s="31" t="s">
        <v>45</v>
      </c>
      <c r="R1" s="31" t="s">
        <v>31</v>
      </c>
      <c r="S1" s="31" t="s">
        <v>32</v>
      </c>
      <c r="T1" s="31" t="s">
        <v>33</v>
      </c>
      <c r="U1" s="31" t="s">
        <v>46</v>
      </c>
      <c r="V1" s="31" t="s">
        <v>66</v>
      </c>
      <c r="W1" s="31" t="s">
        <v>67</v>
      </c>
      <c r="X1" s="31" t="s">
        <v>38</v>
      </c>
    </row>
    <row r="2" spans="1:25">
      <c r="A2" s="21" t="s">
        <v>57</v>
      </c>
      <c r="B2" s="21" t="s">
        <v>73</v>
      </c>
      <c r="C2" s="21">
        <v>202326</v>
      </c>
      <c r="D2" s="22">
        <v>45134</v>
      </c>
      <c r="E2" s="21" t="s">
        <v>56</v>
      </c>
      <c r="F2" s="21" t="s">
        <v>59</v>
      </c>
      <c r="G2" s="21" t="s">
        <v>17</v>
      </c>
      <c r="H2" s="35">
        <v>4328871278</v>
      </c>
      <c r="I2" s="21">
        <v>655012826</v>
      </c>
      <c r="J2" s="21" t="s">
        <v>108</v>
      </c>
      <c r="K2" s="21">
        <v>10675716965980</v>
      </c>
      <c r="L2" s="21" t="s">
        <v>109</v>
      </c>
      <c r="M2" s="21" t="s">
        <v>110</v>
      </c>
      <c r="N2" s="21" t="s">
        <v>55</v>
      </c>
      <c r="O2" s="21">
        <v>7853</v>
      </c>
      <c r="P2" s="21" t="s">
        <v>69</v>
      </c>
      <c r="Q2" s="21" t="s">
        <v>111</v>
      </c>
      <c r="R2" s="21" t="s">
        <v>41</v>
      </c>
      <c r="S2" s="21" t="s">
        <v>41</v>
      </c>
      <c r="T2" s="21" t="s">
        <v>41</v>
      </c>
      <c r="U2" s="21">
        <v>1</v>
      </c>
      <c r="V2" s="21">
        <v>3</v>
      </c>
      <c r="W2" s="21">
        <v>3</v>
      </c>
      <c r="X2" s="23">
        <v>111.52</v>
      </c>
      <c r="Y2" s="35" t="s">
        <v>49</v>
      </c>
    </row>
    <row r="3" spans="1:25">
      <c r="A3" s="21" t="s">
        <v>57</v>
      </c>
      <c r="B3" s="21" t="s">
        <v>73</v>
      </c>
      <c r="C3" s="21">
        <v>202326</v>
      </c>
      <c r="D3" s="22">
        <v>45134</v>
      </c>
      <c r="E3" s="21" t="s">
        <v>56</v>
      </c>
      <c r="F3" s="21" t="s">
        <v>59</v>
      </c>
      <c r="G3" s="21" t="s">
        <v>17</v>
      </c>
      <c r="H3" s="35">
        <v>4328871278</v>
      </c>
      <c r="I3" s="21">
        <v>552842301</v>
      </c>
      <c r="J3" s="21" t="s">
        <v>112</v>
      </c>
      <c r="K3" s="21">
        <v>675716523770</v>
      </c>
      <c r="L3" s="21" t="s">
        <v>113</v>
      </c>
      <c r="M3" s="21" t="s">
        <v>114</v>
      </c>
      <c r="N3" s="21" t="s">
        <v>55</v>
      </c>
      <c r="O3" s="21">
        <v>7853</v>
      </c>
      <c r="P3" s="21" t="s">
        <v>69</v>
      </c>
      <c r="Q3" s="21" t="s">
        <v>115</v>
      </c>
      <c r="R3" s="21" t="s">
        <v>41</v>
      </c>
      <c r="S3" s="21" t="s">
        <v>41</v>
      </c>
      <c r="T3" s="21" t="s">
        <v>41</v>
      </c>
      <c r="U3" s="21">
        <v>1</v>
      </c>
      <c r="V3" s="21">
        <v>3</v>
      </c>
      <c r="W3" s="21">
        <v>3</v>
      </c>
      <c r="X3" s="23">
        <v>111.52</v>
      </c>
      <c r="Y3" s="35" t="s">
        <v>49</v>
      </c>
    </row>
    <row r="4" spans="1:25">
      <c r="A4" s="21" t="s">
        <v>57</v>
      </c>
      <c r="B4" s="21" t="s">
        <v>73</v>
      </c>
      <c r="C4" s="21">
        <v>202326</v>
      </c>
      <c r="D4" s="22">
        <v>45134</v>
      </c>
      <c r="E4" s="21" t="s">
        <v>56</v>
      </c>
      <c r="F4" s="21" t="s">
        <v>59</v>
      </c>
      <c r="G4" s="21" t="s">
        <v>17</v>
      </c>
      <c r="H4" s="35">
        <v>4328871278</v>
      </c>
      <c r="I4" s="21">
        <v>567157534</v>
      </c>
      <c r="J4" s="21" t="s">
        <v>68</v>
      </c>
      <c r="K4" s="21">
        <v>10086569003185</v>
      </c>
      <c r="L4" s="21" t="s">
        <v>116</v>
      </c>
      <c r="M4" s="21" t="s">
        <v>117</v>
      </c>
      <c r="N4" s="21" t="s">
        <v>55</v>
      </c>
      <c r="O4" s="21">
        <v>7853</v>
      </c>
      <c r="P4" s="21" t="s">
        <v>69</v>
      </c>
      <c r="Q4" s="21" t="s">
        <v>115</v>
      </c>
      <c r="R4" s="21" t="s">
        <v>41</v>
      </c>
      <c r="S4" s="21" t="s">
        <v>41</v>
      </c>
      <c r="T4" s="21" t="s">
        <v>41</v>
      </c>
      <c r="U4" s="21">
        <v>1</v>
      </c>
      <c r="V4" s="21">
        <v>1</v>
      </c>
      <c r="W4" s="21">
        <v>1</v>
      </c>
      <c r="X4" s="23">
        <v>110.42</v>
      </c>
      <c r="Y4" s="35" t="s">
        <v>49</v>
      </c>
    </row>
    <row r="5" spans="1:25" s="29" customFormat="1">
      <c r="N5" s="29" t="s">
        <v>55</v>
      </c>
      <c r="U5" s="29">
        <f t="shared" ref="U5:X5" si="0">SUM(U2:U4)</f>
        <v>3</v>
      </c>
      <c r="V5" s="29">
        <f t="shared" si="0"/>
        <v>7</v>
      </c>
      <c r="W5" s="29">
        <f t="shared" si="0"/>
        <v>7</v>
      </c>
      <c r="X5" s="36">
        <f t="shared" si="0"/>
        <v>333.46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Wk 23 - 26 Recap</vt:lpstr>
      <vt:lpstr>SQEP PO Accuracy Table, 08-30-2</vt:lpstr>
      <vt:lpstr>SQEP Case Compliance Table, 08-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2023-09-12T16:02:18Z</dcterms:modified>
</cp:coreProperties>
</file>