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denghongxia\Desktop\PO 266966\"/>
    </mc:Choice>
  </mc:AlternateContent>
  <xr:revisionPtr revIDLastSave="0" documentId="13_ncr:1_{3434A4C0-F4B4-4BFB-BA9F-D21009BC7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copy one" sheetId="2" r:id="rId2"/>
  </sheets>
  <definedNames>
    <definedName name="_xlnm._FilterDatabase" localSheetId="0" hidden="1">'1'!$A$3:$W$131</definedName>
    <definedName name="_xlnm._FilterDatabase" localSheetId="1" hidden="1">'copy one'!$A$2:$X$114</definedName>
    <definedName name="_xlnm.Print_Area" localSheetId="0">'1'!$A$1:$W$128</definedName>
    <definedName name="_xlnm.Print_Area" localSheetId="1">'copy one'!$A$1:$W$114</definedName>
    <definedName name="_xlnm.Print_Titles" localSheetId="0">'1'!$1:$2</definedName>
    <definedName name="_xlnm.Print_Titles" localSheetId="1">'copy one'!$1:$1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4" i="2" l="1"/>
  <c r="S113" i="2"/>
  <c r="S112" i="2"/>
  <c r="S111" i="2"/>
  <c r="S110" i="2"/>
  <c r="S109" i="2"/>
  <c r="S108" i="2"/>
  <c r="S107" i="2"/>
  <c r="S106" i="2"/>
  <c r="S105" i="2"/>
  <c r="S104" i="2"/>
  <c r="S103" i="2"/>
  <c r="S102" i="2"/>
  <c r="F102" i="2"/>
  <c r="F103" i="2" s="1"/>
  <c r="D102" i="2"/>
  <c r="S101" i="2"/>
  <c r="S100" i="2"/>
  <c r="S99" i="2"/>
  <c r="S98" i="2"/>
  <c r="S97" i="2"/>
  <c r="S96" i="2"/>
  <c r="F96" i="2"/>
  <c r="F97" i="2" s="1"/>
  <c r="D96" i="2"/>
  <c r="S95" i="2"/>
  <c r="S94" i="2"/>
  <c r="S93" i="2"/>
  <c r="S92" i="2"/>
  <c r="S91" i="2"/>
  <c r="F91" i="2"/>
  <c r="F92" i="2" s="1"/>
  <c r="D91" i="2"/>
  <c r="S90" i="2"/>
  <c r="S89" i="2"/>
  <c r="S88" i="2"/>
  <c r="F88" i="2"/>
  <c r="F89" i="2" s="1"/>
  <c r="D88" i="2"/>
  <c r="S87" i="2"/>
  <c r="S86" i="2"/>
  <c r="S85" i="2"/>
  <c r="S84" i="2"/>
  <c r="S83" i="2"/>
  <c r="S82" i="2"/>
  <c r="S81" i="2"/>
  <c r="S80" i="2"/>
  <c r="F80" i="2"/>
  <c r="D81" i="2" s="1"/>
  <c r="D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F66" i="2"/>
  <c r="D67" i="2" s="1"/>
  <c r="D66" i="2"/>
  <c r="S65" i="2"/>
  <c r="S64" i="2"/>
  <c r="F64" i="2"/>
  <c r="D64" i="2"/>
  <c r="S63" i="2"/>
  <c r="S62" i="2"/>
  <c r="F62" i="2"/>
  <c r="D62" i="2"/>
  <c r="S61" i="2"/>
  <c r="S60" i="2"/>
  <c r="S59" i="2"/>
  <c r="F59" i="2"/>
  <c r="F60" i="2" s="1"/>
  <c r="D59" i="2"/>
  <c r="S58" i="2"/>
  <c r="S57" i="2"/>
  <c r="S56" i="2"/>
  <c r="S55" i="2"/>
  <c r="S54" i="2"/>
  <c r="S53" i="2"/>
  <c r="S52" i="2"/>
  <c r="F52" i="2"/>
  <c r="F53" i="2" s="1"/>
  <c r="D52" i="2"/>
  <c r="S51" i="2"/>
  <c r="S50" i="2"/>
  <c r="S49" i="2"/>
  <c r="S48" i="2"/>
  <c r="F48" i="2"/>
  <c r="F49" i="2" s="1"/>
  <c r="D48" i="2"/>
  <c r="S47" i="2"/>
  <c r="S46" i="2"/>
  <c r="S45" i="2"/>
  <c r="S44" i="2"/>
  <c r="S43" i="2"/>
  <c r="S42" i="2"/>
  <c r="F42" i="2"/>
  <c r="D43" i="2" s="1"/>
  <c r="D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F28" i="2"/>
  <c r="D29" i="2" s="1"/>
  <c r="D28" i="2"/>
  <c r="S27" i="2"/>
  <c r="S26" i="2"/>
  <c r="F26" i="2"/>
  <c r="D26" i="2"/>
  <c r="S25" i="2"/>
  <c r="S24" i="2"/>
  <c r="S23" i="2"/>
  <c r="S22" i="2"/>
  <c r="S21" i="2"/>
  <c r="F21" i="2"/>
  <c r="F22" i="2" s="1"/>
  <c r="D21" i="2"/>
  <c r="S20" i="2"/>
  <c r="S19" i="2"/>
  <c r="S18" i="2"/>
  <c r="F18" i="2"/>
  <c r="D19" i="2" s="1"/>
  <c r="D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F4" i="2"/>
  <c r="F5" i="2" s="1"/>
  <c r="D4" i="2"/>
  <c r="S3" i="2"/>
  <c r="U128" i="1"/>
  <c r="Q128" i="1"/>
  <c r="K128" i="1"/>
  <c r="G128" i="1"/>
  <c r="S127" i="1"/>
  <c r="F127" i="1"/>
  <c r="D127" i="1"/>
  <c r="S126" i="1"/>
  <c r="S125" i="1"/>
  <c r="F125" i="1"/>
  <c r="D125" i="1"/>
  <c r="S124" i="1"/>
  <c r="S123" i="1"/>
  <c r="F123" i="1"/>
  <c r="D123" i="1"/>
  <c r="S122" i="1"/>
  <c r="S121" i="1"/>
  <c r="F121" i="1"/>
  <c r="D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F107" i="1"/>
  <c r="F108" i="1" s="1"/>
  <c r="D107" i="1"/>
  <c r="S106" i="1"/>
  <c r="S105" i="1"/>
  <c r="S104" i="1"/>
  <c r="S103" i="1"/>
  <c r="S102" i="1"/>
  <c r="S101" i="1"/>
  <c r="F101" i="1"/>
  <c r="F102" i="1" s="1"/>
  <c r="D101" i="1"/>
  <c r="S100" i="1"/>
  <c r="S99" i="1"/>
  <c r="S98" i="1"/>
  <c r="S97" i="1"/>
  <c r="D97" i="1"/>
  <c r="S96" i="1"/>
  <c r="F96" i="1"/>
  <c r="F97" i="1" s="1"/>
  <c r="D96" i="1"/>
  <c r="S95" i="1"/>
  <c r="S94" i="1"/>
  <c r="S93" i="1"/>
  <c r="S128" i="1" s="1"/>
  <c r="F93" i="1"/>
  <c r="F94" i="1" s="1"/>
  <c r="D93" i="1"/>
  <c r="S92" i="1"/>
  <c r="U91" i="1"/>
  <c r="Q91" i="1"/>
  <c r="K91" i="1"/>
  <c r="G91" i="1"/>
  <c r="S90" i="1"/>
  <c r="S89" i="1"/>
  <c r="S88" i="1"/>
  <c r="S87" i="1"/>
  <c r="S86" i="1"/>
  <c r="S85" i="1"/>
  <c r="F85" i="1"/>
  <c r="F86" i="1" s="1"/>
  <c r="S84" i="1"/>
  <c r="F84" i="1"/>
  <c r="D85" i="1" s="1"/>
  <c r="D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F71" i="1"/>
  <c r="F72" i="1" s="1"/>
  <c r="S70" i="1"/>
  <c r="F70" i="1"/>
  <c r="D71" i="1" s="1"/>
  <c r="D70" i="1"/>
  <c r="S69" i="1"/>
  <c r="S68" i="1"/>
  <c r="F68" i="1"/>
  <c r="D68" i="1"/>
  <c r="S67" i="1"/>
  <c r="S66" i="1"/>
  <c r="F66" i="1"/>
  <c r="D66" i="1"/>
  <c r="S65" i="1"/>
  <c r="S64" i="1"/>
  <c r="F64" i="1"/>
  <c r="D64" i="1"/>
  <c r="S63" i="1"/>
  <c r="F63" i="1"/>
  <c r="D63" i="1"/>
  <c r="S62" i="1"/>
  <c r="S91" i="1" s="1"/>
  <c r="S61" i="1"/>
  <c r="U60" i="1"/>
  <c r="Q60" i="1"/>
  <c r="K60" i="1"/>
  <c r="G60" i="1"/>
  <c r="S59" i="1"/>
  <c r="S58" i="1"/>
  <c r="S57" i="1"/>
  <c r="S56" i="1"/>
  <c r="S55" i="1"/>
  <c r="F55" i="1"/>
  <c r="F56" i="1" s="1"/>
  <c r="D55" i="1"/>
  <c r="S54" i="1"/>
  <c r="S53" i="1"/>
  <c r="F53" i="1"/>
  <c r="S52" i="1"/>
  <c r="F52" i="1"/>
  <c r="D53" i="1" s="1"/>
  <c r="D52" i="1"/>
  <c r="S51" i="1"/>
  <c r="F51" i="1"/>
  <c r="D51" i="1"/>
  <c r="S50" i="1"/>
  <c r="S60" i="1" s="1"/>
  <c r="U49" i="1"/>
  <c r="Q49" i="1"/>
  <c r="K49" i="1"/>
  <c r="K129" i="1" s="1"/>
  <c r="G49" i="1"/>
  <c r="S48" i="1"/>
  <c r="S47" i="1"/>
  <c r="S46" i="1"/>
  <c r="S45" i="1"/>
  <c r="F45" i="1"/>
  <c r="F46" i="1" s="1"/>
  <c r="S44" i="1"/>
  <c r="F44" i="1"/>
  <c r="D45" i="1" s="1"/>
  <c r="D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F31" i="1"/>
  <c r="F32" i="1" s="1"/>
  <c r="S30" i="1"/>
  <c r="F30" i="1"/>
  <c r="D31" i="1" s="1"/>
  <c r="D30" i="1"/>
  <c r="S29" i="1"/>
  <c r="S28" i="1"/>
  <c r="F28" i="1"/>
  <c r="D28" i="1"/>
  <c r="S27" i="1"/>
  <c r="S26" i="1"/>
  <c r="S25" i="1"/>
  <c r="S24" i="1"/>
  <c r="S23" i="1"/>
  <c r="F23" i="1"/>
  <c r="F24" i="1" s="1"/>
  <c r="D23" i="1"/>
  <c r="S22" i="1"/>
  <c r="S21" i="1"/>
  <c r="F21" i="1"/>
  <c r="S20" i="1"/>
  <c r="F20" i="1"/>
  <c r="D21" i="1" s="1"/>
  <c r="D20" i="1"/>
  <c r="S19" i="1"/>
  <c r="S49" i="1" s="1"/>
  <c r="U18" i="1"/>
  <c r="U129" i="1" s="1"/>
  <c r="Q18" i="1"/>
  <c r="Q129" i="1" s="1"/>
  <c r="K18" i="1"/>
  <c r="G18" i="1"/>
  <c r="G129" i="1" s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18" i="1" s="1"/>
  <c r="F5" i="1"/>
  <c r="F6" i="1" s="1"/>
  <c r="D5" i="1"/>
  <c r="S4" i="1"/>
  <c r="F19" i="2" l="1"/>
  <c r="D49" i="2"/>
  <c r="D60" i="2"/>
  <c r="F93" i="2"/>
  <c r="D94" i="2" s="1"/>
  <c r="D93" i="2"/>
  <c r="F29" i="2"/>
  <c r="F30" i="2" s="1"/>
  <c r="F31" i="2" s="1"/>
  <c r="F67" i="2"/>
  <c r="F68" i="2" s="1"/>
  <c r="F69" i="2" s="1"/>
  <c r="F43" i="2"/>
  <c r="F44" i="2" s="1"/>
  <c r="D45" i="2" s="1"/>
  <c r="F81" i="2"/>
  <c r="F82" i="2" s="1"/>
  <c r="F83" i="2" s="1"/>
  <c r="D92" i="2"/>
  <c r="F6" i="2"/>
  <c r="D6" i="2"/>
  <c r="F98" i="2"/>
  <c r="D98" i="2"/>
  <c r="F104" i="2"/>
  <c r="D104" i="2"/>
  <c r="F23" i="2"/>
  <c r="D23" i="2"/>
  <c r="F54" i="2"/>
  <c r="D54" i="2"/>
  <c r="D50" i="2"/>
  <c r="F50" i="2"/>
  <c r="D5" i="2"/>
  <c r="D22" i="2"/>
  <c r="D53" i="2"/>
  <c r="D89" i="2"/>
  <c r="D97" i="2"/>
  <c r="D103" i="2"/>
  <c r="F33" i="1"/>
  <c r="D33" i="1"/>
  <c r="F87" i="1"/>
  <c r="D87" i="1"/>
  <c r="F7" i="1"/>
  <c r="D7" i="1"/>
  <c r="F57" i="1"/>
  <c r="D57" i="1"/>
  <c r="S129" i="1"/>
  <c r="F98" i="1"/>
  <c r="D98" i="1"/>
  <c r="F103" i="1"/>
  <c r="D103" i="1"/>
  <c r="F109" i="1"/>
  <c r="D109" i="1"/>
  <c r="F47" i="1"/>
  <c r="D47" i="1"/>
  <c r="F25" i="1"/>
  <c r="D25" i="1"/>
  <c r="F73" i="1"/>
  <c r="D73" i="1"/>
  <c r="D56" i="1"/>
  <c r="D72" i="1"/>
  <c r="D86" i="1"/>
  <c r="D94" i="1"/>
  <c r="D102" i="1"/>
  <c r="D108" i="1"/>
  <c r="D6" i="1"/>
  <c r="D24" i="1"/>
  <c r="D32" i="1"/>
  <c r="D46" i="1"/>
  <c r="F45" i="2" l="1"/>
  <c r="D46" i="2" s="1"/>
  <c r="F94" i="2"/>
  <c r="D68" i="2"/>
  <c r="D69" i="2"/>
  <c r="D44" i="2"/>
  <c r="D31" i="2"/>
  <c r="D82" i="2"/>
  <c r="D30" i="2"/>
  <c r="D83" i="2"/>
  <c r="D55" i="2"/>
  <c r="F55" i="2"/>
  <c r="F99" i="2"/>
  <c r="D99" i="2"/>
  <c r="F46" i="2"/>
  <c r="D70" i="2"/>
  <c r="F70" i="2"/>
  <c r="D32" i="2"/>
  <c r="F32" i="2"/>
  <c r="F24" i="2"/>
  <c r="D24" i="2"/>
  <c r="F105" i="2"/>
  <c r="D105" i="2"/>
  <c r="D84" i="2"/>
  <c r="F84" i="2"/>
  <c r="D7" i="2"/>
  <c r="F7" i="2"/>
  <c r="F48" i="1"/>
  <c r="D48" i="1"/>
  <c r="F104" i="1"/>
  <c r="D104" i="1"/>
  <c r="F58" i="1"/>
  <c r="D58" i="1"/>
  <c r="F88" i="1"/>
  <c r="D88" i="1"/>
  <c r="F26" i="1"/>
  <c r="D26" i="1"/>
  <c r="F110" i="1"/>
  <c r="D110" i="1"/>
  <c r="D99" i="1"/>
  <c r="F99" i="1"/>
  <c r="F74" i="1"/>
  <c r="D74" i="1"/>
  <c r="F8" i="1"/>
  <c r="D8" i="1"/>
  <c r="F34" i="1"/>
  <c r="D34" i="1"/>
  <c r="D8" i="2" l="1"/>
  <c r="F8" i="2"/>
  <c r="D33" i="2"/>
  <c r="F33" i="2"/>
  <c r="D56" i="2"/>
  <c r="F56" i="2"/>
  <c r="D106" i="2"/>
  <c r="F106" i="2"/>
  <c r="D85" i="2"/>
  <c r="F85" i="2"/>
  <c r="D71" i="2"/>
  <c r="F71" i="2"/>
  <c r="D100" i="2"/>
  <c r="F100" i="2"/>
  <c r="D75" i="1"/>
  <c r="F75" i="1"/>
  <c r="D89" i="1"/>
  <c r="F89" i="1"/>
  <c r="D35" i="1"/>
  <c r="F35" i="1"/>
  <c r="D111" i="1"/>
  <c r="F111" i="1"/>
  <c r="D105" i="1"/>
  <c r="F105" i="1"/>
  <c r="D9" i="1"/>
  <c r="F9" i="1"/>
  <c r="D59" i="1"/>
  <c r="F59" i="1"/>
  <c r="F86" i="2" l="1"/>
  <c r="D86" i="2"/>
  <c r="F9" i="2"/>
  <c r="D9" i="2"/>
  <c r="F72" i="2"/>
  <c r="D72" i="2"/>
  <c r="F107" i="2"/>
  <c r="D107" i="2"/>
  <c r="F34" i="2"/>
  <c r="D34" i="2"/>
  <c r="F10" i="1"/>
  <c r="D10" i="1"/>
  <c r="F90" i="1"/>
  <c r="D90" i="1"/>
  <c r="F76" i="1"/>
  <c r="D76" i="1"/>
  <c r="F112" i="1"/>
  <c r="D112" i="1"/>
  <c r="F36" i="1"/>
  <c r="D36" i="1"/>
  <c r="F35" i="2" l="1"/>
  <c r="D35" i="2"/>
  <c r="F73" i="2"/>
  <c r="D73" i="2"/>
  <c r="F108" i="2"/>
  <c r="D108" i="2"/>
  <c r="F10" i="2"/>
  <c r="D10" i="2"/>
  <c r="F113" i="1"/>
  <c r="D113" i="1"/>
  <c r="F37" i="1"/>
  <c r="D37" i="1"/>
  <c r="F77" i="1"/>
  <c r="D77" i="1"/>
  <c r="F11" i="1"/>
  <c r="D11" i="1"/>
  <c r="F109" i="2" l="1"/>
  <c r="D109" i="2"/>
  <c r="D36" i="2"/>
  <c r="F36" i="2"/>
  <c r="D11" i="2"/>
  <c r="F11" i="2"/>
  <c r="F74" i="2"/>
  <c r="D74" i="2"/>
  <c r="F38" i="1"/>
  <c r="D38" i="1"/>
  <c r="F12" i="1"/>
  <c r="D12" i="1"/>
  <c r="F78" i="1"/>
  <c r="D78" i="1"/>
  <c r="F114" i="1"/>
  <c r="D114" i="1"/>
  <c r="D110" i="2" l="1"/>
  <c r="F110" i="2"/>
  <c r="D37" i="2"/>
  <c r="F37" i="2"/>
  <c r="D75" i="2"/>
  <c r="F75" i="2"/>
  <c r="D12" i="2"/>
  <c r="F12" i="2"/>
  <c r="D115" i="1"/>
  <c r="F115" i="1"/>
  <c r="D13" i="1"/>
  <c r="F13" i="1"/>
  <c r="D79" i="1"/>
  <c r="F79" i="1"/>
  <c r="D39" i="1"/>
  <c r="F39" i="1"/>
  <c r="F13" i="2" l="1"/>
  <c r="D13" i="2"/>
  <c r="F38" i="2"/>
  <c r="D38" i="2"/>
  <c r="F76" i="2"/>
  <c r="D76" i="2"/>
  <c r="F111" i="2"/>
  <c r="D111" i="2"/>
  <c r="F14" i="1"/>
  <c r="D14" i="1"/>
  <c r="F40" i="1"/>
  <c r="D40" i="1"/>
  <c r="F80" i="1"/>
  <c r="D80" i="1"/>
  <c r="F116" i="1"/>
  <c r="D116" i="1"/>
  <c r="F14" i="2" l="1"/>
  <c r="D14" i="2"/>
  <c r="F77" i="2"/>
  <c r="D77" i="2"/>
  <c r="F112" i="2"/>
  <c r="D112" i="2"/>
  <c r="F39" i="2"/>
  <c r="D39" i="2"/>
  <c r="F41" i="1"/>
  <c r="D41" i="1"/>
  <c r="F117" i="1"/>
  <c r="D117" i="1"/>
  <c r="F81" i="1"/>
  <c r="D81" i="1"/>
  <c r="F15" i="1"/>
  <c r="D15" i="1"/>
  <c r="D40" i="2" l="1"/>
  <c r="F40" i="2"/>
  <c r="F78" i="2"/>
  <c r="D78" i="2"/>
  <c r="F113" i="2"/>
  <c r="D113" i="2"/>
  <c r="D15" i="2"/>
  <c r="F15" i="2"/>
  <c r="F16" i="1"/>
  <c r="D16" i="1"/>
  <c r="F118" i="1"/>
  <c r="D118" i="1"/>
  <c r="F82" i="1"/>
  <c r="D82" i="1"/>
  <c r="F42" i="1"/>
  <c r="D42" i="1"/>
  <c r="D16" i="2" l="1"/>
  <c r="F16" i="2"/>
  <c r="D114" i="2"/>
  <c r="F114" i="2"/>
  <c r="D119" i="1"/>
  <c r="F119" i="1"/>
  <c r="D17" i="1"/>
  <c r="F17" i="1"/>
</calcChain>
</file>

<file path=xl/sharedStrings.xml><?xml version="1.0" encoding="utf-8"?>
<sst xmlns="http://schemas.openxmlformats.org/spreadsheetml/2006/main" count="1248" uniqueCount="114">
  <si>
    <r>
      <t>E &amp; E CO.,LTD.
0118C-TJMAX-</t>
    </r>
    <r>
      <rPr>
        <b/>
        <sz val="16"/>
        <rFont val="宋体"/>
        <family val="3"/>
        <charset val="134"/>
      </rPr>
      <t>装箱安排</t>
    </r>
  </si>
  <si>
    <r>
      <rPr>
        <b/>
        <sz val="9"/>
        <rFont val="宋体"/>
        <family val="3"/>
        <charset val="134"/>
      </rPr>
      <t>客人</t>
    </r>
    <r>
      <rPr>
        <b/>
        <sz val="9"/>
        <rFont val="Arial"/>
        <family val="2"/>
      </rPr>
      <t>PO#</t>
    </r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</si>
  <si>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订单号
（工厂名称）</t>
    </r>
  </si>
  <si>
    <t>厂方箱号</t>
  </si>
  <si>
    <r>
      <rPr>
        <b/>
        <sz val="9"/>
        <rFont val="宋体"/>
        <family val="3"/>
        <charset val="134"/>
      </rPr>
      <t>箱数</t>
    </r>
  </si>
  <si>
    <t>分销地</t>
  </si>
  <si>
    <t>款号</t>
  </si>
  <si>
    <r>
      <rPr>
        <b/>
        <sz val="9"/>
        <rFont val="宋体"/>
        <family val="3"/>
        <charset val="134"/>
      </rPr>
      <t>每箱小计</t>
    </r>
  </si>
  <si>
    <r>
      <rPr>
        <b/>
        <sz val="9"/>
        <rFont val="宋体"/>
        <family val="3"/>
        <charset val="134"/>
      </rPr>
      <t>合计数量</t>
    </r>
  </si>
  <si>
    <r>
      <t xml:space="preserve">每箱尺寸
</t>
    </r>
    <r>
      <rPr>
        <b/>
        <sz val="9"/>
        <rFont val="Arial"/>
        <family val="2"/>
      </rPr>
      <t xml:space="preserve"> (</t>
    </r>
    <r>
      <rPr>
        <b/>
        <sz val="9"/>
        <rFont val="宋体"/>
        <family val="3"/>
        <charset val="134"/>
      </rPr>
      <t>长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宽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高</t>
    </r>
    <r>
      <rPr>
        <b/>
        <sz val="9"/>
        <rFont val="Arial"/>
        <family val="2"/>
      </rPr>
      <t xml:space="preserve"> CM)</t>
    </r>
  </si>
  <si>
    <r>
      <t>体积小计</t>
    </r>
    <r>
      <rPr>
        <b/>
        <sz val="9"/>
        <rFont val="Arial"/>
        <family val="2"/>
      </rPr>
      <t xml:space="preserve"> CBM</t>
    </r>
  </si>
  <si>
    <t>每箱毛重</t>
  </si>
  <si>
    <r>
      <t>毛重小计</t>
    </r>
    <r>
      <rPr>
        <b/>
        <sz val="9"/>
        <rFont val="Arial"/>
        <family val="2"/>
      </rPr>
      <t>(KG)</t>
    </r>
  </si>
  <si>
    <t>每箱
净重</t>
  </si>
  <si>
    <r>
      <t>净重小计</t>
    </r>
    <r>
      <rPr>
        <b/>
        <sz val="9"/>
        <rFont val="Arial"/>
        <family val="2"/>
      </rPr>
      <t>(KG)</t>
    </r>
  </si>
  <si>
    <r>
      <rPr>
        <b/>
        <sz val="9"/>
        <rFont val="宋体"/>
        <family val="3"/>
        <charset val="134"/>
      </rPr>
      <t>装柜时间</t>
    </r>
  </si>
  <si>
    <r>
      <rPr>
        <b/>
        <sz val="9"/>
        <rFont val="宋体"/>
        <family val="3"/>
        <charset val="134"/>
      </rPr>
      <t>装箱地点及联系人</t>
    </r>
  </si>
  <si>
    <t xml:space="preserve">266965 </t>
  </si>
  <si>
    <t>HM-AF-221207</t>
  </si>
  <si>
    <t>DC#882</t>
  </si>
  <si>
    <t>HG95G-3735</t>
  </si>
  <si>
    <t>2</t>
  </si>
  <si>
    <t>12.23</t>
  </si>
  <si>
    <t>10.89</t>
  </si>
  <si>
    <t>HG95G-3691,HG95G-3712</t>
  </si>
  <si>
    <t>18.32</t>
  </si>
  <si>
    <t>16.00</t>
  </si>
  <si>
    <t xml:space="preserve">266966 </t>
  </si>
  <si>
    <t>HM-AF-221206</t>
  </si>
  <si>
    <t>HG95G-3730,HG95G-3739</t>
  </si>
  <si>
    <t xml:space="preserve">HG95G-3740,HG95G-4014 </t>
  </si>
  <si>
    <t>12.70</t>
  </si>
  <si>
    <t>11.14</t>
  </si>
  <si>
    <t xml:space="preserve">HG95G-3706,HG95G-3717 </t>
  </si>
  <si>
    <t>11.95</t>
  </si>
  <si>
    <t>10.36</t>
  </si>
  <si>
    <t xml:space="preserve">HG95G-4220,HG95G-3723 </t>
  </si>
  <si>
    <t>13.02</t>
  </si>
  <si>
    <t>11.42</t>
  </si>
  <si>
    <t>HG95G-3586,HG95G-3694</t>
  </si>
  <si>
    <t>11.25</t>
  </si>
  <si>
    <t>9.67</t>
  </si>
  <si>
    <t>HG95G-3919,HG95G-3727</t>
  </si>
  <si>
    <t>19.70</t>
  </si>
  <si>
    <t>17.32</t>
  </si>
  <si>
    <t>HG95G-3690,HG95G-3928</t>
  </si>
  <si>
    <t>19.17</t>
  </si>
  <si>
    <t>16.78</t>
  </si>
  <si>
    <t>HG95G-3736</t>
  </si>
  <si>
    <t>10.50</t>
  </si>
  <si>
    <t>9.10</t>
  </si>
  <si>
    <t xml:space="preserve">HG95G-3918 </t>
  </si>
  <si>
    <t>19.29</t>
  </si>
  <si>
    <t>17.37</t>
  </si>
  <si>
    <t xml:space="preserve">HG95G-4016 </t>
  </si>
  <si>
    <t>10.56</t>
  </si>
  <si>
    <t>9.25</t>
  </si>
  <si>
    <t>HG95G-3704,HG95G-3691</t>
  </si>
  <si>
    <t>HG95G-3713</t>
  </si>
  <si>
    <t>12.65</t>
  </si>
  <si>
    <t>11.02</t>
  </si>
  <si>
    <t>40HQ-1</t>
  </si>
  <si>
    <t>TGBU7085068/ EMCMYE5522</t>
  </si>
  <si>
    <t xml:space="preserve">HG95G-3892 </t>
  </si>
  <si>
    <t>11.30</t>
  </si>
  <si>
    <t>9.60</t>
  </si>
  <si>
    <t xml:space="preserve">HG95G-3896 </t>
  </si>
  <si>
    <t>19.57</t>
  </si>
  <si>
    <t>17.27</t>
  </si>
  <si>
    <t>HG95G-2119</t>
  </si>
  <si>
    <t>8.30</t>
  </si>
  <si>
    <t>DC#883</t>
  </si>
  <si>
    <t>HG95G-1473</t>
  </si>
  <si>
    <t>8.80</t>
  </si>
  <si>
    <t>7.50</t>
  </si>
  <si>
    <t xml:space="preserve">HG95G-3916 </t>
  </si>
  <si>
    <t xml:space="preserve"> DC#884</t>
  </si>
  <si>
    <t>40HQ-2</t>
  </si>
  <si>
    <t>266965</t>
  </si>
  <si>
    <t>DC#884</t>
  </si>
  <si>
    <t>40HQ-3</t>
  </si>
  <si>
    <t>EITU1211573/ EMCMZB2912</t>
  </si>
  <si>
    <t xml:space="preserve">      DC#884</t>
  </si>
  <si>
    <t>DC#885</t>
  </si>
  <si>
    <t>DC#886</t>
  </si>
  <si>
    <t xml:space="preserve"> DC#886</t>
  </si>
  <si>
    <t>40HQ-4</t>
  </si>
  <si>
    <t>TXGU5623070/ EMCMYE0242</t>
  </si>
  <si>
    <t xml:space="preserve"> DC#887</t>
  </si>
  <si>
    <t>DC#887</t>
  </si>
  <si>
    <t>HM-AF-221123-1</t>
  </si>
  <si>
    <t xml:space="preserve">HG95G-3547 </t>
  </si>
  <si>
    <t>15.41</t>
  </si>
  <si>
    <t>13.58</t>
  </si>
  <si>
    <t>HG95G-3567</t>
  </si>
  <si>
    <t>12.12</t>
  </si>
  <si>
    <t>10.52</t>
  </si>
  <si>
    <t>40HQ-5</t>
  </si>
  <si>
    <t>TLLU5912893 / EMCMYE1282</t>
  </si>
  <si>
    <t>TOTAL: 40HQ*5</t>
  </si>
  <si>
    <r>
      <rPr>
        <b/>
        <sz val="8"/>
        <rFont val="宋体"/>
        <family val="3"/>
        <charset val="134"/>
      </rPr>
      <t>装箱说明及注意事项：</t>
    </r>
  </si>
  <si>
    <r>
      <rPr>
        <sz val="8"/>
        <rFont val="Arial"/>
        <family val="2"/>
      </rPr>
      <t xml:space="preserve">1. </t>
    </r>
    <r>
      <rPr>
        <sz val="8"/>
        <rFont val="宋体"/>
        <family val="3"/>
        <charset val="134"/>
      </rPr>
      <t>请根据订单类型、客人要求、装箱安排等参考随附</t>
    </r>
    <r>
      <rPr>
        <sz val="8"/>
        <rFont val="Arial"/>
        <family val="2"/>
      </rPr>
      <t>--</t>
    </r>
    <r>
      <rPr>
        <sz val="8"/>
        <rFont val="宋体"/>
        <family val="3"/>
        <charset val="134"/>
      </rPr>
      <t>《集装箱装箱要求及提示》安排装箱。</t>
    </r>
  </si>
  <si>
    <r>
      <rPr>
        <sz val="8"/>
        <rFont val="Arial"/>
        <family val="2"/>
      </rPr>
      <t xml:space="preserve">2. </t>
    </r>
    <r>
      <rPr>
        <sz val="8"/>
        <rFont val="宋体"/>
        <family val="3"/>
        <charset val="134"/>
      </rPr>
      <t>请在货柜到达后</t>
    </r>
    <r>
      <rPr>
        <sz val="8"/>
        <rFont val="Arial"/>
        <family val="2"/>
      </rPr>
      <t>8</t>
    </r>
    <r>
      <rPr>
        <sz val="8"/>
        <rFont val="宋体"/>
        <family val="3"/>
        <charset val="134"/>
      </rPr>
      <t>小时内装箱完毕且离厂，否则将产生</t>
    </r>
    <r>
      <rPr>
        <sz val="8"/>
        <rFont val="Arial"/>
        <family val="2"/>
      </rPr>
      <t>100</t>
    </r>
    <r>
      <rPr>
        <sz val="8"/>
        <rFont val="宋体"/>
        <family val="3"/>
        <charset val="134"/>
      </rPr>
      <t>元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 xml:space="preserve">小时的待时费，如果因此延误船期，则所有额外费用由工厂承担。
</t>
    </r>
  </si>
  <si>
    <t>TGBU7085068/ EMCMYE5522</t>
    <phoneticPr fontId="1" type="noConversion"/>
  </si>
  <si>
    <t>EGHU9737603/ EMCMYE5702</t>
    <phoneticPr fontId="1" type="noConversion"/>
  </si>
  <si>
    <t>EITU1211573/ EMCMZB2912</t>
    <phoneticPr fontId="1" type="noConversion"/>
  </si>
  <si>
    <t>TXGU5623070/ EMCMYE0242</t>
    <phoneticPr fontId="1" type="noConversion"/>
  </si>
  <si>
    <t>TLLU5912893 / EMCMYE1282</t>
    <phoneticPr fontId="1" type="noConversion"/>
  </si>
  <si>
    <t>DC882</t>
    <phoneticPr fontId="1" type="noConversion"/>
  </si>
  <si>
    <t>DC883</t>
    <phoneticPr fontId="1" type="noConversion"/>
  </si>
  <si>
    <t>DC884</t>
    <phoneticPr fontId="1" type="noConversion"/>
  </si>
  <si>
    <t>DC885</t>
    <phoneticPr fontId="1" type="noConversion"/>
  </si>
  <si>
    <t>DC886</t>
    <phoneticPr fontId="1" type="noConversion"/>
  </si>
  <si>
    <t>DC887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</si>
</sst>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8" formatCode="0.00_);\(0.00\)"/>
    <numFmt numFmtId="179" formatCode="[$¥-804]#,##0.00"/>
    <numFmt numFmtId="180" formatCode="0.00_);[Red]\(0.00\)"/>
    <numFmt numFmtId="181" formatCode="[$-F800]dddd\,\ mmmm\ dd\,\ yyyy"/>
    <numFmt numFmtId="182" formatCode="[$¥-804]#,##0.00;[$¥-804]\-#,##0.00"/>
    <numFmt numFmtId="183" formatCode="0.0"/>
    <numFmt numFmtId="184" formatCode="[$-409]mmmmm;@"/>
    <numFmt numFmtId="185" formatCode="0.0_ "/>
    <numFmt numFmtId="186" formatCode="0.00_ "/>
    <numFmt numFmtId="187" formatCode="&quot;￥&quot;#,##0.00_);[Red]\(&quot;￥&quot;#,##0.00\)"/>
    <numFmt numFmtId="188" formatCode="0_ "/>
  </numFmts>
  <fonts count="20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b/>
      <sz val="8"/>
      <name val="Arial"/>
      <family val="2"/>
    </font>
    <font>
      <b/>
      <sz val="9"/>
      <name val="Calibri"/>
      <family val="2"/>
    </font>
    <font>
      <b/>
      <sz val="10"/>
      <name val="宋体"/>
      <family val="3"/>
      <charset val="134"/>
    </font>
    <font>
      <b/>
      <sz val="9"/>
      <color rgb="FFFF0000"/>
      <name val="Arial"/>
      <family val="2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Garamond"/>
      <family val="1"/>
    </font>
    <font>
      <sz val="11"/>
      <color theme="1"/>
      <name val="宋体"/>
      <family val="3"/>
      <charset val="134"/>
    </font>
    <font>
      <sz val="10"/>
      <name val="Helv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182" fontId="14" fillId="0" borderId="0" applyFont="0" applyFill="0" applyBorder="0" applyAlignment="0" applyProtection="0"/>
    <xf numFmtId="0" fontId="2" fillId="0" borderId="0"/>
    <xf numFmtId="183" fontId="13" fillId="0" borderId="0"/>
    <xf numFmtId="0" fontId="4" fillId="0" borderId="0"/>
    <xf numFmtId="0" fontId="15" fillId="0" borderId="0"/>
    <xf numFmtId="181" fontId="13" fillId="0" borderId="0">
      <alignment vertical="center"/>
    </xf>
    <xf numFmtId="179" fontId="2" fillId="0" borderId="0"/>
    <xf numFmtId="0" fontId="14" fillId="0" borderId="0"/>
    <xf numFmtId="182" fontId="14" fillId="0" borderId="0"/>
    <xf numFmtId="184" fontId="13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</cellStyleXfs>
  <cellXfs count="121">
    <xf numFmtId="0" fontId="0" fillId="0" borderId="0" xfId="0">
      <alignment vertical="center"/>
    </xf>
    <xf numFmtId="0" fontId="1" fillId="2" borderId="0" xfId="0" applyFont="1" applyFill="1" applyAlignment="1">
      <alignment vertical="center" textRotation="255"/>
    </xf>
    <xf numFmtId="0" fontId="1" fillId="3" borderId="0" xfId="0" applyFont="1" applyFill="1" applyAlignment="1">
      <alignment vertical="center" textRotation="255"/>
    </xf>
    <xf numFmtId="0" fontId="1" fillId="4" borderId="0" xfId="0" applyFont="1" applyFill="1" applyAlignment="1">
      <alignment vertical="center" textRotation="255"/>
    </xf>
    <xf numFmtId="0" fontId="1" fillId="5" borderId="0" xfId="0" applyFont="1" applyFill="1" applyAlignment="1">
      <alignment vertical="center" textRotation="255"/>
    </xf>
    <xf numFmtId="0" fontId="1" fillId="6" borderId="0" xfId="0" applyFont="1" applyFill="1" applyAlignment="1">
      <alignment vertical="center" textRotation="255"/>
    </xf>
    <xf numFmtId="0" fontId="1" fillId="7" borderId="0" xfId="0" applyFont="1" applyFill="1" applyAlignment="1">
      <alignment vertical="center" textRotation="255"/>
    </xf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185" fontId="2" fillId="2" borderId="0" xfId="0" applyNumberFormat="1" applyFont="1" applyFill="1" applyAlignment="1"/>
    <xf numFmtId="180" fontId="2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180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86" fontId="9" fillId="2" borderId="1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186" fontId="6" fillId="3" borderId="1" xfId="0" applyNumberFormat="1" applyFont="1" applyFill="1" applyBorder="1" applyAlignment="1">
      <alignment horizontal="center" vertical="center"/>
    </xf>
    <xf numFmtId="186" fontId="8" fillId="3" borderId="1" xfId="0" applyNumberFormat="1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/>
    </xf>
    <xf numFmtId="0" fontId="6" fillId="6" borderId="4" xfId="0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7" borderId="4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8" fontId="8" fillId="6" borderId="1" xfId="0" applyNumberFormat="1" applyFont="1" applyFill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8" fontId="8" fillId="7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80" fontId="6" fillId="6" borderId="1" xfId="0" applyNumberFormat="1" applyFont="1" applyFill="1" applyBorder="1" applyAlignment="1">
      <alignment horizontal="center" vertical="center"/>
    </xf>
    <xf numFmtId="180" fontId="6" fillId="7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180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8" fontId="12" fillId="2" borderId="1" xfId="0" applyNumberFormat="1" applyFont="1" applyFill="1" applyBorder="1" applyAlignment="1">
      <alignment horizontal="left"/>
    </xf>
    <xf numFmtId="188" fontId="12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8" fontId="12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88" fontId="8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87" fontId="6" fillId="2" borderId="2" xfId="0" applyNumberFormat="1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9" borderId="0" xfId="0" applyFont="1" applyFill="1" applyAlignment="1"/>
    <xf numFmtId="0" fontId="6" fillId="9" borderId="1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186" fontId="9" fillId="9" borderId="1" xfId="0" applyNumberFormat="1" applyFont="1" applyFill="1" applyBorder="1" applyAlignment="1">
      <alignment horizontal="center" vertical="center"/>
    </xf>
    <xf numFmtId="180" fontId="6" fillId="9" borderId="1" xfId="0" applyNumberFormat="1" applyFont="1" applyFill="1" applyBorder="1" applyAlignment="1">
      <alignment horizontal="center" vertical="center"/>
    </xf>
    <xf numFmtId="178" fontId="10" fillId="9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 textRotation="255"/>
    </xf>
    <xf numFmtId="0" fontId="1" fillId="8" borderId="0" xfId="0" applyFont="1" applyFill="1" applyAlignment="1"/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86" fontId="9" fillId="8" borderId="1" xfId="0" applyNumberFormat="1" applyFont="1" applyFill="1" applyBorder="1" applyAlignment="1">
      <alignment horizontal="center" vertical="center"/>
    </xf>
    <xf numFmtId="180" fontId="6" fillId="8" borderId="1" xfId="0" applyNumberFormat="1" applyFont="1" applyFill="1" applyBorder="1" applyAlignment="1">
      <alignment horizontal="center" vertical="center"/>
    </xf>
    <xf numFmtId="178" fontId="10" fillId="8" borderId="1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textRotation="255"/>
    </xf>
  </cellXfs>
  <cellStyles count="15">
    <cellStyle name="Comma 2" xfId="2" xr:uid="{00000000-0005-0000-0000-00000F000000}"/>
    <cellStyle name="Normal 10 2 3" xfId="9" xr:uid="{00000000-0005-0000-0000-000036000000}"/>
    <cellStyle name="Normal 15" xfId="10" xr:uid="{00000000-0005-0000-0000-000039000000}"/>
    <cellStyle name="Normal 18" xfId="4" xr:uid="{00000000-0005-0000-0000-000021000000}"/>
    <cellStyle name="Normal 2" xfId="7" xr:uid="{00000000-0005-0000-0000-000030000000}"/>
    <cellStyle name="Normal 2 2 2 2" xfId="6" xr:uid="{00000000-0005-0000-0000-00002B000000}"/>
    <cellStyle name="Normal 2 2 3 2 2" xfId="11" xr:uid="{00000000-0005-0000-0000-00003B000000}"/>
    <cellStyle name="Normal 60" xfId="8" xr:uid="{00000000-0005-0000-0000-000031000000}"/>
    <cellStyle name="Normal_Pet Bed Prices Costco San Diego 7-23-07" xfId="1" xr:uid="{00000000-0005-0000-0000-000002000000}"/>
    <cellStyle name="常规" xfId="0" builtinId="0"/>
    <cellStyle name="常规 2" xfId="12" xr:uid="{00000000-0005-0000-0000-00003C000000}"/>
    <cellStyle name="常规 3" xfId="13" xr:uid="{00000000-0005-0000-0000-00003D000000}"/>
    <cellStyle name="常规 9" xfId="3" xr:uid="{00000000-0005-0000-0000-000016000000}"/>
    <cellStyle name="样式 1" xfId="14" xr:uid="{00000000-0005-0000-0000-00003E000000}"/>
    <cellStyle name="样式 1 8" xfId="5" xr:uid="{00000000-0005-0000-0000-000029000000}"/>
  </cellStyles>
  <dxfs count="0"/>
  <tableStyles count="0" defaultTableStyle="TableStyleMedium9" defaultPivotStyle="PivotStyleLight16"/>
  <colors>
    <mruColors>
      <color rgb="FFCCCCFF"/>
      <color rgb="FFFFFF66"/>
      <color rgb="FF99FF99"/>
      <color rgb="FFFF99CC"/>
      <color rgb="FFABF1D1"/>
      <color rgb="FFE2BACB"/>
      <color rgb="FF99CC00"/>
      <color rgb="FFFF9999"/>
      <color rgb="FF99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1"/>
  <sheetViews>
    <sheetView tabSelected="1" topLeftCell="A34" zoomScale="70" zoomScaleNormal="70" workbookViewId="0">
      <selection activeCell="K42" sqref="K42"/>
    </sheetView>
  </sheetViews>
  <sheetFormatPr defaultColWidth="9" defaultRowHeight="14.25" x14ac:dyDescent="0.15"/>
  <cols>
    <col min="1" max="1" width="1.5" style="8" customWidth="1"/>
    <col min="2" max="2" width="8.625" style="8" customWidth="1"/>
    <col min="3" max="3" width="13.625" style="9" customWidth="1"/>
    <col min="4" max="4" width="4.5" style="8" customWidth="1"/>
    <col min="5" max="5" width="0.5" style="8" customWidth="1"/>
    <col min="6" max="6" width="6.625" style="8" customWidth="1"/>
    <col min="7" max="7" width="6.125" style="8" customWidth="1"/>
    <col min="8" max="8" width="13.625" style="10" customWidth="1"/>
    <col min="9" max="9" width="40.25" style="9" customWidth="1"/>
    <col min="10" max="10" width="7.125" style="8" customWidth="1"/>
    <col min="11" max="11" width="8.75" style="8" customWidth="1"/>
    <col min="12" max="12" width="7" style="11" customWidth="1"/>
    <col min="13" max="13" width="1.125" style="8" customWidth="1"/>
    <col min="14" max="14" width="6.875" style="8" customWidth="1"/>
    <col min="15" max="15" width="0.875" style="8" customWidth="1"/>
    <col min="16" max="16" width="7" style="8" customWidth="1"/>
    <col min="17" max="17" width="9.25" style="8" customWidth="1"/>
    <col min="18" max="18" width="13.5" style="8" customWidth="1"/>
    <col min="19" max="19" width="9.125" style="12" customWidth="1"/>
    <col min="20" max="20" width="9.875" style="8" customWidth="1"/>
    <col min="21" max="21" width="14.875" style="13" customWidth="1"/>
    <col min="22" max="22" width="16.5" style="8" customWidth="1"/>
    <col min="23" max="23" width="18.125" style="8" customWidth="1"/>
    <col min="24" max="16384" width="9" style="8"/>
  </cols>
  <sheetData>
    <row r="1" spans="1:23" ht="37.5" customHeight="1" x14ac:dyDescent="0.3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47"/>
      <c r="W1" s="47"/>
    </row>
    <row r="2" spans="1:23" ht="11.25" customHeight="1" x14ac:dyDescent="0.2">
      <c r="B2" s="14"/>
      <c r="C2" s="15"/>
      <c r="D2" s="15"/>
      <c r="E2" s="15"/>
      <c r="F2" s="15"/>
      <c r="G2" s="15"/>
      <c r="H2" s="1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4"/>
    </row>
    <row r="3" spans="1:23" s="1" customFormat="1" ht="32.25" customHeight="1" x14ac:dyDescent="0.2">
      <c r="A3" s="7"/>
      <c r="B3" s="17" t="s">
        <v>1</v>
      </c>
      <c r="C3" s="18" t="s">
        <v>2</v>
      </c>
      <c r="D3" s="80" t="s">
        <v>3</v>
      </c>
      <c r="E3" s="81"/>
      <c r="F3" s="81"/>
      <c r="G3" s="17" t="s">
        <v>4</v>
      </c>
      <c r="H3" s="19" t="s">
        <v>5</v>
      </c>
      <c r="I3" s="36" t="s">
        <v>6</v>
      </c>
      <c r="J3" s="17" t="s">
        <v>7</v>
      </c>
      <c r="K3" s="17" t="s">
        <v>8</v>
      </c>
      <c r="L3" s="82" t="s">
        <v>9</v>
      </c>
      <c r="M3" s="83"/>
      <c r="N3" s="83"/>
      <c r="O3" s="83"/>
      <c r="P3" s="83"/>
      <c r="Q3" s="36" t="s">
        <v>10</v>
      </c>
      <c r="R3" s="36" t="s">
        <v>11</v>
      </c>
      <c r="S3" s="48" t="s">
        <v>12</v>
      </c>
      <c r="T3" s="49" t="s">
        <v>13</v>
      </c>
      <c r="U3" s="36" t="s">
        <v>14</v>
      </c>
      <c r="V3" s="22" t="s">
        <v>15</v>
      </c>
      <c r="W3" s="22" t="s">
        <v>16</v>
      </c>
    </row>
    <row r="4" spans="1:23" s="1" customFormat="1" ht="20.100000000000001" customHeight="1" x14ac:dyDescent="0.15">
      <c r="A4" s="20"/>
      <c r="B4" s="86" t="s">
        <v>17</v>
      </c>
      <c r="C4" s="92" t="s">
        <v>18</v>
      </c>
      <c r="D4" s="22">
        <v>1</v>
      </c>
      <c r="E4" s="22"/>
      <c r="F4" s="22">
        <v>24</v>
      </c>
      <c r="G4" s="22">
        <v>24</v>
      </c>
      <c r="H4" s="98" t="s">
        <v>19</v>
      </c>
      <c r="I4" s="21" t="s">
        <v>20</v>
      </c>
      <c r="J4" s="37" t="s">
        <v>21</v>
      </c>
      <c r="K4" s="22">
        <v>48</v>
      </c>
      <c r="L4" s="21">
        <v>150.80000000000001</v>
      </c>
      <c r="M4" s="21"/>
      <c r="N4" s="21">
        <v>13.3</v>
      </c>
      <c r="O4" s="21"/>
      <c r="P4" s="21">
        <v>57.2</v>
      </c>
      <c r="Q4" s="50">
        <v>2.7533425920000001</v>
      </c>
      <c r="R4" s="21" t="s">
        <v>22</v>
      </c>
      <c r="S4" s="51">
        <f>R4*G4</f>
        <v>293.52</v>
      </c>
      <c r="T4" s="21" t="s">
        <v>23</v>
      </c>
      <c r="U4" s="52">
        <v>261.36</v>
      </c>
      <c r="V4" s="22"/>
      <c r="W4" s="22"/>
    </row>
    <row r="5" spans="1:23" s="1" customFormat="1" ht="20.100000000000001" customHeight="1" x14ac:dyDescent="0.15">
      <c r="A5" s="20"/>
      <c r="B5" s="86"/>
      <c r="C5" s="92"/>
      <c r="D5" s="22">
        <f t="shared" ref="D5" si="0">F4+1</f>
        <v>25</v>
      </c>
      <c r="E5" s="22"/>
      <c r="F5" s="22">
        <f t="shared" ref="F5" si="1">F4+G5</f>
        <v>51</v>
      </c>
      <c r="G5" s="22">
        <v>27</v>
      </c>
      <c r="H5" s="99"/>
      <c r="I5" s="21" t="s">
        <v>24</v>
      </c>
      <c r="J5" s="37" t="s">
        <v>21</v>
      </c>
      <c r="K5" s="22">
        <v>54</v>
      </c>
      <c r="L5" s="21">
        <v>160.69999999999999</v>
      </c>
      <c r="M5" s="21"/>
      <c r="N5" s="21">
        <v>14.3</v>
      </c>
      <c r="O5" s="21"/>
      <c r="P5" s="21">
        <v>84.9</v>
      </c>
      <c r="Q5" s="50">
        <v>5.267728323</v>
      </c>
      <c r="R5" s="21" t="s">
        <v>25</v>
      </c>
      <c r="S5" s="51">
        <f t="shared" ref="S5:S17" si="2">R5*G5</f>
        <v>494.64</v>
      </c>
      <c r="T5" s="21" t="s">
        <v>26</v>
      </c>
      <c r="U5" s="52">
        <v>432</v>
      </c>
      <c r="V5" s="22"/>
      <c r="W5" s="22"/>
    </row>
    <row r="6" spans="1:23" s="1" customFormat="1" ht="20.100000000000001" customHeight="1" x14ac:dyDescent="0.15">
      <c r="A6" s="20"/>
      <c r="B6" s="87" t="s">
        <v>27</v>
      </c>
      <c r="C6" s="91" t="s">
        <v>28</v>
      </c>
      <c r="D6" s="22">
        <f t="shared" ref="D6:D17" si="3">F5+1</f>
        <v>52</v>
      </c>
      <c r="E6" s="22"/>
      <c r="F6" s="22">
        <f t="shared" ref="F6:F17" si="4">F5+G6</f>
        <v>105</v>
      </c>
      <c r="G6" s="22">
        <v>54</v>
      </c>
      <c r="H6" s="98" t="s">
        <v>19</v>
      </c>
      <c r="I6" s="21" t="s">
        <v>29</v>
      </c>
      <c r="J6" s="37" t="s">
        <v>21</v>
      </c>
      <c r="K6" s="22">
        <v>108</v>
      </c>
      <c r="L6" s="21">
        <v>160.69999999999999</v>
      </c>
      <c r="M6" s="21"/>
      <c r="N6" s="21">
        <v>14.3</v>
      </c>
      <c r="O6" s="21"/>
      <c r="P6" s="21">
        <v>84.9</v>
      </c>
      <c r="Q6" s="50">
        <v>10.535456646</v>
      </c>
      <c r="R6" s="21" t="s">
        <v>25</v>
      </c>
      <c r="S6" s="51">
        <f t="shared" si="2"/>
        <v>989.28</v>
      </c>
      <c r="T6" s="21" t="s">
        <v>26</v>
      </c>
      <c r="U6" s="52">
        <v>864</v>
      </c>
      <c r="V6" s="22"/>
      <c r="W6" s="22"/>
    </row>
    <row r="7" spans="1:23" s="1" customFormat="1" ht="20.100000000000001" customHeight="1" x14ac:dyDescent="0.15">
      <c r="A7" s="20"/>
      <c r="B7" s="87"/>
      <c r="C7" s="91"/>
      <c r="D7" s="22">
        <f t="shared" si="3"/>
        <v>106</v>
      </c>
      <c r="E7" s="22"/>
      <c r="F7" s="22">
        <f t="shared" si="4"/>
        <v>132</v>
      </c>
      <c r="G7" s="22">
        <v>27</v>
      </c>
      <c r="H7" s="100"/>
      <c r="I7" s="21" t="s">
        <v>30</v>
      </c>
      <c r="J7" s="37" t="s">
        <v>21</v>
      </c>
      <c r="K7" s="22">
        <v>54</v>
      </c>
      <c r="L7" s="21">
        <v>102.2</v>
      </c>
      <c r="M7" s="21"/>
      <c r="N7" s="21">
        <v>14.2</v>
      </c>
      <c r="O7" s="21"/>
      <c r="P7" s="21">
        <v>83.9</v>
      </c>
      <c r="Q7" s="50">
        <v>3.287493972</v>
      </c>
      <c r="R7" s="21" t="s">
        <v>31</v>
      </c>
      <c r="S7" s="51">
        <f t="shared" si="2"/>
        <v>342.9</v>
      </c>
      <c r="T7" s="21" t="s">
        <v>32</v>
      </c>
      <c r="U7" s="52">
        <v>300.77999999999997</v>
      </c>
      <c r="V7" s="22"/>
      <c r="W7" s="22"/>
    </row>
    <row r="8" spans="1:23" s="1" customFormat="1" ht="20.100000000000001" customHeight="1" x14ac:dyDescent="0.15">
      <c r="A8" s="20"/>
      <c r="B8" s="87"/>
      <c r="C8" s="91"/>
      <c r="D8" s="22">
        <f t="shared" si="3"/>
        <v>133</v>
      </c>
      <c r="E8" s="22"/>
      <c r="F8" s="22">
        <f t="shared" si="4"/>
        <v>186</v>
      </c>
      <c r="G8" s="22">
        <v>54</v>
      </c>
      <c r="H8" s="100"/>
      <c r="I8" s="21" t="s">
        <v>33</v>
      </c>
      <c r="J8" s="37" t="s">
        <v>21</v>
      </c>
      <c r="K8" s="22">
        <v>108</v>
      </c>
      <c r="L8" s="21">
        <v>102</v>
      </c>
      <c r="M8" s="21"/>
      <c r="N8" s="21">
        <v>15.1</v>
      </c>
      <c r="O8" s="21"/>
      <c r="P8" s="21">
        <v>84.9</v>
      </c>
      <c r="Q8" s="50">
        <v>7.0612009200000001</v>
      </c>
      <c r="R8" s="21" t="s">
        <v>34</v>
      </c>
      <c r="S8" s="51">
        <f t="shared" si="2"/>
        <v>645.29999999999995</v>
      </c>
      <c r="T8" s="21" t="s">
        <v>35</v>
      </c>
      <c r="U8" s="52">
        <v>559.44000000000005</v>
      </c>
      <c r="V8" s="22"/>
      <c r="W8" s="22"/>
    </row>
    <row r="9" spans="1:23" s="1" customFormat="1" ht="20.100000000000001" customHeight="1" x14ac:dyDescent="0.15">
      <c r="A9" s="20"/>
      <c r="B9" s="87"/>
      <c r="C9" s="91"/>
      <c r="D9" s="22">
        <f t="shared" si="3"/>
        <v>187</v>
      </c>
      <c r="E9" s="22"/>
      <c r="F9" s="22">
        <f t="shared" si="4"/>
        <v>203</v>
      </c>
      <c r="G9" s="22">
        <v>17</v>
      </c>
      <c r="H9" s="100"/>
      <c r="I9" s="21" t="s">
        <v>36</v>
      </c>
      <c r="J9" s="37" t="s">
        <v>21</v>
      </c>
      <c r="K9" s="22">
        <v>34</v>
      </c>
      <c r="L9" s="21">
        <v>104.8</v>
      </c>
      <c r="M9" s="21"/>
      <c r="N9" s="21">
        <v>13</v>
      </c>
      <c r="O9" s="21"/>
      <c r="P9" s="21">
        <v>86.5</v>
      </c>
      <c r="Q9" s="50">
        <v>2.0034092000000001</v>
      </c>
      <c r="R9" s="21" t="s">
        <v>37</v>
      </c>
      <c r="S9" s="51">
        <f t="shared" si="2"/>
        <v>221.34</v>
      </c>
      <c r="T9" s="21" t="s">
        <v>38</v>
      </c>
      <c r="U9" s="52">
        <v>194.14</v>
      </c>
      <c r="V9" s="22"/>
      <c r="W9" s="22"/>
    </row>
    <row r="10" spans="1:23" s="1" customFormat="1" ht="20.100000000000001" customHeight="1" x14ac:dyDescent="0.15">
      <c r="A10" s="7"/>
      <c r="B10" s="87"/>
      <c r="C10" s="91"/>
      <c r="D10" s="22">
        <f t="shared" si="3"/>
        <v>204</v>
      </c>
      <c r="E10" s="22"/>
      <c r="F10" s="22">
        <f t="shared" si="4"/>
        <v>219</v>
      </c>
      <c r="G10" s="22">
        <v>16</v>
      </c>
      <c r="H10" s="100"/>
      <c r="I10" s="21" t="s">
        <v>39</v>
      </c>
      <c r="J10" s="37" t="s">
        <v>21</v>
      </c>
      <c r="K10" s="22">
        <v>32</v>
      </c>
      <c r="L10" s="21">
        <v>150.80000000000001</v>
      </c>
      <c r="M10" s="21"/>
      <c r="N10" s="21">
        <v>13.7</v>
      </c>
      <c r="O10" s="21"/>
      <c r="P10" s="21">
        <v>57.2</v>
      </c>
      <c r="Q10" s="50">
        <v>1.8907665920000001</v>
      </c>
      <c r="R10" s="21" t="s">
        <v>40</v>
      </c>
      <c r="S10" s="51">
        <f t="shared" si="2"/>
        <v>180</v>
      </c>
      <c r="T10" s="21" t="s">
        <v>41</v>
      </c>
      <c r="U10" s="52">
        <v>154.72</v>
      </c>
      <c r="V10" s="22"/>
      <c r="W10" s="22"/>
    </row>
    <row r="11" spans="1:23" s="1" customFormat="1" ht="20.100000000000001" customHeight="1" x14ac:dyDescent="0.15">
      <c r="A11" s="7"/>
      <c r="B11" s="87"/>
      <c r="C11" s="91"/>
      <c r="D11" s="22">
        <f t="shared" si="3"/>
        <v>220</v>
      </c>
      <c r="E11" s="22"/>
      <c r="F11" s="22">
        <f t="shared" si="4"/>
        <v>273</v>
      </c>
      <c r="G11" s="22">
        <v>54</v>
      </c>
      <c r="H11" s="100"/>
      <c r="I11" s="21" t="s">
        <v>42</v>
      </c>
      <c r="J11" s="37" t="s">
        <v>21</v>
      </c>
      <c r="K11" s="22">
        <v>108</v>
      </c>
      <c r="L11" s="21">
        <v>163.5</v>
      </c>
      <c r="M11" s="21"/>
      <c r="N11" s="21">
        <v>13.3</v>
      </c>
      <c r="O11" s="21"/>
      <c r="P11" s="21">
        <v>87.7</v>
      </c>
      <c r="Q11" s="50">
        <v>10.298233890000001</v>
      </c>
      <c r="R11" s="21" t="s">
        <v>43</v>
      </c>
      <c r="S11" s="51">
        <f t="shared" si="2"/>
        <v>1063.8</v>
      </c>
      <c r="T11" s="21" t="s">
        <v>44</v>
      </c>
      <c r="U11" s="52">
        <v>935.28</v>
      </c>
      <c r="V11" s="22"/>
      <c r="W11" s="22"/>
    </row>
    <row r="12" spans="1:23" s="1" customFormat="1" ht="20.100000000000001" customHeight="1" x14ac:dyDescent="0.15">
      <c r="A12" s="7"/>
      <c r="B12" s="87"/>
      <c r="C12" s="91"/>
      <c r="D12" s="22">
        <f t="shared" si="3"/>
        <v>274</v>
      </c>
      <c r="E12" s="22"/>
      <c r="F12" s="22">
        <f t="shared" si="4"/>
        <v>300</v>
      </c>
      <c r="G12" s="22">
        <v>27</v>
      </c>
      <c r="H12" s="100"/>
      <c r="I12" s="21" t="s">
        <v>45</v>
      </c>
      <c r="J12" s="37" t="s">
        <v>21</v>
      </c>
      <c r="K12" s="22">
        <v>54</v>
      </c>
      <c r="L12" s="21">
        <v>163.5</v>
      </c>
      <c r="M12" s="21"/>
      <c r="N12" s="21">
        <v>13.7</v>
      </c>
      <c r="O12" s="21"/>
      <c r="P12" s="21">
        <v>87.7</v>
      </c>
      <c r="Q12" s="50">
        <v>5.303977605</v>
      </c>
      <c r="R12" s="21" t="s">
        <v>46</v>
      </c>
      <c r="S12" s="51">
        <f t="shared" si="2"/>
        <v>517.59</v>
      </c>
      <c r="T12" s="21" t="s">
        <v>47</v>
      </c>
      <c r="U12" s="52">
        <v>453.06</v>
      </c>
      <c r="V12" s="22"/>
      <c r="W12" s="22"/>
    </row>
    <row r="13" spans="1:23" s="1" customFormat="1" ht="20.100000000000001" customHeight="1" x14ac:dyDescent="0.15">
      <c r="A13" s="7"/>
      <c r="B13" s="87"/>
      <c r="C13" s="91"/>
      <c r="D13" s="22">
        <f t="shared" si="3"/>
        <v>301</v>
      </c>
      <c r="E13" s="22"/>
      <c r="F13" s="22">
        <f t="shared" si="4"/>
        <v>325</v>
      </c>
      <c r="G13" s="22">
        <v>25</v>
      </c>
      <c r="H13" s="100"/>
      <c r="I13" s="21" t="s">
        <v>48</v>
      </c>
      <c r="J13" s="37" t="s">
        <v>21</v>
      </c>
      <c r="K13" s="22">
        <v>50</v>
      </c>
      <c r="L13" s="21">
        <v>148</v>
      </c>
      <c r="M13" s="21"/>
      <c r="N13" s="21">
        <v>14.1</v>
      </c>
      <c r="O13" s="21"/>
      <c r="P13" s="21">
        <v>54.4</v>
      </c>
      <c r="Q13" s="50">
        <v>2.8380480000000001</v>
      </c>
      <c r="R13" s="21" t="s">
        <v>49</v>
      </c>
      <c r="S13" s="51">
        <f t="shared" si="2"/>
        <v>262.5</v>
      </c>
      <c r="T13" s="21" t="s">
        <v>50</v>
      </c>
      <c r="U13" s="52">
        <v>227.5</v>
      </c>
      <c r="V13" s="22"/>
      <c r="W13" s="22"/>
    </row>
    <row r="14" spans="1:23" s="1" customFormat="1" ht="20.100000000000001" customHeight="1" x14ac:dyDescent="0.15">
      <c r="A14" s="20"/>
      <c r="B14" s="87"/>
      <c r="C14" s="91"/>
      <c r="D14" s="22">
        <f t="shared" si="3"/>
        <v>326</v>
      </c>
      <c r="E14" s="22"/>
      <c r="F14" s="22">
        <f t="shared" si="4"/>
        <v>349</v>
      </c>
      <c r="G14" s="22">
        <v>24</v>
      </c>
      <c r="H14" s="100"/>
      <c r="I14" s="21" t="s">
        <v>51</v>
      </c>
      <c r="J14" s="37" t="s">
        <v>21</v>
      </c>
      <c r="K14" s="22">
        <v>48</v>
      </c>
      <c r="L14" s="21">
        <v>160.69999999999999</v>
      </c>
      <c r="M14" s="21"/>
      <c r="N14" s="21">
        <v>14.1</v>
      </c>
      <c r="O14" s="21"/>
      <c r="P14" s="21">
        <v>84.9</v>
      </c>
      <c r="Q14" s="50">
        <v>4.6169367120000002</v>
      </c>
      <c r="R14" s="21" t="s">
        <v>52</v>
      </c>
      <c r="S14" s="51">
        <f t="shared" si="2"/>
        <v>462.96</v>
      </c>
      <c r="T14" s="21" t="s">
        <v>53</v>
      </c>
      <c r="U14" s="52">
        <v>416.88</v>
      </c>
      <c r="V14" s="22"/>
      <c r="W14" s="22"/>
    </row>
    <row r="15" spans="1:23" s="1" customFormat="1" ht="20.100000000000001" customHeight="1" x14ac:dyDescent="0.15">
      <c r="A15" s="20"/>
      <c r="B15" s="87"/>
      <c r="C15" s="91"/>
      <c r="D15" s="22">
        <f t="shared" si="3"/>
        <v>350</v>
      </c>
      <c r="E15" s="22"/>
      <c r="F15" s="22">
        <f t="shared" si="4"/>
        <v>374</v>
      </c>
      <c r="G15" s="22">
        <v>25</v>
      </c>
      <c r="H15" s="100"/>
      <c r="I15" s="21" t="s">
        <v>54</v>
      </c>
      <c r="J15" s="37" t="s">
        <v>21</v>
      </c>
      <c r="K15" s="22">
        <v>50</v>
      </c>
      <c r="L15" s="21">
        <v>147.80000000000001</v>
      </c>
      <c r="M15" s="21"/>
      <c r="N15" s="21">
        <v>13.6</v>
      </c>
      <c r="O15" s="21"/>
      <c r="P15" s="21">
        <v>54</v>
      </c>
      <c r="Q15" s="50">
        <v>2.7136079999999998</v>
      </c>
      <c r="R15" s="21" t="s">
        <v>55</v>
      </c>
      <c r="S15" s="51">
        <f t="shared" si="2"/>
        <v>264</v>
      </c>
      <c r="T15" s="21" t="s">
        <v>56</v>
      </c>
      <c r="U15" s="52">
        <v>231.25</v>
      </c>
      <c r="V15" s="22"/>
      <c r="W15" s="22"/>
    </row>
    <row r="16" spans="1:23" s="1" customFormat="1" ht="20.100000000000001" customHeight="1" x14ac:dyDescent="0.15">
      <c r="A16" s="20"/>
      <c r="B16" s="87"/>
      <c r="C16" s="91"/>
      <c r="D16" s="22">
        <f t="shared" si="3"/>
        <v>375</v>
      </c>
      <c r="E16" s="22"/>
      <c r="F16" s="22">
        <f t="shared" si="4"/>
        <v>401</v>
      </c>
      <c r="G16" s="22">
        <v>27</v>
      </c>
      <c r="H16" s="100"/>
      <c r="I16" s="21" t="s">
        <v>57</v>
      </c>
      <c r="J16" s="37" t="s">
        <v>21</v>
      </c>
      <c r="K16" s="22">
        <v>54</v>
      </c>
      <c r="L16" s="21">
        <v>160.69999999999999</v>
      </c>
      <c r="M16" s="21"/>
      <c r="N16" s="21">
        <v>14.3</v>
      </c>
      <c r="O16" s="21"/>
      <c r="P16" s="21">
        <v>84.9</v>
      </c>
      <c r="Q16" s="50">
        <v>5.267728323</v>
      </c>
      <c r="R16" s="21" t="s">
        <v>25</v>
      </c>
      <c r="S16" s="51">
        <f t="shared" si="2"/>
        <v>494.64</v>
      </c>
      <c r="T16" s="21" t="s">
        <v>26</v>
      </c>
      <c r="U16" s="52">
        <v>432</v>
      </c>
      <c r="V16" s="22"/>
      <c r="W16" s="22"/>
    </row>
    <row r="17" spans="1:23" s="1" customFormat="1" ht="20.100000000000001" customHeight="1" x14ac:dyDescent="0.15">
      <c r="A17" s="20"/>
      <c r="B17" s="87"/>
      <c r="C17" s="91"/>
      <c r="D17" s="22">
        <f t="shared" si="3"/>
        <v>402</v>
      </c>
      <c r="E17" s="22"/>
      <c r="F17" s="22">
        <f t="shared" si="4"/>
        <v>415</v>
      </c>
      <c r="G17" s="22">
        <v>14</v>
      </c>
      <c r="H17" s="99"/>
      <c r="I17" s="21" t="s">
        <v>58</v>
      </c>
      <c r="J17" s="37" t="s">
        <v>21</v>
      </c>
      <c r="K17" s="22">
        <v>28</v>
      </c>
      <c r="L17" s="21">
        <v>102.2</v>
      </c>
      <c r="M17" s="21"/>
      <c r="N17" s="21">
        <v>16.5</v>
      </c>
      <c r="O17" s="21"/>
      <c r="P17" s="21">
        <v>85.1</v>
      </c>
      <c r="Q17" s="50">
        <v>2.0090578200000002</v>
      </c>
      <c r="R17" s="21" t="s">
        <v>59</v>
      </c>
      <c r="S17" s="51">
        <f t="shared" si="2"/>
        <v>177.1</v>
      </c>
      <c r="T17" s="21" t="s">
        <v>60</v>
      </c>
      <c r="U17" s="52">
        <v>154.28</v>
      </c>
      <c r="V17" s="22"/>
      <c r="W17" s="22"/>
    </row>
    <row r="18" spans="1:23" s="2" customFormat="1" ht="20.100000000000001" customHeight="1" x14ac:dyDescent="0.15">
      <c r="A18" s="23"/>
      <c r="B18" s="24"/>
      <c r="C18" s="25" t="s">
        <v>61</v>
      </c>
      <c r="D18" s="26"/>
      <c r="E18" s="26"/>
      <c r="F18" s="26"/>
      <c r="G18" s="26">
        <f>SUM(G4:G17)</f>
        <v>415</v>
      </c>
      <c r="H18" s="26"/>
      <c r="I18" s="25" t="s">
        <v>62</v>
      </c>
      <c r="J18" s="38"/>
      <c r="K18" s="26">
        <f>SUM(K4:K17)</f>
        <v>830</v>
      </c>
      <c r="L18" s="39"/>
      <c r="M18" s="39"/>
      <c r="N18" s="39"/>
      <c r="O18" s="40"/>
      <c r="P18" s="40"/>
      <c r="Q18" s="53">
        <f>SUM(Q4:Q17)</f>
        <v>65.846988594999999</v>
      </c>
      <c r="R18" s="54"/>
      <c r="S18" s="53">
        <f>SUM(S4:S17)</f>
        <v>6409.5700000000015</v>
      </c>
      <c r="T18" s="54"/>
      <c r="U18" s="53">
        <f>SUM(U4:U17)</f>
        <v>5616.69</v>
      </c>
      <c r="V18" s="55"/>
      <c r="W18" s="40"/>
    </row>
    <row r="19" spans="1:23" s="1" customFormat="1" ht="20.100000000000001" customHeight="1" x14ac:dyDescent="0.15">
      <c r="A19" s="7"/>
      <c r="B19" s="86" t="s">
        <v>17</v>
      </c>
      <c r="C19" s="92" t="s">
        <v>18</v>
      </c>
      <c r="D19" s="22">
        <v>1</v>
      </c>
      <c r="E19" s="22"/>
      <c r="F19" s="22">
        <v>4</v>
      </c>
      <c r="G19" s="22">
        <v>4</v>
      </c>
      <c r="H19" s="98" t="s">
        <v>19</v>
      </c>
      <c r="I19" s="21" t="s">
        <v>63</v>
      </c>
      <c r="J19" s="37" t="s">
        <v>21</v>
      </c>
      <c r="K19" s="22">
        <v>8</v>
      </c>
      <c r="L19" s="21">
        <v>102</v>
      </c>
      <c r="M19" s="21"/>
      <c r="N19" s="21">
        <v>14.1</v>
      </c>
      <c r="O19" s="21"/>
      <c r="P19" s="21">
        <v>84.9</v>
      </c>
      <c r="Q19" s="50">
        <v>0.48841272000000002</v>
      </c>
      <c r="R19" s="21" t="s">
        <v>64</v>
      </c>
      <c r="S19" s="51">
        <f>R19*G19</f>
        <v>45.2</v>
      </c>
      <c r="T19" s="21" t="s">
        <v>65</v>
      </c>
      <c r="U19" s="52">
        <v>38.4</v>
      </c>
      <c r="V19" s="22"/>
      <c r="W19" s="22"/>
    </row>
    <row r="20" spans="1:23" s="1" customFormat="1" ht="20.100000000000001" customHeight="1" x14ac:dyDescent="0.15">
      <c r="A20" s="7"/>
      <c r="B20" s="86"/>
      <c r="C20" s="92"/>
      <c r="D20" s="22">
        <f>F19+1</f>
        <v>5</v>
      </c>
      <c r="E20" s="22"/>
      <c r="F20" s="22">
        <f>F19+G20</f>
        <v>9</v>
      </c>
      <c r="G20" s="22">
        <v>5</v>
      </c>
      <c r="H20" s="100"/>
      <c r="I20" s="21" t="s">
        <v>66</v>
      </c>
      <c r="J20" s="37" t="s">
        <v>21</v>
      </c>
      <c r="K20" s="22">
        <v>10</v>
      </c>
      <c r="L20" s="21">
        <v>135.5</v>
      </c>
      <c r="M20" s="21"/>
      <c r="N20" s="21">
        <v>16.5</v>
      </c>
      <c r="O20" s="21"/>
      <c r="P20" s="21">
        <v>105.4</v>
      </c>
      <c r="Q20" s="50">
        <v>1.17824025</v>
      </c>
      <c r="R20" s="21" t="s">
        <v>67</v>
      </c>
      <c r="S20" s="51">
        <f t="shared" ref="S20:S48" si="5">R20*G20</f>
        <v>97.85</v>
      </c>
      <c r="T20" s="21" t="s">
        <v>68</v>
      </c>
      <c r="U20" s="52">
        <v>86.35</v>
      </c>
      <c r="V20" s="22"/>
      <c r="W20" s="22"/>
    </row>
    <row r="21" spans="1:23" s="1" customFormat="1" ht="20.100000000000001" customHeight="1" x14ac:dyDescent="0.15">
      <c r="A21" s="7"/>
      <c r="B21" s="86"/>
      <c r="C21" s="92"/>
      <c r="D21" s="22">
        <f>F20+1</f>
        <v>10</v>
      </c>
      <c r="E21" s="22"/>
      <c r="F21" s="22">
        <f>F20+G21</f>
        <v>62</v>
      </c>
      <c r="G21" s="22">
        <v>53</v>
      </c>
      <c r="H21" s="99"/>
      <c r="I21" s="21" t="s">
        <v>69</v>
      </c>
      <c r="J21" s="37" t="s">
        <v>21</v>
      </c>
      <c r="K21" s="22">
        <v>106</v>
      </c>
      <c r="L21" s="21">
        <v>79.2</v>
      </c>
      <c r="M21" s="21"/>
      <c r="N21" s="21">
        <v>17.399999999999999</v>
      </c>
      <c r="O21" s="21"/>
      <c r="P21" s="21">
        <v>82.8</v>
      </c>
      <c r="Q21" s="50">
        <v>6.0475662720000001</v>
      </c>
      <c r="R21" s="21" t="s">
        <v>65</v>
      </c>
      <c r="S21" s="51">
        <f t="shared" si="5"/>
        <v>508.79999999999995</v>
      </c>
      <c r="T21" s="21" t="s">
        <v>70</v>
      </c>
      <c r="U21" s="52">
        <v>439.9</v>
      </c>
      <c r="V21" s="22"/>
      <c r="W21" s="22"/>
    </row>
    <row r="22" spans="1:23" s="1" customFormat="1" ht="20.100000000000001" customHeight="1" x14ac:dyDescent="0.15">
      <c r="A22" s="7"/>
      <c r="B22" s="86"/>
      <c r="C22" s="92"/>
      <c r="D22" s="22">
        <v>1</v>
      </c>
      <c r="E22" s="22"/>
      <c r="F22" s="22">
        <v>7</v>
      </c>
      <c r="G22" s="22">
        <v>7</v>
      </c>
      <c r="H22" s="98" t="s">
        <v>71</v>
      </c>
      <c r="I22" s="21" t="s">
        <v>20</v>
      </c>
      <c r="J22" s="37" t="s">
        <v>21</v>
      </c>
      <c r="K22" s="22">
        <v>14</v>
      </c>
      <c r="L22" s="21">
        <v>150.80000000000001</v>
      </c>
      <c r="M22" s="21"/>
      <c r="N22" s="21">
        <v>13.3</v>
      </c>
      <c r="O22" s="21"/>
      <c r="P22" s="21">
        <v>57.2</v>
      </c>
      <c r="Q22" s="50">
        <v>0.80305825600000003</v>
      </c>
      <c r="R22" s="21" t="s">
        <v>22</v>
      </c>
      <c r="S22" s="51">
        <f t="shared" si="5"/>
        <v>85.61</v>
      </c>
      <c r="T22" s="21" t="s">
        <v>23</v>
      </c>
      <c r="U22" s="52">
        <v>76.23</v>
      </c>
      <c r="V22" s="22"/>
      <c r="W22" s="22"/>
    </row>
    <row r="23" spans="1:23" s="1" customFormat="1" ht="20.100000000000001" customHeight="1" x14ac:dyDescent="0.15">
      <c r="A23" s="7"/>
      <c r="B23" s="86"/>
      <c r="C23" s="92"/>
      <c r="D23" s="22">
        <f>F22+1</f>
        <v>8</v>
      </c>
      <c r="E23" s="22"/>
      <c r="F23" s="22">
        <f>F22+G23</f>
        <v>13</v>
      </c>
      <c r="G23" s="22">
        <v>6</v>
      </c>
      <c r="H23" s="100"/>
      <c r="I23" s="21" t="s">
        <v>24</v>
      </c>
      <c r="J23" s="37" t="s">
        <v>21</v>
      </c>
      <c r="K23" s="22">
        <v>12</v>
      </c>
      <c r="L23" s="21">
        <v>160.69999999999999</v>
      </c>
      <c r="M23" s="21"/>
      <c r="N23" s="21">
        <v>14.3</v>
      </c>
      <c r="O23" s="21"/>
      <c r="P23" s="21">
        <v>84.9</v>
      </c>
      <c r="Q23" s="50">
        <v>1.1706062939999999</v>
      </c>
      <c r="R23" s="21" t="s">
        <v>25</v>
      </c>
      <c r="S23" s="51">
        <f t="shared" si="5"/>
        <v>109.92</v>
      </c>
      <c r="T23" s="21" t="s">
        <v>26</v>
      </c>
      <c r="U23" s="52">
        <v>96</v>
      </c>
      <c r="V23" s="22"/>
      <c r="W23" s="22"/>
    </row>
    <row r="24" spans="1:23" s="1" customFormat="1" ht="20.100000000000001" customHeight="1" x14ac:dyDescent="0.15">
      <c r="A24" s="7"/>
      <c r="B24" s="86"/>
      <c r="C24" s="92"/>
      <c r="D24" s="22">
        <f>F23+1</f>
        <v>14</v>
      </c>
      <c r="E24" s="22"/>
      <c r="F24" s="22">
        <f>F23+G24</f>
        <v>15</v>
      </c>
      <c r="G24" s="22">
        <v>2</v>
      </c>
      <c r="H24" s="100"/>
      <c r="I24" s="21" t="s">
        <v>63</v>
      </c>
      <c r="J24" s="37" t="s">
        <v>21</v>
      </c>
      <c r="K24" s="22">
        <v>4</v>
      </c>
      <c r="L24" s="21">
        <v>102</v>
      </c>
      <c r="M24" s="21"/>
      <c r="N24" s="21">
        <v>14.1</v>
      </c>
      <c r="O24" s="21"/>
      <c r="P24" s="21">
        <v>84.9</v>
      </c>
      <c r="Q24" s="50">
        <v>0.24420636000000001</v>
      </c>
      <c r="R24" s="21" t="s">
        <v>64</v>
      </c>
      <c r="S24" s="51">
        <f t="shared" si="5"/>
        <v>22.6</v>
      </c>
      <c r="T24" s="21" t="s">
        <v>65</v>
      </c>
      <c r="U24" s="52">
        <v>19.2</v>
      </c>
      <c r="V24" s="22"/>
      <c r="W24" s="22"/>
    </row>
    <row r="25" spans="1:23" s="1" customFormat="1" ht="20.100000000000001" customHeight="1" x14ac:dyDescent="0.15">
      <c r="A25" s="7"/>
      <c r="B25" s="86"/>
      <c r="C25" s="92"/>
      <c r="D25" s="22">
        <f>F24+1</f>
        <v>16</v>
      </c>
      <c r="E25" s="22"/>
      <c r="F25" s="22">
        <f>F24+G25</f>
        <v>18</v>
      </c>
      <c r="G25" s="22">
        <v>3</v>
      </c>
      <c r="H25" s="100"/>
      <c r="I25" s="21" t="s">
        <v>66</v>
      </c>
      <c r="J25" s="37" t="s">
        <v>21</v>
      </c>
      <c r="K25" s="22">
        <v>6</v>
      </c>
      <c r="L25" s="21">
        <v>135.5</v>
      </c>
      <c r="M25" s="21"/>
      <c r="N25" s="21">
        <v>16.5</v>
      </c>
      <c r="O25" s="21"/>
      <c r="P25" s="21">
        <v>105.4</v>
      </c>
      <c r="Q25" s="50">
        <v>0.70694414999999999</v>
      </c>
      <c r="R25" s="21" t="s">
        <v>67</v>
      </c>
      <c r="S25" s="51">
        <f t="shared" si="5"/>
        <v>58.71</v>
      </c>
      <c r="T25" s="21" t="s">
        <v>68</v>
      </c>
      <c r="U25" s="52">
        <v>51.81</v>
      </c>
      <c r="V25" s="22"/>
      <c r="W25" s="22"/>
    </row>
    <row r="26" spans="1:23" s="1" customFormat="1" ht="20.100000000000001" customHeight="1" x14ac:dyDescent="0.15">
      <c r="A26" s="7"/>
      <c r="B26" s="86"/>
      <c r="C26" s="92"/>
      <c r="D26" s="22">
        <f>F25+1</f>
        <v>19</v>
      </c>
      <c r="E26" s="22"/>
      <c r="F26" s="22">
        <f>F25+G26</f>
        <v>32</v>
      </c>
      <c r="G26" s="22">
        <v>14</v>
      </c>
      <c r="H26" s="99"/>
      <c r="I26" s="21" t="s">
        <v>69</v>
      </c>
      <c r="J26" s="37" t="s">
        <v>21</v>
      </c>
      <c r="K26" s="22">
        <v>28</v>
      </c>
      <c r="L26" s="21">
        <v>79.2</v>
      </c>
      <c r="M26" s="21"/>
      <c r="N26" s="21">
        <v>17.399999999999999</v>
      </c>
      <c r="O26" s="21"/>
      <c r="P26" s="21">
        <v>82.8</v>
      </c>
      <c r="Q26" s="50">
        <v>1.597470336</v>
      </c>
      <c r="R26" s="21" t="s">
        <v>65</v>
      </c>
      <c r="S26" s="51">
        <f t="shared" si="5"/>
        <v>134.4</v>
      </c>
      <c r="T26" s="21" t="s">
        <v>70</v>
      </c>
      <c r="U26" s="52">
        <v>116.2</v>
      </c>
      <c r="V26" s="22"/>
      <c r="W26" s="22"/>
    </row>
    <row r="27" spans="1:23" s="1" customFormat="1" ht="20.100000000000001" customHeight="1" x14ac:dyDescent="0.15">
      <c r="A27" s="7"/>
      <c r="B27" s="87" t="s">
        <v>27</v>
      </c>
      <c r="C27" s="91" t="s">
        <v>28</v>
      </c>
      <c r="D27" s="22">
        <v>1</v>
      </c>
      <c r="E27" s="22"/>
      <c r="F27" s="22">
        <v>7</v>
      </c>
      <c r="G27" s="22">
        <v>7</v>
      </c>
      <c r="H27" s="98" t="s">
        <v>19</v>
      </c>
      <c r="I27" s="21" t="s">
        <v>72</v>
      </c>
      <c r="J27" s="37" t="s">
        <v>21</v>
      </c>
      <c r="K27" s="22">
        <v>14</v>
      </c>
      <c r="L27" s="21">
        <v>79.400000000000006</v>
      </c>
      <c r="M27" s="21"/>
      <c r="N27" s="21">
        <v>14.6</v>
      </c>
      <c r="O27" s="21"/>
      <c r="P27" s="21">
        <v>82.8</v>
      </c>
      <c r="Q27" s="50">
        <v>0.67189550399999998</v>
      </c>
      <c r="R27" s="21" t="s">
        <v>73</v>
      </c>
      <c r="S27" s="51">
        <f t="shared" si="5"/>
        <v>61.600000000000009</v>
      </c>
      <c r="T27" s="21" t="s">
        <v>74</v>
      </c>
      <c r="U27" s="52">
        <v>52.5</v>
      </c>
      <c r="V27" s="22"/>
      <c r="W27" s="22"/>
    </row>
    <row r="28" spans="1:23" s="1" customFormat="1" ht="20.100000000000001" customHeight="1" x14ac:dyDescent="0.15">
      <c r="A28" s="7"/>
      <c r="B28" s="87"/>
      <c r="C28" s="91"/>
      <c r="D28" s="22">
        <f>F27+1</f>
        <v>8</v>
      </c>
      <c r="E28" s="22"/>
      <c r="F28" s="22">
        <f>F27+G28</f>
        <v>25</v>
      </c>
      <c r="G28" s="22">
        <v>18</v>
      </c>
      <c r="H28" s="99"/>
      <c r="I28" s="21" t="s">
        <v>75</v>
      </c>
      <c r="J28" s="37" t="s">
        <v>21</v>
      </c>
      <c r="K28" s="22">
        <v>36</v>
      </c>
      <c r="L28" s="21">
        <v>160.1</v>
      </c>
      <c r="M28" s="21"/>
      <c r="N28" s="21">
        <v>14.5</v>
      </c>
      <c r="O28" s="21"/>
      <c r="P28" s="21">
        <v>84.3</v>
      </c>
      <c r="Q28" s="50">
        <v>3.5225682300000001</v>
      </c>
      <c r="R28" s="21" t="s">
        <v>52</v>
      </c>
      <c r="S28" s="51">
        <f t="shared" si="5"/>
        <v>347.21999999999997</v>
      </c>
      <c r="T28" s="21" t="s">
        <v>53</v>
      </c>
      <c r="U28" s="52">
        <v>312.66000000000003</v>
      </c>
      <c r="V28" s="22"/>
      <c r="W28" s="22"/>
    </row>
    <row r="29" spans="1:23" s="1" customFormat="1" ht="20.100000000000001" customHeight="1" x14ac:dyDescent="0.15">
      <c r="A29" s="7"/>
      <c r="B29" s="87"/>
      <c r="C29" s="91"/>
      <c r="D29" s="22">
        <v>1</v>
      </c>
      <c r="E29" s="22"/>
      <c r="F29" s="22">
        <v>3</v>
      </c>
      <c r="G29" s="22">
        <v>3</v>
      </c>
      <c r="H29" s="98" t="s">
        <v>71</v>
      </c>
      <c r="I29" s="21" t="s">
        <v>72</v>
      </c>
      <c r="J29" s="37" t="s">
        <v>21</v>
      </c>
      <c r="K29" s="22">
        <v>6</v>
      </c>
      <c r="L29" s="21">
        <v>79.400000000000006</v>
      </c>
      <c r="M29" s="21"/>
      <c r="N29" s="21">
        <v>14.6</v>
      </c>
      <c r="O29" s="21"/>
      <c r="P29" s="21">
        <v>82.8</v>
      </c>
      <c r="Q29" s="50">
        <v>0.28795521600000001</v>
      </c>
      <c r="R29" s="21" t="s">
        <v>73</v>
      </c>
      <c r="S29" s="51">
        <f t="shared" si="5"/>
        <v>26.400000000000002</v>
      </c>
      <c r="T29" s="21" t="s">
        <v>74</v>
      </c>
      <c r="U29" s="52">
        <v>22.5</v>
      </c>
      <c r="V29" s="22"/>
      <c r="W29" s="22"/>
    </row>
    <row r="30" spans="1:23" s="1" customFormat="1" ht="20.100000000000001" customHeight="1" x14ac:dyDescent="0.15">
      <c r="A30" s="7"/>
      <c r="B30" s="87"/>
      <c r="C30" s="91"/>
      <c r="D30" s="22">
        <f>F29+1</f>
        <v>4</v>
      </c>
      <c r="E30" s="22"/>
      <c r="F30" s="22">
        <f>F29+G30</f>
        <v>16</v>
      </c>
      <c r="G30" s="22">
        <v>13</v>
      </c>
      <c r="H30" s="100"/>
      <c r="I30" s="21" t="s">
        <v>29</v>
      </c>
      <c r="J30" s="37" t="s">
        <v>21</v>
      </c>
      <c r="K30" s="22">
        <v>26</v>
      </c>
      <c r="L30" s="21">
        <v>160.69999999999999</v>
      </c>
      <c r="M30" s="21"/>
      <c r="N30" s="21">
        <v>14.3</v>
      </c>
      <c r="O30" s="21"/>
      <c r="P30" s="21">
        <v>84.9</v>
      </c>
      <c r="Q30" s="50">
        <v>2.5363136370000001</v>
      </c>
      <c r="R30" s="21" t="s">
        <v>25</v>
      </c>
      <c r="S30" s="51">
        <f t="shared" si="5"/>
        <v>238.16</v>
      </c>
      <c r="T30" s="21" t="s">
        <v>26</v>
      </c>
      <c r="U30" s="52">
        <v>208</v>
      </c>
      <c r="V30" s="22"/>
      <c r="W30" s="22"/>
    </row>
    <row r="31" spans="1:23" s="1" customFormat="1" ht="20.100000000000001" customHeight="1" x14ac:dyDescent="0.15">
      <c r="A31" s="7"/>
      <c r="B31" s="87"/>
      <c r="C31" s="91"/>
      <c r="D31" s="22">
        <f t="shared" ref="D31:D42" si="6">F30+1</f>
        <v>17</v>
      </c>
      <c r="E31" s="22"/>
      <c r="F31" s="22">
        <f t="shared" ref="F31:F42" si="7">F30+G31</f>
        <v>22</v>
      </c>
      <c r="G31" s="22">
        <v>6</v>
      </c>
      <c r="H31" s="100"/>
      <c r="I31" s="21" t="s">
        <v>30</v>
      </c>
      <c r="J31" s="37" t="s">
        <v>21</v>
      </c>
      <c r="K31" s="22">
        <v>12</v>
      </c>
      <c r="L31" s="21">
        <v>102.2</v>
      </c>
      <c r="M31" s="21"/>
      <c r="N31" s="21">
        <v>14.2</v>
      </c>
      <c r="O31" s="21"/>
      <c r="P31" s="21">
        <v>83.9</v>
      </c>
      <c r="Q31" s="50">
        <v>0.73055421600000003</v>
      </c>
      <c r="R31" s="21" t="s">
        <v>31</v>
      </c>
      <c r="S31" s="51">
        <f t="shared" si="5"/>
        <v>76.199999999999989</v>
      </c>
      <c r="T31" s="21" t="s">
        <v>32</v>
      </c>
      <c r="U31" s="52">
        <v>66.84</v>
      </c>
      <c r="V31" s="22"/>
      <c r="W31" s="22"/>
    </row>
    <row r="32" spans="1:23" s="1" customFormat="1" ht="20.100000000000001" customHeight="1" x14ac:dyDescent="0.15">
      <c r="A32" s="7"/>
      <c r="B32" s="87"/>
      <c r="C32" s="91"/>
      <c r="D32" s="22">
        <f t="shared" si="6"/>
        <v>23</v>
      </c>
      <c r="E32" s="22"/>
      <c r="F32" s="22">
        <f t="shared" si="7"/>
        <v>35</v>
      </c>
      <c r="G32" s="22">
        <v>13</v>
      </c>
      <c r="H32" s="100"/>
      <c r="I32" s="21" t="s">
        <v>33</v>
      </c>
      <c r="J32" s="37" t="s">
        <v>21</v>
      </c>
      <c r="K32" s="22">
        <v>26</v>
      </c>
      <c r="L32" s="21">
        <v>102</v>
      </c>
      <c r="M32" s="21"/>
      <c r="N32" s="21">
        <v>15.1</v>
      </c>
      <c r="O32" s="21"/>
      <c r="P32" s="21">
        <v>84.9</v>
      </c>
      <c r="Q32" s="50">
        <v>1.69991874</v>
      </c>
      <c r="R32" s="21" t="s">
        <v>34</v>
      </c>
      <c r="S32" s="51">
        <f t="shared" si="5"/>
        <v>155.35</v>
      </c>
      <c r="T32" s="21" t="s">
        <v>35</v>
      </c>
      <c r="U32" s="52">
        <v>134.68</v>
      </c>
      <c r="V32" s="22"/>
      <c r="W32" s="22"/>
    </row>
    <row r="33" spans="1:23" s="1" customFormat="1" ht="20.100000000000001" customHeight="1" x14ac:dyDescent="0.15">
      <c r="A33" s="7"/>
      <c r="B33" s="87"/>
      <c r="C33" s="91"/>
      <c r="D33" s="22">
        <f t="shared" si="6"/>
        <v>36</v>
      </c>
      <c r="E33" s="22"/>
      <c r="F33" s="22">
        <f t="shared" si="7"/>
        <v>42</v>
      </c>
      <c r="G33" s="22">
        <v>7</v>
      </c>
      <c r="H33" s="100"/>
      <c r="I33" s="21" t="s">
        <v>36</v>
      </c>
      <c r="J33" s="37" t="s">
        <v>21</v>
      </c>
      <c r="K33" s="22">
        <v>14</v>
      </c>
      <c r="L33" s="21">
        <v>104.8</v>
      </c>
      <c r="M33" s="21"/>
      <c r="N33" s="21">
        <v>13</v>
      </c>
      <c r="O33" s="21"/>
      <c r="P33" s="21">
        <v>86.5</v>
      </c>
      <c r="Q33" s="50">
        <v>0.82493320000000003</v>
      </c>
      <c r="R33" s="21" t="s">
        <v>37</v>
      </c>
      <c r="S33" s="51">
        <f t="shared" si="5"/>
        <v>91.14</v>
      </c>
      <c r="T33" s="21" t="s">
        <v>38</v>
      </c>
      <c r="U33" s="52">
        <v>79.94</v>
      </c>
      <c r="V33" s="22"/>
      <c r="W33" s="22"/>
    </row>
    <row r="34" spans="1:23" s="1" customFormat="1" ht="20.100000000000001" customHeight="1" x14ac:dyDescent="0.15">
      <c r="A34" s="7"/>
      <c r="B34" s="87"/>
      <c r="C34" s="91"/>
      <c r="D34" s="22">
        <f t="shared" si="6"/>
        <v>43</v>
      </c>
      <c r="E34" s="22"/>
      <c r="F34" s="22">
        <f t="shared" si="7"/>
        <v>49</v>
      </c>
      <c r="G34" s="22">
        <v>7</v>
      </c>
      <c r="H34" s="100"/>
      <c r="I34" s="21" t="s">
        <v>39</v>
      </c>
      <c r="J34" s="37" t="s">
        <v>21</v>
      </c>
      <c r="K34" s="22">
        <v>14</v>
      </c>
      <c r="L34" s="21">
        <v>150.80000000000001</v>
      </c>
      <c r="M34" s="21"/>
      <c r="N34" s="21">
        <v>13.7</v>
      </c>
      <c r="O34" s="21"/>
      <c r="P34" s="21">
        <v>57.2</v>
      </c>
      <c r="Q34" s="50">
        <v>0.82721038400000002</v>
      </c>
      <c r="R34" s="21" t="s">
        <v>40</v>
      </c>
      <c r="S34" s="51">
        <f t="shared" si="5"/>
        <v>78.75</v>
      </c>
      <c r="T34" s="21" t="s">
        <v>41</v>
      </c>
      <c r="U34" s="52">
        <v>67.69</v>
      </c>
      <c r="V34" s="22"/>
      <c r="W34" s="22"/>
    </row>
    <row r="35" spans="1:23" s="1" customFormat="1" ht="20.100000000000001" customHeight="1" x14ac:dyDescent="0.15">
      <c r="A35" s="7"/>
      <c r="B35" s="87"/>
      <c r="C35" s="91"/>
      <c r="D35" s="22">
        <f t="shared" si="6"/>
        <v>50</v>
      </c>
      <c r="E35" s="22"/>
      <c r="F35" s="22">
        <f t="shared" si="7"/>
        <v>62</v>
      </c>
      <c r="G35" s="22">
        <v>13</v>
      </c>
      <c r="H35" s="100"/>
      <c r="I35" s="21" t="s">
        <v>42</v>
      </c>
      <c r="J35" s="37" t="s">
        <v>21</v>
      </c>
      <c r="K35" s="22">
        <v>26</v>
      </c>
      <c r="L35" s="21">
        <v>163.5</v>
      </c>
      <c r="M35" s="21"/>
      <c r="N35" s="21">
        <v>13.3</v>
      </c>
      <c r="O35" s="21"/>
      <c r="P35" s="21">
        <v>87.7</v>
      </c>
      <c r="Q35" s="50">
        <v>2.4792044550000001</v>
      </c>
      <c r="R35" s="21" t="s">
        <v>43</v>
      </c>
      <c r="S35" s="51">
        <f t="shared" si="5"/>
        <v>256.09999999999997</v>
      </c>
      <c r="T35" s="21" t="s">
        <v>44</v>
      </c>
      <c r="U35" s="52">
        <v>225.16</v>
      </c>
      <c r="V35" s="22"/>
      <c r="W35" s="22"/>
    </row>
    <row r="36" spans="1:23" s="1" customFormat="1" ht="20.100000000000001" customHeight="1" x14ac:dyDescent="0.15">
      <c r="A36" s="7"/>
      <c r="B36" s="87"/>
      <c r="C36" s="91"/>
      <c r="D36" s="22">
        <f t="shared" si="6"/>
        <v>63</v>
      </c>
      <c r="E36" s="22"/>
      <c r="F36" s="22">
        <f t="shared" si="7"/>
        <v>68</v>
      </c>
      <c r="G36" s="22">
        <v>6</v>
      </c>
      <c r="H36" s="100"/>
      <c r="I36" s="21" t="s">
        <v>45</v>
      </c>
      <c r="J36" s="37" t="s">
        <v>21</v>
      </c>
      <c r="K36" s="22">
        <v>12</v>
      </c>
      <c r="L36" s="21">
        <v>163.5</v>
      </c>
      <c r="M36" s="21"/>
      <c r="N36" s="21">
        <v>13.7</v>
      </c>
      <c r="O36" s="21"/>
      <c r="P36" s="21">
        <v>87.7</v>
      </c>
      <c r="Q36" s="50">
        <v>1.17866169</v>
      </c>
      <c r="R36" s="21" t="s">
        <v>46</v>
      </c>
      <c r="S36" s="51">
        <f t="shared" si="5"/>
        <v>115.02000000000001</v>
      </c>
      <c r="T36" s="21" t="s">
        <v>47</v>
      </c>
      <c r="U36" s="52">
        <v>100.68</v>
      </c>
      <c r="V36" s="22"/>
      <c r="W36" s="22"/>
    </row>
    <row r="37" spans="1:23" s="1" customFormat="1" ht="20.100000000000001" customHeight="1" x14ac:dyDescent="0.15">
      <c r="A37" s="7"/>
      <c r="B37" s="87"/>
      <c r="C37" s="91"/>
      <c r="D37" s="22">
        <f t="shared" si="6"/>
        <v>69</v>
      </c>
      <c r="E37" s="22"/>
      <c r="F37" s="22">
        <f t="shared" si="7"/>
        <v>75</v>
      </c>
      <c r="G37" s="22">
        <v>7</v>
      </c>
      <c r="H37" s="100"/>
      <c r="I37" s="21" t="s">
        <v>48</v>
      </c>
      <c r="J37" s="37" t="s">
        <v>21</v>
      </c>
      <c r="K37" s="22">
        <v>14</v>
      </c>
      <c r="L37" s="21">
        <v>148</v>
      </c>
      <c r="M37" s="21"/>
      <c r="N37" s="21">
        <v>14.1</v>
      </c>
      <c r="O37" s="21"/>
      <c r="P37" s="21">
        <v>54.4</v>
      </c>
      <c r="Q37" s="50">
        <v>0.79465344000000004</v>
      </c>
      <c r="R37" s="21" t="s">
        <v>49</v>
      </c>
      <c r="S37" s="51">
        <f t="shared" si="5"/>
        <v>73.5</v>
      </c>
      <c r="T37" s="21" t="s">
        <v>50</v>
      </c>
      <c r="U37" s="52">
        <v>63.7</v>
      </c>
      <c r="V37" s="22"/>
      <c r="W37" s="22"/>
    </row>
    <row r="38" spans="1:23" s="1" customFormat="1" ht="20.100000000000001" customHeight="1" x14ac:dyDescent="0.15">
      <c r="A38" s="7"/>
      <c r="B38" s="87"/>
      <c r="C38" s="91"/>
      <c r="D38" s="22">
        <f t="shared" si="6"/>
        <v>76</v>
      </c>
      <c r="E38" s="22"/>
      <c r="F38" s="22">
        <f t="shared" si="7"/>
        <v>79</v>
      </c>
      <c r="G38" s="22">
        <v>4</v>
      </c>
      <c r="H38" s="100"/>
      <c r="I38" s="21" t="s">
        <v>51</v>
      </c>
      <c r="J38" s="37" t="s">
        <v>21</v>
      </c>
      <c r="K38" s="22">
        <v>8</v>
      </c>
      <c r="L38" s="21">
        <v>160.69999999999999</v>
      </c>
      <c r="M38" s="21"/>
      <c r="N38" s="21">
        <v>14.1</v>
      </c>
      <c r="O38" s="21"/>
      <c r="P38" s="21">
        <v>84.9</v>
      </c>
      <c r="Q38" s="50">
        <v>0.76948945199999996</v>
      </c>
      <c r="R38" s="21" t="s">
        <v>52</v>
      </c>
      <c r="S38" s="51">
        <f t="shared" si="5"/>
        <v>77.16</v>
      </c>
      <c r="T38" s="21" t="s">
        <v>53</v>
      </c>
      <c r="U38" s="52">
        <v>69.48</v>
      </c>
      <c r="V38" s="22"/>
      <c r="W38" s="51"/>
    </row>
    <row r="39" spans="1:23" s="1" customFormat="1" ht="20.100000000000001" customHeight="1" x14ac:dyDescent="0.15">
      <c r="A39" s="7"/>
      <c r="B39" s="87"/>
      <c r="C39" s="91"/>
      <c r="D39" s="22">
        <f t="shared" si="6"/>
        <v>80</v>
      </c>
      <c r="E39" s="22"/>
      <c r="F39" s="22">
        <f t="shared" si="7"/>
        <v>86</v>
      </c>
      <c r="G39" s="22">
        <v>7</v>
      </c>
      <c r="H39" s="100"/>
      <c r="I39" s="21" t="s">
        <v>54</v>
      </c>
      <c r="J39" s="37" t="s">
        <v>21</v>
      </c>
      <c r="K39" s="22">
        <v>14</v>
      </c>
      <c r="L39" s="21">
        <v>147.80000000000001</v>
      </c>
      <c r="M39" s="21"/>
      <c r="N39" s="21">
        <v>13.6</v>
      </c>
      <c r="O39" s="21"/>
      <c r="P39" s="21">
        <v>54</v>
      </c>
      <c r="Q39" s="50">
        <v>0.75981023999999997</v>
      </c>
      <c r="R39" s="21" t="s">
        <v>55</v>
      </c>
      <c r="S39" s="51">
        <f t="shared" si="5"/>
        <v>73.92</v>
      </c>
      <c r="T39" s="21" t="s">
        <v>56</v>
      </c>
      <c r="U39" s="52">
        <v>64.75</v>
      </c>
      <c r="V39" s="22"/>
      <c r="W39" s="22"/>
    </row>
    <row r="40" spans="1:23" s="1" customFormat="1" ht="20.100000000000001" customHeight="1" x14ac:dyDescent="0.15">
      <c r="A40" s="7"/>
      <c r="B40" s="87"/>
      <c r="C40" s="91"/>
      <c r="D40" s="22">
        <f t="shared" si="6"/>
        <v>87</v>
      </c>
      <c r="E40" s="22"/>
      <c r="F40" s="22">
        <f t="shared" si="7"/>
        <v>92</v>
      </c>
      <c r="G40" s="22">
        <v>6</v>
      </c>
      <c r="H40" s="100"/>
      <c r="I40" s="21" t="s">
        <v>57</v>
      </c>
      <c r="J40" s="37" t="s">
        <v>21</v>
      </c>
      <c r="K40" s="22">
        <v>12</v>
      </c>
      <c r="L40" s="21">
        <v>160.69999999999999</v>
      </c>
      <c r="M40" s="21"/>
      <c r="N40" s="21">
        <v>14.3</v>
      </c>
      <c r="O40" s="21"/>
      <c r="P40" s="21">
        <v>84.9</v>
      </c>
      <c r="Q40" s="50">
        <v>1.1706062939999999</v>
      </c>
      <c r="R40" s="21" t="s">
        <v>25</v>
      </c>
      <c r="S40" s="51">
        <f t="shared" si="5"/>
        <v>109.92</v>
      </c>
      <c r="T40" s="21" t="s">
        <v>26</v>
      </c>
      <c r="U40" s="52">
        <v>96</v>
      </c>
      <c r="V40" s="22"/>
      <c r="W40" s="22"/>
    </row>
    <row r="41" spans="1:23" s="1" customFormat="1" ht="20.100000000000001" customHeight="1" x14ac:dyDescent="0.15">
      <c r="A41" s="7"/>
      <c r="B41" s="87"/>
      <c r="C41" s="91"/>
      <c r="D41" s="22">
        <f t="shared" si="6"/>
        <v>93</v>
      </c>
      <c r="E41" s="22"/>
      <c r="F41" s="22">
        <f t="shared" si="7"/>
        <v>95</v>
      </c>
      <c r="G41" s="22">
        <v>3</v>
      </c>
      <c r="H41" s="100"/>
      <c r="I41" s="21" t="s">
        <v>58</v>
      </c>
      <c r="J41" s="37" t="s">
        <v>21</v>
      </c>
      <c r="K41" s="22">
        <v>6</v>
      </c>
      <c r="L41" s="21">
        <v>102.2</v>
      </c>
      <c r="M41" s="21"/>
      <c r="N41" s="21">
        <v>16.5</v>
      </c>
      <c r="O41" s="21"/>
      <c r="P41" s="21">
        <v>85.1</v>
      </c>
      <c r="Q41" s="50">
        <v>0.43051239000000002</v>
      </c>
      <c r="R41" s="21" t="s">
        <v>59</v>
      </c>
      <c r="S41" s="51">
        <f t="shared" si="5"/>
        <v>37.950000000000003</v>
      </c>
      <c r="T41" s="21" t="s">
        <v>60</v>
      </c>
      <c r="U41" s="52">
        <v>33.06</v>
      </c>
      <c r="V41" s="22"/>
      <c r="W41" s="22"/>
    </row>
    <row r="42" spans="1:23" s="1" customFormat="1" ht="20.100000000000001" customHeight="1" x14ac:dyDescent="0.15">
      <c r="A42" s="7"/>
      <c r="B42" s="87"/>
      <c r="C42" s="91"/>
      <c r="D42" s="22">
        <f t="shared" si="6"/>
        <v>96</v>
      </c>
      <c r="E42" s="22"/>
      <c r="F42" s="22">
        <f t="shared" si="7"/>
        <v>99</v>
      </c>
      <c r="G42" s="22">
        <v>4</v>
      </c>
      <c r="H42" s="99"/>
      <c r="I42" s="21" t="s">
        <v>75</v>
      </c>
      <c r="J42" s="37" t="s">
        <v>21</v>
      </c>
      <c r="K42" s="22">
        <v>8</v>
      </c>
      <c r="L42" s="21">
        <v>160.1</v>
      </c>
      <c r="M42" s="21"/>
      <c r="N42" s="21">
        <v>14.5</v>
      </c>
      <c r="O42" s="21"/>
      <c r="P42" s="21">
        <v>84.3</v>
      </c>
      <c r="Q42" s="50">
        <v>0.78279293999999999</v>
      </c>
      <c r="R42" s="21" t="s">
        <v>52</v>
      </c>
      <c r="S42" s="51">
        <f t="shared" si="5"/>
        <v>77.16</v>
      </c>
      <c r="T42" s="21" t="s">
        <v>53</v>
      </c>
      <c r="U42" s="52">
        <v>69.48</v>
      </c>
      <c r="V42" s="22"/>
      <c r="W42" s="22"/>
    </row>
    <row r="43" spans="1:23" s="1" customFormat="1" ht="20.100000000000001" customHeight="1" x14ac:dyDescent="0.15">
      <c r="A43" s="7"/>
      <c r="B43" s="87"/>
      <c r="C43" s="91"/>
      <c r="D43" s="22">
        <v>1</v>
      </c>
      <c r="E43" s="22"/>
      <c r="F43" s="22">
        <v>23</v>
      </c>
      <c r="G43" s="22">
        <v>23</v>
      </c>
      <c r="H43" s="98" t="s">
        <v>76</v>
      </c>
      <c r="I43" s="21" t="s">
        <v>72</v>
      </c>
      <c r="J43" s="37" t="s">
        <v>21</v>
      </c>
      <c r="K43" s="22">
        <v>46</v>
      </c>
      <c r="L43" s="21">
        <v>79.400000000000006</v>
      </c>
      <c r="M43" s="21"/>
      <c r="N43" s="21">
        <v>14.6</v>
      </c>
      <c r="O43" s="21"/>
      <c r="P43" s="21">
        <v>82.8</v>
      </c>
      <c r="Q43" s="50">
        <v>2.2076566560000002</v>
      </c>
      <c r="R43" s="21" t="s">
        <v>73</v>
      </c>
      <c r="S43" s="51">
        <f t="shared" si="5"/>
        <v>202.4</v>
      </c>
      <c r="T43" s="21" t="s">
        <v>74</v>
      </c>
      <c r="U43" s="52">
        <v>172.5</v>
      </c>
      <c r="V43" s="22"/>
      <c r="W43" s="22"/>
    </row>
    <row r="44" spans="1:23" s="1" customFormat="1" ht="20.100000000000001" customHeight="1" x14ac:dyDescent="0.15">
      <c r="A44" s="7"/>
      <c r="B44" s="87"/>
      <c r="C44" s="91"/>
      <c r="D44" s="22">
        <f>F43+1</f>
        <v>24</v>
      </c>
      <c r="E44" s="22"/>
      <c r="F44" s="22">
        <f>F43+G44</f>
        <v>90</v>
      </c>
      <c r="G44" s="22">
        <v>67</v>
      </c>
      <c r="H44" s="100"/>
      <c r="I44" s="21" t="s">
        <v>29</v>
      </c>
      <c r="J44" s="37" t="s">
        <v>21</v>
      </c>
      <c r="K44" s="22">
        <v>134</v>
      </c>
      <c r="L44" s="21">
        <v>160.69999999999999</v>
      </c>
      <c r="M44" s="21"/>
      <c r="N44" s="21">
        <v>14.3</v>
      </c>
      <c r="O44" s="21"/>
      <c r="P44" s="21">
        <v>84.9</v>
      </c>
      <c r="Q44" s="50">
        <v>13.071770282999999</v>
      </c>
      <c r="R44" s="21" t="s">
        <v>25</v>
      </c>
      <c r="S44" s="51">
        <f t="shared" si="5"/>
        <v>1227.44</v>
      </c>
      <c r="T44" s="21" t="s">
        <v>26</v>
      </c>
      <c r="U44" s="52">
        <v>1072</v>
      </c>
      <c r="V44" s="22"/>
      <c r="W44" s="22"/>
    </row>
    <row r="45" spans="1:23" s="1" customFormat="1" ht="20.100000000000001" customHeight="1" x14ac:dyDescent="0.15">
      <c r="A45" s="7"/>
      <c r="B45" s="87"/>
      <c r="C45" s="91"/>
      <c r="D45" s="22">
        <f>F44+1</f>
        <v>91</v>
      </c>
      <c r="E45" s="22"/>
      <c r="F45" s="22">
        <f>F44+G45</f>
        <v>123</v>
      </c>
      <c r="G45" s="22">
        <v>33</v>
      </c>
      <c r="H45" s="100"/>
      <c r="I45" s="21" t="s">
        <v>30</v>
      </c>
      <c r="J45" s="37" t="s">
        <v>21</v>
      </c>
      <c r="K45" s="22">
        <v>66</v>
      </c>
      <c r="L45" s="21">
        <v>102.2</v>
      </c>
      <c r="M45" s="21"/>
      <c r="N45" s="21">
        <v>14.2</v>
      </c>
      <c r="O45" s="21"/>
      <c r="P45" s="21">
        <v>83.9</v>
      </c>
      <c r="Q45" s="50">
        <v>4.0180481879999999</v>
      </c>
      <c r="R45" s="21" t="s">
        <v>31</v>
      </c>
      <c r="S45" s="51">
        <f t="shared" si="5"/>
        <v>419.09999999999997</v>
      </c>
      <c r="T45" s="21" t="s">
        <v>32</v>
      </c>
      <c r="U45" s="52">
        <v>367.62</v>
      </c>
      <c r="V45" s="22"/>
      <c r="W45" s="22"/>
    </row>
    <row r="46" spans="1:23" s="1" customFormat="1" ht="20.100000000000001" customHeight="1" x14ac:dyDescent="0.15">
      <c r="A46" s="7"/>
      <c r="B46" s="87"/>
      <c r="C46" s="91"/>
      <c r="D46" s="22">
        <f>F45+1</f>
        <v>124</v>
      </c>
      <c r="E46" s="22"/>
      <c r="F46" s="22">
        <f>F45+G46</f>
        <v>190</v>
      </c>
      <c r="G46" s="22">
        <v>67</v>
      </c>
      <c r="H46" s="100"/>
      <c r="I46" s="21" t="s">
        <v>33</v>
      </c>
      <c r="J46" s="37" t="s">
        <v>21</v>
      </c>
      <c r="K46" s="22">
        <v>134</v>
      </c>
      <c r="L46" s="21">
        <v>102</v>
      </c>
      <c r="M46" s="21"/>
      <c r="N46" s="21">
        <v>15.1</v>
      </c>
      <c r="O46" s="21"/>
      <c r="P46" s="21">
        <v>84.9</v>
      </c>
      <c r="Q46" s="50">
        <v>8.7611196600000003</v>
      </c>
      <c r="R46" s="21" t="s">
        <v>34</v>
      </c>
      <c r="S46" s="51">
        <f t="shared" si="5"/>
        <v>800.65</v>
      </c>
      <c r="T46" s="21" t="s">
        <v>35</v>
      </c>
      <c r="U46" s="52">
        <v>694.12</v>
      </c>
      <c r="V46" s="22"/>
      <c r="W46" s="22"/>
    </row>
    <row r="47" spans="1:23" s="120" customFormat="1" ht="20.100000000000001" customHeight="1" x14ac:dyDescent="0.15">
      <c r="A47" s="113"/>
      <c r="B47" s="87"/>
      <c r="C47" s="91"/>
      <c r="D47" s="114">
        <f>F46+1</f>
        <v>191</v>
      </c>
      <c r="E47" s="114"/>
      <c r="F47" s="114">
        <f>F46+G47</f>
        <v>211</v>
      </c>
      <c r="G47" s="114">
        <v>21</v>
      </c>
      <c r="H47" s="100"/>
      <c r="I47" s="115" t="s">
        <v>39</v>
      </c>
      <c r="J47" s="116" t="s">
        <v>21</v>
      </c>
      <c r="K47" s="114">
        <v>42</v>
      </c>
      <c r="L47" s="115">
        <v>150.80000000000001</v>
      </c>
      <c r="M47" s="115"/>
      <c r="N47" s="115">
        <v>13.7</v>
      </c>
      <c r="O47" s="115"/>
      <c r="P47" s="115">
        <v>57.2</v>
      </c>
      <c r="Q47" s="117">
        <v>2.4816311519999998</v>
      </c>
      <c r="R47" s="115" t="s">
        <v>40</v>
      </c>
      <c r="S47" s="118">
        <f t="shared" si="5"/>
        <v>236.25</v>
      </c>
      <c r="T47" s="115" t="s">
        <v>41</v>
      </c>
      <c r="U47" s="119">
        <v>203.07</v>
      </c>
      <c r="V47" s="114"/>
      <c r="W47" s="114"/>
    </row>
    <row r="48" spans="1:23" s="1" customFormat="1" ht="20.100000000000001" customHeight="1" x14ac:dyDescent="0.15">
      <c r="A48" s="7"/>
      <c r="B48" s="88"/>
      <c r="C48" s="96"/>
      <c r="D48" s="22">
        <f>F47+1</f>
        <v>212</v>
      </c>
      <c r="E48" s="22"/>
      <c r="F48" s="22">
        <f>F47+G48</f>
        <v>243</v>
      </c>
      <c r="G48" s="22">
        <v>32</v>
      </c>
      <c r="H48" s="100"/>
      <c r="I48" s="21" t="s">
        <v>54</v>
      </c>
      <c r="J48" s="37" t="s">
        <v>21</v>
      </c>
      <c r="K48" s="22">
        <v>64</v>
      </c>
      <c r="L48" s="21">
        <v>147.80000000000001</v>
      </c>
      <c r="M48" s="21"/>
      <c r="N48" s="21">
        <v>13.6</v>
      </c>
      <c r="O48" s="21"/>
      <c r="P48" s="21">
        <v>54</v>
      </c>
      <c r="Q48" s="50">
        <v>3.47341824</v>
      </c>
      <c r="R48" s="56">
        <v>11.0206</v>
      </c>
      <c r="S48" s="51">
        <f t="shared" si="5"/>
        <v>352.6592</v>
      </c>
      <c r="T48" s="21" t="s">
        <v>56</v>
      </c>
      <c r="U48" s="52">
        <v>296</v>
      </c>
      <c r="V48" s="22"/>
      <c r="W48" s="51"/>
    </row>
    <row r="49" spans="1:23" s="3" customFormat="1" ht="20.100000000000001" customHeight="1" x14ac:dyDescent="0.15">
      <c r="A49" s="27"/>
      <c r="B49" s="28"/>
      <c r="C49" s="29" t="s">
        <v>77</v>
      </c>
      <c r="D49" s="30"/>
      <c r="E49" s="30"/>
      <c r="F49" s="30"/>
      <c r="G49" s="30">
        <f>SUM(G19:G48)</f>
        <v>461</v>
      </c>
      <c r="H49" s="30"/>
      <c r="I49" s="29" t="s">
        <v>104</v>
      </c>
      <c r="J49" s="41"/>
      <c r="K49" s="30">
        <f>SUM(K19:K48)</f>
        <v>922</v>
      </c>
      <c r="L49" s="42"/>
      <c r="M49" s="42"/>
      <c r="N49" s="42"/>
      <c r="O49" s="43"/>
      <c r="P49" s="43"/>
      <c r="Q49" s="43">
        <f>SUM(Q19:Q48)</f>
        <v>65.717228844999994</v>
      </c>
      <c r="R49" s="42"/>
      <c r="S49" s="57">
        <f>SUM(S19:S48)</f>
        <v>6197.1391999999996</v>
      </c>
      <c r="T49" s="42"/>
      <c r="U49" s="43">
        <f>SUM(U19:U48)</f>
        <v>5396.5199999999995</v>
      </c>
      <c r="V49" s="43"/>
      <c r="W49" s="43"/>
    </row>
    <row r="50" spans="1:23" s="1" customFormat="1" ht="20.100000000000001" customHeight="1" x14ac:dyDescent="0.15">
      <c r="A50" s="7"/>
      <c r="B50" s="89" t="s">
        <v>78</v>
      </c>
      <c r="C50" s="90" t="s">
        <v>18</v>
      </c>
      <c r="D50" s="22">
        <v>1</v>
      </c>
      <c r="E50" s="22"/>
      <c r="F50" s="22">
        <v>36</v>
      </c>
      <c r="G50" s="22">
        <v>36</v>
      </c>
      <c r="H50" s="92" t="s">
        <v>79</v>
      </c>
      <c r="I50" s="21" t="s">
        <v>20</v>
      </c>
      <c r="J50" s="37" t="s">
        <v>21</v>
      </c>
      <c r="K50" s="22">
        <v>72</v>
      </c>
      <c r="L50" s="21">
        <v>150.80000000000001</v>
      </c>
      <c r="M50" s="21"/>
      <c r="N50" s="21">
        <v>13.3</v>
      </c>
      <c r="O50" s="21"/>
      <c r="P50" s="21">
        <v>57.2</v>
      </c>
      <c r="Q50" s="50">
        <v>4.1300138879999997</v>
      </c>
      <c r="R50" s="21" t="s">
        <v>22</v>
      </c>
      <c r="S50" s="51">
        <f>R50*G50</f>
        <v>440.28000000000003</v>
      </c>
      <c r="T50" s="21" t="s">
        <v>23</v>
      </c>
      <c r="U50" s="52">
        <v>392.04</v>
      </c>
      <c r="V50" s="22"/>
      <c r="W50" s="22"/>
    </row>
    <row r="51" spans="1:23" s="1" customFormat="1" ht="20.100000000000001" customHeight="1" x14ac:dyDescent="0.15">
      <c r="A51" s="7"/>
      <c r="B51" s="87"/>
      <c r="C51" s="91"/>
      <c r="D51" s="22">
        <f t="shared" ref="D51" si="8">F50+1</f>
        <v>37</v>
      </c>
      <c r="E51" s="22"/>
      <c r="F51" s="22">
        <f t="shared" ref="F51" si="9">F50+G51</f>
        <v>75</v>
      </c>
      <c r="G51" s="22">
        <v>39</v>
      </c>
      <c r="H51" s="92"/>
      <c r="I51" s="21" t="s">
        <v>63</v>
      </c>
      <c r="J51" s="37" t="s">
        <v>21</v>
      </c>
      <c r="K51" s="22">
        <v>78</v>
      </c>
      <c r="L51" s="21">
        <v>102</v>
      </c>
      <c r="M51" s="21"/>
      <c r="N51" s="21">
        <v>14.1</v>
      </c>
      <c r="O51" s="21"/>
      <c r="P51" s="21">
        <v>84.9</v>
      </c>
      <c r="Q51" s="50">
        <v>4.7620240200000001</v>
      </c>
      <c r="R51" s="21" t="s">
        <v>64</v>
      </c>
      <c r="S51" s="51">
        <f t="shared" ref="S51:S59" si="10">R51*G51</f>
        <v>440.70000000000005</v>
      </c>
      <c r="T51" s="21" t="s">
        <v>65</v>
      </c>
      <c r="U51" s="52">
        <v>374.4</v>
      </c>
      <c r="V51" s="22"/>
      <c r="W51" s="22"/>
    </row>
    <row r="52" spans="1:23" s="1" customFormat="1" ht="20.100000000000001" customHeight="1" x14ac:dyDescent="0.15">
      <c r="A52" s="7"/>
      <c r="B52" s="87"/>
      <c r="C52" s="91"/>
      <c r="D52" s="22">
        <f t="shared" ref="D52:D55" si="11">F51+1</f>
        <v>76</v>
      </c>
      <c r="E52" s="22"/>
      <c r="F52" s="22">
        <f t="shared" ref="F52:F55" si="12">F51+G52</f>
        <v>135</v>
      </c>
      <c r="G52" s="22">
        <v>60</v>
      </c>
      <c r="H52" s="92"/>
      <c r="I52" s="21" t="s">
        <v>66</v>
      </c>
      <c r="J52" s="37" t="s">
        <v>21</v>
      </c>
      <c r="K52" s="22">
        <v>120</v>
      </c>
      <c r="L52" s="21">
        <v>135.5</v>
      </c>
      <c r="M52" s="21"/>
      <c r="N52" s="21">
        <v>16.5</v>
      </c>
      <c r="O52" s="21"/>
      <c r="P52" s="21">
        <v>105.4</v>
      </c>
      <c r="Q52" s="50">
        <v>14.138883</v>
      </c>
      <c r="R52" s="21" t="s">
        <v>67</v>
      </c>
      <c r="S52" s="51">
        <f t="shared" si="10"/>
        <v>1174.2</v>
      </c>
      <c r="T52" s="21" t="s">
        <v>68</v>
      </c>
      <c r="U52" s="52">
        <v>1036.2</v>
      </c>
      <c r="V52" s="22"/>
      <c r="W52" s="22"/>
    </row>
    <row r="53" spans="1:23" s="1" customFormat="1" ht="20.100000000000001" customHeight="1" x14ac:dyDescent="0.15">
      <c r="A53" s="7"/>
      <c r="B53" s="87"/>
      <c r="C53" s="91"/>
      <c r="D53" s="22">
        <f t="shared" si="11"/>
        <v>136</v>
      </c>
      <c r="E53" s="22"/>
      <c r="F53" s="22">
        <f t="shared" si="12"/>
        <v>205</v>
      </c>
      <c r="G53" s="22">
        <v>70</v>
      </c>
      <c r="H53" s="92"/>
      <c r="I53" s="21" t="s">
        <v>69</v>
      </c>
      <c r="J53" s="37" t="s">
        <v>21</v>
      </c>
      <c r="K53" s="22">
        <v>140</v>
      </c>
      <c r="L53" s="21">
        <v>79.2</v>
      </c>
      <c r="M53" s="21"/>
      <c r="N53" s="21">
        <v>17.399999999999999</v>
      </c>
      <c r="O53" s="21"/>
      <c r="P53" s="21">
        <v>82.8</v>
      </c>
      <c r="Q53" s="50">
        <v>7.9873516799999997</v>
      </c>
      <c r="R53" s="21" t="s">
        <v>65</v>
      </c>
      <c r="S53" s="51">
        <f t="shared" si="10"/>
        <v>672</v>
      </c>
      <c r="T53" s="21" t="s">
        <v>70</v>
      </c>
      <c r="U53" s="52">
        <v>581</v>
      </c>
      <c r="V53" s="22"/>
      <c r="W53" s="22"/>
    </row>
    <row r="54" spans="1:23" s="1" customFormat="1" ht="20.100000000000001" customHeight="1" x14ac:dyDescent="0.15">
      <c r="A54" s="7"/>
      <c r="B54" s="86" t="s">
        <v>27</v>
      </c>
      <c r="C54" s="92" t="s">
        <v>28</v>
      </c>
      <c r="D54" s="22">
        <v>1</v>
      </c>
      <c r="E54" s="22"/>
      <c r="F54" s="22">
        <v>67</v>
      </c>
      <c r="G54" s="22">
        <v>67</v>
      </c>
      <c r="H54" s="91" t="s">
        <v>79</v>
      </c>
      <c r="I54" s="21" t="s">
        <v>42</v>
      </c>
      <c r="J54" s="37" t="s">
        <v>21</v>
      </c>
      <c r="K54" s="22">
        <v>134</v>
      </c>
      <c r="L54" s="21">
        <v>163.5</v>
      </c>
      <c r="M54" s="21"/>
      <c r="N54" s="21">
        <v>13.3</v>
      </c>
      <c r="O54" s="21"/>
      <c r="P54" s="21">
        <v>87.7</v>
      </c>
      <c r="Q54" s="50">
        <v>12.777438345</v>
      </c>
      <c r="R54" s="21" t="s">
        <v>43</v>
      </c>
      <c r="S54" s="51">
        <f t="shared" si="10"/>
        <v>1319.8999999999999</v>
      </c>
      <c r="T54" s="21" t="s">
        <v>44</v>
      </c>
      <c r="U54" s="52">
        <v>1160.44</v>
      </c>
      <c r="V54" s="22"/>
      <c r="W54" s="22"/>
    </row>
    <row r="55" spans="1:23" s="1" customFormat="1" ht="20.100000000000001" customHeight="1" x14ac:dyDescent="0.15">
      <c r="A55" s="7"/>
      <c r="B55" s="86"/>
      <c r="C55" s="92"/>
      <c r="D55" s="22">
        <f t="shared" si="11"/>
        <v>68</v>
      </c>
      <c r="E55" s="22"/>
      <c r="F55" s="22">
        <f t="shared" si="12"/>
        <v>99</v>
      </c>
      <c r="G55" s="22">
        <v>32</v>
      </c>
      <c r="H55" s="91"/>
      <c r="I55" s="21" t="s">
        <v>48</v>
      </c>
      <c r="J55" s="37" t="s">
        <v>21</v>
      </c>
      <c r="K55" s="22">
        <v>64</v>
      </c>
      <c r="L55" s="21">
        <v>148</v>
      </c>
      <c r="M55" s="21"/>
      <c r="N55" s="21">
        <v>14.1</v>
      </c>
      <c r="O55" s="21"/>
      <c r="P55" s="21">
        <v>54.4</v>
      </c>
      <c r="Q55" s="50">
        <v>3.6327014399999999</v>
      </c>
      <c r="R55" s="21" t="s">
        <v>49</v>
      </c>
      <c r="S55" s="51">
        <f t="shared" si="10"/>
        <v>336</v>
      </c>
      <c r="T55" s="21" t="s">
        <v>50</v>
      </c>
      <c r="U55" s="52">
        <v>291.2</v>
      </c>
      <c r="V55" s="22"/>
      <c r="W55" s="22"/>
    </row>
    <row r="56" spans="1:23" s="1" customFormat="1" ht="20.100000000000001" customHeight="1" x14ac:dyDescent="0.15">
      <c r="A56" s="7"/>
      <c r="B56" s="86"/>
      <c r="C56" s="92"/>
      <c r="D56" s="22">
        <f>F55+1</f>
        <v>100</v>
      </c>
      <c r="E56" s="22"/>
      <c r="F56" s="22">
        <f>F55+G56</f>
        <v>127</v>
      </c>
      <c r="G56" s="22">
        <v>28</v>
      </c>
      <c r="H56" s="91"/>
      <c r="I56" s="21" t="s">
        <v>51</v>
      </c>
      <c r="J56" s="37" t="s">
        <v>21</v>
      </c>
      <c r="K56" s="22">
        <v>56</v>
      </c>
      <c r="L56" s="21">
        <v>160.69999999999999</v>
      </c>
      <c r="M56" s="21"/>
      <c r="N56" s="21">
        <v>14.1</v>
      </c>
      <c r="O56" s="21"/>
      <c r="P56" s="21">
        <v>84.9</v>
      </c>
      <c r="Q56" s="50">
        <v>5.3864261640000004</v>
      </c>
      <c r="R56" s="21" t="s">
        <v>52</v>
      </c>
      <c r="S56" s="51">
        <f t="shared" si="10"/>
        <v>540.12</v>
      </c>
      <c r="T56" s="21" t="s">
        <v>53</v>
      </c>
      <c r="U56" s="52">
        <v>486.36</v>
      </c>
      <c r="V56" s="22"/>
      <c r="W56" s="51"/>
    </row>
    <row r="57" spans="1:23" s="1" customFormat="1" ht="20.100000000000001" customHeight="1" x14ac:dyDescent="0.15">
      <c r="A57" s="7"/>
      <c r="B57" s="86"/>
      <c r="C57" s="92"/>
      <c r="D57" s="22">
        <f>F56+1</f>
        <v>128</v>
      </c>
      <c r="E57" s="22"/>
      <c r="F57" s="22">
        <f>F56+G57</f>
        <v>160</v>
      </c>
      <c r="G57" s="22">
        <v>33</v>
      </c>
      <c r="H57" s="91"/>
      <c r="I57" s="21" t="s">
        <v>57</v>
      </c>
      <c r="J57" s="37" t="s">
        <v>21</v>
      </c>
      <c r="K57" s="22">
        <v>66</v>
      </c>
      <c r="L57" s="21">
        <v>160.69999999999999</v>
      </c>
      <c r="M57" s="21"/>
      <c r="N57" s="21">
        <v>14.3</v>
      </c>
      <c r="O57" s="21"/>
      <c r="P57" s="21">
        <v>84.9</v>
      </c>
      <c r="Q57" s="50">
        <v>6.4383346169999998</v>
      </c>
      <c r="R57" s="21" t="s">
        <v>25</v>
      </c>
      <c r="S57" s="51">
        <f t="shared" si="10"/>
        <v>604.56000000000006</v>
      </c>
      <c r="T57" s="21" t="s">
        <v>26</v>
      </c>
      <c r="U57" s="52">
        <v>528</v>
      </c>
      <c r="V57" s="22"/>
      <c r="W57" s="22"/>
    </row>
    <row r="58" spans="1:23" s="1" customFormat="1" ht="20.100000000000001" customHeight="1" x14ac:dyDescent="0.15">
      <c r="A58" s="7"/>
      <c r="B58" s="86"/>
      <c r="C58" s="92"/>
      <c r="D58" s="22">
        <f t="shared" ref="D58:D63" si="13">F57+1</f>
        <v>161</v>
      </c>
      <c r="E58" s="22"/>
      <c r="F58" s="22">
        <f t="shared" ref="F58:F63" si="14">F57+G58</f>
        <v>178</v>
      </c>
      <c r="G58" s="22">
        <v>18</v>
      </c>
      <c r="H58" s="91"/>
      <c r="I58" s="21" t="s">
        <v>58</v>
      </c>
      <c r="J58" s="37" t="s">
        <v>21</v>
      </c>
      <c r="K58" s="22">
        <v>36</v>
      </c>
      <c r="L58" s="21">
        <v>102.2</v>
      </c>
      <c r="M58" s="21"/>
      <c r="N58" s="21">
        <v>16.5</v>
      </c>
      <c r="O58" s="21"/>
      <c r="P58" s="21">
        <v>85.1</v>
      </c>
      <c r="Q58" s="50">
        <v>2.58307434</v>
      </c>
      <c r="R58" s="21" t="s">
        <v>59</v>
      </c>
      <c r="S58" s="51">
        <f t="shared" si="10"/>
        <v>227.70000000000002</v>
      </c>
      <c r="T58" s="21" t="s">
        <v>60</v>
      </c>
      <c r="U58" s="52">
        <v>198.36</v>
      </c>
      <c r="V58" s="22"/>
      <c r="W58" s="22"/>
    </row>
    <row r="59" spans="1:23" s="1" customFormat="1" ht="20.100000000000001" customHeight="1" x14ac:dyDescent="0.15">
      <c r="A59" s="7"/>
      <c r="B59" s="86"/>
      <c r="C59" s="92"/>
      <c r="D59" s="22">
        <f t="shared" si="13"/>
        <v>179</v>
      </c>
      <c r="E59" s="22"/>
      <c r="F59" s="22">
        <f t="shared" si="14"/>
        <v>197</v>
      </c>
      <c r="G59" s="22">
        <v>19</v>
      </c>
      <c r="H59" s="96"/>
      <c r="I59" s="21" t="s">
        <v>75</v>
      </c>
      <c r="J59" s="37" t="s">
        <v>21</v>
      </c>
      <c r="K59" s="22">
        <v>38</v>
      </c>
      <c r="L59" s="21">
        <v>160.1</v>
      </c>
      <c r="M59" s="21"/>
      <c r="N59" s="21">
        <v>14.5</v>
      </c>
      <c r="O59" s="21"/>
      <c r="P59" s="21">
        <v>84.3</v>
      </c>
      <c r="Q59" s="50">
        <v>3.7182664650000001</v>
      </c>
      <c r="R59" s="56">
        <v>20.100000000000001</v>
      </c>
      <c r="S59" s="51">
        <f t="shared" si="10"/>
        <v>381.90000000000003</v>
      </c>
      <c r="T59" s="21" t="s">
        <v>53</v>
      </c>
      <c r="U59" s="52">
        <v>330.03</v>
      </c>
      <c r="V59" s="22"/>
      <c r="W59" s="22"/>
    </row>
    <row r="60" spans="1:23" s="4" customFormat="1" ht="20.100000000000001" customHeight="1" x14ac:dyDescent="0.15">
      <c r="A60" s="31"/>
      <c r="B60" s="32"/>
      <c r="C60" s="33" t="s">
        <v>80</v>
      </c>
      <c r="D60" s="34"/>
      <c r="E60" s="34"/>
      <c r="F60" s="34"/>
      <c r="G60" s="34">
        <f>SUM(G50:G59)</f>
        <v>402</v>
      </c>
      <c r="H60" s="34"/>
      <c r="I60" s="33" t="s">
        <v>81</v>
      </c>
      <c r="J60" s="44"/>
      <c r="K60" s="34">
        <f>SUM(K50:K59)</f>
        <v>804</v>
      </c>
      <c r="L60" s="45"/>
      <c r="M60" s="45"/>
      <c r="N60" s="45"/>
      <c r="O60" s="46"/>
      <c r="P60" s="46"/>
      <c r="Q60" s="46">
        <f>SUM(Q50:Q59)</f>
        <v>65.554513959000005</v>
      </c>
      <c r="R60" s="45"/>
      <c r="S60" s="58">
        <f>SUM(S50:S59)</f>
        <v>6137.36</v>
      </c>
      <c r="T60" s="45"/>
      <c r="U60" s="46">
        <f>SUM(U50:U59)</f>
        <v>5378.03</v>
      </c>
      <c r="V60" s="46"/>
      <c r="W60" s="46"/>
    </row>
    <row r="61" spans="1:23" s="1" customFormat="1" ht="20.100000000000001" customHeight="1" x14ac:dyDescent="0.15">
      <c r="A61" s="7"/>
      <c r="B61" s="89" t="s">
        <v>78</v>
      </c>
      <c r="C61" s="90" t="s">
        <v>18</v>
      </c>
      <c r="D61" s="22">
        <v>1</v>
      </c>
      <c r="E61" s="22"/>
      <c r="F61" s="22">
        <v>36</v>
      </c>
      <c r="G61" s="22">
        <v>36</v>
      </c>
      <c r="H61" s="35" t="s">
        <v>82</v>
      </c>
      <c r="I61" s="21" t="s">
        <v>24</v>
      </c>
      <c r="J61" s="37" t="s">
        <v>21</v>
      </c>
      <c r="K61" s="22">
        <v>72</v>
      </c>
      <c r="L61" s="21">
        <v>160.69999999999999</v>
      </c>
      <c r="M61" s="21"/>
      <c r="N61" s="21">
        <v>14.3</v>
      </c>
      <c r="O61" s="21"/>
      <c r="P61" s="21">
        <v>84.9</v>
      </c>
      <c r="Q61" s="50">
        <v>7.0236377640000001</v>
      </c>
      <c r="R61" s="21" t="s">
        <v>25</v>
      </c>
      <c r="S61" s="51">
        <f>R61*G61</f>
        <v>659.52</v>
      </c>
      <c r="T61" s="21" t="s">
        <v>26</v>
      </c>
      <c r="U61" s="52">
        <v>576</v>
      </c>
      <c r="V61" s="22"/>
      <c r="W61" s="22"/>
    </row>
    <row r="62" spans="1:23" s="1" customFormat="1" ht="20.100000000000001" customHeight="1" x14ac:dyDescent="0.15">
      <c r="A62" s="7"/>
      <c r="B62" s="87"/>
      <c r="C62" s="91"/>
      <c r="D62" s="22">
        <v>1</v>
      </c>
      <c r="E62" s="22"/>
      <c r="F62" s="22">
        <v>6</v>
      </c>
      <c r="G62" s="22">
        <v>6</v>
      </c>
      <c r="H62" s="90" t="s">
        <v>83</v>
      </c>
      <c r="I62" s="21" t="s">
        <v>20</v>
      </c>
      <c r="J62" s="37" t="s">
        <v>21</v>
      </c>
      <c r="K62" s="22">
        <v>12</v>
      </c>
      <c r="L62" s="21">
        <v>150.80000000000001</v>
      </c>
      <c r="M62" s="21"/>
      <c r="N62" s="21">
        <v>13.3</v>
      </c>
      <c r="O62" s="21"/>
      <c r="P62" s="21">
        <v>57.2</v>
      </c>
      <c r="Q62" s="50">
        <v>0.68833564800000002</v>
      </c>
      <c r="R62" s="21" t="s">
        <v>22</v>
      </c>
      <c r="S62" s="51">
        <f t="shared" ref="S62:S90" si="15">R62*G62</f>
        <v>73.38</v>
      </c>
      <c r="T62" s="21" t="s">
        <v>23</v>
      </c>
      <c r="U62" s="52">
        <v>65.34</v>
      </c>
      <c r="V62" s="22"/>
      <c r="W62" s="22"/>
    </row>
    <row r="63" spans="1:23" s="1" customFormat="1" ht="20.100000000000001" customHeight="1" x14ac:dyDescent="0.15">
      <c r="A63" s="7"/>
      <c r="B63" s="87"/>
      <c r="C63" s="91"/>
      <c r="D63" s="22">
        <f t="shared" si="13"/>
        <v>7</v>
      </c>
      <c r="E63" s="22"/>
      <c r="F63" s="22">
        <f t="shared" si="14"/>
        <v>12</v>
      </c>
      <c r="G63" s="22">
        <v>6</v>
      </c>
      <c r="H63" s="91"/>
      <c r="I63" s="21" t="s">
        <v>24</v>
      </c>
      <c r="J63" s="37" t="s">
        <v>21</v>
      </c>
      <c r="K63" s="22">
        <v>12</v>
      </c>
      <c r="L63" s="21">
        <v>160.69999999999999</v>
      </c>
      <c r="M63" s="21"/>
      <c r="N63" s="21">
        <v>14.3</v>
      </c>
      <c r="O63" s="21"/>
      <c r="P63" s="21">
        <v>84.9</v>
      </c>
      <c r="Q63" s="50">
        <v>1.1706062939999999</v>
      </c>
      <c r="R63" s="21" t="s">
        <v>25</v>
      </c>
      <c r="S63" s="51">
        <f t="shared" si="15"/>
        <v>109.92</v>
      </c>
      <c r="T63" s="21" t="s">
        <v>26</v>
      </c>
      <c r="U63" s="52">
        <v>96</v>
      </c>
      <c r="V63" s="22"/>
      <c r="W63" s="22"/>
    </row>
    <row r="64" spans="1:23" s="1" customFormat="1" ht="20.100000000000001" customHeight="1" x14ac:dyDescent="0.15">
      <c r="A64" s="7"/>
      <c r="B64" s="87"/>
      <c r="C64" s="91"/>
      <c r="D64" s="22">
        <f>F63+1</f>
        <v>13</v>
      </c>
      <c r="E64" s="22"/>
      <c r="F64" s="22">
        <f>F63+G64</f>
        <v>22</v>
      </c>
      <c r="G64" s="22">
        <v>10</v>
      </c>
      <c r="H64" s="96"/>
      <c r="I64" s="21" t="s">
        <v>69</v>
      </c>
      <c r="J64" s="37" t="s">
        <v>21</v>
      </c>
      <c r="K64" s="22">
        <v>20</v>
      </c>
      <c r="L64" s="21">
        <v>79.2</v>
      </c>
      <c r="M64" s="21"/>
      <c r="N64" s="21">
        <v>17.399999999999999</v>
      </c>
      <c r="O64" s="21"/>
      <c r="P64" s="21">
        <v>82.8</v>
      </c>
      <c r="Q64" s="50">
        <v>1.14105024</v>
      </c>
      <c r="R64" s="21" t="s">
        <v>65</v>
      </c>
      <c r="S64" s="51">
        <f t="shared" si="15"/>
        <v>96</v>
      </c>
      <c r="T64" s="21" t="s">
        <v>70</v>
      </c>
      <c r="U64" s="52">
        <v>83</v>
      </c>
      <c r="V64" s="22"/>
      <c r="W64" s="22"/>
    </row>
    <row r="65" spans="1:23" s="1" customFormat="1" ht="20.100000000000001" customHeight="1" x14ac:dyDescent="0.15">
      <c r="A65" s="7"/>
      <c r="B65" s="87"/>
      <c r="C65" s="91"/>
      <c r="D65" s="22">
        <v>1</v>
      </c>
      <c r="E65" s="22"/>
      <c r="F65" s="22">
        <v>12</v>
      </c>
      <c r="G65" s="22">
        <v>12</v>
      </c>
      <c r="H65" s="90" t="s">
        <v>84</v>
      </c>
      <c r="I65" s="21" t="s">
        <v>20</v>
      </c>
      <c r="J65" s="37" t="s">
        <v>21</v>
      </c>
      <c r="K65" s="22">
        <v>24</v>
      </c>
      <c r="L65" s="21">
        <v>150.80000000000001</v>
      </c>
      <c r="M65" s="21"/>
      <c r="N65" s="21">
        <v>13.3</v>
      </c>
      <c r="O65" s="21"/>
      <c r="P65" s="21">
        <v>57.2</v>
      </c>
      <c r="Q65" s="50">
        <v>1.376671296</v>
      </c>
      <c r="R65" s="21" t="s">
        <v>22</v>
      </c>
      <c r="S65" s="51">
        <f t="shared" si="15"/>
        <v>146.76</v>
      </c>
      <c r="T65" s="21" t="s">
        <v>23</v>
      </c>
      <c r="U65" s="52">
        <v>130.68</v>
      </c>
      <c r="V65" s="22"/>
      <c r="W65" s="51"/>
    </row>
    <row r="66" spans="1:23" s="1" customFormat="1" ht="20.100000000000001" customHeight="1" x14ac:dyDescent="0.15">
      <c r="A66" s="7"/>
      <c r="B66" s="88"/>
      <c r="C66" s="96"/>
      <c r="D66" s="22">
        <f>F65+1</f>
        <v>13</v>
      </c>
      <c r="E66" s="22"/>
      <c r="F66" s="22">
        <f>F65+G66</f>
        <v>14</v>
      </c>
      <c r="G66" s="22">
        <v>2</v>
      </c>
      <c r="H66" s="96"/>
      <c r="I66" s="21" t="s">
        <v>63</v>
      </c>
      <c r="J66" s="37" t="s">
        <v>21</v>
      </c>
      <c r="K66" s="22">
        <v>4</v>
      </c>
      <c r="L66" s="21">
        <v>102</v>
      </c>
      <c r="M66" s="21"/>
      <c r="N66" s="21">
        <v>14.1</v>
      </c>
      <c r="O66" s="21"/>
      <c r="P66" s="21">
        <v>84.9</v>
      </c>
      <c r="Q66" s="50">
        <v>0.24420636000000001</v>
      </c>
      <c r="R66" s="21" t="s">
        <v>64</v>
      </c>
      <c r="S66" s="51">
        <f t="shared" si="15"/>
        <v>22.6</v>
      </c>
      <c r="T66" s="21" t="s">
        <v>65</v>
      </c>
      <c r="U66" s="52">
        <v>19.2</v>
      </c>
      <c r="V66" s="22"/>
      <c r="W66" s="22"/>
    </row>
    <row r="67" spans="1:23" s="1" customFormat="1" ht="20.100000000000001" customHeight="1" x14ac:dyDescent="0.15">
      <c r="A67" s="7"/>
      <c r="B67" s="90">
        <v>266966</v>
      </c>
      <c r="C67" s="90" t="s">
        <v>28</v>
      </c>
      <c r="D67" s="22">
        <v>1</v>
      </c>
      <c r="E67" s="22"/>
      <c r="F67" s="22">
        <v>21</v>
      </c>
      <c r="G67" s="22">
        <v>21</v>
      </c>
      <c r="H67" s="90" t="s">
        <v>79</v>
      </c>
      <c r="I67" s="21" t="s">
        <v>36</v>
      </c>
      <c r="J67" s="37" t="s">
        <v>21</v>
      </c>
      <c r="K67" s="22">
        <v>42</v>
      </c>
      <c r="L67" s="21">
        <v>104.8</v>
      </c>
      <c r="M67" s="21"/>
      <c r="N67" s="21">
        <v>13</v>
      </c>
      <c r="O67" s="21"/>
      <c r="P67" s="21">
        <v>86.5</v>
      </c>
      <c r="Q67" s="50">
        <v>2.4747995999999999</v>
      </c>
      <c r="R67" s="21" t="s">
        <v>37</v>
      </c>
      <c r="S67" s="51">
        <f t="shared" si="15"/>
        <v>273.42</v>
      </c>
      <c r="T67" s="21" t="s">
        <v>38</v>
      </c>
      <c r="U67" s="52">
        <v>239.82</v>
      </c>
      <c r="V67" s="22"/>
      <c r="W67" s="22"/>
    </row>
    <row r="68" spans="1:23" s="1" customFormat="1" ht="20.100000000000001" customHeight="1" x14ac:dyDescent="0.15">
      <c r="A68" s="7"/>
      <c r="B68" s="91"/>
      <c r="C68" s="91"/>
      <c r="D68" s="22">
        <f>F67+1</f>
        <v>22</v>
      </c>
      <c r="E68" s="22"/>
      <c r="F68" s="22">
        <f>F67+G68</f>
        <v>54</v>
      </c>
      <c r="G68" s="22">
        <v>33</v>
      </c>
      <c r="H68" s="96"/>
      <c r="I68" s="21" t="s">
        <v>45</v>
      </c>
      <c r="J68" s="37" t="s">
        <v>21</v>
      </c>
      <c r="K68" s="22">
        <v>66</v>
      </c>
      <c r="L68" s="21">
        <v>163.5</v>
      </c>
      <c r="M68" s="21"/>
      <c r="N68" s="21">
        <v>13.7</v>
      </c>
      <c r="O68" s="21"/>
      <c r="P68" s="21">
        <v>87.7</v>
      </c>
      <c r="Q68" s="50">
        <v>6.4826392950000002</v>
      </c>
      <c r="R68" s="21" t="s">
        <v>46</v>
      </c>
      <c r="S68" s="51">
        <f t="shared" si="15"/>
        <v>632.61</v>
      </c>
      <c r="T68" s="21" t="s">
        <v>47</v>
      </c>
      <c r="U68" s="52">
        <v>553.74</v>
      </c>
      <c r="V68" s="22"/>
      <c r="W68" s="22"/>
    </row>
    <row r="69" spans="1:23" s="1" customFormat="1" ht="20.100000000000001" customHeight="1" x14ac:dyDescent="0.15">
      <c r="A69" s="7"/>
      <c r="B69" s="91"/>
      <c r="C69" s="91"/>
      <c r="D69" s="22">
        <v>1</v>
      </c>
      <c r="E69" s="22"/>
      <c r="F69" s="22">
        <v>24</v>
      </c>
      <c r="G69" s="22">
        <v>24</v>
      </c>
      <c r="H69" s="90" t="s">
        <v>83</v>
      </c>
      <c r="I69" s="21" t="s">
        <v>72</v>
      </c>
      <c r="J69" s="37" t="s">
        <v>21</v>
      </c>
      <c r="K69" s="22">
        <v>48</v>
      </c>
      <c r="L69" s="21">
        <v>79.400000000000006</v>
      </c>
      <c r="M69" s="21"/>
      <c r="N69" s="21">
        <v>14.6</v>
      </c>
      <c r="O69" s="21"/>
      <c r="P69" s="21">
        <v>82.8</v>
      </c>
      <c r="Q69" s="50">
        <v>2.3036417280000001</v>
      </c>
      <c r="R69" s="21" t="s">
        <v>73</v>
      </c>
      <c r="S69" s="51">
        <f t="shared" si="15"/>
        <v>211.20000000000002</v>
      </c>
      <c r="T69" s="21" t="s">
        <v>74</v>
      </c>
      <c r="U69" s="52">
        <v>180</v>
      </c>
      <c r="V69" s="22"/>
      <c r="W69" s="51"/>
    </row>
    <row r="70" spans="1:23" s="1" customFormat="1" ht="20.100000000000001" customHeight="1" x14ac:dyDescent="0.15">
      <c r="A70" s="7"/>
      <c r="B70" s="91"/>
      <c r="C70" s="91"/>
      <c r="D70" s="22">
        <f>F69+1</f>
        <v>25</v>
      </c>
      <c r="E70" s="22"/>
      <c r="F70" s="22">
        <f>F69+G70</f>
        <v>36</v>
      </c>
      <c r="G70" s="22">
        <v>12</v>
      </c>
      <c r="H70" s="91"/>
      <c r="I70" s="21" t="s">
        <v>29</v>
      </c>
      <c r="J70" s="37" t="s">
        <v>21</v>
      </c>
      <c r="K70" s="22">
        <v>24</v>
      </c>
      <c r="L70" s="21">
        <v>160.69999999999999</v>
      </c>
      <c r="M70" s="21"/>
      <c r="N70" s="21">
        <v>14.3</v>
      </c>
      <c r="O70" s="21"/>
      <c r="P70" s="21">
        <v>84.9</v>
      </c>
      <c r="Q70" s="50">
        <v>2.3412125879999999</v>
      </c>
      <c r="R70" s="21" t="s">
        <v>25</v>
      </c>
      <c r="S70" s="51">
        <f t="shared" si="15"/>
        <v>219.84</v>
      </c>
      <c r="T70" s="21" t="s">
        <v>26</v>
      </c>
      <c r="U70" s="52">
        <v>192</v>
      </c>
      <c r="V70" s="22"/>
      <c r="W70" s="51"/>
    </row>
    <row r="71" spans="1:23" s="1" customFormat="1" ht="20.100000000000001" customHeight="1" x14ac:dyDescent="0.15">
      <c r="A71" s="7"/>
      <c r="B71" s="91"/>
      <c r="C71" s="91"/>
      <c r="D71" s="22">
        <f t="shared" ref="D71:D82" si="16">F70+1</f>
        <v>37</v>
      </c>
      <c r="E71" s="22"/>
      <c r="F71" s="22">
        <f t="shared" ref="F71:F82" si="17">F70+G71</f>
        <v>43</v>
      </c>
      <c r="G71" s="22">
        <v>7</v>
      </c>
      <c r="H71" s="91"/>
      <c r="I71" s="21" t="s">
        <v>30</v>
      </c>
      <c r="J71" s="37" t="s">
        <v>21</v>
      </c>
      <c r="K71" s="22">
        <v>14</v>
      </c>
      <c r="L71" s="21">
        <v>102.2</v>
      </c>
      <c r="M71" s="21"/>
      <c r="N71" s="21">
        <v>14.2</v>
      </c>
      <c r="O71" s="21"/>
      <c r="P71" s="21">
        <v>83.9</v>
      </c>
      <c r="Q71" s="50">
        <v>0.85231325199999997</v>
      </c>
      <c r="R71" s="21" t="s">
        <v>31</v>
      </c>
      <c r="S71" s="51">
        <f t="shared" si="15"/>
        <v>88.899999999999991</v>
      </c>
      <c r="T71" s="21" t="s">
        <v>32</v>
      </c>
      <c r="U71" s="52">
        <v>77.98</v>
      </c>
      <c r="V71" s="22"/>
      <c r="W71" s="22"/>
    </row>
    <row r="72" spans="1:23" s="1" customFormat="1" ht="20.100000000000001" customHeight="1" x14ac:dyDescent="0.15">
      <c r="A72" s="7"/>
      <c r="B72" s="91"/>
      <c r="C72" s="91"/>
      <c r="D72" s="22">
        <f t="shared" si="16"/>
        <v>44</v>
      </c>
      <c r="E72" s="22"/>
      <c r="F72" s="22">
        <f t="shared" si="17"/>
        <v>55</v>
      </c>
      <c r="G72" s="22">
        <v>12</v>
      </c>
      <c r="H72" s="91"/>
      <c r="I72" s="21" t="s">
        <v>33</v>
      </c>
      <c r="J72" s="37" t="s">
        <v>21</v>
      </c>
      <c r="K72" s="22">
        <v>24</v>
      </c>
      <c r="L72" s="21">
        <v>102</v>
      </c>
      <c r="M72" s="21"/>
      <c r="N72" s="21">
        <v>15.1</v>
      </c>
      <c r="O72" s="21"/>
      <c r="P72" s="21">
        <v>84.9</v>
      </c>
      <c r="Q72" s="50">
        <v>1.5691557599999999</v>
      </c>
      <c r="R72" s="21" t="s">
        <v>34</v>
      </c>
      <c r="S72" s="51">
        <f t="shared" si="15"/>
        <v>143.39999999999998</v>
      </c>
      <c r="T72" s="21" t="s">
        <v>35</v>
      </c>
      <c r="U72" s="52">
        <v>124.32</v>
      </c>
      <c r="V72" s="22"/>
      <c r="W72" s="22"/>
    </row>
    <row r="73" spans="1:23" s="1" customFormat="1" ht="20.100000000000001" customHeight="1" x14ac:dyDescent="0.15">
      <c r="A73" s="7"/>
      <c r="B73" s="91"/>
      <c r="C73" s="91"/>
      <c r="D73" s="22">
        <f t="shared" si="16"/>
        <v>56</v>
      </c>
      <c r="E73" s="22"/>
      <c r="F73" s="22">
        <f t="shared" si="17"/>
        <v>97</v>
      </c>
      <c r="G73" s="22">
        <v>42</v>
      </c>
      <c r="H73" s="91"/>
      <c r="I73" s="21" t="s">
        <v>36</v>
      </c>
      <c r="J73" s="37" t="s">
        <v>21</v>
      </c>
      <c r="K73" s="22">
        <v>84</v>
      </c>
      <c r="L73" s="21">
        <v>104.8</v>
      </c>
      <c r="M73" s="21"/>
      <c r="N73" s="21">
        <v>13</v>
      </c>
      <c r="O73" s="21"/>
      <c r="P73" s="21">
        <v>86.5</v>
      </c>
      <c r="Q73" s="50">
        <v>4.9495991999999998</v>
      </c>
      <c r="R73" s="21" t="s">
        <v>37</v>
      </c>
      <c r="S73" s="51">
        <f t="shared" si="15"/>
        <v>546.84</v>
      </c>
      <c r="T73" s="21" t="s">
        <v>38</v>
      </c>
      <c r="U73" s="52">
        <v>479.64</v>
      </c>
      <c r="V73" s="22"/>
      <c r="W73" s="22"/>
    </row>
    <row r="74" spans="1:23" s="1" customFormat="1" ht="20.100000000000001" customHeight="1" x14ac:dyDescent="0.15">
      <c r="A74" s="7"/>
      <c r="B74" s="91"/>
      <c r="C74" s="91"/>
      <c r="D74" s="22">
        <f t="shared" si="16"/>
        <v>98</v>
      </c>
      <c r="E74" s="22"/>
      <c r="F74" s="22">
        <f t="shared" si="17"/>
        <v>139</v>
      </c>
      <c r="G74" s="22">
        <v>42</v>
      </c>
      <c r="H74" s="91"/>
      <c r="I74" s="21" t="s">
        <v>39</v>
      </c>
      <c r="J74" s="37" t="s">
        <v>21</v>
      </c>
      <c r="K74" s="22">
        <v>84</v>
      </c>
      <c r="L74" s="21">
        <v>150.80000000000001</v>
      </c>
      <c r="M74" s="21"/>
      <c r="N74" s="21">
        <v>13.7</v>
      </c>
      <c r="O74" s="21"/>
      <c r="P74" s="21">
        <v>57.2</v>
      </c>
      <c r="Q74" s="50">
        <v>4.9632623039999997</v>
      </c>
      <c r="R74" s="21" t="s">
        <v>40</v>
      </c>
      <c r="S74" s="51">
        <f t="shared" si="15"/>
        <v>472.5</v>
      </c>
      <c r="T74" s="21" t="s">
        <v>41</v>
      </c>
      <c r="U74" s="52">
        <v>406.14</v>
      </c>
      <c r="V74" s="22"/>
      <c r="W74" s="22"/>
    </row>
    <row r="75" spans="1:23" s="1" customFormat="1" ht="20.100000000000001" customHeight="1" x14ac:dyDescent="0.15">
      <c r="A75" s="7"/>
      <c r="B75" s="91"/>
      <c r="C75" s="91"/>
      <c r="D75" s="22">
        <f t="shared" si="16"/>
        <v>140</v>
      </c>
      <c r="E75" s="22"/>
      <c r="F75" s="22">
        <f t="shared" si="17"/>
        <v>151</v>
      </c>
      <c r="G75" s="22">
        <v>12</v>
      </c>
      <c r="H75" s="91"/>
      <c r="I75" s="21" t="s">
        <v>42</v>
      </c>
      <c r="J75" s="37" t="s">
        <v>21</v>
      </c>
      <c r="K75" s="22">
        <v>24</v>
      </c>
      <c r="L75" s="21">
        <v>163.5</v>
      </c>
      <c r="M75" s="21"/>
      <c r="N75" s="21">
        <v>13.3</v>
      </c>
      <c r="O75" s="21"/>
      <c r="P75" s="21">
        <v>87.7</v>
      </c>
      <c r="Q75" s="50">
        <v>2.28849642</v>
      </c>
      <c r="R75" s="21" t="s">
        <v>43</v>
      </c>
      <c r="S75" s="51">
        <f t="shared" si="15"/>
        <v>236.39999999999998</v>
      </c>
      <c r="T75" s="21" t="s">
        <v>44</v>
      </c>
      <c r="U75" s="52">
        <v>207.84</v>
      </c>
      <c r="V75" s="22"/>
      <c r="W75" s="22"/>
    </row>
    <row r="76" spans="1:23" s="1" customFormat="1" ht="20.100000000000001" customHeight="1" x14ac:dyDescent="0.15">
      <c r="A76" s="7"/>
      <c r="B76" s="91"/>
      <c r="C76" s="91"/>
      <c r="D76" s="22">
        <f t="shared" si="16"/>
        <v>152</v>
      </c>
      <c r="E76" s="22"/>
      <c r="F76" s="22">
        <f t="shared" si="17"/>
        <v>158</v>
      </c>
      <c r="G76" s="22">
        <v>7</v>
      </c>
      <c r="H76" s="91"/>
      <c r="I76" s="21" t="s">
        <v>45</v>
      </c>
      <c r="J76" s="37" t="s">
        <v>21</v>
      </c>
      <c r="K76" s="22">
        <v>14</v>
      </c>
      <c r="L76" s="21">
        <v>163.5</v>
      </c>
      <c r="M76" s="21"/>
      <c r="N76" s="21">
        <v>13.7</v>
      </c>
      <c r="O76" s="21"/>
      <c r="P76" s="21">
        <v>87.7</v>
      </c>
      <c r="Q76" s="50">
        <v>1.3751053049999999</v>
      </c>
      <c r="R76" s="21" t="s">
        <v>46</v>
      </c>
      <c r="S76" s="51">
        <f t="shared" si="15"/>
        <v>134.19</v>
      </c>
      <c r="T76" s="21" t="s">
        <v>47</v>
      </c>
      <c r="U76" s="52">
        <v>117.46</v>
      </c>
      <c r="V76" s="22"/>
      <c r="W76" s="51"/>
    </row>
    <row r="77" spans="1:23" s="1" customFormat="1" ht="20.100000000000001" customHeight="1" x14ac:dyDescent="0.15">
      <c r="A77" s="7"/>
      <c r="B77" s="91"/>
      <c r="C77" s="91"/>
      <c r="D77" s="22">
        <f t="shared" si="16"/>
        <v>159</v>
      </c>
      <c r="E77" s="22"/>
      <c r="F77" s="22">
        <f t="shared" si="17"/>
        <v>166</v>
      </c>
      <c r="G77" s="22">
        <v>8</v>
      </c>
      <c r="H77" s="91"/>
      <c r="I77" s="21" t="s">
        <v>48</v>
      </c>
      <c r="J77" s="37" t="s">
        <v>21</v>
      </c>
      <c r="K77" s="22">
        <v>16</v>
      </c>
      <c r="L77" s="21">
        <v>148</v>
      </c>
      <c r="M77" s="21"/>
      <c r="N77" s="21">
        <v>14.1</v>
      </c>
      <c r="O77" s="21"/>
      <c r="P77" s="21">
        <v>54.4</v>
      </c>
      <c r="Q77" s="50">
        <v>0.90817535999999999</v>
      </c>
      <c r="R77" s="21" t="s">
        <v>49</v>
      </c>
      <c r="S77" s="51">
        <f t="shared" si="15"/>
        <v>84</v>
      </c>
      <c r="T77" s="21" t="s">
        <v>50</v>
      </c>
      <c r="U77" s="52">
        <v>72.8</v>
      </c>
      <c r="V77" s="22"/>
      <c r="W77" s="22"/>
    </row>
    <row r="78" spans="1:23" s="1" customFormat="1" ht="20.100000000000001" customHeight="1" x14ac:dyDescent="0.15">
      <c r="A78" s="7"/>
      <c r="B78" s="91"/>
      <c r="C78" s="91"/>
      <c r="D78" s="22">
        <f t="shared" si="16"/>
        <v>167</v>
      </c>
      <c r="E78" s="22"/>
      <c r="F78" s="22">
        <f t="shared" si="17"/>
        <v>186</v>
      </c>
      <c r="G78" s="22">
        <v>20</v>
      </c>
      <c r="H78" s="91"/>
      <c r="I78" s="21" t="s">
        <v>51</v>
      </c>
      <c r="J78" s="37" t="s">
        <v>21</v>
      </c>
      <c r="K78" s="22">
        <v>40</v>
      </c>
      <c r="L78" s="21">
        <v>160.69999999999999</v>
      </c>
      <c r="M78" s="21"/>
      <c r="N78" s="21">
        <v>14.1</v>
      </c>
      <c r="O78" s="21"/>
      <c r="P78" s="21">
        <v>84.9</v>
      </c>
      <c r="Q78" s="50">
        <v>3.84744726</v>
      </c>
      <c r="R78" s="21" t="s">
        <v>52</v>
      </c>
      <c r="S78" s="51">
        <f t="shared" si="15"/>
        <v>385.79999999999995</v>
      </c>
      <c r="T78" s="21" t="s">
        <v>53</v>
      </c>
      <c r="U78" s="52">
        <v>347.4</v>
      </c>
      <c r="V78" s="22"/>
      <c r="W78" s="22"/>
    </row>
    <row r="79" spans="1:23" s="1" customFormat="1" ht="20.100000000000001" customHeight="1" x14ac:dyDescent="0.15">
      <c r="A79" s="7"/>
      <c r="B79" s="91"/>
      <c r="C79" s="91"/>
      <c r="D79" s="22">
        <f t="shared" si="16"/>
        <v>187</v>
      </c>
      <c r="E79" s="22"/>
      <c r="F79" s="22">
        <f t="shared" si="17"/>
        <v>194</v>
      </c>
      <c r="G79" s="22">
        <v>8</v>
      </c>
      <c r="H79" s="91"/>
      <c r="I79" s="21" t="s">
        <v>54</v>
      </c>
      <c r="J79" s="37" t="s">
        <v>21</v>
      </c>
      <c r="K79" s="22">
        <v>16</v>
      </c>
      <c r="L79" s="21">
        <v>147.80000000000001</v>
      </c>
      <c r="M79" s="21"/>
      <c r="N79" s="21">
        <v>13.6</v>
      </c>
      <c r="O79" s="21"/>
      <c r="P79" s="21">
        <v>54</v>
      </c>
      <c r="Q79" s="50">
        <v>0.86835456</v>
      </c>
      <c r="R79" s="21" t="s">
        <v>55</v>
      </c>
      <c r="S79" s="51">
        <f t="shared" si="15"/>
        <v>84.48</v>
      </c>
      <c r="T79" s="21" t="s">
        <v>56</v>
      </c>
      <c r="U79" s="52">
        <v>74</v>
      </c>
      <c r="V79" s="22"/>
      <c r="W79" s="22"/>
    </row>
    <row r="80" spans="1:23" s="1" customFormat="1" ht="20.100000000000001" customHeight="1" x14ac:dyDescent="0.15">
      <c r="A80" s="7"/>
      <c r="B80" s="91"/>
      <c r="C80" s="91"/>
      <c r="D80" s="22">
        <f t="shared" si="16"/>
        <v>195</v>
      </c>
      <c r="E80" s="22"/>
      <c r="F80" s="22">
        <f t="shared" si="17"/>
        <v>201</v>
      </c>
      <c r="G80" s="22">
        <v>7</v>
      </c>
      <c r="H80" s="91"/>
      <c r="I80" s="21" t="s">
        <v>57</v>
      </c>
      <c r="J80" s="37" t="s">
        <v>21</v>
      </c>
      <c r="K80" s="22">
        <v>14</v>
      </c>
      <c r="L80" s="21">
        <v>160.69999999999999</v>
      </c>
      <c r="M80" s="21"/>
      <c r="N80" s="21">
        <v>14.3</v>
      </c>
      <c r="O80" s="21"/>
      <c r="P80" s="21">
        <v>84.9</v>
      </c>
      <c r="Q80" s="50">
        <v>1.365707343</v>
      </c>
      <c r="R80" s="21" t="s">
        <v>25</v>
      </c>
      <c r="S80" s="51">
        <f t="shared" si="15"/>
        <v>128.24</v>
      </c>
      <c r="T80" s="21" t="s">
        <v>26</v>
      </c>
      <c r="U80" s="52">
        <v>112</v>
      </c>
      <c r="V80" s="22"/>
      <c r="W80" s="22"/>
    </row>
    <row r="81" spans="1:23" s="1" customFormat="1" ht="20.100000000000001" customHeight="1" x14ac:dyDescent="0.15">
      <c r="A81" s="7"/>
      <c r="B81" s="91"/>
      <c r="C81" s="91"/>
      <c r="D81" s="22">
        <f t="shared" si="16"/>
        <v>202</v>
      </c>
      <c r="E81" s="22"/>
      <c r="F81" s="22">
        <f t="shared" si="17"/>
        <v>204</v>
      </c>
      <c r="G81" s="22">
        <v>3</v>
      </c>
      <c r="H81" s="91"/>
      <c r="I81" s="21" t="s">
        <v>58</v>
      </c>
      <c r="J81" s="37" t="s">
        <v>21</v>
      </c>
      <c r="K81" s="22">
        <v>6</v>
      </c>
      <c r="L81" s="21">
        <v>102.2</v>
      </c>
      <c r="M81" s="21"/>
      <c r="N81" s="21">
        <v>16.5</v>
      </c>
      <c r="O81" s="21"/>
      <c r="P81" s="21">
        <v>85.1</v>
      </c>
      <c r="Q81" s="50">
        <v>0.43051239000000002</v>
      </c>
      <c r="R81" s="21" t="s">
        <v>59</v>
      </c>
      <c r="S81" s="51">
        <f t="shared" si="15"/>
        <v>37.950000000000003</v>
      </c>
      <c r="T81" s="21" t="s">
        <v>60</v>
      </c>
      <c r="U81" s="52">
        <v>33.06</v>
      </c>
      <c r="V81" s="22"/>
      <c r="W81" s="22"/>
    </row>
    <row r="82" spans="1:23" s="1" customFormat="1" ht="20.100000000000001" customHeight="1" x14ac:dyDescent="0.15">
      <c r="A82" s="7"/>
      <c r="B82" s="91"/>
      <c r="C82" s="91"/>
      <c r="D82" s="22">
        <f t="shared" si="16"/>
        <v>205</v>
      </c>
      <c r="E82" s="22"/>
      <c r="F82" s="22">
        <f t="shared" si="17"/>
        <v>219</v>
      </c>
      <c r="G82" s="22">
        <v>15</v>
      </c>
      <c r="H82" s="96"/>
      <c r="I82" s="21" t="s">
        <v>75</v>
      </c>
      <c r="J82" s="37" t="s">
        <v>21</v>
      </c>
      <c r="K82" s="22">
        <v>30</v>
      </c>
      <c r="L82" s="21">
        <v>160.1</v>
      </c>
      <c r="M82" s="21"/>
      <c r="N82" s="21">
        <v>14.5</v>
      </c>
      <c r="O82" s="21"/>
      <c r="P82" s="21">
        <v>84.3</v>
      </c>
      <c r="Q82" s="50">
        <v>2.9354735249999999</v>
      </c>
      <c r="R82" s="21" t="s">
        <v>52</v>
      </c>
      <c r="S82" s="51">
        <f t="shared" si="15"/>
        <v>289.34999999999997</v>
      </c>
      <c r="T82" s="21" t="s">
        <v>53</v>
      </c>
      <c r="U82" s="52">
        <v>260.55</v>
      </c>
      <c r="V82" s="22"/>
      <c r="W82" s="51"/>
    </row>
    <row r="83" spans="1:23" s="1" customFormat="1" ht="20.100000000000001" customHeight="1" x14ac:dyDescent="0.15">
      <c r="A83" s="7"/>
      <c r="B83" s="91"/>
      <c r="C83" s="91"/>
      <c r="D83" s="22">
        <v>1</v>
      </c>
      <c r="E83" s="22"/>
      <c r="F83" s="22">
        <v>7</v>
      </c>
      <c r="G83" s="22">
        <v>7</v>
      </c>
      <c r="H83" s="90" t="s">
        <v>85</v>
      </c>
      <c r="I83" s="21" t="s">
        <v>72</v>
      </c>
      <c r="J83" s="37" t="s">
        <v>21</v>
      </c>
      <c r="K83" s="22">
        <v>14</v>
      </c>
      <c r="L83" s="21">
        <v>79.400000000000006</v>
      </c>
      <c r="M83" s="21"/>
      <c r="N83" s="21">
        <v>14.6</v>
      </c>
      <c r="O83" s="21"/>
      <c r="P83" s="21">
        <v>82.8</v>
      </c>
      <c r="Q83" s="50">
        <v>0.67189550399999998</v>
      </c>
      <c r="R83" s="21" t="s">
        <v>73</v>
      </c>
      <c r="S83" s="51">
        <f t="shared" si="15"/>
        <v>61.600000000000009</v>
      </c>
      <c r="T83" s="21" t="s">
        <v>74</v>
      </c>
      <c r="U83" s="52">
        <v>52.5</v>
      </c>
      <c r="V83" s="22"/>
      <c r="W83" s="22"/>
    </row>
    <row r="84" spans="1:23" s="1" customFormat="1" ht="20.100000000000001" customHeight="1" x14ac:dyDescent="0.15">
      <c r="A84" s="7"/>
      <c r="B84" s="91"/>
      <c r="C84" s="91"/>
      <c r="D84" s="22">
        <f>F83+1</f>
        <v>8</v>
      </c>
      <c r="E84" s="22"/>
      <c r="F84" s="22">
        <f>F83+G84</f>
        <v>30</v>
      </c>
      <c r="G84" s="22">
        <v>23</v>
      </c>
      <c r="H84" s="91"/>
      <c r="I84" s="21" t="s">
        <v>29</v>
      </c>
      <c r="J84" s="37" t="s">
        <v>21</v>
      </c>
      <c r="K84" s="22">
        <v>46</v>
      </c>
      <c r="L84" s="21">
        <v>160.69999999999999</v>
      </c>
      <c r="M84" s="21"/>
      <c r="N84" s="21">
        <v>14.3</v>
      </c>
      <c r="O84" s="21"/>
      <c r="P84" s="21">
        <v>84.9</v>
      </c>
      <c r="Q84" s="50">
        <v>4.4873241269999999</v>
      </c>
      <c r="R84" s="21" t="s">
        <v>25</v>
      </c>
      <c r="S84" s="51">
        <f t="shared" si="15"/>
        <v>421.36</v>
      </c>
      <c r="T84" s="21" t="s">
        <v>26</v>
      </c>
      <c r="U84" s="52">
        <v>368</v>
      </c>
      <c r="V84" s="22"/>
      <c r="W84" s="22"/>
    </row>
    <row r="85" spans="1:23" s="1" customFormat="1" ht="20.100000000000001" customHeight="1" x14ac:dyDescent="0.15">
      <c r="A85" s="7"/>
      <c r="B85" s="91"/>
      <c r="C85" s="91"/>
      <c r="D85" s="22">
        <f t="shared" ref="D85:D90" si="18">F84+1</f>
        <v>31</v>
      </c>
      <c r="E85" s="22"/>
      <c r="F85" s="22">
        <f t="shared" ref="F85:F90" si="19">F84+G85</f>
        <v>53</v>
      </c>
      <c r="G85" s="22">
        <v>23</v>
      </c>
      <c r="H85" s="91"/>
      <c r="I85" s="21" t="s">
        <v>33</v>
      </c>
      <c r="J85" s="37" t="s">
        <v>21</v>
      </c>
      <c r="K85" s="22">
        <v>46</v>
      </c>
      <c r="L85" s="21">
        <v>102</v>
      </c>
      <c r="M85" s="21"/>
      <c r="N85" s="21">
        <v>15.1</v>
      </c>
      <c r="O85" s="21"/>
      <c r="P85" s="21">
        <v>84.9</v>
      </c>
      <c r="Q85" s="50">
        <v>3.0075485400000002</v>
      </c>
      <c r="R85" s="21" t="s">
        <v>34</v>
      </c>
      <c r="S85" s="51">
        <f t="shared" si="15"/>
        <v>274.84999999999997</v>
      </c>
      <c r="T85" s="21" t="s">
        <v>35</v>
      </c>
      <c r="U85" s="52">
        <v>238.28</v>
      </c>
      <c r="V85" s="22"/>
      <c r="W85" s="22"/>
    </row>
    <row r="86" spans="1:23" s="1" customFormat="1" ht="20.100000000000001" customHeight="1" x14ac:dyDescent="0.15">
      <c r="A86" s="7"/>
      <c r="B86" s="91"/>
      <c r="C86" s="91"/>
      <c r="D86" s="22">
        <f t="shared" si="18"/>
        <v>54</v>
      </c>
      <c r="E86" s="22"/>
      <c r="F86" s="22">
        <f t="shared" si="19"/>
        <v>59</v>
      </c>
      <c r="G86" s="22">
        <v>6</v>
      </c>
      <c r="H86" s="91"/>
      <c r="I86" s="21" t="s">
        <v>36</v>
      </c>
      <c r="J86" s="37" t="s">
        <v>21</v>
      </c>
      <c r="K86" s="22">
        <v>12</v>
      </c>
      <c r="L86" s="21">
        <v>104.8</v>
      </c>
      <c r="M86" s="21"/>
      <c r="N86" s="21">
        <v>13</v>
      </c>
      <c r="O86" s="21"/>
      <c r="P86" s="21">
        <v>86.5</v>
      </c>
      <c r="Q86" s="50">
        <v>0.70708559999999998</v>
      </c>
      <c r="R86" s="21" t="s">
        <v>37</v>
      </c>
      <c r="S86" s="51">
        <f t="shared" si="15"/>
        <v>78.12</v>
      </c>
      <c r="T86" s="21" t="s">
        <v>38</v>
      </c>
      <c r="U86" s="52">
        <v>68.52</v>
      </c>
      <c r="V86" s="22"/>
      <c r="W86" s="22"/>
    </row>
    <row r="87" spans="1:23" s="1" customFormat="1" ht="20.100000000000001" customHeight="1" x14ac:dyDescent="0.15">
      <c r="A87" s="7"/>
      <c r="B87" s="91"/>
      <c r="C87" s="91"/>
      <c r="D87" s="22">
        <f t="shared" si="18"/>
        <v>60</v>
      </c>
      <c r="E87" s="22"/>
      <c r="F87" s="22">
        <f t="shared" si="19"/>
        <v>65</v>
      </c>
      <c r="G87" s="22">
        <v>6</v>
      </c>
      <c r="H87" s="91"/>
      <c r="I87" s="21" t="s">
        <v>39</v>
      </c>
      <c r="J87" s="37" t="s">
        <v>21</v>
      </c>
      <c r="K87" s="22">
        <v>12</v>
      </c>
      <c r="L87" s="21">
        <v>150.80000000000001</v>
      </c>
      <c r="M87" s="21"/>
      <c r="N87" s="21">
        <v>13.7</v>
      </c>
      <c r="O87" s="21"/>
      <c r="P87" s="21">
        <v>57.2</v>
      </c>
      <c r="Q87" s="50">
        <v>0.709037472</v>
      </c>
      <c r="R87" s="21" t="s">
        <v>40</v>
      </c>
      <c r="S87" s="51">
        <f t="shared" si="15"/>
        <v>67.5</v>
      </c>
      <c r="T87" s="21" t="s">
        <v>41</v>
      </c>
      <c r="U87" s="52">
        <v>58.02</v>
      </c>
      <c r="V87" s="22"/>
      <c r="W87" s="51"/>
    </row>
    <row r="88" spans="1:23" s="1" customFormat="1" ht="20.100000000000001" customHeight="1" x14ac:dyDescent="0.15">
      <c r="A88" s="7"/>
      <c r="B88" s="91"/>
      <c r="C88" s="91"/>
      <c r="D88" s="22">
        <f t="shared" si="18"/>
        <v>66</v>
      </c>
      <c r="E88" s="22"/>
      <c r="F88" s="22">
        <f t="shared" si="19"/>
        <v>77</v>
      </c>
      <c r="G88" s="22">
        <v>12</v>
      </c>
      <c r="H88" s="91"/>
      <c r="I88" s="21" t="s">
        <v>48</v>
      </c>
      <c r="J88" s="37" t="s">
        <v>21</v>
      </c>
      <c r="K88" s="22">
        <v>24</v>
      </c>
      <c r="L88" s="21">
        <v>148</v>
      </c>
      <c r="M88" s="21"/>
      <c r="N88" s="21">
        <v>14.1</v>
      </c>
      <c r="O88" s="21"/>
      <c r="P88" s="21">
        <v>54.4</v>
      </c>
      <c r="Q88" s="50">
        <v>1.36226304</v>
      </c>
      <c r="R88" s="21" t="s">
        <v>49</v>
      </c>
      <c r="S88" s="51">
        <f t="shared" si="15"/>
        <v>126</v>
      </c>
      <c r="T88" s="21" t="s">
        <v>50</v>
      </c>
      <c r="U88" s="52">
        <v>109.2</v>
      </c>
      <c r="V88" s="22"/>
      <c r="W88" s="22"/>
    </row>
    <row r="89" spans="1:23" s="1" customFormat="1" ht="20.100000000000001" customHeight="1" x14ac:dyDescent="0.15">
      <c r="A89" s="7"/>
      <c r="B89" s="91"/>
      <c r="C89" s="91"/>
      <c r="D89" s="22">
        <f t="shared" si="18"/>
        <v>78</v>
      </c>
      <c r="E89" s="22"/>
      <c r="F89" s="22">
        <f t="shared" si="19"/>
        <v>87</v>
      </c>
      <c r="G89" s="22">
        <v>10</v>
      </c>
      <c r="H89" s="91"/>
      <c r="I89" s="21" t="s">
        <v>51</v>
      </c>
      <c r="J89" s="37" t="s">
        <v>21</v>
      </c>
      <c r="K89" s="22">
        <v>20</v>
      </c>
      <c r="L89" s="21">
        <v>160.69999999999999</v>
      </c>
      <c r="M89" s="21"/>
      <c r="N89" s="21">
        <v>14.1</v>
      </c>
      <c r="O89" s="21"/>
      <c r="P89" s="21">
        <v>84.9</v>
      </c>
      <c r="Q89" s="50">
        <v>1.92372363</v>
      </c>
      <c r="R89" s="56">
        <v>19.510000000000002</v>
      </c>
      <c r="S89" s="51">
        <f t="shared" si="15"/>
        <v>195.10000000000002</v>
      </c>
      <c r="T89" s="21" t="s">
        <v>53</v>
      </c>
      <c r="U89" s="52">
        <v>173.7</v>
      </c>
      <c r="V89" s="22"/>
      <c r="W89" s="22"/>
    </row>
    <row r="90" spans="1:23" s="1" customFormat="1" ht="20.100000000000001" customHeight="1" x14ac:dyDescent="0.15">
      <c r="A90" s="7"/>
      <c r="B90" s="91"/>
      <c r="C90" s="91"/>
      <c r="D90" s="22">
        <f t="shared" si="18"/>
        <v>88</v>
      </c>
      <c r="E90" s="22"/>
      <c r="F90" s="22">
        <f t="shared" si="19"/>
        <v>99</v>
      </c>
      <c r="G90" s="22">
        <v>12</v>
      </c>
      <c r="H90" s="91"/>
      <c r="I90" s="21" t="s">
        <v>54</v>
      </c>
      <c r="J90" s="37" t="s">
        <v>21</v>
      </c>
      <c r="K90" s="22">
        <v>24</v>
      </c>
      <c r="L90" s="21">
        <v>147.80000000000001</v>
      </c>
      <c r="M90" s="21"/>
      <c r="N90" s="21">
        <v>13.6</v>
      </c>
      <c r="O90" s="21"/>
      <c r="P90" s="21">
        <v>54</v>
      </c>
      <c r="Q90" s="50">
        <v>1.3025318400000001</v>
      </c>
      <c r="R90" s="21" t="s">
        <v>55</v>
      </c>
      <c r="S90" s="51">
        <f t="shared" si="15"/>
        <v>126.72</v>
      </c>
      <c r="T90" s="21" t="s">
        <v>56</v>
      </c>
      <c r="U90" s="52">
        <v>111</v>
      </c>
      <c r="V90" s="22"/>
      <c r="W90" s="22"/>
    </row>
    <row r="91" spans="1:23" s="5" customFormat="1" ht="20.100000000000001" customHeight="1" x14ac:dyDescent="0.15">
      <c r="A91" s="59"/>
      <c r="B91" s="60"/>
      <c r="C91" s="61" t="s">
        <v>86</v>
      </c>
      <c r="D91" s="62"/>
      <c r="E91" s="62"/>
      <c r="F91" s="62"/>
      <c r="G91" s="62">
        <f>SUM(G61:G90)</f>
        <v>444</v>
      </c>
      <c r="H91" s="62"/>
      <c r="I91" s="61" t="s">
        <v>87</v>
      </c>
      <c r="J91" s="69"/>
      <c r="K91" s="62">
        <f>SUM(K61:K90)</f>
        <v>888</v>
      </c>
      <c r="L91" s="70"/>
      <c r="M91" s="70"/>
      <c r="N91" s="70"/>
      <c r="O91" s="71"/>
      <c r="P91" s="71"/>
      <c r="Q91" s="71">
        <f>SUM(Q61:Q90)</f>
        <v>65.77181324499999</v>
      </c>
      <c r="R91" s="70"/>
      <c r="S91" s="75">
        <f>SUM(S61:S90)</f>
        <v>6428.5500000000011</v>
      </c>
      <c r="T91" s="70"/>
      <c r="U91" s="71">
        <f>SUM(U61:U90)</f>
        <v>5628.1900000000014</v>
      </c>
      <c r="V91" s="71"/>
      <c r="W91" s="71"/>
    </row>
    <row r="92" spans="1:23" s="1" customFormat="1" ht="20.100000000000001" customHeight="1" x14ac:dyDescent="0.15">
      <c r="A92" s="7"/>
      <c r="B92" s="90">
        <v>266965</v>
      </c>
      <c r="C92" s="90" t="s">
        <v>18</v>
      </c>
      <c r="D92" s="22">
        <v>1</v>
      </c>
      <c r="E92" s="22"/>
      <c r="F92" s="22">
        <v>11</v>
      </c>
      <c r="G92" s="22">
        <v>11</v>
      </c>
      <c r="H92" s="90" t="s">
        <v>85</v>
      </c>
      <c r="I92" s="21" t="s">
        <v>24</v>
      </c>
      <c r="J92" s="37" t="s">
        <v>21</v>
      </c>
      <c r="K92" s="22">
        <v>22</v>
      </c>
      <c r="L92" s="21">
        <v>160.69999999999999</v>
      </c>
      <c r="M92" s="21"/>
      <c r="N92" s="21">
        <v>14.3</v>
      </c>
      <c r="O92" s="21"/>
      <c r="P92" s="21">
        <v>84.9</v>
      </c>
      <c r="Q92" s="50">
        <v>2.1461115390000001</v>
      </c>
      <c r="R92" s="21" t="s">
        <v>25</v>
      </c>
      <c r="S92" s="51">
        <f>R92*G92</f>
        <v>201.52</v>
      </c>
      <c r="T92" s="21" t="s">
        <v>26</v>
      </c>
      <c r="U92" s="52">
        <v>176</v>
      </c>
      <c r="V92" s="22"/>
      <c r="W92" s="22"/>
    </row>
    <row r="93" spans="1:23" s="1" customFormat="1" ht="20.100000000000001" customHeight="1" x14ac:dyDescent="0.15">
      <c r="A93" s="7"/>
      <c r="B93" s="91"/>
      <c r="C93" s="91"/>
      <c r="D93" s="22">
        <f t="shared" ref="D93:D94" si="20">F92+1</f>
        <v>12</v>
      </c>
      <c r="E93" s="22"/>
      <c r="F93" s="22">
        <f t="shared" ref="F93:F94" si="21">F92+G93</f>
        <v>14</v>
      </c>
      <c r="G93" s="22">
        <v>3</v>
      </c>
      <c r="H93" s="91"/>
      <c r="I93" s="21" t="s">
        <v>66</v>
      </c>
      <c r="J93" s="37" t="s">
        <v>21</v>
      </c>
      <c r="K93" s="22">
        <v>6</v>
      </c>
      <c r="L93" s="21">
        <v>135.5</v>
      </c>
      <c r="M93" s="21"/>
      <c r="N93" s="21">
        <v>16.5</v>
      </c>
      <c r="O93" s="21"/>
      <c r="P93" s="21">
        <v>105.4</v>
      </c>
      <c r="Q93" s="50">
        <v>0.70694414999999999</v>
      </c>
      <c r="R93" s="21" t="s">
        <v>67</v>
      </c>
      <c r="S93" s="51">
        <f t="shared" ref="S93:S127" si="22">R93*G93</f>
        <v>58.71</v>
      </c>
      <c r="T93" s="21" t="s">
        <v>68</v>
      </c>
      <c r="U93" s="52">
        <v>51.81</v>
      </c>
      <c r="V93" s="22"/>
      <c r="W93" s="22"/>
    </row>
    <row r="94" spans="1:23" s="1" customFormat="1" ht="20.100000000000001" customHeight="1" x14ac:dyDescent="0.15">
      <c r="A94" s="7"/>
      <c r="B94" s="91"/>
      <c r="C94" s="91"/>
      <c r="D94" s="22">
        <f t="shared" si="20"/>
        <v>15</v>
      </c>
      <c r="E94" s="22"/>
      <c r="F94" s="22">
        <f t="shared" si="21"/>
        <v>37</v>
      </c>
      <c r="G94" s="22">
        <v>23</v>
      </c>
      <c r="H94" s="91"/>
      <c r="I94" s="21" t="s">
        <v>69</v>
      </c>
      <c r="J94" s="37" t="s">
        <v>21</v>
      </c>
      <c r="K94" s="22">
        <v>46</v>
      </c>
      <c r="L94" s="21">
        <v>79.2</v>
      </c>
      <c r="M94" s="21"/>
      <c r="N94" s="21">
        <v>17.399999999999999</v>
      </c>
      <c r="O94" s="21"/>
      <c r="P94" s="21">
        <v>82.8</v>
      </c>
      <c r="Q94" s="50">
        <v>2.6244155519999999</v>
      </c>
      <c r="R94" s="21" t="s">
        <v>65</v>
      </c>
      <c r="S94" s="51">
        <f t="shared" si="22"/>
        <v>220.79999999999998</v>
      </c>
      <c r="T94" s="21" t="s">
        <v>70</v>
      </c>
      <c r="U94" s="52">
        <v>190.9</v>
      </c>
      <c r="V94" s="22"/>
      <c r="W94" s="22"/>
    </row>
    <row r="95" spans="1:23" s="1" customFormat="1" ht="20.100000000000001" customHeight="1" x14ac:dyDescent="0.15">
      <c r="A95" s="7"/>
      <c r="B95" s="91"/>
      <c r="C95" s="91"/>
      <c r="D95" s="22">
        <v>1</v>
      </c>
      <c r="E95" s="22"/>
      <c r="F95" s="22">
        <v>15</v>
      </c>
      <c r="G95" s="22">
        <v>15</v>
      </c>
      <c r="H95" s="101" t="s">
        <v>88</v>
      </c>
      <c r="I95" s="21" t="s">
        <v>20</v>
      </c>
      <c r="J95" s="37" t="s">
        <v>21</v>
      </c>
      <c r="K95" s="22">
        <v>30</v>
      </c>
      <c r="L95" s="21">
        <v>150.80000000000001</v>
      </c>
      <c r="M95" s="21"/>
      <c r="N95" s="21">
        <v>13.3</v>
      </c>
      <c r="O95" s="21"/>
      <c r="P95" s="21">
        <v>57.2</v>
      </c>
      <c r="Q95" s="50">
        <v>1.7208391199999999</v>
      </c>
      <c r="R95" s="21" t="s">
        <v>22</v>
      </c>
      <c r="S95" s="51">
        <f t="shared" si="22"/>
        <v>183.45000000000002</v>
      </c>
      <c r="T95" s="21" t="s">
        <v>23</v>
      </c>
      <c r="U95" s="52">
        <v>163.35</v>
      </c>
      <c r="V95" s="22"/>
      <c r="W95" s="22"/>
    </row>
    <row r="96" spans="1:23" s="1" customFormat="1" ht="20.100000000000001" customHeight="1" x14ac:dyDescent="0.15">
      <c r="A96" s="7"/>
      <c r="B96" s="91"/>
      <c r="C96" s="91"/>
      <c r="D96" s="22">
        <f t="shared" ref="D96:D101" si="23">F95+1</f>
        <v>16</v>
      </c>
      <c r="E96" s="22"/>
      <c r="F96" s="22">
        <f t="shared" ref="F96:F101" si="24">F95+G96</f>
        <v>29</v>
      </c>
      <c r="G96" s="22">
        <v>14</v>
      </c>
      <c r="H96" s="102"/>
      <c r="I96" s="21" t="s">
        <v>24</v>
      </c>
      <c r="J96" s="37" t="s">
        <v>21</v>
      </c>
      <c r="K96" s="22">
        <v>28</v>
      </c>
      <c r="L96" s="21">
        <v>160.69999999999999</v>
      </c>
      <c r="M96" s="21"/>
      <c r="N96" s="21">
        <v>14.3</v>
      </c>
      <c r="O96" s="21"/>
      <c r="P96" s="21">
        <v>84.9</v>
      </c>
      <c r="Q96" s="50">
        <v>2.7314146859999999</v>
      </c>
      <c r="R96" s="21" t="s">
        <v>25</v>
      </c>
      <c r="S96" s="51">
        <f t="shared" si="22"/>
        <v>256.48</v>
      </c>
      <c r="T96" s="21" t="s">
        <v>26</v>
      </c>
      <c r="U96" s="52">
        <v>224</v>
      </c>
      <c r="V96" s="22"/>
      <c r="W96" s="22"/>
    </row>
    <row r="97" spans="1:23" s="1" customFormat="1" ht="20.100000000000001" customHeight="1" x14ac:dyDescent="0.15">
      <c r="A97" s="7"/>
      <c r="B97" s="91"/>
      <c r="C97" s="91"/>
      <c r="D97" s="22">
        <f t="shared" si="23"/>
        <v>30</v>
      </c>
      <c r="E97" s="22"/>
      <c r="F97" s="22">
        <f t="shared" si="24"/>
        <v>32</v>
      </c>
      <c r="G97" s="22">
        <v>3</v>
      </c>
      <c r="H97" s="102"/>
      <c r="I97" s="21" t="s">
        <v>63</v>
      </c>
      <c r="J97" s="37" t="s">
        <v>21</v>
      </c>
      <c r="K97" s="22">
        <v>6</v>
      </c>
      <c r="L97" s="21">
        <v>102</v>
      </c>
      <c r="M97" s="21"/>
      <c r="N97" s="21">
        <v>14.1</v>
      </c>
      <c r="O97" s="21"/>
      <c r="P97" s="21">
        <v>84.9</v>
      </c>
      <c r="Q97" s="50">
        <v>0.36630953999999999</v>
      </c>
      <c r="R97" s="21" t="s">
        <v>64</v>
      </c>
      <c r="S97" s="51">
        <f t="shared" si="22"/>
        <v>33.900000000000006</v>
      </c>
      <c r="T97" s="21" t="s">
        <v>65</v>
      </c>
      <c r="U97" s="52">
        <v>28.8</v>
      </c>
      <c r="V97" s="22"/>
      <c r="W97" s="22"/>
    </row>
    <row r="98" spans="1:23" s="1" customFormat="1" ht="20.100000000000001" customHeight="1" x14ac:dyDescent="0.15">
      <c r="A98" s="7"/>
      <c r="B98" s="91"/>
      <c r="C98" s="91"/>
      <c r="D98" s="22">
        <f t="shared" si="23"/>
        <v>33</v>
      </c>
      <c r="E98" s="22"/>
      <c r="F98" s="22">
        <f t="shared" si="24"/>
        <v>36</v>
      </c>
      <c r="G98" s="22">
        <v>4</v>
      </c>
      <c r="H98" s="102"/>
      <c r="I98" s="21" t="s">
        <v>66</v>
      </c>
      <c r="J98" s="37" t="s">
        <v>21</v>
      </c>
      <c r="K98" s="22">
        <v>8</v>
      </c>
      <c r="L98" s="21">
        <v>135.5</v>
      </c>
      <c r="M98" s="21"/>
      <c r="N98" s="21">
        <v>16.5</v>
      </c>
      <c r="O98" s="21"/>
      <c r="P98" s="21">
        <v>105.4</v>
      </c>
      <c r="Q98" s="50">
        <v>0.94259219999999999</v>
      </c>
      <c r="R98" s="21" t="s">
        <v>67</v>
      </c>
      <c r="S98" s="51">
        <f t="shared" si="22"/>
        <v>78.28</v>
      </c>
      <c r="T98" s="21" t="s">
        <v>68</v>
      </c>
      <c r="U98" s="52">
        <v>69.08</v>
      </c>
      <c r="V98" s="22"/>
      <c r="W98" s="22"/>
    </row>
    <row r="99" spans="1:23" s="1" customFormat="1" ht="20.100000000000001" customHeight="1" x14ac:dyDescent="0.15">
      <c r="A99" s="7"/>
      <c r="B99" s="91"/>
      <c r="C99" s="91"/>
      <c r="D99" s="22">
        <f t="shared" si="23"/>
        <v>37</v>
      </c>
      <c r="E99" s="22"/>
      <c r="F99" s="22">
        <f t="shared" si="24"/>
        <v>66</v>
      </c>
      <c r="G99" s="22">
        <v>30</v>
      </c>
      <c r="H99" s="102"/>
      <c r="I99" s="21" t="s">
        <v>69</v>
      </c>
      <c r="J99" s="37" t="s">
        <v>21</v>
      </c>
      <c r="K99" s="22">
        <v>60</v>
      </c>
      <c r="L99" s="21">
        <v>79.2</v>
      </c>
      <c r="M99" s="21"/>
      <c r="N99" s="21">
        <v>17.399999999999999</v>
      </c>
      <c r="O99" s="21"/>
      <c r="P99" s="21">
        <v>82.8</v>
      </c>
      <c r="Q99" s="50">
        <v>3.4231507200000002</v>
      </c>
      <c r="R99" s="21" t="s">
        <v>65</v>
      </c>
      <c r="S99" s="51">
        <f t="shared" si="22"/>
        <v>288</v>
      </c>
      <c r="T99" s="21" t="s">
        <v>70</v>
      </c>
      <c r="U99" s="52">
        <v>249</v>
      </c>
      <c r="V99" s="22"/>
      <c r="W99" s="22"/>
    </row>
    <row r="100" spans="1:23" s="1" customFormat="1" ht="20.100000000000001" customHeight="1" x14ac:dyDescent="0.15">
      <c r="A100" s="7"/>
      <c r="B100" s="92">
        <v>266966</v>
      </c>
      <c r="C100" s="92" t="s">
        <v>28</v>
      </c>
      <c r="D100" s="22">
        <v>1</v>
      </c>
      <c r="E100" s="22"/>
      <c r="F100" s="22">
        <v>11</v>
      </c>
      <c r="G100" s="22">
        <v>11</v>
      </c>
      <c r="H100" s="90" t="s">
        <v>84</v>
      </c>
      <c r="I100" s="21" t="s">
        <v>30</v>
      </c>
      <c r="J100" s="37" t="s">
        <v>21</v>
      </c>
      <c r="K100" s="22">
        <v>22</v>
      </c>
      <c r="L100" s="21">
        <v>102.2</v>
      </c>
      <c r="M100" s="21"/>
      <c r="N100" s="21">
        <v>14.2</v>
      </c>
      <c r="O100" s="21"/>
      <c r="P100" s="21">
        <v>83.9</v>
      </c>
      <c r="Q100" s="50">
        <v>1.339349396</v>
      </c>
      <c r="R100" s="21" t="s">
        <v>31</v>
      </c>
      <c r="S100" s="51">
        <f t="shared" si="22"/>
        <v>139.69999999999999</v>
      </c>
      <c r="T100" s="21" t="s">
        <v>32</v>
      </c>
      <c r="U100" s="52">
        <v>122.54</v>
      </c>
      <c r="V100" s="22"/>
      <c r="W100" s="22"/>
    </row>
    <row r="101" spans="1:23" s="1" customFormat="1" ht="20.100000000000001" customHeight="1" x14ac:dyDescent="0.15">
      <c r="A101" s="7"/>
      <c r="B101" s="92"/>
      <c r="C101" s="92"/>
      <c r="D101" s="22">
        <f t="shared" si="23"/>
        <v>12</v>
      </c>
      <c r="E101" s="22"/>
      <c r="F101" s="22">
        <f t="shared" si="24"/>
        <v>34</v>
      </c>
      <c r="G101" s="22">
        <v>23</v>
      </c>
      <c r="H101" s="91"/>
      <c r="I101" s="21" t="s">
        <v>42</v>
      </c>
      <c r="J101" s="37" t="s">
        <v>21</v>
      </c>
      <c r="K101" s="22">
        <v>46</v>
      </c>
      <c r="L101" s="21">
        <v>163.5</v>
      </c>
      <c r="M101" s="21"/>
      <c r="N101" s="21">
        <v>13.3</v>
      </c>
      <c r="O101" s="21"/>
      <c r="P101" s="21">
        <v>87.7</v>
      </c>
      <c r="Q101" s="50">
        <v>4.3862848049999998</v>
      </c>
      <c r="R101" s="21" t="s">
        <v>43</v>
      </c>
      <c r="S101" s="51">
        <f t="shared" si="22"/>
        <v>453.09999999999997</v>
      </c>
      <c r="T101" s="21" t="s">
        <v>44</v>
      </c>
      <c r="U101" s="52">
        <v>398.36</v>
      </c>
      <c r="V101" s="22"/>
      <c r="W101" s="22"/>
    </row>
    <row r="102" spans="1:23" s="1" customFormat="1" ht="20.100000000000001" customHeight="1" x14ac:dyDescent="0.15">
      <c r="A102" s="7"/>
      <c r="B102" s="92"/>
      <c r="C102" s="92"/>
      <c r="D102" s="22">
        <f t="shared" ref="D102:D107" si="25">F101+1</f>
        <v>35</v>
      </c>
      <c r="E102" s="22"/>
      <c r="F102" s="22">
        <f t="shared" ref="F102:F107" si="26">F101+G102</f>
        <v>45</v>
      </c>
      <c r="G102" s="22">
        <v>11</v>
      </c>
      <c r="H102" s="91"/>
      <c r="I102" s="21" t="s">
        <v>45</v>
      </c>
      <c r="J102" s="37" t="s">
        <v>21</v>
      </c>
      <c r="K102" s="22">
        <v>22</v>
      </c>
      <c r="L102" s="21">
        <v>163.5</v>
      </c>
      <c r="M102" s="21"/>
      <c r="N102" s="21">
        <v>13.7</v>
      </c>
      <c r="O102" s="21"/>
      <c r="P102" s="21">
        <v>87.7</v>
      </c>
      <c r="Q102" s="50">
        <v>2.1608797649999998</v>
      </c>
      <c r="R102" s="21" t="s">
        <v>46</v>
      </c>
      <c r="S102" s="51">
        <f t="shared" si="22"/>
        <v>210.87</v>
      </c>
      <c r="T102" s="21" t="s">
        <v>47</v>
      </c>
      <c r="U102" s="52">
        <v>184.58</v>
      </c>
      <c r="V102" s="22"/>
      <c r="W102" s="22"/>
    </row>
    <row r="103" spans="1:23" s="1" customFormat="1" ht="20.100000000000001" customHeight="1" x14ac:dyDescent="0.15">
      <c r="A103" s="7"/>
      <c r="B103" s="92"/>
      <c r="C103" s="92"/>
      <c r="D103" s="22">
        <f t="shared" si="25"/>
        <v>46</v>
      </c>
      <c r="E103" s="22"/>
      <c r="F103" s="22">
        <f t="shared" si="26"/>
        <v>56</v>
      </c>
      <c r="G103" s="22">
        <v>11</v>
      </c>
      <c r="H103" s="91"/>
      <c r="I103" s="21" t="s">
        <v>57</v>
      </c>
      <c r="J103" s="37" t="s">
        <v>21</v>
      </c>
      <c r="K103" s="22">
        <v>22</v>
      </c>
      <c r="L103" s="21">
        <v>160.69999999999999</v>
      </c>
      <c r="M103" s="21"/>
      <c r="N103" s="21">
        <v>14.3</v>
      </c>
      <c r="O103" s="21"/>
      <c r="P103" s="21">
        <v>84.9</v>
      </c>
      <c r="Q103" s="50">
        <v>2.1461115390000001</v>
      </c>
      <c r="R103" s="21" t="s">
        <v>25</v>
      </c>
      <c r="S103" s="51">
        <f t="shared" si="22"/>
        <v>201.52</v>
      </c>
      <c r="T103" s="21" t="s">
        <v>26</v>
      </c>
      <c r="U103" s="52">
        <v>176</v>
      </c>
      <c r="V103" s="22"/>
      <c r="W103" s="51"/>
    </row>
    <row r="104" spans="1:23" s="1" customFormat="1" ht="20.100000000000001" customHeight="1" x14ac:dyDescent="0.15">
      <c r="A104" s="7"/>
      <c r="B104" s="92"/>
      <c r="C104" s="92"/>
      <c r="D104" s="22">
        <f t="shared" si="25"/>
        <v>57</v>
      </c>
      <c r="E104" s="22"/>
      <c r="F104" s="22">
        <f t="shared" si="26"/>
        <v>61</v>
      </c>
      <c r="G104" s="22">
        <v>5</v>
      </c>
      <c r="H104" s="91"/>
      <c r="I104" s="21" t="s">
        <v>58</v>
      </c>
      <c r="J104" s="37" t="s">
        <v>21</v>
      </c>
      <c r="K104" s="22">
        <v>10</v>
      </c>
      <c r="L104" s="21">
        <v>102.2</v>
      </c>
      <c r="M104" s="21"/>
      <c r="N104" s="21">
        <v>16.5</v>
      </c>
      <c r="O104" s="21"/>
      <c r="P104" s="21">
        <v>85.1</v>
      </c>
      <c r="Q104" s="50">
        <v>0.71752064999999998</v>
      </c>
      <c r="R104" s="21" t="s">
        <v>59</v>
      </c>
      <c r="S104" s="51">
        <f t="shared" si="22"/>
        <v>63.25</v>
      </c>
      <c r="T104" s="21" t="s">
        <v>60</v>
      </c>
      <c r="U104" s="52">
        <v>55.1</v>
      </c>
      <c r="V104" s="22"/>
      <c r="W104" s="22"/>
    </row>
    <row r="105" spans="1:23" s="1" customFormat="1" ht="20.100000000000001" customHeight="1" x14ac:dyDescent="0.15">
      <c r="A105" s="7"/>
      <c r="B105" s="92"/>
      <c r="C105" s="92"/>
      <c r="D105" s="22">
        <f t="shared" si="25"/>
        <v>62</v>
      </c>
      <c r="E105" s="22"/>
      <c r="F105" s="22">
        <f t="shared" si="26"/>
        <v>69</v>
      </c>
      <c r="G105" s="22">
        <v>8</v>
      </c>
      <c r="H105" s="91"/>
      <c r="I105" s="21" t="s">
        <v>75</v>
      </c>
      <c r="J105" s="37" t="s">
        <v>21</v>
      </c>
      <c r="K105" s="22">
        <v>16</v>
      </c>
      <c r="L105" s="21">
        <v>160.1</v>
      </c>
      <c r="M105" s="21"/>
      <c r="N105" s="21">
        <v>14.5</v>
      </c>
      <c r="O105" s="21"/>
      <c r="P105" s="21">
        <v>84.3</v>
      </c>
      <c r="Q105" s="50">
        <v>1.56558588</v>
      </c>
      <c r="R105" s="21" t="s">
        <v>52</v>
      </c>
      <c r="S105" s="51">
        <f t="shared" si="22"/>
        <v>154.32</v>
      </c>
      <c r="T105" s="21" t="s">
        <v>53</v>
      </c>
      <c r="U105" s="52">
        <v>138.96</v>
      </c>
      <c r="V105" s="22"/>
      <c r="W105" s="22"/>
    </row>
    <row r="106" spans="1:23" s="1" customFormat="1" ht="20.100000000000001" customHeight="1" x14ac:dyDescent="0.15">
      <c r="A106" s="7"/>
      <c r="B106" s="92"/>
      <c r="C106" s="92"/>
      <c r="D106" s="22">
        <v>1</v>
      </c>
      <c r="E106" s="22"/>
      <c r="F106" s="22">
        <v>11</v>
      </c>
      <c r="G106" s="22">
        <v>11</v>
      </c>
      <c r="H106" s="90" t="s">
        <v>89</v>
      </c>
      <c r="I106" s="21" t="s">
        <v>72</v>
      </c>
      <c r="J106" s="37" t="s">
        <v>21</v>
      </c>
      <c r="K106" s="22">
        <v>22</v>
      </c>
      <c r="L106" s="21">
        <v>79.400000000000006</v>
      </c>
      <c r="M106" s="21"/>
      <c r="N106" s="21">
        <v>14.6</v>
      </c>
      <c r="O106" s="21"/>
      <c r="P106" s="21">
        <v>82.8</v>
      </c>
      <c r="Q106" s="50">
        <v>1.0558357920000001</v>
      </c>
      <c r="R106" s="21" t="s">
        <v>73</v>
      </c>
      <c r="S106" s="51">
        <f t="shared" si="22"/>
        <v>96.800000000000011</v>
      </c>
      <c r="T106" s="21" t="s">
        <v>74</v>
      </c>
      <c r="U106" s="52">
        <v>82.5</v>
      </c>
      <c r="V106" s="22"/>
      <c r="W106" s="22"/>
    </row>
    <row r="107" spans="1:23" s="1" customFormat="1" ht="20.100000000000001" customHeight="1" x14ac:dyDescent="0.15">
      <c r="A107" s="7"/>
      <c r="B107" s="92"/>
      <c r="C107" s="92"/>
      <c r="D107" s="22">
        <f t="shared" si="25"/>
        <v>12</v>
      </c>
      <c r="E107" s="22"/>
      <c r="F107" s="22">
        <f t="shared" si="26"/>
        <v>42</v>
      </c>
      <c r="G107" s="22">
        <v>31</v>
      </c>
      <c r="H107" s="91"/>
      <c r="I107" s="21" t="s">
        <v>29</v>
      </c>
      <c r="J107" s="37" t="s">
        <v>21</v>
      </c>
      <c r="K107" s="22">
        <v>62</v>
      </c>
      <c r="L107" s="21">
        <v>160.69999999999999</v>
      </c>
      <c r="M107" s="21"/>
      <c r="N107" s="21">
        <v>14.3</v>
      </c>
      <c r="O107" s="21"/>
      <c r="P107" s="21">
        <v>84.9</v>
      </c>
      <c r="Q107" s="50">
        <v>6.0481325190000002</v>
      </c>
      <c r="R107" s="21" t="s">
        <v>25</v>
      </c>
      <c r="S107" s="51">
        <f t="shared" si="22"/>
        <v>567.91999999999996</v>
      </c>
      <c r="T107" s="21" t="s">
        <v>26</v>
      </c>
      <c r="U107" s="52">
        <v>496</v>
      </c>
      <c r="V107" s="22"/>
      <c r="W107" s="22"/>
    </row>
    <row r="108" spans="1:23" s="1" customFormat="1" ht="20.100000000000001" customHeight="1" x14ac:dyDescent="0.15">
      <c r="A108" s="7"/>
      <c r="B108" s="92"/>
      <c r="C108" s="92"/>
      <c r="D108" s="22">
        <f t="shared" ref="D108:D119" si="27">F107+1</f>
        <v>43</v>
      </c>
      <c r="E108" s="22"/>
      <c r="F108" s="22">
        <f t="shared" ref="F108:F119" si="28">F107+G108</f>
        <v>58</v>
      </c>
      <c r="G108" s="22">
        <v>16</v>
      </c>
      <c r="H108" s="91"/>
      <c r="I108" s="21" t="s">
        <v>30</v>
      </c>
      <c r="J108" s="37" t="s">
        <v>21</v>
      </c>
      <c r="K108" s="22">
        <v>32</v>
      </c>
      <c r="L108" s="21">
        <v>102.2</v>
      </c>
      <c r="M108" s="21"/>
      <c r="N108" s="21">
        <v>14.2</v>
      </c>
      <c r="O108" s="21"/>
      <c r="P108" s="21">
        <v>83.9</v>
      </c>
      <c r="Q108" s="50">
        <v>1.948144576</v>
      </c>
      <c r="R108" s="21" t="s">
        <v>31</v>
      </c>
      <c r="S108" s="51">
        <f t="shared" si="22"/>
        <v>203.2</v>
      </c>
      <c r="T108" s="21" t="s">
        <v>32</v>
      </c>
      <c r="U108" s="52">
        <v>178.24</v>
      </c>
      <c r="V108" s="22"/>
      <c r="W108" s="51"/>
    </row>
    <row r="109" spans="1:23" s="1" customFormat="1" ht="20.100000000000001" customHeight="1" x14ac:dyDescent="0.15">
      <c r="A109" s="7"/>
      <c r="B109" s="92"/>
      <c r="C109" s="92"/>
      <c r="D109" s="22">
        <f t="shared" si="27"/>
        <v>59</v>
      </c>
      <c r="E109" s="22"/>
      <c r="F109" s="22">
        <f t="shared" si="28"/>
        <v>89</v>
      </c>
      <c r="G109" s="22">
        <v>31</v>
      </c>
      <c r="H109" s="91"/>
      <c r="I109" s="21" t="s">
        <v>33</v>
      </c>
      <c r="J109" s="37" t="s">
        <v>21</v>
      </c>
      <c r="K109" s="22">
        <v>62</v>
      </c>
      <c r="L109" s="21">
        <v>102</v>
      </c>
      <c r="M109" s="21"/>
      <c r="N109" s="21">
        <v>15.1</v>
      </c>
      <c r="O109" s="21"/>
      <c r="P109" s="21">
        <v>84.9</v>
      </c>
      <c r="Q109" s="50">
        <v>4.0536523799999999</v>
      </c>
      <c r="R109" s="21" t="s">
        <v>34</v>
      </c>
      <c r="S109" s="51">
        <f t="shared" si="22"/>
        <v>370.45</v>
      </c>
      <c r="T109" s="21" t="s">
        <v>35</v>
      </c>
      <c r="U109" s="52">
        <v>321.16000000000003</v>
      </c>
      <c r="V109" s="22"/>
      <c r="W109" s="22"/>
    </row>
    <row r="110" spans="1:23" s="1" customFormat="1" ht="20.100000000000001" customHeight="1" x14ac:dyDescent="0.15">
      <c r="A110" s="7"/>
      <c r="B110" s="92"/>
      <c r="C110" s="92"/>
      <c r="D110" s="22">
        <f t="shared" si="27"/>
        <v>90</v>
      </c>
      <c r="E110" s="22"/>
      <c r="F110" s="22">
        <f t="shared" si="28"/>
        <v>96</v>
      </c>
      <c r="G110" s="22">
        <v>7</v>
      </c>
      <c r="H110" s="91"/>
      <c r="I110" s="21" t="s">
        <v>36</v>
      </c>
      <c r="J110" s="37" t="s">
        <v>21</v>
      </c>
      <c r="K110" s="22">
        <v>14</v>
      </c>
      <c r="L110" s="21">
        <v>104.8</v>
      </c>
      <c r="M110" s="21"/>
      <c r="N110" s="21">
        <v>13</v>
      </c>
      <c r="O110" s="21"/>
      <c r="P110" s="21">
        <v>86.5</v>
      </c>
      <c r="Q110" s="50">
        <v>0.82493320000000003</v>
      </c>
      <c r="R110" s="21" t="s">
        <v>37</v>
      </c>
      <c r="S110" s="51">
        <f t="shared" si="22"/>
        <v>91.14</v>
      </c>
      <c r="T110" s="21" t="s">
        <v>38</v>
      </c>
      <c r="U110" s="52">
        <v>79.94</v>
      </c>
      <c r="V110" s="22"/>
      <c r="W110" s="22"/>
    </row>
    <row r="111" spans="1:23" s="1" customFormat="1" ht="20.100000000000001" customHeight="1" x14ac:dyDescent="0.15">
      <c r="A111" s="7"/>
      <c r="B111" s="92"/>
      <c r="C111" s="92"/>
      <c r="D111" s="22">
        <f t="shared" si="27"/>
        <v>97</v>
      </c>
      <c r="E111" s="22"/>
      <c r="F111" s="22">
        <f t="shared" si="28"/>
        <v>104</v>
      </c>
      <c r="G111" s="22">
        <v>8</v>
      </c>
      <c r="H111" s="91"/>
      <c r="I111" s="21" t="s">
        <v>39</v>
      </c>
      <c r="J111" s="37" t="s">
        <v>21</v>
      </c>
      <c r="K111" s="22">
        <v>16</v>
      </c>
      <c r="L111" s="21">
        <v>150.80000000000001</v>
      </c>
      <c r="M111" s="21"/>
      <c r="N111" s="21">
        <v>13.7</v>
      </c>
      <c r="O111" s="21"/>
      <c r="P111" s="21">
        <v>57.2</v>
      </c>
      <c r="Q111" s="50">
        <v>0.94538329600000004</v>
      </c>
      <c r="R111" s="21" t="s">
        <v>40</v>
      </c>
      <c r="S111" s="51">
        <f t="shared" si="22"/>
        <v>90</v>
      </c>
      <c r="T111" s="21" t="s">
        <v>41</v>
      </c>
      <c r="U111" s="52">
        <v>77.36</v>
      </c>
      <c r="V111" s="22"/>
      <c r="W111" s="22"/>
    </row>
    <row r="112" spans="1:23" s="1" customFormat="1" ht="20.100000000000001" customHeight="1" x14ac:dyDescent="0.15">
      <c r="A112" s="7"/>
      <c r="B112" s="92"/>
      <c r="C112" s="92"/>
      <c r="D112" s="22">
        <f t="shared" si="27"/>
        <v>105</v>
      </c>
      <c r="E112" s="22"/>
      <c r="F112" s="22">
        <f t="shared" si="28"/>
        <v>135</v>
      </c>
      <c r="G112" s="22">
        <v>31</v>
      </c>
      <c r="H112" s="91"/>
      <c r="I112" s="21" t="s">
        <v>42</v>
      </c>
      <c r="J112" s="37" t="s">
        <v>21</v>
      </c>
      <c r="K112" s="22">
        <v>62</v>
      </c>
      <c r="L112" s="21">
        <v>163.5</v>
      </c>
      <c r="M112" s="21"/>
      <c r="N112" s="21">
        <v>13.3</v>
      </c>
      <c r="O112" s="21"/>
      <c r="P112" s="21">
        <v>87.7</v>
      </c>
      <c r="Q112" s="50">
        <v>5.9119490849999998</v>
      </c>
      <c r="R112" s="21" t="s">
        <v>43</v>
      </c>
      <c r="S112" s="51">
        <f t="shared" si="22"/>
        <v>610.69999999999993</v>
      </c>
      <c r="T112" s="21" t="s">
        <v>44</v>
      </c>
      <c r="U112" s="52">
        <v>536.91999999999996</v>
      </c>
      <c r="V112" s="22"/>
      <c r="W112" s="22"/>
    </row>
    <row r="113" spans="1:23" s="1" customFormat="1" ht="20.100000000000001" customHeight="1" x14ac:dyDescent="0.15">
      <c r="A113" s="7"/>
      <c r="B113" s="92"/>
      <c r="C113" s="92"/>
      <c r="D113" s="22">
        <f t="shared" si="27"/>
        <v>136</v>
      </c>
      <c r="E113" s="22"/>
      <c r="F113" s="22">
        <f t="shared" si="28"/>
        <v>151</v>
      </c>
      <c r="G113" s="22">
        <v>16</v>
      </c>
      <c r="H113" s="91"/>
      <c r="I113" s="21" t="s">
        <v>45</v>
      </c>
      <c r="J113" s="37" t="s">
        <v>21</v>
      </c>
      <c r="K113" s="22">
        <v>32</v>
      </c>
      <c r="L113" s="21">
        <v>163.5</v>
      </c>
      <c r="M113" s="21"/>
      <c r="N113" s="21">
        <v>13.7</v>
      </c>
      <c r="O113" s="21"/>
      <c r="P113" s="21">
        <v>87.7</v>
      </c>
      <c r="Q113" s="50">
        <v>3.1430978399999998</v>
      </c>
      <c r="R113" s="21" t="s">
        <v>46</v>
      </c>
      <c r="S113" s="51">
        <f t="shared" si="22"/>
        <v>306.72000000000003</v>
      </c>
      <c r="T113" s="21" t="s">
        <v>47</v>
      </c>
      <c r="U113" s="52">
        <v>268.48</v>
      </c>
      <c r="V113" s="22"/>
      <c r="W113" s="22"/>
    </row>
    <row r="114" spans="1:23" s="1" customFormat="1" ht="20.100000000000001" customHeight="1" x14ac:dyDescent="0.15">
      <c r="A114" s="7"/>
      <c r="B114" s="92"/>
      <c r="C114" s="92"/>
      <c r="D114" s="22">
        <f t="shared" si="27"/>
        <v>152</v>
      </c>
      <c r="E114" s="22"/>
      <c r="F114" s="22">
        <f t="shared" si="28"/>
        <v>167</v>
      </c>
      <c r="G114" s="22">
        <v>16</v>
      </c>
      <c r="H114" s="91"/>
      <c r="I114" s="21" t="s">
        <v>48</v>
      </c>
      <c r="J114" s="37" t="s">
        <v>21</v>
      </c>
      <c r="K114" s="22">
        <v>32</v>
      </c>
      <c r="L114" s="21">
        <v>148</v>
      </c>
      <c r="M114" s="21"/>
      <c r="N114" s="21">
        <v>14.1</v>
      </c>
      <c r="O114" s="21"/>
      <c r="P114" s="21">
        <v>54.4</v>
      </c>
      <c r="Q114" s="50">
        <v>1.81635072</v>
      </c>
      <c r="R114" s="21" t="s">
        <v>49</v>
      </c>
      <c r="S114" s="51">
        <f t="shared" si="22"/>
        <v>168</v>
      </c>
      <c r="T114" s="21" t="s">
        <v>50</v>
      </c>
      <c r="U114" s="52">
        <v>145.6</v>
      </c>
      <c r="V114" s="22"/>
      <c r="W114" s="22"/>
    </row>
    <row r="115" spans="1:23" s="1" customFormat="1" ht="20.100000000000001" customHeight="1" x14ac:dyDescent="0.15">
      <c r="A115" s="7"/>
      <c r="B115" s="92"/>
      <c r="C115" s="92"/>
      <c r="D115" s="22">
        <f t="shared" si="27"/>
        <v>168</v>
      </c>
      <c r="E115" s="22"/>
      <c r="F115" s="22">
        <f t="shared" si="28"/>
        <v>181</v>
      </c>
      <c r="G115" s="22">
        <v>14</v>
      </c>
      <c r="H115" s="91"/>
      <c r="I115" s="21" t="s">
        <v>51</v>
      </c>
      <c r="J115" s="37" t="s">
        <v>21</v>
      </c>
      <c r="K115" s="22">
        <v>28</v>
      </c>
      <c r="L115" s="21">
        <v>160.69999999999999</v>
      </c>
      <c r="M115" s="21"/>
      <c r="N115" s="21">
        <v>14.1</v>
      </c>
      <c r="O115" s="21"/>
      <c r="P115" s="21">
        <v>84.9</v>
      </c>
      <c r="Q115" s="50">
        <v>2.6932130820000002</v>
      </c>
      <c r="R115" s="21" t="s">
        <v>52</v>
      </c>
      <c r="S115" s="51">
        <f t="shared" si="22"/>
        <v>270.06</v>
      </c>
      <c r="T115" s="21" t="s">
        <v>53</v>
      </c>
      <c r="U115" s="52">
        <v>243.18</v>
      </c>
      <c r="V115" s="22"/>
      <c r="W115" s="22"/>
    </row>
    <row r="116" spans="1:23" s="1" customFormat="1" ht="20.100000000000001" customHeight="1" x14ac:dyDescent="0.15">
      <c r="A116" s="7"/>
      <c r="B116" s="92"/>
      <c r="C116" s="92"/>
      <c r="D116" s="22">
        <f t="shared" si="27"/>
        <v>182</v>
      </c>
      <c r="E116" s="22"/>
      <c r="F116" s="22">
        <f t="shared" si="28"/>
        <v>197</v>
      </c>
      <c r="G116" s="22">
        <v>16</v>
      </c>
      <c r="H116" s="91"/>
      <c r="I116" s="21" t="s">
        <v>54</v>
      </c>
      <c r="J116" s="37" t="s">
        <v>21</v>
      </c>
      <c r="K116" s="22">
        <v>32</v>
      </c>
      <c r="L116" s="21">
        <v>147.80000000000001</v>
      </c>
      <c r="M116" s="21"/>
      <c r="N116" s="21">
        <v>13.6</v>
      </c>
      <c r="O116" s="21"/>
      <c r="P116" s="21">
        <v>54</v>
      </c>
      <c r="Q116" s="50">
        <v>1.73670912</v>
      </c>
      <c r="R116" s="21" t="s">
        <v>55</v>
      </c>
      <c r="S116" s="51">
        <f t="shared" si="22"/>
        <v>168.96</v>
      </c>
      <c r="T116" s="21" t="s">
        <v>56</v>
      </c>
      <c r="U116" s="52">
        <v>148</v>
      </c>
      <c r="V116" s="22"/>
      <c r="W116" s="22"/>
    </row>
    <row r="117" spans="1:23" s="1" customFormat="1" ht="20.100000000000001" customHeight="1" x14ac:dyDescent="0.15">
      <c r="A117" s="7"/>
      <c r="B117" s="92"/>
      <c r="C117" s="92"/>
      <c r="D117" s="22">
        <f t="shared" si="27"/>
        <v>198</v>
      </c>
      <c r="E117" s="22"/>
      <c r="F117" s="22">
        <f t="shared" si="28"/>
        <v>213</v>
      </c>
      <c r="G117" s="22">
        <v>16</v>
      </c>
      <c r="H117" s="91"/>
      <c r="I117" s="21" t="s">
        <v>57</v>
      </c>
      <c r="J117" s="37" t="s">
        <v>21</v>
      </c>
      <c r="K117" s="22">
        <v>32</v>
      </c>
      <c r="L117" s="21">
        <v>160.69999999999999</v>
      </c>
      <c r="M117" s="21"/>
      <c r="N117" s="21">
        <v>14.3</v>
      </c>
      <c r="O117" s="21"/>
      <c r="P117" s="21">
        <v>84.9</v>
      </c>
      <c r="Q117" s="50">
        <v>3.121616784</v>
      </c>
      <c r="R117" s="21" t="s">
        <v>25</v>
      </c>
      <c r="S117" s="51">
        <f t="shared" si="22"/>
        <v>293.12</v>
      </c>
      <c r="T117" s="21" t="s">
        <v>26</v>
      </c>
      <c r="U117" s="52">
        <v>256</v>
      </c>
      <c r="V117" s="22"/>
      <c r="W117" s="22"/>
    </row>
    <row r="118" spans="1:23" s="1" customFormat="1" ht="20.100000000000001" customHeight="1" x14ac:dyDescent="0.15">
      <c r="A118" s="7"/>
      <c r="B118" s="92"/>
      <c r="C118" s="92"/>
      <c r="D118" s="22">
        <f t="shared" si="27"/>
        <v>214</v>
      </c>
      <c r="E118" s="22"/>
      <c r="F118" s="22">
        <f t="shared" si="28"/>
        <v>220</v>
      </c>
      <c r="G118" s="22">
        <v>7</v>
      </c>
      <c r="H118" s="91"/>
      <c r="I118" s="21" t="s">
        <v>58</v>
      </c>
      <c r="J118" s="37" t="s">
        <v>21</v>
      </c>
      <c r="K118" s="22">
        <v>14</v>
      </c>
      <c r="L118" s="21">
        <v>102.2</v>
      </c>
      <c r="M118" s="21"/>
      <c r="N118" s="21">
        <v>16.5</v>
      </c>
      <c r="O118" s="21"/>
      <c r="P118" s="21">
        <v>85.1</v>
      </c>
      <c r="Q118" s="50">
        <v>1.0045289100000001</v>
      </c>
      <c r="R118" s="21" t="s">
        <v>59</v>
      </c>
      <c r="S118" s="51">
        <f t="shared" si="22"/>
        <v>88.55</v>
      </c>
      <c r="T118" s="21" t="s">
        <v>60</v>
      </c>
      <c r="U118" s="52">
        <v>77.14</v>
      </c>
      <c r="V118" s="22"/>
      <c r="W118" s="22"/>
    </row>
    <row r="119" spans="1:23" s="1" customFormat="1" ht="20.100000000000001" customHeight="1" x14ac:dyDescent="0.15">
      <c r="A119" s="7"/>
      <c r="B119" s="92"/>
      <c r="C119" s="92"/>
      <c r="D119" s="22">
        <f t="shared" si="27"/>
        <v>221</v>
      </c>
      <c r="E119" s="22"/>
      <c r="F119" s="22">
        <f t="shared" si="28"/>
        <v>231</v>
      </c>
      <c r="G119" s="22">
        <v>11</v>
      </c>
      <c r="H119" s="91"/>
      <c r="I119" s="21" t="s">
        <v>75</v>
      </c>
      <c r="J119" s="37" t="s">
        <v>21</v>
      </c>
      <c r="K119" s="22">
        <v>22</v>
      </c>
      <c r="L119" s="21">
        <v>160.1</v>
      </c>
      <c r="M119" s="21"/>
      <c r="N119" s="21">
        <v>14.5</v>
      </c>
      <c r="O119" s="21"/>
      <c r="P119" s="21">
        <v>84.3</v>
      </c>
      <c r="Q119" s="50">
        <v>2.1526805850000001</v>
      </c>
      <c r="R119" s="56">
        <v>21.984000000000002</v>
      </c>
      <c r="S119" s="51">
        <f t="shared" si="22"/>
        <v>241.82400000000001</v>
      </c>
      <c r="T119" s="21" t="s">
        <v>53</v>
      </c>
      <c r="U119" s="52">
        <v>191.07</v>
      </c>
      <c r="V119" s="22"/>
      <c r="W119" s="22"/>
    </row>
    <row r="120" spans="1:23" s="1" customFormat="1" ht="20.100000000000001" customHeight="1" x14ac:dyDescent="0.15">
      <c r="A120" s="7"/>
      <c r="B120" s="93">
        <v>272569</v>
      </c>
      <c r="C120" s="93" t="s">
        <v>90</v>
      </c>
      <c r="D120" s="22">
        <v>1</v>
      </c>
      <c r="E120" s="22"/>
      <c r="F120" s="22">
        <v>3</v>
      </c>
      <c r="G120" s="22">
        <v>3</v>
      </c>
      <c r="H120" s="90" t="s">
        <v>19</v>
      </c>
      <c r="I120" s="21" t="s">
        <v>91</v>
      </c>
      <c r="J120" s="37" t="s">
        <v>21</v>
      </c>
      <c r="K120" s="22">
        <v>6</v>
      </c>
      <c r="L120" s="21">
        <v>113.9</v>
      </c>
      <c r="M120" s="21"/>
      <c r="N120" s="21">
        <v>11.8</v>
      </c>
      <c r="O120" s="21"/>
      <c r="P120" s="21">
        <v>96.1</v>
      </c>
      <c r="Q120" s="50">
        <v>0.38748096599999998</v>
      </c>
      <c r="R120" s="21" t="s">
        <v>92</v>
      </c>
      <c r="S120" s="51">
        <f t="shared" si="22"/>
        <v>46.230000000000004</v>
      </c>
      <c r="T120" s="21" t="s">
        <v>93</v>
      </c>
      <c r="U120" s="52">
        <v>40.74</v>
      </c>
      <c r="V120" s="22"/>
      <c r="W120" s="22"/>
    </row>
    <row r="121" spans="1:23" s="1" customFormat="1" ht="20.100000000000001" customHeight="1" x14ac:dyDescent="0.15">
      <c r="A121" s="7"/>
      <c r="B121" s="93"/>
      <c r="C121" s="93"/>
      <c r="D121" s="22">
        <f t="shared" ref="D121:D125" si="29">F120+1</f>
        <v>4</v>
      </c>
      <c r="E121" s="22"/>
      <c r="F121" s="22">
        <f t="shared" ref="F121:F125" si="30">F120+G121</f>
        <v>4</v>
      </c>
      <c r="G121" s="22">
        <v>1</v>
      </c>
      <c r="H121" s="91"/>
      <c r="I121" s="21" t="s">
        <v>94</v>
      </c>
      <c r="J121" s="37" t="s">
        <v>21</v>
      </c>
      <c r="K121" s="22">
        <v>2</v>
      </c>
      <c r="L121" s="21">
        <v>101.6</v>
      </c>
      <c r="M121" s="21"/>
      <c r="N121" s="21">
        <v>16.100000000000001</v>
      </c>
      <c r="O121" s="21"/>
      <c r="P121" s="21">
        <v>84.5</v>
      </c>
      <c r="Q121" s="50">
        <v>0.13822171999999999</v>
      </c>
      <c r="R121" s="21" t="s">
        <v>95</v>
      </c>
      <c r="S121" s="51">
        <f t="shared" si="22"/>
        <v>12.12</v>
      </c>
      <c r="T121" s="21" t="s">
        <v>96</v>
      </c>
      <c r="U121" s="52">
        <v>10.52</v>
      </c>
      <c r="V121" s="22"/>
      <c r="W121" s="51"/>
    </row>
    <row r="122" spans="1:23" s="1" customFormat="1" ht="20.100000000000001" customHeight="1" x14ac:dyDescent="0.15">
      <c r="A122" s="7"/>
      <c r="B122" s="93"/>
      <c r="C122" s="93"/>
      <c r="D122" s="22">
        <v>1</v>
      </c>
      <c r="E122" s="22"/>
      <c r="F122" s="22">
        <v>5</v>
      </c>
      <c r="G122" s="22">
        <v>5</v>
      </c>
      <c r="H122" s="90" t="s">
        <v>79</v>
      </c>
      <c r="I122" s="21" t="s">
        <v>91</v>
      </c>
      <c r="J122" s="37" t="s">
        <v>21</v>
      </c>
      <c r="K122" s="22">
        <v>10</v>
      </c>
      <c r="L122" s="21">
        <v>113.9</v>
      </c>
      <c r="M122" s="21"/>
      <c r="N122" s="21">
        <v>11.8</v>
      </c>
      <c r="O122" s="21"/>
      <c r="P122" s="21">
        <v>96.1</v>
      </c>
      <c r="Q122" s="50">
        <v>0.64580161000000003</v>
      </c>
      <c r="R122" s="21" t="s">
        <v>92</v>
      </c>
      <c r="S122" s="51">
        <f t="shared" si="22"/>
        <v>77.05</v>
      </c>
      <c r="T122" s="21" t="s">
        <v>93</v>
      </c>
      <c r="U122" s="52">
        <v>67.900000000000006</v>
      </c>
      <c r="V122" s="22"/>
      <c r="W122" s="22"/>
    </row>
    <row r="123" spans="1:23" s="1" customFormat="1" ht="20.100000000000001" customHeight="1" x14ac:dyDescent="0.15">
      <c r="A123" s="7"/>
      <c r="B123" s="93"/>
      <c r="C123" s="93"/>
      <c r="D123" s="22">
        <f t="shared" si="29"/>
        <v>6</v>
      </c>
      <c r="E123" s="22"/>
      <c r="F123" s="22">
        <f t="shared" si="30"/>
        <v>6</v>
      </c>
      <c r="G123" s="22">
        <v>1</v>
      </c>
      <c r="H123" s="91"/>
      <c r="I123" s="21" t="s">
        <v>94</v>
      </c>
      <c r="J123" s="37" t="s">
        <v>21</v>
      </c>
      <c r="K123" s="22">
        <v>2</v>
      </c>
      <c r="L123" s="21">
        <v>101.6</v>
      </c>
      <c r="M123" s="21"/>
      <c r="N123" s="21">
        <v>16.100000000000001</v>
      </c>
      <c r="O123" s="21"/>
      <c r="P123" s="21">
        <v>84.5</v>
      </c>
      <c r="Q123" s="50">
        <v>0.13822171999999999</v>
      </c>
      <c r="R123" s="21" t="s">
        <v>95</v>
      </c>
      <c r="S123" s="51">
        <f t="shared" si="22"/>
        <v>12.12</v>
      </c>
      <c r="T123" s="21" t="s">
        <v>96</v>
      </c>
      <c r="U123" s="52">
        <v>10.52</v>
      </c>
      <c r="V123" s="22"/>
      <c r="W123" s="22"/>
    </row>
    <row r="124" spans="1:23" s="1" customFormat="1" ht="20.100000000000001" customHeight="1" x14ac:dyDescent="0.15">
      <c r="A124" s="7"/>
      <c r="B124" s="93"/>
      <c r="C124" s="93"/>
      <c r="D124" s="22">
        <v>1</v>
      </c>
      <c r="E124" s="22"/>
      <c r="F124" s="22">
        <v>3</v>
      </c>
      <c r="G124" s="22">
        <v>3</v>
      </c>
      <c r="H124" s="90" t="s">
        <v>84</v>
      </c>
      <c r="I124" s="21" t="s">
        <v>91</v>
      </c>
      <c r="J124" s="37" t="s">
        <v>21</v>
      </c>
      <c r="K124" s="22">
        <v>6</v>
      </c>
      <c r="L124" s="21">
        <v>113.9</v>
      </c>
      <c r="M124" s="21"/>
      <c r="N124" s="21">
        <v>11.8</v>
      </c>
      <c r="O124" s="21"/>
      <c r="P124" s="21">
        <v>96.1</v>
      </c>
      <c r="Q124" s="50">
        <v>0.38748096599999998</v>
      </c>
      <c r="R124" s="21" t="s">
        <v>92</v>
      </c>
      <c r="S124" s="51">
        <f t="shared" si="22"/>
        <v>46.230000000000004</v>
      </c>
      <c r="T124" s="21" t="s">
        <v>93</v>
      </c>
      <c r="U124" s="52">
        <v>40.74</v>
      </c>
      <c r="V124" s="22"/>
      <c r="W124" s="22"/>
    </row>
    <row r="125" spans="1:23" s="1" customFormat="1" ht="20.100000000000001" customHeight="1" x14ac:dyDescent="0.15">
      <c r="A125" s="7"/>
      <c r="B125" s="93"/>
      <c r="C125" s="93"/>
      <c r="D125" s="22">
        <f t="shared" si="29"/>
        <v>4</v>
      </c>
      <c r="E125" s="22"/>
      <c r="F125" s="22">
        <f t="shared" si="30"/>
        <v>4</v>
      </c>
      <c r="G125" s="22">
        <v>1</v>
      </c>
      <c r="H125" s="91"/>
      <c r="I125" s="21" t="s">
        <v>94</v>
      </c>
      <c r="J125" s="37" t="s">
        <v>21</v>
      </c>
      <c r="K125" s="22">
        <v>2</v>
      </c>
      <c r="L125" s="21">
        <v>101.6</v>
      </c>
      <c r="M125" s="21"/>
      <c r="N125" s="21">
        <v>16.100000000000001</v>
      </c>
      <c r="O125" s="21"/>
      <c r="P125" s="21">
        <v>84.5</v>
      </c>
      <c r="Q125" s="50">
        <v>0.13822171999999999</v>
      </c>
      <c r="R125" s="21" t="s">
        <v>95</v>
      </c>
      <c r="S125" s="51">
        <f t="shared" si="22"/>
        <v>12.12</v>
      </c>
      <c r="T125" s="21" t="s">
        <v>96</v>
      </c>
      <c r="U125" s="52">
        <v>10.52</v>
      </c>
      <c r="V125" s="22"/>
      <c r="W125" s="22"/>
    </row>
    <row r="126" spans="1:23" s="1" customFormat="1" ht="20.100000000000001" customHeight="1" x14ac:dyDescent="0.15">
      <c r="A126" s="7"/>
      <c r="B126" s="93"/>
      <c r="C126" s="93"/>
      <c r="D126" s="22">
        <v>1</v>
      </c>
      <c r="E126" s="22"/>
      <c r="F126" s="22">
        <v>4</v>
      </c>
      <c r="G126" s="22">
        <v>4</v>
      </c>
      <c r="H126" s="90" t="s">
        <v>89</v>
      </c>
      <c r="I126" s="21" t="s">
        <v>91</v>
      </c>
      <c r="J126" s="37" t="s">
        <v>21</v>
      </c>
      <c r="K126" s="22">
        <v>8</v>
      </c>
      <c r="L126" s="21">
        <v>113.9</v>
      </c>
      <c r="M126" s="21"/>
      <c r="N126" s="21">
        <v>11.8</v>
      </c>
      <c r="O126" s="21"/>
      <c r="P126" s="21">
        <v>96.1</v>
      </c>
      <c r="Q126" s="50">
        <v>0.51664128799999998</v>
      </c>
      <c r="R126" s="21" t="s">
        <v>92</v>
      </c>
      <c r="S126" s="51">
        <f t="shared" si="22"/>
        <v>61.64</v>
      </c>
      <c r="T126" s="21" t="s">
        <v>93</v>
      </c>
      <c r="U126" s="52">
        <v>54.32</v>
      </c>
      <c r="V126" s="22"/>
      <c r="W126" s="22"/>
    </row>
    <row r="127" spans="1:23" s="1" customFormat="1" ht="20.100000000000001" customHeight="1" x14ac:dyDescent="0.15">
      <c r="A127" s="7"/>
      <c r="B127" s="94"/>
      <c r="C127" s="94"/>
      <c r="D127" s="22">
        <f>F126+1</f>
        <v>5</v>
      </c>
      <c r="E127" s="22"/>
      <c r="F127" s="22">
        <f>F126+G127</f>
        <v>5</v>
      </c>
      <c r="G127" s="22">
        <v>1</v>
      </c>
      <c r="H127" s="91"/>
      <c r="I127" s="21" t="s">
        <v>94</v>
      </c>
      <c r="J127" s="37" t="s">
        <v>21</v>
      </c>
      <c r="K127" s="22">
        <v>2</v>
      </c>
      <c r="L127" s="21">
        <v>101.6</v>
      </c>
      <c r="M127" s="21"/>
      <c r="N127" s="21">
        <v>16.100000000000001</v>
      </c>
      <c r="O127" s="21"/>
      <c r="P127" s="21">
        <v>84.5</v>
      </c>
      <c r="Q127" s="50">
        <v>0.13822171999999999</v>
      </c>
      <c r="R127" s="21" t="s">
        <v>95</v>
      </c>
      <c r="S127" s="51">
        <f t="shared" si="22"/>
        <v>12.12</v>
      </c>
      <c r="T127" s="21" t="s">
        <v>96</v>
      </c>
      <c r="U127" s="52">
        <v>10.52</v>
      </c>
      <c r="V127" s="22"/>
      <c r="W127" s="22"/>
    </row>
    <row r="128" spans="1:23" s="6" customFormat="1" ht="20.100000000000001" customHeight="1" x14ac:dyDescent="0.15">
      <c r="A128" s="65"/>
      <c r="B128" s="66"/>
      <c r="C128" s="67" t="s">
        <v>97</v>
      </c>
      <c r="D128" s="68"/>
      <c r="E128" s="68"/>
      <c r="F128" s="68"/>
      <c r="G128" s="68">
        <f>SUM(G92:G127)</f>
        <v>422</v>
      </c>
      <c r="H128" s="68"/>
      <c r="I128" s="67" t="s">
        <v>98</v>
      </c>
      <c r="J128" s="72"/>
      <c r="K128" s="68">
        <f>SUM(K92:K127)</f>
        <v>844</v>
      </c>
      <c r="L128" s="73"/>
      <c r="M128" s="73"/>
      <c r="N128" s="73"/>
      <c r="O128" s="74"/>
      <c r="P128" s="74"/>
      <c r="Q128" s="74">
        <f>SUM(Q92:Q127)</f>
        <v>65.924029141000005</v>
      </c>
      <c r="R128" s="73"/>
      <c r="S128" s="76">
        <f>SUM(S92:S127)</f>
        <v>6390.9739999999993</v>
      </c>
      <c r="T128" s="73"/>
      <c r="U128" s="74">
        <f>SUM(U92:U127)</f>
        <v>5575.8500000000013</v>
      </c>
      <c r="V128" s="74"/>
      <c r="W128" s="74"/>
    </row>
    <row r="129" spans="2:23" s="7" customFormat="1" ht="20.100000000000001" customHeight="1" x14ac:dyDescent="0.2">
      <c r="B129" s="83" t="s">
        <v>99</v>
      </c>
      <c r="C129" s="83"/>
      <c r="D129" s="83"/>
      <c r="E129" s="83"/>
      <c r="F129" s="83"/>
      <c r="G129" s="77">
        <f>G18+G128+G91+G60+G49</f>
        <v>2144</v>
      </c>
      <c r="H129" s="77"/>
      <c r="I129" s="77"/>
      <c r="J129" s="77"/>
      <c r="K129" s="77">
        <f>K18+K128+K91+K60+K49</f>
        <v>4288</v>
      </c>
      <c r="L129" s="77"/>
      <c r="M129" s="77"/>
      <c r="N129" s="77"/>
      <c r="O129" s="77"/>
      <c r="P129" s="78"/>
      <c r="Q129" s="78">
        <f>Q18+Q128+Q91+Q60+Q49</f>
        <v>328.81457378499999</v>
      </c>
      <c r="R129" s="78"/>
      <c r="S129" s="78">
        <f>S18+S128+S91+S60+S49</f>
        <v>31563.593200000003</v>
      </c>
      <c r="T129" s="78"/>
      <c r="U129" s="78">
        <f>U18+U128+U91+U60+U49</f>
        <v>27595.280000000002</v>
      </c>
      <c r="V129" s="22"/>
      <c r="W129" s="22"/>
    </row>
    <row r="130" spans="2:23" ht="15" x14ac:dyDescent="0.2">
      <c r="B130" s="95"/>
      <c r="C130" s="97" t="s">
        <v>100</v>
      </c>
      <c r="D130" s="84" t="s">
        <v>101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</row>
    <row r="131" spans="2:23" ht="22.5" customHeight="1" x14ac:dyDescent="0.2">
      <c r="B131" s="95"/>
      <c r="C131" s="97"/>
      <c r="D131" s="85" t="s">
        <v>102</v>
      </c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</row>
  </sheetData>
  <mergeCells count="52">
    <mergeCell ref="H106:H119"/>
    <mergeCell ref="H120:H121"/>
    <mergeCell ref="H122:H123"/>
    <mergeCell ref="H124:H125"/>
    <mergeCell ref="H126:H127"/>
    <mergeCell ref="H69:H82"/>
    <mergeCell ref="H83:H90"/>
    <mergeCell ref="H92:H94"/>
    <mergeCell ref="H95:H99"/>
    <mergeCell ref="H100:H105"/>
    <mergeCell ref="H50:H53"/>
    <mergeCell ref="H54:H59"/>
    <mergeCell ref="H62:H64"/>
    <mergeCell ref="H65:H66"/>
    <mergeCell ref="H67:H68"/>
    <mergeCell ref="H19:H21"/>
    <mergeCell ref="H22:H26"/>
    <mergeCell ref="H27:H28"/>
    <mergeCell ref="H29:H42"/>
    <mergeCell ref="H43:H48"/>
    <mergeCell ref="D131:W131"/>
    <mergeCell ref="B4:B5"/>
    <mergeCell ref="B6:B17"/>
    <mergeCell ref="B19:B26"/>
    <mergeCell ref="B27:B48"/>
    <mergeCell ref="B50:B53"/>
    <mergeCell ref="B54:B59"/>
    <mergeCell ref="B61:B66"/>
    <mergeCell ref="B67:B90"/>
    <mergeCell ref="B92:B99"/>
    <mergeCell ref="B100:B119"/>
    <mergeCell ref="B120:B127"/>
    <mergeCell ref="B130:B131"/>
    <mergeCell ref="C4:C5"/>
    <mergeCell ref="C6:C17"/>
    <mergeCell ref="C19:C26"/>
    <mergeCell ref="B1:U1"/>
    <mergeCell ref="D3:F3"/>
    <mergeCell ref="L3:P3"/>
    <mergeCell ref="B129:F129"/>
    <mergeCell ref="D130:W130"/>
    <mergeCell ref="C27:C48"/>
    <mergeCell ref="C50:C53"/>
    <mergeCell ref="C54:C59"/>
    <mergeCell ref="C61:C66"/>
    <mergeCell ref="C67:C90"/>
    <mergeCell ref="C92:C99"/>
    <mergeCell ref="C100:C119"/>
    <mergeCell ref="C120:C127"/>
    <mergeCell ref="C130:C131"/>
    <mergeCell ref="H4:H5"/>
    <mergeCell ref="H6:H17"/>
  </mergeCells>
  <phoneticPr fontId="1" type="noConversion"/>
  <pageMargins left="0.15748031496063" right="0.15748031496063" top="0.196850393700787" bottom="0.15748031496063" header="0.27559055118110198" footer="0.15748031496063"/>
  <pageSetup paperSize="9" scale="65" fitToHeight="0" orientation="landscape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7694-950E-4A50-9455-F480B290A26A}">
  <sheetPr>
    <pageSetUpPr fitToPage="1"/>
  </sheetPr>
  <dimension ref="A1:W114"/>
  <sheetViews>
    <sheetView topLeftCell="A34" zoomScale="70" zoomScaleNormal="70" workbookViewId="0">
      <selection activeCell="I10" sqref="I10"/>
    </sheetView>
  </sheetViews>
  <sheetFormatPr defaultColWidth="9" defaultRowHeight="14.25" x14ac:dyDescent="0.15"/>
  <cols>
    <col min="1" max="1" width="1.5" style="8" customWidth="1"/>
    <col min="2" max="2" width="8.625" style="8" customWidth="1"/>
    <col min="3" max="3" width="13.625" style="9" customWidth="1"/>
    <col min="4" max="4" width="4.5" style="8" customWidth="1"/>
    <col min="5" max="5" width="0.5" style="8" customWidth="1"/>
    <col min="6" max="6" width="6.625" style="8" customWidth="1"/>
    <col min="7" max="7" width="6.125" style="8" customWidth="1"/>
    <col min="8" max="8" width="10.375" style="8" customWidth="1"/>
    <col min="9" max="9" width="40.25" style="9" customWidth="1"/>
    <col min="10" max="10" width="7.125" style="8" customWidth="1"/>
    <col min="11" max="11" width="8.75" style="8" customWidth="1"/>
    <col min="12" max="12" width="7" style="11" customWidth="1"/>
    <col min="13" max="13" width="1.125" style="8" customWidth="1"/>
    <col min="14" max="14" width="6.875" style="8" customWidth="1"/>
    <col min="15" max="15" width="0.875" style="8" customWidth="1"/>
    <col min="16" max="16" width="7" style="8" customWidth="1"/>
    <col min="17" max="17" width="9.25" style="8" customWidth="1"/>
    <col min="18" max="18" width="13.5" style="8" customWidth="1"/>
    <col min="19" max="19" width="9.125" style="12" customWidth="1"/>
    <col min="20" max="20" width="9.875" style="8" customWidth="1"/>
    <col min="21" max="21" width="14.875" style="13" customWidth="1"/>
    <col min="22" max="22" width="25.125" style="8" customWidth="1"/>
    <col min="23" max="23" width="18.125" style="8" customWidth="1"/>
    <col min="24" max="16384" width="9" style="8"/>
  </cols>
  <sheetData>
    <row r="1" spans="1:23" ht="11.25" customHeight="1" x14ac:dyDescent="0.2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"/>
    </row>
    <row r="2" spans="1:23" s="1" customFormat="1" ht="32.25" customHeight="1" x14ac:dyDescent="0.2">
      <c r="A2" s="7"/>
      <c r="B2" s="17" t="s">
        <v>1</v>
      </c>
      <c r="C2" s="18" t="s">
        <v>2</v>
      </c>
      <c r="D2" s="80" t="s">
        <v>3</v>
      </c>
      <c r="E2" s="81"/>
      <c r="F2" s="81"/>
      <c r="G2" s="17" t="s">
        <v>4</v>
      </c>
      <c r="H2" s="17"/>
      <c r="I2" s="36" t="s">
        <v>6</v>
      </c>
      <c r="J2" s="17" t="s">
        <v>7</v>
      </c>
      <c r="K2" s="17" t="s">
        <v>8</v>
      </c>
      <c r="L2" s="82" t="s">
        <v>9</v>
      </c>
      <c r="M2" s="83"/>
      <c r="N2" s="83"/>
      <c r="O2" s="83"/>
      <c r="P2" s="83"/>
      <c r="Q2" s="36" t="s">
        <v>10</v>
      </c>
      <c r="R2" s="36" t="s">
        <v>11</v>
      </c>
      <c r="S2" s="48" t="s">
        <v>12</v>
      </c>
      <c r="T2" s="49" t="s">
        <v>13</v>
      </c>
      <c r="U2" s="36" t="s">
        <v>14</v>
      </c>
      <c r="V2" s="22" t="s">
        <v>15</v>
      </c>
      <c r="W2" s="22" t="s">
        <v>16</v>
      </c>
    </row>
    <row r="3" spans="1:23" s="1" customFormat="1" ht="20.100000000000001" customHeight="1" x14ac:dyDescent="0.15">
      <c r="A3" s="20"/>
      <c r="B3" s="86" t="s">
        <v>17</v>
      </c>
      <c r="C3" s="92" t="s">
        <v>18</v>
      </c>
      <c r="D3" s="22">
        <v>1</v>
      </c>
      <c r="E3" s="22"/>
      <c r="F3" s="22">
        <v>24</v>
      </c>
      <c r="G3" s="22">
        <v>24</v>
      </c>
      <c r="H3" s="103" t="s">
        <v>108</v>
      </c>
      <c r="I3" s="21" t="s">
        <v>20</v>
      </c>
      <c r="J3" s="37" t="s">
        <v>21</v>
      </c>
      <c r="K3" s="22">
        <v>48</v>
      </c>
      <c r="L3" s="21">
        <v>150.80000000000001</v>
      </c>
      <c r="M3" s="21"/>
      <c r="N3" s="21">
        <v>13.3</v>
      </c>
      <c r="O3" s="21"/>
      <c r="P3" s="21">
        <v>57.2</v>
      </c>
      <c r="Q3" s="50">
        <v>2.7533425920000001</v>
      </c>
      <c r="R3" s="21" t="s">
        <v>22</v>
      </c>
      <c r="S3" s="51">
        <f>R3*G3</f>
        <v>293.52</v>
      </c>
      <c r="T3" s="21" t="s">
        <v>23</v>
      </c>
      <c r="U3" s="52">
        <v>261.36</v>
      </c>
      <c r="V3" s="22" t="s">
        <v>103</v>
      </c>
      <c r="W3" s="22"/>
    </row>
    <row r="4" spans="1:23" s="1" customFormat="1" ht="20.100000000000001" customHeight="1" x14ac:dyDescent="0.15">
      <c r="A4" s="20"/>
      <c r="B4" s="86"/>
      <c r="C4" s="92"/>
      <c r="D4" s="22">
        <f t="shared" ref="D4:D16" si="0">F3+1</f>
        <v>25</v>
      </c>
      <c r="E4" s="22"/>
      <c r="F4" s="22">
        <f t="shared" ref="F4:F16" si="1">F3+G4</f>
        <v>51</v>
      </c>
      <c r="G4" s="22">
        <v>27</v>
      </c>
      <c r="H4" s="64" t="s">
        <v>108</v>
      </c>
      <c r="I4" s="21" t="s">
        <v>24</v>
      </c>
      <c r="J4" s="37" t="s">
        <v>21</v>
      </c>
      <c r="K4" s="22">
        <v>54</v>
      </c>
      <c r="L4" s="21">
        <v>160.69999999999999</v>
      </c>
      <c r="M4" s="21"/>
      <c r="N4" s="21">
        <v>14.3</v>
      </c>
      <c r="O4" s="21"/>
      <c r="P4" s="21">
        <v>84.9</v>
      </c>
      <c r="Q4" s="50">
        <v>5.267728323</v>
      </c>
      <c r="R4" s="21" t="s">
        <v>25</v>
      </c>
      <c r="S4" s="51">
        <f>R4*G4</f>
        <v>494.64</v>
      </c>
      <c r="T4" s="21" t="s">
        <v>26</v>
      </c>
      <c r="U4" s="52">
        <v>432</v>
      </c>
      <c r="V4" s="22" t="s">
        <v>103</v>
      </c>
      <c r="W4" s="22"/>
    </row>
    <row r="5" spans="1:23" s="1" customFormat="1" ht="20.100000000000001" customHeight="1" x14ac:dyDescent="0.15">
      <c r="A5" s="20"/>
      <c r="B5" s="87" t="s">
        <v>27</v>
      </c>
      <c r="C5" s="91" t="s">
        <v>28</v>
      </c>
      <c r="D5" s="22">
        <f t="shared" si="0"/>
        <v>52</v>
      </c>
      <c r="E5" s="22"/>
      <c r="F5" s="22">
        <f t="shared" si="1"/>
        <v>105</v>
      </c>
      <c r="G5" s="22">
        <v>54</v>
      </c>
      <c r="H5" s="103" t="s">
        <v>108</v>
      </c>
      <c r="I5" s="21" t="s">
        <v>29</v>
      </c>
      <c r="J5" s="37" t="s">
        <v>21</v>
      </c>
      <c r="K5" s="22">
        <v>108</v>
      </c>
      <c r="L5" s="21">
        <v>160.69999999999999</v>
      </c>
      <c r="M5" s="21"/>
      <c r="N5" s="21">
        <v>14.3</v>
      </c>
      <c r="O5" s="21"/>
      <c r="P5" s="21">
        <v>84.9</v>
      </c>
      <c r="Q5" s="50">
        <v>10.535456646</v>
      </c>
      <c r="R5" s="21" t="s">
        <v>25</v>
      </c>
      <c r="S5" s="51">
        <f>R5*G5</f>
        <v>989.28</v>
      </c>
      <c r="T5" s="21" t="s">
        <v>26</v>
      </c>
      <c r="U5" s="52">
        <v>864</v>
      </c>
      <c r="V5" s="22" t="s">
        <v>103</v>
      </c>
      <c r="W5" s="22"/>
    </row>
    <row r="6" spans="1:23" s="1" customFormat="1" ht="20.100000000000001" customHeight="1" x14ac:dyDescent="0.15">
      <c r="A6" s="20"/>
      <c r="B6" s="87"/>
      <c r="C6" s="91"/>
      <c r="D6" s="22">
        <f t="shared" si="0"/>
        <v>106</v>
      </c>
      <c r="E6" s="22"/>
      <c r="F6" s="22">
        <f t="shared" si="1"/>
        <v>132</v>
      </c>
      <c r="G6" s="22">
        <v>27</v>
      </c>
      <c r="H6" s="63" t="s">
        <v>108</v>
      </c>
      <c r="I6" s="21" t="s">
        <v>30</v>
      </c>
      <c r="J6" s="37" t="s">
        <v>21</v>
      </c>
      <c r="K6" s="22">
        <v>54</v>
      </c>
      <c r="L6" s="21">
        <v>102.2</v>
      </c>
      <c r="M6" s="21"/>
      <c r="N6" s="21">
        <v>14.2</v>
      </c>
      <c r="O6" s="21"/>
      <c r="P6" s="21">
        <v>83.9</v>
      </c>
      <c r="Q6" s="50">
        <v>3.287493972</v>
      </c>
      <c r="R6" s="21" t="s">
        <v>31</v>
      </c>
      <c r="S6" s="51">
        <f>R6*G6</f>
        <v>342.9</v>
      </c>
      <c r="T6" s="21" t="s">
        <v>32</v>
      </c>
      <c r="U6" s="52">
        <v>300.77999999999997</v>
      </c>
      <c r="V6" s="22" t="s">
        <v>103</v>
      </c>
      <c r="W6" s="22"/>
    </row>
    <row r="7" spans="1:23" s="1" customFormat="1" ht="20.100000000000001" customHeight="1" x14ac:dyDescent="0.15">
      <c r="A7" s="20"/>
      <c r="B7" s="87"/>
      <c r="C7" s="91"/>
      <c r="D7" s="22">
        <f t="shared" si="0"/>
        <v>133</v>
      </c>
      <c r="E7" s="22"/>
      <c r="F7" s="22">
        <f t="shared" si="1"/>
        <v>186</v>
      </c>
      <c r="G7" s="22">
        <v>54</v>
      </c>
      <c r="H7" s="63" t="s">
        <v>108</v>
      </c>
      <c r="I7" s="21" t="s">
        <v>33</v>
      </c>
      <c r="J7" s="37" t="s">
        <v>21</v>
      </c>
      <c r="K7" s="22">
        <v>108</v>
      </c>
      <c r="L7" s="21">
        <v>102</v>
      </c>
      <c r="M7" s="21"/>
      <c r="N7" s="21">
        <v>15.1</v>
      </c>
      <c r="O7" s="21"/>
      <c r="P7" s="21">
        <v>84.9</v>
      </c>
      <c r="Q7" s="50">
        <v>7.0612009200000001</v>
      </c>
      <c r="R7" s="21" t="s">
        <v>34</v>
      </c>
      <c r="S7" s="51">
        <f>R7*G7</f>
        <v>645.29999999999995</v>
      </c>
      <c r="T7" s="21" t="s">
        <v>35</v>
      </c>
      <c r="U7" s="52">
        <v>559.44000000000005</v>
      </c>
      <c r="V7" s="22" t="s">
        <v>103</v>
      </c>
      <c r="W7" s="22"/>
    </row>
    <row r="8" spans="1:23" s="1" customFormat="1" ht="20.100000000000001" customHeight="1" x14ac:dyDescent="0.15">
      <c r="A8" s="20"/>
      <c r="B8" s="87"/>
      <c r="C8" s="91"/>
      <c r="D8" s="22">
        <f t="shared" si="0"/>
        <v>187</v>
      </c>
      <c r="E8" s="22"/>
      <c r="F8" s="22">
        <f t="shared" si="1"/>
        <v>203</v>
      </c>
      <c r="G8" s="22">
        <v>17</v>
      </c>
      <c r="H8" s="63" t="s">
        <v>108</v>
      </c>
      <c r="I8" s="21" t="s">
        <v>36</v>
      </c>
      <c r="J8" s="37" t="s">
        <v>21</v>
      </c>
      <c r="K8" s="22">
        <v>34</v>
      </c>
      <c r="L8" s="21">
        <v>104.8</v>
      </c>
      <c r="M8" s="21"/>
      <c r="N8" s="21">
        <v>13</v>
      </c>
      <c r="O8" s="21"/>
      <c r="P8" s="21">
        <v>86.5</v>
      </c>
      <c r="Q8" s="50">
        <v>2.0034092000000001</v>
      </c>
      <c r="R8" s="21" t="s">
        <v>37</v>
      </c>
      <c r="S8" s="51">
        <f>R8*G8</f>
        <v>221.34</v>
      </c>
      <c r="T8" s="21" t="s">
        <v>38</v>
      </c>
      <c r="U8" s="52">
        <v>194.14</v>
      </c>
      <c r="V8" s="22" t="s">
        <v>103</v>
      </c>
      <c r="W8" s="22"/>
    </row>
    <row r="9" spans="1:23" s="1" customFormat="1" ht="20.100000000000001" customHeight="1" x14ac:dyDescent="0.15">
      <c r="A9" s="7"/>
      <c r="B9" s="87"/>
      <c r="C9" s="91"/>
      <c r="D9" s="22">
        <f t="shared" si="0"/>
        <v>204</v>
      </c>
      <c r="E9" s="22"/>
      <c r="F9" s="22">
        <f t="shared" si="1"/>
        <v>219</v>
      </c>
      <c r="G9" s="22">
        <v>16</v>
      </c>
      <c r="H9" s="63" t="s">
        <v>108</v>
      </c>
      <c r="I9" s="21" t="s">
        <v>39</v>
      </c>
      <c r="J9" s="37" t="s">
        <v>21</v>
      </c>
      <c r="K9" s="22">
        <v>32</v>
      </c>
      <c r="L9" s="21">
        <v>150.80000000000001</v>
      </c>
      <c r="M9" s="21"/>
      <c r="N9" s="21">
        <v>13.7</v>
      </c>
      <c r="O9" s="21"/>
      <c r="P9" s="21">
        <v>57.2</v>
      </c>
      <c r="Q9" s="50">
        <v>1.8907665920000001</v>
      </c>
      <c r="R9" s="21" t="s">
        <v>40</v>
      </c>
      <c r="S9" s="51">
        <f>R9*G9</f>
        <v>180</v>
      </c>
      <c r="T9" s="21" t="s">
        <v>41</v>
      </c>
      <c r="U9" s="52">
        <v>154.72</v>
      </c>
      <c r="V9" s="22" t="s">
        <v>103</v>
      </c>
      <c r="W9" s="22"/>
    </row>
    <row r="10" spans="1:23" s="1" customFormat="1" ht="20.100000000000001" customHeight="1" x14ac:dyDescent="0.15">
      <c r="A10" s="7"/>
      <c r="B10" s="87"/>
      <c r="C10" s="91"/>
      <c r="D10" s="22">
        <f t="shared" si="0"/>
        <v>220</v>
      </c>
      <c r="E10" s="22"/>
      <c r="F10" s="22">
        <f t="shared" si="1"/>
        <v>273</v>
      </c>
      <c r="G10" s="22">
        <v>54</v>
      </c>
      <c r="H10" s="63" t="s">
        <v>108</v>
      </c>
      <c r="I10" s="21" t="s">
        <v>42</v>
      </c>
      <c r="J10" s="37" t="s">
        <v>21</v>
      </c>
      <c r="K10" s="22">
        <v>108</v>
      </c>
      <c r="L10" s="21">
        <v>163.5</v>
      </c>
      <c r="M10" s="21"/>
      <c r="N10" s="21">
        <v>13.3</v>
      </c>
      <c r="O10" s="21"/>
      <c r="P10" s="21">
        <v>87.7</v>
      </c>
      <c r="Q10" s="50">
        <v>10.298233890000001</v>
      </c>
      <c r="R10" s="21" t="s">
        <v>43</v>
      </c>
      <c r="S10" s="51">
        <f>R10*G10</f>
        <v>1063.8</v>
      </c>
      <c r="T10" s="21" t="s">
        <v>44</v>
      </c>
      <c r="U10" s="52">
        <v>935.28</v>
      </c>
      <c r="V10" s="22" t="s">
        <v>103</v>
      </c>
      <c r="W10" s="22"/>
    </row>
    <row r="11" spans="1:23" s="1" customFormat="1" ht="20.100000000000001" customHeight="1" x14ac:dyDescent="0.15">
      <c r="A11" s="7"/>
      <c r="B11" s="87"/>
      <c r="C11" s="91"/>
      <c r="D11" s="22">
        <f t="shared" si="0"/>
        <v>274</v>
      </c>
      <c r="E11" s="22"/>
      <c r="F11" s="22">
        <f t="shared" si="1"/>
        <v>300</v>
      </c>
      <c r="G11" s="22">
        <v>27</v>
      </c>
      <c r="H11" s="63" t="s">
        <v>108</v>
      </c>
      <c r="I11" s="21" t="s">
        <v>45</v>
      </c>
      <c r="J11" s="37" t="s">
        <v>21</v>
      </c>
      <c r="K11" s="22">
        <v>54</v>
      </c>
      <c r="L11" s="21">
        <v>163.5</v>
      </c>
      <c r="M11" s="21"/>
      <c r="N11" s="21">
        <v>13.7</v>
      </c>
      <c r="O11" s="21"/>
      <c r="P11" s="21">
        <v>87.7</v>
      </c>
      <c r="Q11" s="50">
        <v>5.303977605</v>
      </c>
      <c r="R11" s="21" t="s">
        <v>46</v>
      </c>
      <c r="S11" s="51">
        <f>R11*G11</f>
        <v>517.59</v>
      </c>
      <c r="T11" s="21" t="s">
        <v>47</v>
      </c>
      <c r="U11" s="52">
        <v>453.06</v>
      </c>
      <c r="V11" s="22" t="s">
        <v>103</v>
      </c>
      <c r="W11" s="22"/>
    </row>
    <row r="12" spans="1:23" s="1" customFormat="1" ht="20.100000000000001" customHeight="1" x14ac:dyDescent="0.15">
      <c r="A12" s="7"/>
      <c r="B12" s="87"/>
      <c r="C12" s="91"/>
      <c r="D12" s="22">
        <f t="shared" si="0"/>
        <v>301</v>
      </c>
      <c r="E12" s="22"/>
      <c r="F12" s="22">
        <f t="shared" si="1"/>
        <v>325</v>
      </c>
      <c r="G12" s="22">
        <v>25</v>
      </c>
      <c r="H12" s="63" t="s">
        <v>108</v>
      </c>
      <c r="I12" s="21" t="s">
        <v>48</v>
      </c>
      <c r="J12" s="37" t="s">
        <v>21</v>
      </c>
      <c r="K12" s="22">
        <v>50</v>
      </c>
      <c r="L12" s="21">
        <v>148</v>
      </c>
      <c r="M12" s="21"/>
      <c r="N12" s="21">
        <v>14.1</v>
      </c>
      <c r="O12" s="21"/>
      <c r="P12" s="21">
        <v>54.4</v>
      </c>
      <c r="Q12" s="50">
        <v>2.8380480000000001</v>
      </c>
      <c r="R12" s="21" t="s">
        <v>49</v>
      </c>
      <c r="S12" s="51">
        <f>R12*G12</f>
        <v>262.5</v>
      </c>
      <c r="T12" s="21" t="s">
        <v>50</v>
      </c>
      <c r="U12" s="52">
        <v>227.5</v>
      </c>
      <c r="V12" s="22" t="s">
        <v>103</v>
      </c>
      <c r="W12" s="22"/>
    </row>
    <row r="13" spans="1:23" s="1" customFormat="1" ht="20.100000000000001" customHeight="1" x14ac:dyDescent="0.15">
      <c r="A13" s="20"/>
      <c r="B13" s="87"/>
      <c r="C13" s="91"/>
      <c r="D13" s="22">
        <f t="shared" si="0"/>
        <v>326</v>
      </c>
      <c r="E13" s="22"/>
      <c r="F13" s="22">
        <f t="shared" si="1"/>
        <v>349</v>
      </c>
      <c r="G13" s="22">
        <v>24</v>
      </c>
      <c r="H13" s="63" t="s">
        <v>108</v>
      </c>
      <c r="I13" s="21" t="s">
        <v>51</v>
      </c>
      <c r="J13" s="37" t="s">
        <v>21</v>
      </c>
      <c r="K13" s="22">
        <v>48</v>
      </c>
      <c r="L13" s="21">
        <v>160.69999999999999</v>
      </c>
      <c r="M13" s="21"/>
      <c r="N13" s="21">
        <v>14.1</v>
      </c>
      <c r="O13" s="21"/>
      <c r="P13" s="21">
        <v>84.9</v>
      </c>
      <c r="Q13" s="50">
        <v>4.6169367120000002</v>
      </c>
      <c r="R13" s="21" t="s">
        <v>52</v>
      </c>
      <c r="S13" s="51">
        <f>R13*G13</f>
        <v>462.96</v>
      </c>
      <c r="T13" s="21" t="s">
        <v>53</v>
      </c>
      <c r="U13" s="52">
        <v>416.88</v>
      </c>
      <c r="V13" s="22" t="s">
        <v>103</v>
      </c>
      <c r="W13" s="22"/>
    </row>
    <row r="14" spans="1:23" s="1" customFormat="1" ht="20.100000000000001" customHeight="1" x14ac:dyDescent="0.15">
      <c r="A14" s="20"/>
      <c r="B14" s="87"/>
      <c r="C14" s="91"/>
      <c r="D14" s="22">
        <f t="shared" si="0"/>
        <v>350</v>
      </c>
      <c r="E14" s="22"/>
      <c r="F14" s="22">
        <f t="shared" si="1"/>
        <v>374</v>
      </c>
      <c r="G14" s="22">
        <v>25</v>
      </c>
      <c r="H14" s="63" t="s">
        <v>108</v>
      </c>
      <c r="I14" s="21" t="s">
        <v>54</v>
      </c>
      <c r="J14" s="37" t="s">
        <v>21</v>
      </c>
      <c r="K14" s="22">
        <v>50</v>
      </c>
      <c r="L14" s="21">
        <v>147.80000000000001</v>
      </c>
      <c r="M14" s="21"/>
      <c r="N14" s="21">
        <v>13.6</v>
      </c>
      <c r="O14" s="21"/>
      <c r="P14" s="21">
        <v>54</v>
      </c>
      <c r="Q14" s="50">
        <v>2.7136079999999998</v>
      </c>
      <c r="R14" s="21" t="s">
        <v>55</v>
      </c>
      <c r="S14" s="51">
        <f>R14*G14</f>
        <v>264</v>
      </c>
      <c r="T14" s="21" t="s">
        <v>56</v>
      </c>
      <c r="U14" s="52">
        <v>231.25</v>
      </c>
      <c r="V14" s="22" t="s">
        <v>103</v>
      </c>
      <c r="W14" s="22"/>
    </row>
    <row r="15" spans="1:23" s="1" customFormat="1" ht="20.100000000000001" customHeight="1" x14ac:dyDescent="0.15">
      <c r="A15" s="20"/>
      <c r="B15" s="87"/>
      <c r="C15" s="91"/>
      <c r="D15" s="22">
        <f t="shared" si="0"/>
        <v>375</v>
      </c>
      <c r="E15" s="22"/>
      <c r="F15" s="22">
        <f t="shared" si="1"/>
        <v>401</v>
      </c>
      <c r="G15" s="22">
        <v>27</v>
      </c>
      <c r="H15" s="63" t="s">
        <v>108</v>
      </c>
      <c r="I15" s="21" t="s">
        <v>57</v>
      </c>
      <c r="J15" s="37" t="s">
        <v>21</v>
      </c>
      <c r="K15" s="22">
        <v>54</v>
      </c>
      <c r="L15" s="21">
        <v>160.69999999999999</v>
      </c>
      <c r="M15" s="21"/>
      <c r="N15" s="21">
        <v>14.3</v>
      </c>
      <c r="O15" s="21"/>
      <c r="P15" s="21">
        <v>84.9</v>
      </c>
      <c r="Q15" s="50">
        <v>5.267728323</v>
      </c>
      <c r="R15" s="21" t="s">
        <v>25</v>
      </c>
      <c r="S15" s="51">
        <f>R15*G15</f>
        <v>494.64</v>
      </c>
      <c r="T15" s="21" t="s">
        <v>26</v>
      </c>
      <c r="U15" s="52">
        <v>432</v>
      </c>
      <c r="V15" s="22" t="s">
        <v>103</v>
      </c>
      <c r="W15" s="22"/>
    </row>
    <row r="16" spans="1:23" s="1" customFormat="1" ht="20.100000000000001" customHeight="1" x14ac:dyDescent="0.15">
      <c r="A16" s="20"/>
      <c r="B16" s="87"/>
      <c r="C16" s="91"/>
      <c r="D16" s="22">
        <f t="shared" si="0"/>
        <v>402</v>
      </c>
      <c r="E16" s="22"/>
      <c r="F16" s="22">
        <f t="shared" si="1"/>
        <v>415</v>
      </c>
      <c r="G16" s="22">
        <v>14</v>
      </c>
      <c r="H16" s="64" t="s">
        <v>108</v>
      </c>
      <c r="I16" s="21" t="s">
        <v>58</v>
      </c>
      <c r="J16" s="37" t="s">
        <v>21</v>
      </c>
      <c r="K16" s="22">
        <v>28</v>
      </c>
      <c r="L16" s="21">
        <v>102.2</v>
      </c>
      <c r="M16" s="21"/>
      <c r="N16" s="21">
        <v>16.5</v>
      </c>
      <c r="O16" s="21"/>
      <c r="P16" s="21">
        <v>85.1</v>
      </c>
      <c r="Q16" s="50">
        <v>2.0090578200000002</v>
      </c>
      <c r="R16" s="21" t="s">
        <v>59</v>
      </c>
      <c r="S16" s="51">
        <f>R16*G16</f>
        <v>177.1</v>
      </c>
      <c r="T16" s="21" t="s">
        <v>60</v>
      </c>
      <c r="U16" s="52">
        <v>154.28</v>
      </c>
      <c r="V16" s="22" t="s">
        <v>103</v>
      </c>
      <c r="W16" s="22"/>
    </row>
    <row r="17" spans="1:23" s="1" customFormat="1" ht="20.100000000000001" customHeight="1" x14ac:dyDescent="0.15">
      <c r="A17" s="7"/>
      <c r="B17" s="86" t="s">
        <v>17</v>
      </c>
      <c r="C17" s="92" t="s">
        <v>18</v>
      </c>
      <c r="D17" s="22">
        <v>1</v>
      </c>
      <c r="E17" s="22"/>
      <c r="F17" s="22">
        <v>4</v>
      </c>
      <c r="G17" s="22">
        <v>4</v>
      </c>
      <c r="H17" s="103" t="s">
        <v>108</v>
      </c>
      <c r="I17" s="21" t="s">
        <v>63</v>
      </c>
      <c r="J17" s="37" t="s">
        <v>21</v>
      </c>
      <c r="K17" s="22">
        <v>8</v>
      </c>
      <c r="L17" s="21">
        <v>102</v>
      </c>
      <c r="M17" s="21"/>
      <c r="N17" s="21">
        <v>14.1</v>
      </c>
      <c r="O17" s="21"/>
      <c r="P17" s="21">
        <v>84.9</v>
      </c>
      <c r="Q17" s="50">
        <v>0.48841272000000002</v>
      </c>
      <c r="R17" s="21" t="s">
        <v>64</v>
      </c>
      <c r="S17" s="51">
        <f>R17*G17</f>
        <v>45.2</v>
      </c>
      <c r="T17" s="21" t="s">
        <v>65</v>
      </c>
      <c r="U17" s="52">
        <v>38.4</v>
      </c>
      <c r="V17" s="22" t="s">
        <v>104</v>
      </c>
      <c r="W17" s="22"/>
    </row>
    <row r="18" spans="1:23" s="1" customFormat="1" ht="20.100000000000001" customHeight="1" x14ac:dyDescent="0.15">
      <c r="A18" s="7"/>
      <c r="B18" s="86"/>
      <c r="C18" s="92"/>
      <c r="D18" s="22">
        <f>F17+1</f>
        <v>5</v>
      </c>
      <c r="E18" s="22"/>
      <c r="F18" s="22">
        <f>F17+G18</f>
        <v>9</v>
      </c>
      <c r="G18" s="22">
        <v>5</v>
      </c>
      <c r="H18" s="63" t="s">
        <v>108</v>
      </c>
      <c r="I18" s="21" t="s">
        <v>66</v>
      </c>
      <c r="J18" s="37" t="s">
        <v>21</v>
      </c>
      <c r="K18" s="22">
        <v>10</v>
      </c>
      <c r="L18" s="21">
        <v>135.5</v>
      </c>
      <c r="M18" s="21"/>
      <c r="N18" s="21">
        <v>16.5</v>
      </c>
      <c r="O18" s="21"/>
      <c r="P18" s="21">
        <v>105.4</v>
      </c>
      <c r="Q18" s="50">
        <v>1.17824025</v>
      </c>
      <c r="R18" s="21" t="s">
        <v>67</v>
      </c>
      <c r="S18" s="51">
        <f>R18*G18</f>
        <v>97.85</v>
      </c>
      <c r="T18" s="21" t="s">
        <v>68</v>
      </c>
      <c r="U18" s="52">
        <v>86.35</v>
      </c>
      <c r="V18" s="22" t="s">
        <v>104</v>
      </c>
      <c r="W18" s="22"/>
    </row>
    <row r="19" spans="1:23" s="1" customFormat="1" ht="20.100000000000001" customHeight="1" x14ac:dyDescent="0.15">
      <c r="A19" s="7"/>
      <c r="B19" s="86"/>
      <c r="C19" s="92"/>
      <c r="D19" s="22">
        <f>F18+1</f>
        <v>10</v>
      </c>
      <c r="E19" s="22"/>
      <c r="F19" s="22">
        <f>F18+G19</f>
        <v>62</v>
      </c>
      <c r="G19" s="22">
        <v>53</v>
      </c>
      <c r="H19" s="64" t="s">
        <v>108</v>
      </c>
      <c r="I19" s="21" t="s">
        <v>69</v>
      </c>
      <c r="J19" s="37" t="s">
        <v>21</v>
      </c>
      <c r="K19" s="22">
        <v>106</v>
      </c>
      <c r="L19" s="21">
        <v>79.2</v>
      </c>
      <c r="M19" s="21"/>
      <c r="N19" s="21">
        <v>17.399999999999999</v>
      </c>
      <c r="O19" s="21"/>
      <c r="P19" s="21">
        <v>82.8</v>
      </c>
      <c r="Q19" s="50">
        <v>6.0475662720000001</v>
      </c>
      <c r="R19" s="21" t="s">
        <v>65</v>
      </c>
      <c r="S19" s="51">
        <f>R19*G19</f>
        <v>508.79999999999995</v>
      </c>
      <c r="T19" s="21" t="s">
        <v>70</v>
      </c>
      <c r="U19" s="52">
        <v>439.9</v>
      </c>
      <c r="V19" s="22" t="s">
        <v>104</v>
      </c>
      <c r="W19" s="22"/>
    </row>
    <row r="20" spans="1:23" s="1" customFormat="1" ht="20.100000000000001" customHeight="1" x14ac:dyDescent="0.15">
      <c r="A20" s="7"/>
      <c r="B20" s="86"/>
      <c r="C20" s="92"/>
      <c r="D20" s="22">
        <v>1</v>
      </c>
      <c r="E20" s="22"/>
      <c r="F20" s="22">
        <v>7</v>
      </c>
      <c r="G20" s="22">
        <v>7</v>
      </c>
      <c r="H20" s="103" t="s">
        <v>109</v>
      </c>
      <c r="I20" s="21" t="s">
        <v>20</v>
      </c>
      <c r="J20" s="37" t="s">
        <v>21</v>
      </c>
      <c r="K20" s="22">
        <v>14</v>
      </c>
      <c r="L20" s="21">
        <v>150.80000000000001</v>
      </c>
      <c r="M20" s="21"/>
      <c r="N20" s="21">
        <v>13.3</v>
      </c>
      <c r="O20" s="21"/>
      <c r="P20" s="21">
        <v>57.2</v>
      </c>
      <c r="Q20" s="50">
        <v>0.80305825600000003</v>
      </c>
      <c r="R20" s="21" t="s">
        <v>22</v>
      </c>
      <c r="S20" s="51">
        <f>R20*G20</f>
        <v>85.61</v>
      </c>
      <c r="T20" s="21" t="s">
        <v>23</v>
      </c>
      <c r="U20" s="52">
        <v>76.23</v>
      </c>
      <c r="V20" s="22" t="s">
        <v>104</v>
      </c>
      <c r="W20" s="22"/>
    </row>
    <row r="21" spans="1:23" s="1" customFormat="1" ht="20.100000000000001" customHeight="1" x14ac:dyDescent="0.15">
      <c r="A21" s="7"/>
      <c r="B21" s="86"/>
      <c r="C21" s="92"/>
      <c r="D21" s="22">
        <f>F20+1</f>
        <v>8</v>
      </c>
      <c r="E21" s="22"/>
      <c r="F21" s="22">
        <f>F20+G21</f>
        <v>13</v>
      </c>
      <c r="G21" s="22">
        <v>6</v>
      </c>
      <c r="H21" s="63" t="s">
        <v>109</v>
      </c>
      <c r="I21" s="21" t="s">
        <v>24</v>
      </c>
      <c r="J21" s="37" t="s">
        <v>21</v>
      </c>
      <c r="K21" s="22">
        <v>12</v>
      </c>
      <c r="L21" s="21">
        <v>160.69999999999999</v>
      </c>
      <c r="M21" s="21"/>
      <c r="N21" s="21">
        <v>14.3</v>
      </c>
      <c r="O21" s="21"/>
      <c r="P21" s="21">
        <v>84.9</v>
      </c>
      <c r="Q21" s="50">
        <v>1.1706062939999999</v>
      </c>
      <c r="R21" s="21" t="s">
        <v>25</v>
      </c>
      <c r="S21" s="51">
        <f>R21*G21</f>
        <v>109.92</v>
      </c>
      <c r="T21" s="21" t="s">
        <v>26</v>
      </c>
      <c r="U21" s="52">
        <v>96</v>
      </c>
      <c r="V21" s="22" t="s">
        <v>104</v>
      </c>
      <c r="W21" s="22"/>
    </row>
    <row r="22" spans="1:23" s="1" customFormat="1" ht="20.100000000000001" customHeight="1" x14ac:dyDescent="0.15">
      <c r="A22" s="7"/>
      <c r="B22" s="86"/>
      <c r="C22" s="92"/>
      <c r="D22" s="22">
        <f>F21+1</f>
        <v>14</v>
      </c>
      <c r="E22" s="22"/>
      <c r="F22" s="22">
        <f>F21+G22</f>
        <v>15</v>
      </c>
      <c r="G22" s="22">
        <v>2</v>
      </c>
      <c r="H22" s="63" t="s">
        <v>109</v>
      </c>
      <c r="I22" s="21" t="s">
        <v>63</v>
      </c>
      <c r="J22" s="37" t="s">
        <v>21</v>
      </c>
      <c r="K22" s="22">
        <v>4</v>
      </c>
      <c r="L22" s="21">
        <v>102</v>
      </c>
      <c r="M22" s="21"/>
      <c r="N22" s="21">
        <v>14.1</v>
      </c>
      <c r="O22" s="21"/>
      <c r="P22" s="21">
        <v>84.9</v>
      </c>
      <c r="Q22" s="50">
        <v>0.24420636000000001</v>
      </c>
      <c r="R22" s="21" t="s">
        <v>64</v>
      </c>
      <c r="S22" s="51">
        <f>R22*G22</f>
        <v>22.6</v>
      </c>
      <c r="T22" s="21" t="s">
        <v>65</v>
      </c>
      <c r="U22" s="52">
        <v>19.2</v>
      </c>
      <c r="V22" s="22" t="s">
        <v>104</v>
      </c>
      <c r="W22" s="22"/>
    </row>
    <row r="23" spans="1:23" s="1" customFormat="1" ht="20.100000000000001" customHeight="1" x14ac:dyDescent="0.15">
      <c r="A23" s="7"/>
      <c r="B23" s="86"/>
      <c r="C23" s="92"/>
      <c r="D23" s="22">
        <f>F22+1</f>
        <v>16</v>
      </c>
      <c r="E23" s="22"/>
      <c r="F23" s="22">
        <f>F22+G23</f>
        <v>18</v>
      </c>
      <c r="G23" s="22">
        <v>3</v>
      </c>
      <c r="H23" s="63" t="s">
        <v>109</v>
      </c>
      <c r="I23" s="21" t="s">
        <v>66</v>
      </c>
      <c r="J23" s="37" t="s">
        <v>21</v>
      </c>
      <c r="K23" s="22">
        <v>6</v>
      </c>
      <c r="L23" s="21">
        <v>135.5</v>
      </c>
      <c r="M23" s="21"/>
      <c r="N23" s="21">
        <v>16.5</v>
      </c>
      <c r="O23" s="21"/>
      <c r="P23" s="21">
        <v>105.4</v>
      </c>
      <c r="Q23" s="50">
        <v>0.70694414999999999</v>
      </c>
      <c r="R23" s="21" t="s">
        <v>67</v>
      </c>
      <c r="S23" s="51">
        <f>R23*G23</f>
        <v>58.71</v>
      </c>
      <c r="T23" s="21" t="s">
        <v>68</v>
      </c>
      <c r="U23" s="52">
        <v>51.81</v>
      </c>
      <c r="V23" s="22" t="s">
        <v>104</v>
      </c>
      <c r="W23" s="22"/>
    </row>
    <row r="24" spans="1:23" s="1" customFormat="1" ht="20.100000000000001" customHeight="1" x14ac:dyDescent="0.15">
      <c r="A24" s="7"/>
      <c r="B24" s="86"/>
      <c r="C24" s="92"/>
      <c r="D24" s="22">
        <f>F23+1</f>
        <v>19</v>
      </c>
      <c r="E24" s="22"/>
      <c r="F24" s="22">
        <f>F23+G24</f>
        <v>32</v>
      </c>
      <c r="G24" s="22">
        <v>14</v>
      </c>
      <c r="H24" s="63" t="s">
        <v>109</v>
      </c>
      <c r="I24" s="21" t="s">
        <v>69</v>
      </c>
      <c r="J24" s="37" t="s">
        <v>21</v>
      </c>
      <c r="K24" s="22">
        <v>28</v>
      </c>
      <c r="L24" s="21">
        <v>79.2</v>
      </c>
      <c r="M24" s="21"/>
      <c r="N24" s="21">
        <v>17.399999999999999</v>
      </c>
      <c r="O24" s="21"/>
      <c r="P24" s="21">
        <v>82.8</v>
      </c>
      <c r="Q24" s="50">
        <v>1.597470336</v>
      </c>
      <c r="R24" s="21" t="s">
        <v>65</v>
      </c>
      <c r="S24" s="51">
        <f>R24*G24</f>
        <v>134.4</v>
      </c>
      <c r="T24" s="21" t="s">
        <v>70</v>
      </c>
      <c r="U24" s="52">
        <v>116.2</v>
      </c>
      <c r="V24" s="22" t="s">
        <v>104</v>
      </c>
      <c r="W24" s="22"/>
    </row>
    <row r="25" spans="1:23" s="1" customFormat="1" ht="20.100000000000001" customHeight="1" x14ac:dyDescent="0.15">
      <c r="A25" s="7"/>
      <c r="B25" s="87" t="s">
        <v>27</v>
      </c>
      <c r="C25" s="91" t="s">
        <v>28</v>
      </c>
      <c r="D25" s="22">
        <v>1</v>
      </c>
      <c r="E25" s="22"/>
      <c r="F25" s="22">
        <v>7</v>
      </c>
      <c r="G25" s="22">
        <v>7</v>
      </c>
      <c r="H25" s="103" t="s">
        <v>108</v>
      </c>
      <c r="I25" s="21" t="s">
        <v>72</v>
      </c>
      <c r="J25" s="37" t="s">
        <v>21</v>
      </c>
      <c r="K25" s="22">
        <v>14</v>
      </c>
      <c r="L25" s="21">
        <v>79.400000000000006</v>
      </c>
      <c r="M25" s="21"/>
      <c r="N25" s="21">
        <v>14.6</v>
      </c>
      <c r="O25" s="21"/>
      <c r="P25" s="21">
        <v>82.8</v>
      </c>
      <c r="Q25" s="50">
        <v>0.67189550399999998</v>
      </c>
      <c r="R25" s="21" t="s">
        <v>73</v>
      </c>
      <c r="S25" s="51">
        <f>R25*G25</f>
        <v>61.600000000000009</v>
      </c>
      <c r="T25" s="21" t="s">
        <v>74</v>
      </c>
      <c r="U25" s="52">
        <v>52.5</v>
      </c>
      <c r="V25" s="22" t="s">
        <v>104</v>
      </c>
      <c r="W25" s="22"/>
    </row>
    <row r="26" spans="1:23" s="1" customFormat="1" ht="20.100000000000001" customHeight="1" x14ac:dyDescent="0.15">
      <c r="A26" s="7"/>
      <c r="B26" s="87"/>
      <c r="C26" s="91"/>
      <c r="D26" s="22">
        <f>F25+1</f>
        <v>8</v>
      </c>
      <c r="E26" s="22"/>
      <c r="F26" s="22">
        <f>F25+G26</f>
        <v>25</v>
      </c>
      <c r="G26" s="22">
        <v>18</v>
      </c>
      <c r="H26" s="64" t="s">
        <v>108</v>
      </c>
      <c r="I26" s="21" t="s">
        <v>75</v>
      </c>
      <c r="J26" s="37" t="s">
        <v>21</v>
      </c>
      <c r="K26" s="22">
        <v>36</v>
      </c>
      <c r="L26" s="21">
        <v>160.1</v>
      </c>
      <c r="M26" s="21"/>
      <c r="N26" s="21">
        <v>14.5</v>
      </c>
      <c r="O26" s="21"/>
      <c r="P26" s="21">
        <v>84.3</v>
      </c>
      <c r="Q26" s="50">
        <v>3.5225682300000001</v>
      </c>
      <c r="R26" s="21" t="s">
        <v>52</v>
      </c>
      <c r="S26" s="51">
        <f>R26*G26</f>
        <v>347.21999999999997</v>
      </c>
      <c r="T26" s="21" t="s">
        <v>53</v>
      </c>
      <c r="U26" s="52">
        <v>312.66000000000003</v>
      </c>
      <c r="V26" s="22" t="s">
        <v>104</v>
      </c>
      <c r="W26" s="22"/>
    </row>
    <row r="27" spans="1:23" s="1" customFormat="1" ht="20.100000000000001" customHeight="1" x14ac:dyDescent="0.15">
      <c r="A27" s="7"/>
      <c r="B27" s="87"/>
      <c r="C27" s="91"/>
      <c r="D27" s="22">
        <v>1</v>
      </c>
      <c r="E27" s="22"/>
      <c r="F27" s="22">
        <v>3</v>
      </c>
      <c r="G27" s="22">
        <v>3</v>
      </c>
      <c r="H27" s="103" t="s">
        <v>109</v>
      </c>
      <c r="I27" s="21" t="s">
        <v>72</v>
      </c>
      <c r="J27" s="37" t="s">
        <v>21</v>
      </c>
      <c r="K27" s="22">
        <v>6</v>
      </c>
      <c r="L27" s="21">
        <v>79.400000000000006</v>
      </c>
      <c r="M27" s="21"/>
      <c r="N27" s="21">
        <v>14.6</v>
      </c>
      <c r="O27" s="21"/>
      <c r="P27" s="21">
        <v>82.8</v>
      </c>
      <c r="Q27" s="50">
        <v>0.28795521600000001</v>
      </c>
      <c r="R27" s="21" t="s">
        <v>73</v>
      </c>
      <c r="S27" s="51">
        <f>R27*G27</f>
        <v>26.400000000000002</v>
      </c>
      <c r="T27" s="21" t="s">
        <v>74</v>
      </c>
      <c r="U27" s="52">
        <v>22.5</v>
      </c>
      <c r="V27" s="22" t="s">
        <v>104</v>
      </c>
      <c r="W27" s="22"/>
    </row>
    <row r="28" spans="1:23" s="1" customFormat="1" ht="20.100000000000001" customHeight="1" x14ac:dyDescent="0.15">
      <c r="A28" s="7"/>
      <c r="B28" s="87"/>
      <c r="C28" s="91"/>
      <c r="D28" s="22">
        <f>F27+1</f>
        <v>4</v>
      </c>
      <c r="E28" s="22"/>
      <c r="F28" s="22">
        <f>F27+G28</f>
        <v>16</v>
      </c>
      <c r="G28" s="22">
        <v>13</v>
      </c>
      <c r="H28" s="103" t="s">
        <v>109</v>
      </c>
      <c r="I28" s="21" t="s">
        <v>29</v>
      </c>
      <c r="J28" s="37" t="s">
        <v>21</v>
      </c>
      <c r="K28" s="22">
        <v>26</v>
      </c>
      <c r="L28" s="21">
        <v>160.69999999999999</v>
      </c>
      <c r="M28" s="21"/>
      <c r="N28" s="21">
        <v>14.3</v>
      </c>
      <c r="O28" s="21"/>
      <c r="P28" s="21">
        <v>84.9</v>
      </c>
      <c r="Q28" s="50">
        <v>2.5363136370000001</v>
      </c>
      <c r="R28" s="21" t="s">
        <v>25</v>
      </c>
      <c r="S28" s="51">
        <f>R28*G28</f>
        <v>238.16</v>
      </c>
      <c r="T28" s="21" t="s">
        <v>26</v>
      </c>
      <c r="U28" s="52">
        <v>208</v>
      </c>
      <c r="V28" s="22" t="s">
        <v>104</v>
      </c>
      <c r="W28" s="22"/>
    </row>
    <row r="29" spans="1:23" s="1" customFormat="1" ht="20.100000000000001" customHeight="1" x14ac:dyDescent="0.15">
      <c r="A29" s="7"/>
      <c r="B29" s="87"/>
      <c r="C29" s="91"/>
      <c r="D29" s="22">
        <f t="shared" ref="D29:D40" si="2">F28+1</f>
        <v>17</v>
      </c>
      <c r="E29" s="22"/>
      <c r="F29" s="22">
        <f t="shared" ref="F29:F40" si="3">F28+G29</f>
        <v>22</v>
      </c>
      <c r="G29" s="22">
        <v>6</v>
      </c>
      <c r="H29" s="103" t="s">
        <v>109</v>
      </c>
      <c r="I29" s="21" t="s">
        <v>30</v>
      </c>
      <c r="J29" s="37" t="s">
        <v>21</v>
      </c>
      <c r="K29" s="22">
        <v>12</v>
      </c>
      <c r="L29" s="21">
        <v>102.2</v>
      </c>
      <c r="M29" s="21"/>
      <c r="N29" s="21">
        <v>14.2</v>
      </c>
      <c r="O29" s="21"/>
      <c r="P29" s="21">
        <v>83.9</v>
      </c>
      <c r="Q29" s="50">
        <v>0.73055421600000003</v>
      </c>
      <c r="R29" s="21" t="s">
        <v>31</v>
      </c>
      <c r="S29" s="51">
        <f>R29*G29</f>
        <v>76.199999999999989</v>
      </c>
      <c r="T29" s="21" t="s">
        <v>32</v>
      </c>
      <c r="U29" s="52">
        <v>66.84</v>
      </c>
      <c r="V29" s="22" t="s">
        <v>104</v>
      </c>
      <c r="W29" s="22"/>
    </row>
    <row r="30" spans="1:23" s="1" customFormat="1" ht="20.100000000000001" customHeight="1" x14ac:dyDescent="0.15">
      <c r="A30" s="7"/>
      <c r="B30" s="87"/>
      <c r="C30" s="91"/>
      <c r="D30" s="22">
        <f t="shared" si="2"/>
        <v>23</v>
      </c>
      <c r="E30" s="22"/>
      <c r="F30" s="22">
        <f t="shared" si="3"/>
        <v>35</v>
      </c>
      <c r="G30" s="22">
        <v>13</v>
      </c>
      <c r="H30" s="103" t="s">
        <v>109</v>
      </c>
      <c r="I30" s="21" t="s">
        <v>33</v>
      </c>
      <c r="J30" s="37" t="s">
        <v>21</v>
      </c>
      <c r="K30" s="22">
        <v>26</v>
      </c>
      <c r="L30" s="21">
        <v>102</v>
      </c>
      <c r="M30" s="21"/>
      <c r="N30" s="21">
        <v>15.1</v>
      </c>
      <c r="O30" s="21"/>
      <c r="P30" s="21">
        <v>84.9</v>
      </c>
      <c r="Q30" s="50">
        <v>1.69991874</v>
      </c>
      <c r="R30" s="21" t="s">
        <v>34</v>
      </c>
      <c r="S30" s="51">
        <f>R30*G30</f>
        <v>155.35</v>
      </c>
      <c r="T30" s="21" t="s">
        <v>35</v>
      </c>
      <c r="U30" s="52">
        <v>134.68</v>
      </c>
      <c r="V30" s="22" t="s">
        <v>104</v>
      </c>
      <c r="W30" s="22"/>
    </row>
    <row r="31" spans="1:23" s="1" customFormat="1" ht="20.100000000000001" customHeight="1" x14ac:dyDescent="0.15">
      <c r="A31" s="7"/>
      <c r="B31" s="87"/>
      <c r="C31" s="91"/>
      <c r="D31" s="22">
        <f t="shared" si="2"/>
        <v>36</v>
      </c>
      <c r="E31" s="22"/>
      <c r="F31" s="22">
        <f t="shared" si="3"/>
        <v>42</v>
      </c>
      <c r="G31" s="22">
        <v>7</v>
      </c>
      <c r="H31" s="103" t="s">
        <v>109</v>
      </c>
      <c r="I31" s="21" t="s">
        <v>36</v>
      </c>
      <c r="J31" s="37" t="s">
        <v>21</v>
      </c>
      <c r="K31" s="22">
        <v>14</v>
      </c>
      <c r="L31" s="21">
        <v>104.8</v>
      </c>
      <c r="M31" s="21"/>
      <c r="N31" s="21">
        <v>13</v>
      </c>
      <c r="O31" s="21"/>
      <c r="P31" s="21">
        <v>86.5</v>
      </c>
      <c r="Q31" s="50">
        <v>0.82493320000000003</v>
      </c>
      <c r="R31" s="21" t="s">
        <v>37</v>
      </c>
      <c r="S31" s="51">
        <f>R31*G31</f>
        <v>91.14</v>
      </c>
      <c r="T31" s="21" t="s">
        <v>38</v>
      </c>
      <c r="U31" s="52">
        <v>79.94</v>
      </c>
      <c r="V31" s="22" t="s">
        <v>104</v>
      </c>
      <c r="W31" s="22"/>
    </row>
    <row r="32" spans="1:23" s="1" customFormat="1" ht="20.100000000000001" customHeight="1" x14ac:dyDescent="0.15">
      <c r="A32" s="7"/>
      <c r="B32" s="87"/>
      <c r="C32" s="91"/>
      <c r="D32" s="22">
        <f t="shared" si="2"/>
        <v>43</v>
      </c>
      <c r="E32" s="22"/>
      <c r="F32" s="22">
        <f t="shared" si="3"/>
        <v>49</v>
      </c>
      <c r="G32" s="22">
        <v>7</v>
      </c>
      <c r="H32" s="103" t="s">
        <v>109</v>
      </c>
      <c r="I32" s="21" t="s">
        <v>39</v>
      </c>
      <c r="J32" s="37" t="s">
        <v>21</v>
      </c>
      <c r="K32" s="22">
        <v>14</v>
      </c>
      <c r="L32" s="21">
        <v>150.80000000000001</v>
      </c>
      <c r="M32" s="21"/>
      <c r="N32" s="21">
        <v>13.7</v>
      </c>
      <c r="O32" s="21"/>
      <c r="P32" s="21">
        <v>57.2</v>
      </c>
      <c r="Q32" s="50">
        <v>0.82721038400000002</v>
      </c>
      <c r="R32" s="21" t="s">
        <v>40</v>
      </c>
      <c r="S32" s="51">
        <f>R32*G32</f>
        <v>78.75</v>
      </c>
      <c r="T32" s="21" t="s">
        <v>41</v>
      </c>
      <c r="U32" s="52">
        <v>67.69</v>
      </c>
      <c r="V32" s="22" t="s">
        <v>104</v>
      </c>
      <c r="W32" s="22"/>
    </row>
    <row r="33" spans="1:23" s="1" customFormat="1" ht="20.100000000000001" customHeight="1" x14ac:dyDescent="0.15">
      <c r="A33" s="7"/>
      <c r="B33" s="87"/>
      <c r="C33" s="91"/>
      <c r="D33" s="22">
        <f t="shared" si="2"/>
        <v>50</v>
      </c>
      <c r="E33" s="22"/>
      <c r="F33" s="22">
        <f t="shared" si="3"/>
        <v>62</v>
      </c>
      <c r="G33" s="22">
        <v>13</v>
      </c>
      <c r="H33" s="103" t="s">
        <v>109</v>
      </c>
      <c r="I33" s="21" t="s">
        <v>42</v>
      </c>
      <c r="J33" s="37" t="s">
        <v>21</v>
      </c>
      <c r="K33" s="22">
        <v>26</v>
      </c>
      <c r="L33" s="21">
        <v>163.5</v>
      </c>
      <c r="M33" s="21"/>
      <c r="N33" s="21">
        <v>13.3</v>
      </c>
      <c r="O33" s="21"/>
      <c r="P33" s="21">
        <v>87.7</v>
      </c>
      <c r="Q33" s="50">
        <v>2.4792044550000001</v>
      </c>
      <c r="R33" s="21" t="s">
        <v>43</v>
      </c>
      <c r="S33" s="51">
        <f>R33*G33</f>
        <v>256.09999999999997</v>
      </c>
      <c r="T33" s="21" t="s">
        <v>44</v>
      </c>
      <c r="U33" s="52">
        <v>225.16</v>
      </c>
      <c r="V33" s="22" t="s">
        <v>104</v>
      </c>
      <c r="W33" s="22"/>
    </row>
    <row r="34" spans="1:23" s="1" customFormat="1" ht="20.100000000000001" customHeight="1" x14ac:dyDescent="0.15">
      <c r="A34" s="7"/>
      <c r="B34" s="87"/>
      <c r="C34" s="91"/>
      <c r="D34" s="22">
        <f t="shared" si="2"/>
        <v>63</v>
      </c>
      <c r="E34" s="22"/>
      <c r="F34" s="22">
        <f t="shared" si="3"/>
        <v>68</v>
      </c>
      <c r="G34" s="22">
        <v>6</v>
      </c>
      <c r="H34" s="103" t="s">
        <v>109</v>
      </c>
      <c r="I34" s="21" t="s">
        <v>45</v>
      </c>
      <c r="J34" s="37" t="s">
        <v>21</v>
      </c>
      <c r="K34" s="22">
        <v>12</v>
      </c>
      <c r="L34" s="21">
        <v>163.5</v>
      </c>
      <c r="M34" s="21"/>
      <c r="N34" s="21">
        <v>13.7</v>
      </c>
      <c r="O34" s="21"/>
      <c r="P34" s="21">
        <v>87.7</v>
      </c>
      <c r="Q34" s="50">
        <v>1.17866169</v>
      </c>
      <c r="R34" s="21" t="s">
        <v>46</v>
      </c>
      <c r="S34" s="51">
        <f>R34*G34</f>
        <v>115.02000000000001</v>
      </c>
      <c r="T34" s="21" t="s">
        <v>47</v>
      </c>
      <c r="U34" s="52">
        <v>100.68</v>
      </c>
      <c r="V34" s="22" t="s">
        <v>104</v>
      </c>
      <c r="W34" s="22"/>
    </row>
    <row r="35" spans="1:23" s="1" customFormat="1" ht="20.100000000000001" customHeight="1" x14ac:dyDescent="0.15">
      <c r="A35" s="7"/>
      <c r="B35" s="87"/>
      <c r="C35" s="91"/>
      <c r="D35" s="22">
        <f t="shared" si="2"/>
        <v>69</v>
      </c>
      <c r="E35" s="22"/>
      <c r="F35" s="22">
        <f t="shared" si="3"/>
        <v>75</v>
      </c>
      <c r="G35" s="22">
        <v>7</v>
      </c>
      <c r="H35" s="103" t="s">
        <v>109</v>
      </c>
      <c r="I35" s="21" t="s">
        <v>48</v>
      </c>
      <c r="J35" s="37" t="s">
        <v>21</v>
      </c>
      <c r="K35" s="22">
        <v>14</v>
      </c>
      <c r="L35" s="21">
        <v>148</v>
      </c>
      <c r="M35" s="21"/>
      <c r="N35" s="21">
        <v>14.1</v>
      </c>
      <c r="O35" s="21"/>
      <c r="P35" s="21">
        <v>54.4</v>
      </c>
      <c r="Q35" s="50">
        <v>0.79465344000000004</v>
      </c>
      <c r="R35" s="21" t="s">
        <v>49</v>
      </c>
      <c r="S35" s="51">
        <f>R35*G35</f>
        <v>73.5</v>
      </c>
      <c r="T35" s="21" t="s">
        <v>50</v>
      </c>
      <c r="U35" s="52">
        <v>63.7</v>
      </c>
      <c r="V35" s="22" t="s">
        <v>104</v>
      </c>
      <c r="W35" s="22"/>
    </row>
    <row r="36" spans="1:23" s="1" customFormat="1" ht="20.100000000000001" customHeight="1" x14ac:dyDescent="0.15">
      <c r="A36" s="7"/>
      <c r="B36" s="87"/>
      <c r="C36" s="91"/>
      <c r="D36" s="22">
        <f t="shared" si="2"/>
        <v>76</v>
      </c>
      <c r="E36" s="22"/>
      <c r="F36" s="22">
        <f t="shared" si="3"/>
        <v>79</v>
      </c>
      <c r="G36" s="22">
        <v>4</v>
      </c>
      <c r="H36" s="103" t="s">
        <v>109</v>
      </c>
      <c r="I36" s="21" t="s">
        <v>51</v>
      </c>
      <c r="J36" s="37" t="s">
        <v>21</v>
      </c>
      <c r="K36" s="22">
        <v>8</v>
      </c>
      <c r="L36" s="21">
        <v>160.69999999999999</v>
      </c>
      <c r="M36" s="21"/>
      <c r="N36" s="21">
        <v>14.1</v>
      </c>
      <c r="O36" s="21"/>
      <c r="P36" s="21">
        <v>84.9</v>
      </c>
      <c r="Q36" s="50">
        <v>0.76948945199999996</v>
      </c>
      <c r="R36" s="21" t="s">
        <v>52</v>
      </c>
      <c r="S36" s="51">
        <f>R36*G36</f>
        <v>77.16</v>
      </c>
      <c r="T36" s="21" t="s">
        <v>53</v>
      </c>
      <c r="U36" s="52">
        <v>69.48</v>
      </c>
      <c r="V36" s="22" t="s">
        <v>104</v>
      </c>
      <c r="W36" s="51"/>
    </row>
    <row r="37" spans="1:23" s="1" customFormat="1" ht="20.100000000000001" customHeight="1" x14ac:dyDescent="0.15">
      <c r="A37" s="7"/>
      <c r="B37" s="87"/>
      <c r="C37" s="91"/>
      <c r="D37" s="22">
        <f t="shared" si="2"/>
        <v>80</v>
      </c>
      <c r="E37" s="22"/>
      <c r="F37" s="22">
        <f t="shared" si="3"/>
        <v>86</v>
      </c>
      <c r="G37" s="22">
        <v>7</v>
      </c>
      <c r="H37" s="103" t="s">
        <v>109</v>
      </c>
      <c r="I37" s="21" t="s">
        <v>54</v>
      </c>
      <c r="J37" s="37" t="s">
        <v>21</v>
      </c>
      <c r="K37" s="22">
        <v>14</v>
      </c>
      <c r="L37" s="21">
        <v>147.80000000000001</v>
      </c>
      <c r="M37" s="21"/>
      <c r="N37" s="21">
        <v>13.6</v>
      </c>
      <c r="O37" s="21"/>
      <c r="P37" s="21">
        <v>54</v>
      </c>
      <c r="Q37" s="50">
        <v>0.75981023999999997</v>
      </c>
      <c r="R37" s="21" t="s">
        <v>55</v>
      </c>
      <c r="S37" s="51">
        <f>R37*G37</f>
        <v>73.92</v>
      </c>
      <c r="T37" s="21" t="s">
        <v>56</v>
      </c>
      <c r="U37" s="52">
        <v>64.75</v>
      </c>
      <c r="V37" s="22" t="s">
        <v>104</v>
      </c>
      <c r="W37" s="22"/>
    </row>
    <row r="38" spans="1:23" s="1" customFormat="1" ht="20.100000000000001" customHeight="1" x14ac:dyDescent="0.15">
      <c r="A38" s="7"/>
      <c r="B38" s="87"/>
      <c r="C38" s="91"/>
      <c r="D38" s="22">
        <f t="shared" si="2"/>
        <v>87</v>
      </c>
      <c r="E38" s="22"/>
      <c r="F38" s="22">
        <f t="shared" si="3"/>
        <v>92</v>
      </c>
      <c r="G38" s="22">
        <v>6</v>
      </c>
      <c r="H38" s="103" t="s">
        <v>109</v>
      </c>
      <c r="I38" s="21" t="s">
        <v>57</v>
      </c>
      <c r="J38" s="37" t="s">
        <v>21</v>
      </c>
      <c r="K38" s="22">
        <v>12</v>
      </c>
      <c r="L38" s="21">
        <v>160.69999999999999</v>
      </c>
      <c r="M38" s="21"/>
      <c r="N38" s="21">
        <v>14.3</v>
      </c>
      <c r="O38" s="21"/>
      <c r="P38" s="21">
        <v>84.9</v>
      </c>
      <c r="Q38" s="50">
        <v>1.1706062939999999</v>
      </c>
      <c r="R38" s="21" t="s">
        <v>25</v>
      </c>
      <c r="S38" s="51">
        <f>R38*G38</f>
        <v>109.92</v>
      </c>
      <c r="T38" s="21" t="s">
        <v>26</v>
      </c>
      <c r="U38" s="52">
        <v>96</v>
      </c>
      <c r="V38" s="22" t="s">
        <v>104</v>
      </c>
      <c r="W38" s="22"/>
    </row>
    <row r="39" spans="1:23" s="1" customFormat="1" ht="20.100000000000001" customHeight="1" x14ac:dyDescent="0.15">
      <c r="A39" s="7"/>
      <c r="B39" s="87"/>
      <c r="C39" s="91"/>
      <c r="D39" s="22">
        <f t="shared" si="2"/>
        <v>93</v>
      </c>
      <c r="E39" s="22"/>
      <c r="F39" s="22">
        <f t="shared" si="3"/>
        <v>95</v>
      </c>
      <c r="G39" s="22">
        <v>3</v>
      </c>
      <c r="H39" s="103" t="s">
        <v>109</v>
      </c>
      <c r="I39" s="21" t="s">
        <v>58</v>
      </c>
      <c r="J39" s="37" t="s">
        <v>21</v>
      </c>
      <c r="K39" s="22">
        <v>6</v>
      </c>
      <c r="L39" s="21">
        <v>102.2</v>
      </c>
      <c r="M39" s="21"/>
      <c r="N39" s="21">
        <v>16.5</v>
      </c>
      <c r="O39" s="21"/>
      <c r="P39" s="21">
        <v>85.1</v>
      </c>
      <c r="Q39" s="50">
        <v>0.43051239000000002</v>
      </c>
      <c r="R39" s="21" t="s">
        <v>59</v>
      </c>
      <c r="S39" s="51">
        <f>R39*G39</f>
        <v>37.950000000000003</v>
      </c>
      <c r="T39" s="21" t="s">
        <v>60</v>
      </c>
      <c r="U39" s="52">
        <v>33.06</v>
      </c>
      <c r="V39" s="22" t="s">
        <v>104</v>
      </c>
      <c r="W39" s="22"/>
    </row>
    <row r="40" spans="1:23" s="1" customFormat="1" ht="20.100000000000001" customHeight="1" x14ac:dyDescent="0.15">
      <c r="A40" s="7"/>
      <c r="B40" s="87"/>
      <c r="C40" s="91"/>
      <c r="D40" s="22">
        <f t="shared" si="2"/>
        <v>96</v>
      </c>
      <c r="E40" s="22"/>
      <c r="F40" s="22">
        <f t="shared" si="3"/>
        <v>99</v>
      </c>
      <c r="G40" s="22">
        <v>4</v>
      </c>
      <c r="H40" s="103" t="s">
        <v>109</v>
      </c>
      <c r="I40" s="21" t="s">
        <v>75</v>
      </c>
      <c r="J40" s="37" t="s">
        <v>21</v>
      </c>
      <c r="K40" s="22">
        <v>8</v>
      </c>
      <c r="L40" s="21">
        <v>160.1</v>
      </c>
      <c r="M40" s="21"/>
      <c r="N40" s="21">
        <v>14.5</v>
      </c>
      <c r="O40" s="21"/>
      <c r="P40" s="21">
        <v>84.3</v>
      </c>
      <c r="Q40" s="50">
        <v>0.78279293999999999</v>
      </c>
      <c r="R40" s="21" t="s">
        <v>52</v>
      </c>
      <c r="S40" s="51">
        <f>R40*G40</f>
        <v>77.16</v>
      </c>
      <c r="T40" s="21" t="s">
        <v>53</v>
      </c>
      <c r="U40" s="52">
        <v>69.48</v>
      </c>
      <c r="V40" s="22" t="s">
        <v>104</v>
      </c>
      <c r="W40" s="22"/>
    </row>
    <row r="41" spans="1:23" s="1" customFormat="1" ht="20.100000000000001" customHeight="1" x14ac:dyDescent="0.15">
      <c r="A41" s="7"/>
      <c r="B41" s="87"/>
      <c r="C41" s="91"/>
      <c r="D41" s="22">
        <v>1</v>
      </c>
      <c r="E41" s="22"/>
      <c r="F41" s="22">
        <v>23</v>
      </c>
      <c r="G41" s="22">
        <v>23</v>
      </c>
      <c r="H41" s="103" t="s">
        <v>110</v>
      </c>
      <c r="I41" s="21" t="s">
        <v>72</v>
      </c>
      <c r="J41" s="37" t="s">
        <v>21</v>
      </c>
      <c r="K41" s="22">
        <v>46</v>
      </c>
      <c r="L41" s="21">
        <v>79.400000000000006</v>
      </c>
      <c r="M41" s="21"/>
      <c r="N41" s="21">
        <v>14.6</v>
      </c>
      <c r="O41" s="21"/>
      <c r="P41" s="21">
        <v>82.8</v>
      </c>
      <c r="Q41" s="50">
        <v>2.2076566560000002</v>
      </c>
      <c r="R41" s="21" t="s">
        <v>73</v>
      </c>
      <c r="S41" s="51">
        <f>R41*G41</f>
        <v>202.4</v>
      </c>
      <c r="T41" s="21" t="s">
        <v>74</v>
      </c>
      <c r="U41" s="52">
        <v>172.5</v>
      </c>
      <c r="V41" s="22" t="s">
        <v>104</v>
      </c>
      <c r="W41" s="22"/>
    </row>
    <row r="42" spans="1:23" s="1" customFormat="1" ht="20.100000000000001" customHeight="1" x14ac:dyDescent="0.15">
      <c r="A42" s="7"/>
      <c r="B42" s="87"/>
      <c r="C42" s="91"/>
      <c r="D42" s="22">
        <f>F41+1</f>
        <v>24</v>
      </c>
      <c r="E42" s="22"/>
      <c r="F42" s="22">
        <f>F41+G42</f>
        <v>90</v>
      </c>
      <c r="G42" s="22">
        <v>67</v>
      </c>
      <c r="H42" s="63" t="s">
        <v>110</v>
      </c>
      <c r="I42" s="21" t="s">
        <v>29</v>
      </c>
      <c r="J42" s="37" t="s">
        <v>21</v>
      </c>
      <c r="K42" s="22">
        <v>134</v>
      </c>
      <c r="L42" s="21">
        <v>160.69999999999999</v>
      </c>
      <c r="M42" s="21"/>
      <c r="N42" s="21">
        <v>14.3</v>
      </c>
      <c r="O42" s="21"/>
      <c r="P42" s="21">
        <v>84.9</v>
      </c>
      <c r="Q42" s="50">
        <v>13.071770282999999</v>
      </c>
      <c r="R42" s="21" t="s">
        <v>25</v>
      </c>
      <c r="S42" s="51">
        <f>R42*G42</f>
        <v>1227.44</v>
      </c>
      <c r="T42" s="21" t="s">
        <v>26</v>
      </c>
      <c r="U42" s="52">
        <v>1072</v>
      </c>
      <c r="V42" s="22" t="s">
        <v>104</v>
      </c>
      <c r="W42" s="22"/>
    </row>
    <row r="43" spans="1:23" s="1" customFormat="1" ht="20.100000000000001" customHeight="1" x14ac:dyDescent="0.15">
      <c r="A43" s="7"/>
      <c r="B43" s="87"/>
      <c r="C43" s="91"/>
      <c r="D43" s="22">
        <f>F42+1</f>
        <v>91</v>
      </c>
      <c r="E43" s="22"/>
      <c r="F43" s="22">
        <f>F42+G43</f>
        <v>123</v>
      </c>
      <c r="G43" s="22">
        <v>33</v>
      </c>
      <c r="H43" s="63" t="s">
        <v>110</v>
      </c>
      <c r="I43" s="21" t="s">
        <v>30</v>
      </c>
      <c r="J43" s="37" t="s">
        <v>21</v>
      </c>
      <c r="K43" s="22">
        <v>66</v>
      </c>
      <c r="L43" s="21">
        <v>102.2</v>
      </c>
      <c r="M43" s="21"/>
      <c r="N43" s="21">
        <v>14.2</v>
      </c>
      <c r="O43" s="21"/>
      <c r="P43" s="21">
        <v>83.9</v>
      </c>
      <c r="Q43" s="50">
        <v>4.0180481879999999</v>
      </c>
      <c r="R43" s="21" t="s">
        <v>31</v>
      </c>
      <c r="S43" s="51">
        <f>R43*G43</f>
        <v>419.09999999999997</v>
      </c>
      <c r="T43" s="21" t="s">
        <v>32</v>
      </c>
      <c r="U43" s="52">
        <v>367.62</v>
      </c>
      <c r="V43" s="22" t="s">
        <v>104</v>
      </c>
      <c r="W43" s="22"/>
    </row>
    <row r="44" spans="1:23" s="1" customFormat="1" ht="20.100000000000001" customHeight="1" x14ac:dyDescent="0.15">
      <c r="A44" s="7"/>
      <c r="B44" s="87"/>
      <c r="C44" s="91"/>
      <c r="D44" s="22">
        <f>F43+1</f>
        <v>124</v>
      </c>
      <c r="E44" s="22"/>
      <c r="F44" s="22">
        <f>F43+G44</f>
        <v>190</v>
      </c>
      <c r="G44" s="22">
        <v>67</v>
      </c>
      <c r="H44" s="63" t="s">
        <v>110</v>
      </c>
      <c r="I44" s="21" t="s">
        <v>33</v>
      </c>
      <c r="J44" s="37" t="s">
        <v>21</v>
      </c>
      <c r="K44" s="22">
        <v>134</v>
      </c>
      <c r="L44" s="21">
        <v>102</v>
      </c>
      <c r="M44" s="21"/>
      <c r="N44" s="21">
        <v>15.1</v>
      </c>
      <c r="O44" s="21"/>
      <c r="P44" s="21">
        <v>84.9</v>
      </c>
      <c r="Q44" s="50">
        <v>8.7611196600000003</v>
      </c>
      <c r="R44" s="21" t="s">
        <v>34</v>
      </c>
      <c r="S44" s="51">
        <f>R44*G44</f>
        <v>800.65</v>
      </c>
      <c r="T44" s="21" t="s">
        <v>35</v>
      </c>
      <c r="U44" s="52">
        <v>694.12</v>
      </c>
      <c r="V44" s="22" t="s">
        <v>104</v>
      </c>
      <c r="W44" s="22"/>
    </row>
    <row r="45" spans="1:23" s="112" customFormat="1" ht="20.100000000000001" customHeight="1" x14ac:dyDescent="0.15">
      <c r="A45" s="104"/>
      <c r="B45" s="87"/>
      <c r="C45" s="91"/>
      <c r="D45" s="105">
        <f>F44+1</f>
        <v>191</v>
      </c>
      <c r="E45" s="105"/>
      <c r="F45" s="105">
        <f>F44+G45</f>
        <v>211</v>
      </c>
      <c r="G45" s="105">
        <v>21</v>
      </c>
      <c r="H45" s="106" t="s">
        <v>110</v>
      </c>
      <c r="I45" s="107" t="s">
        <v>39</v>
      </c>
      <c r="J45" s="108" t="s">
        <v>21</v>
      </c>
      <c r="K45" s="105">
        <v>42</v>
      </c>
      <c r="L45" s="107">
        <v>150.80000000000001</v>
      </c>
      <c r="M45" s="107"/>
      <c r="N45" s="107">
        <v>13.7</v>
      </c>
      <c r="O45" s="107"/>
      <c r="P45" s="107">
        <v>57.2</v>
      </c>
      <c r="Q45" s="109">
        <v>2.4816311519999998</v>
      </c>
      <c r="R45" s="107" t="s">
        <v>40</v>
      </c>
      <c r="S45" s="110">
        <f>R45*G45</f>
        <v>236.25</v>
      </c>
      <c r="T45" s="107" t="s">
        <v>41</v>
      </c>
      <c r="U45" s="111">
        <v>203.07</v>
      </c>
      <c r="V45" s="105" t="s">
        <v>104</v>
      </c>
      <c r="W45" s="105"/>
    </row>
    <row r="46" spans="1:23" s="1" customFormat="1" ht="20.100000000000001" customHeight="1" x14ac:dyDescent="0.15">
      <c r="A46" s="7"/>
      <c r="B46" s="88"/>
      <c r="C46" s="96"/>
      <c r="D46" s="22">
        <f>F45+1</f>
        <v>212</v>
      </c>
      <c r="E46" s="22"/>
      <c r="F46" s="22">
        <f>F45+G46</f>
        <v>243</v>
      </c>
      <c r="G46" s="22">
        <v>32</v>
      </c>
      <c r="H46" s="63" t="s">
        <v>110</v>
      </c>
      <c r="I46" s="21" t="s">
        <v>54</v>
      </c>
      <c r="J46" s="37" t="s">
        <v>21</v>
      </c>
      <c r="K46" s="22">
        <v>64</v>
      </c>
      <c r="L46" s="21">
        <v>147.80000000000001</v>
      </c>
      <c r="M46" s="21"/>
      <c r="N46" s="21">
        <v>13.6</v>
      </c>
      <c r="O46" s="21"/>
      <c r="P46" s="21">
        <v>54</v>
      </c>
      <c r="Q46" s="50">
        <v>3.47341824</v>
      </c>
      <c r="R46" s="56">
        <v>11.0206</v>
      </c>
      <c r="S46" s="51">
        <f>R46*G46</f>
        <v>352.6592</v>
      </c>
      <c r="T46" s="21" t="s">
        <v>56</v>
      </c>
      <c r="U46" s="52">
        <v>296</v>
      </c>
      <c r="V46" s="22" t="s">
        <v>104</v>
      </c>
      <c r="W46" s="51"/>
    </row>
    <row r="47" spans="1:23" s="1" customFormat="1" ht="20.100000000000001" customHeight="1" x14ac:dyDescent="0.15">
      <c r="A47" s="7"/>
      <c r="B47" s="89" t="s">
        <v>78</v>
      </c>
      <c r="C47" s="90" t="s">
        <v>18</v>
      </c>
      <c r="D47" s="22">
        <v>1</v>
      </c>
      <c r="E47" s="22"/>
      <c r="F47" s="22">
        <v>36</v>
      </c>
      <c r="G47" s="22">
        <v>36</v>
      </c>
      <c r="H47" s="22" t="s">
        <v>110</v>
      </c>
      <c r="I47" s="21" t="s">
        <v>20</v>
      </c>
      <c r="J47" s="37" t="s">
        <v>21</v>
      </c>
      <c r="K47" s="22">
        <v>72</v>
      </c>
      <c r="L47" s="21">
        <v>150.80000000000001</v>
      </c>
      <c r="M47" s="21"/>
      <c r="N47" s="21">
        <v>13.3</v>
      </c>
      <c r="O47" s="21"/>
      <c r="P47" s="21">
        <v>57.2</v>
      </c>
      <c r="Q47" s="50">
        <v>4.1300138879999997</v>
      </c>
      <c r="R47" s="21" t="s">
        <v>22</v>
      </c>
      <c r="S47" s="51">
        <f>R47*G47</f>
        <v>440.28000000000003</v>
      </c>
      <c r="T47" s="21" t="s">
        <v>23</v>
      </c>
      <c r="U47" s="52">
        <v>392.04</v>
      </c>
      <c r="V47" s="22" t="s">
        <v>105</v>
      </c>
      <c r="W47" s="22"/>
    </row>
    <row r="48" spans="1:23" s="1" customFormat="1" ht="20.100000000000001" customHeight="1" x14ac:dyDescent="0.15">
      <c r="A48" s="7"/>
      <c r="B48" s="87"/>
      <c r="C48" s="91"/>
      <c r="D48" s="22">
        <f t="shared" ref="D48:D52" si="4">F47+1</f>
        <v>37</v>
      </c>
      <c r="E48" s="22"/>
      <c r="F48" s="22">
        <f t="shared" ref="F48:F52" si="5">F47+G48</f>
        <v>75</v>
      </c>
      <c r="G48" s="22">
        <v>39</v>
      </c>
      <c r="H48" s="22" t="s">
        <v>110</v>
      </c>
      <c r="I48" s="21" t="s">
        <v>63</v>
      </c>
      <c r="J48" s="37" t="s">
        <v>21</v>
      </c>
      <c r="K48" s="22">
        <v>78</v>
      </c>
      <c r="L48" s="21">
        <v>102</v>
      </c>
      <c r="M48" s="21"/>
      <c r="N48" s="21">
        <v>14.1</v>
      </c>
      <c r="O48" s="21"/>
      <c r="P48" s="21">
        <v>84.9</v>
      </c>
      <c r="Q48" s="50">
        <v>4.7620240200000001</v>
      </c>
      <c r="R48" s="21" t="s">
        <v>64</v>
      </c>
      <c r="S48" s="51">
        <f>R48*G48</f>
        <v>440.70000000000005</v>
      </c>
      <c r="T48" s="21" t="s">
        <v>65</v>
      </c>
      <c r="U48" s="52">
        <v>374.4</v>
      </c>
      <c r="V48" s="22" t="s">
        <v>105</v>
      </c>
      <c r="W48" s="22"/>
    </row>
    <row r="49" spans="1:23" s="1" customFormat="1" ht="20.100000000000001" customHeight="1" x14ac:dyDescent="0.15">
      <c r="A49" s="7"/>
      <c r="B49" s="87"/>
      <c r="C49" s="91"/>
      <c r="D49" s="22">
        <f t="shared" si="4"/>
        <v>76</v>
      </c>
      <c r="E49" s="22"/>
      <c r="F49" s="22">
        <f t="shared" si="5"/>
        <v>135</v>
      </c>
      <c r="G49" s="22">
        <v>60</v>
      </c>
      <c r="H49" s="22" t="s">
        <v>110</v>
      </c>
      <c r="I49" s="21" t="s">
        <v>66</v>
      </c>
      <c r="J49" s="37" t="s">
        <v>21</v>
      </c>
      <c r="K49" s="22">
        <v>120</v>
      </c>
      <c r="L49" s="21">
        <v>135.5</v>
      </c>
      <c r="M49" s="21"/>
      <c r="N49" s="21">
        <v>16.5</v>
      </c>
      <c r="O49" s="21"/>
      <c r="P49" s="21">
        <v>105.4</v>
      </c>
      <c r="Q49" s="50">
        <v>14.138883</v>
      </c>
      <c r="R49" s="21" t="s">
        <v>67</v>
      </c>
      <c r="S49" s="51">
        <f>R49*G49</f>
        <v>1174.2</v>
      </c>
      <c r="T49" s="21" t="s">
        <v>68</v>
      </c>
      <c r="U49" s="52">
        <v>1036.2</v>
      </c>
      <c r="V49" s="22" t="s">
        <v>105</v>
      </c>
      <c r="W49" s="22"/>
    </row>
    <row r="50" spans="1:23" s="1" customFormat="1" ht="20.100000000000001" customHeight="1" x14ac:dyDescent="0.15">
      <c r="A50" s="7"/>
      <c r="B50" s="87"/>
      <c r="C50" s="91"/>
      <c r="D50" s="22">
        <f t="shared" si="4"/>
        <v>136</v>
      </c>
      <c r="E50" s="22"/>
      <c r="F50" s="22">
        <f t="shared" si="5"/>
        <v>205</v>
      </c>
      <c r="G50" s="22">
        <v>70</v>
      </c>
      <c r="H50" s="22" t="s">
        <v>110</v>
      </c>
      <c r="I50" s="21" t="s">
        <v>69</v>
      </c>
      <c r="J50" s="37" t="s">
        <v>21</v>
      </c>
      <c r="K50" s="22">
        <v>140</v>
      </c>
      <c r="L50" s="21">
        <v>79.2</v>
      </c>
      <c r="M50" s="21"/>
      <c r="N50" s="21">
        <v>17.399999999999999</v>
      </c>
      <c r="O50" s="21"/>
      <c r="P50" s="21">
        <v>82.8</v>
      </c>
      <c r="Q50" s="50">
        <v>7.9873516799999997</v>
      </c>
      <c r="R50" s="21" t="s">
        <v>65</v>
      </c>
      <c r="S50" s="51">
        <f>R50*G50</f>
        <v>672</v>
      </c>
      <c r="T50" s="21" t="s">
        <v>70</v>
      </c>
      <c r="U50" s="52">
        <v>581</v>
      </c>
      <c r="V50" s="22" t="s">
        <v>105</v>
      </c>
      <c r="W50" s="22"/>
    </row>
    <row r="51" spans="1:23" s="1" customFormat="1" ht="20.100000000000001" customHeight="1" x14ac:dyDescent="0.15">
      <c r="A51" s="7"/>
      <c r="B51" s="86" t="s">
        <v>27</v>
      </c>
      <c r="C51" s="92" t="s">
        <v>28</v>
      </c>
      <c r="D51" s="22">
        <v>1</v>
      </c>
      <c r="E51" s="22"/>
      <c r="F51" s="22">
        <v>67</v>
      </c>
      <c r="G51" s="22">
        <v>67</v>
      </c>
      <c r="H51" s="63" t="s">
        <v>110</v>
      </c>
      <c r="I51" s="21" t="s">
        <v>42</v>
      </c>
      <c r="J51" s="37" t="s">
        <v>21</v>
      </c>
      <c r="K51" s="22">
        <v>134</v>
      </c>
      <c r="L51" s="21">
        <v>163.5</v>
      </c>
      <c r="M51" s="21"/>
      <c r="N51" s="21">
        <v>13.3</v>
      </c>
      <c r="O51" s="21"/>
      <c r="P51" s="21">
        <v>87.7</v>
      </c>
      <c r="Q51" s="50">
        <v>12.777438345</v>
      </c>
      <c r="R51" s="21" t="s">
        <v>43</v>
      </c>
      <c r="S51" s="51">
        <f>R51*G51</f>
        <v>1319.8999999999999</v>
      </c>
      <c r="T51" s="21" t="s">
        <v>44</v>
      </c>
      <c r="U51" s="52">
        <v>1160.44</v>
      </c>
      <c r="V51" s="22" t="s">
        <v>105</v>
      </c>
      <c r="W51" s="22"/>
    </row>
    <row r="52" spans="1:23" s="1" customFormat="1" ht="20.100000000000001" customHeight="1" x14ac:dyDescent="0.15">
      <c r="A52" s="7"/>
      <c r="B52" s="86"/>
      <c r="C52" s="92"/>
      <c r="D52" s="22">
        <f t="shared" si="4"/>
        <v>68</v>
      </c>
      <c r="E52" s="22"/>
      <c r="F52" s="22">
        <f t="shared" si="5"/>
        <v>99</v>
      </c>
      <c r="G52" s="22">
        <v>32</v>
      </c>
      <c r="H52" s="63" t="s">
        <v>110</v>
      </c>
      <c r="I52" s="21" t="s">
        <v>48</v>
      </c>
      <c r="J52" s="37" t="s">
        <v>21</v>
      </c>
      <c r="K52" s="22">
        <v>64</v>
      </c>
      <c r="L52" s="21">
        <v>148</v>
      </c>
      <c r="M52" s="21"/>
      <c r="N52" s="21">
        <v>14.1</v>
      </c>
      <c r="O52" s="21"/>
      <c r="P52" s="21">
        <v>54.4</v>
      </c>
      <c r="Q52" s="50">
        <v>3.6327014399999999</v>
      </c>
      <c r="R52" s="21" t="s">
        <v>49</v>
      </c>
      <c r="S52" s="51">
        <f>R52*G52</f>
        <v>336</v>
      </c>
      <c r="T52" s="21" t="s">
        <v>50</v>
      </c>
      <c r="U52" s="52">
        <v>291.2</v>
      </c>
      <c r="V52" s="22" t="s">
        <v>105</v>
      </c>
      <c r="W52" s="22"/>
    </row>
    <row r="53" spans="1:23" s="1" customFormat="1" ht="20.100000000000001" customHeight="1" x14ac:dyDescent="0.15">
      <c r="A53" s="7"/>
      <c r="B53" s="86"/>
      <c r="C53" s="92"/>
      <c r="D53" s="22">
        <f>F52+1</f>
        <v>100</v>
      </c>
      <c r="E53" s="22"/>
      <c r="F53" s="22">
        <f>F52+G53</f>
        <v>127</v>
      </c>
      <c r="G53" s="22">
        <v>28</v>
      </c>
      <c r="H53" s="63" t="s">
        <v>110</v>
      </c>
      <c r="I53" s="21" t="s">
        <v>51</v>
      </c>
      <c r="J53" s="37" t="s">
        <v>21</v>
      </c>
      <c r="K53" s="22">
        <v>56</v>
      </c>
      <c r="L53" s="21">
        <v>160.69999999999999</v>
      </c>
      <c r="M53" s="21"/>
      <c r="N53" s="21">
        <v>14.1</v>
      </c>
      <c r="O53" s="21"/>
      <c r="P53" s="21">
        <v>84.9</v>
      </c>
      <c r="Q53" s="50">
        <v>5.3864261640000004</v>
      </c>
      <c r="R53" s="21" t="s">
        <v>52</v>
      </c>
      <c r="S53" s="51">
        <f>R53*G53</f>
        <v>540.12</v>
      </c>
      <c r="T53" s="21" t="s">
        <v>53</v>
      </c>
      <c r="U53" s="52">
        <v>486.36</v>
      </c>
      <c r="V53" s="22" t="s">
        <v>105</v>
      </c>
      <c r="W53" s="51"/>
    </row>
    <row r="54" spans="1:23" s="1" customFormat="1" ht="20.100000000000001" customHeight="1" x14ac:dyDescent="0.15">
      <c r="A54" s="7"/>
      <c r="B54" s="86"/>
      <c r="C54" s="92"/>
      <c r="D54" s="22">
        <f>F53+1</f>
        <v>128</v>
      </c>
      <c r="E54" s="22"/>
      <c r="F54" s="22">
        <f>F53+G54</f>
        <v>160</v>
      </c>
      <c r="G54" s="22">
        <v>33</v>
      </c>
      <c r="H54" s="63" t="s">
        <v>110</v>
      </c>
      <c r="I54" s="21" t="s">
        <v>57</v>
      </c>
      <c r="J54" s="37" t="s">
        <v>21</v>
      </c>
      <c r="K54" s="22">
        <v>66</v>
      </c>
      <c r="L54" s="21">
        <v>160.69999999999999</v>
      </c>
      <c r="M54" s="21"/>
      <c r="N54" s="21">
        <v>14.3</v>
      </c>
      <c r="O54" s="21"/>
      <c r="P54" s="21">
        <v>84.9</v>
      </c>
      <c r="Q54" s="50">
        <v>6.4383346169999998</v>
      </c>
      <c r="R54" s="21" t="s">
        <v>25</v>
      </c>
      <c r="S54" s="51">
        <f>R54*G54</f>
        <v>604.56000000000006</v>
      </c>
      <c r="T54" s="21" t="s">
        <v>26</v>
      </c>
      <c r="U54" s="52">
        <v>528</v>
      </c>
      <c r="V54" s="22" t="s">
        <v>105</v>
      </c>
      <c r="W54" s="22"/>
    </row>
    <row r="55" spans="1:23" s="1" customFormat="1" ht="20.100000000000001" customHeight="1" x14ac:dyDescent="0.15">
      <c r="A55" s="7"/>
      <c r="B55" s="86"/>
      <c r="C55" s="92"/>
      <c r="D55" s="22">
        <f t="shared" ref="D55:D59" si="6">F54+1</f>
        <v>161</v>
      </c>
      <c r="E55" s="22"/>
      <c r="F55" s="22">
        <f t="shared" ref="F55:F59" si="7">F54+G55</f>
        <v>178</v>
      </c>
      <c r="G55" s="22">
        <v>18</v>
      </c>
      <c r="H55" s="63" t="s">
        <v>110</v>
      </c>
      <c r="I55" s="21" t="s">
        <v>58</v>
      </c>
      <c r="J55" s="37" t="s">
        <v>21</v>
      </c>
      <c r="K55" s="22">
        <v>36</v>
      </c>
      <c r="L55" s="21">
        <v>102.2</v>
      </c>
      <c r="M55" s="21"/>
      <c r="N55" s="21">
        <v>16.5</v>
      </c>
      <c r="O55" s="21"/>
      <c r="P55" s="21">
        <v>85.1</v>
      </c>
      <c r="Q55" s="50">
        <v>2.58307434</v>
      </c>
      <c r="R55" s="21" t="s">
        <v>59</v>
      </c>
      <c r="S55" s="51">
        <f>R55*G55</f>
        <v>227.70000000000002</v>
      </c>
      <c r="T55" s="21" t="s">
        <v>60</v>
      </c>
      <c r="U55" s="52">
        <v>198.36</v>
      </c>
      <c r="V55" s="22" t="s">
        <v>105</v>
      </c>
      <c r="W55" s="22"/>
    </row>
    <row r="56" spans="1:23" s="1" customFormat="1" ht="20.100000000000001" customHeight="1" x14ac:dyDescent="0.15">
      <c r="A56" s="7"/>
      <c r="B56" s="86"/>
      <c r="C56" s="92"/>
      <c r="D56" s="22">
        <f t="shared" si="6"/>
        <v>179</v>
      </c>
      <c r="E56" s="22"/>
      <c r="F56" s="22">
        <f t="shared" si="7"/>
        <v>197</v>
      </c>
      <c r="G56" s="22">
        <v>19</v>
      </c>
      <c r="H56" s="63" t="s">
        <v>110</v>
      </c>
      <c r="I56" s="21" t="s">
        <v>75</v>
      </c>
      <c r="J56" s="37" t="s">
        <v>21</v>
      </c>
      <c r="K56" s="22">
        <v>38</v>
      </c>
      <c r="L56" s="21">
        <v>160.1</v>
      </c>
      <c r="M56" s="21"/>
      <c r="N56" s="21">
        <v>14.5</v>
      </c>
      <c r="O56" s="21"/>
      <c r="P56" s="21">
        <v>84.3</v>
      </c>
      <c r="Q56" s="50">
        <v>3.7182664650000001</v>
      </c>
      <c r="R56" s="56">
        <v>20.100000000000001</v>
      </c>
      <c r="S56" s="51">
        <f>R56*G56</f>
        <v>381.90000000000003</v>
      </c>
      <c r="T56" s="21" t="s">
        <v>53</v>
      </c>
      <c r="U56" s="52">
        <v>330.03</v>
      </c>
      <c r="V56" s="22" t="s">
        <v>105</v>
      </c>
      <c r="W56" s="22"/>
    </row>
    <row r="57" spans="1:23" s="1" customFormat="1" ht="20.100000000000001" customHeight="1" x14ac:dyDescent="0.15">
      <c r="A57" s="7"/>
      <c r="B57" s="89" t="s">
        <v>78</v>
      </c>
      <c r="C57" s="90" t="s">
        <v>18</v>
      </c>
      <c r="D57" s="22">
        <v>1</v>
      </c>
      <c r="E57" s="22"/>
      <c r="F57" s="22">
        <v>36</v>
      </c>
      <c r="G57" s="22">
        <v>36</v>
      </c>
      <c r="H57" s="63" t="s">
        <v>110</v>
      </c>
      <c r="I57" s="21" t="s">
        <v>24</v>
      </c>
      <c r="J57" s="37" t="s">
        <v>21</v>
      </c>
      <c r="K57" s="22">
        <v>72</v>
      </c>
      <c r="L57" s="21">
        <v>160.69999999999999</v>
      </c>
      <c r="M57" s="21"/>
      <c r="N57" s="21">
        <v>14.3</v>
      </c>
      <c r="O57" s="21"/>
      <c r="P57" s="21">
        <v>84.9</v>
      </c>
      <c r="Q57" s="50">
        <v>7.0236377640000001</v>
      </c>
      <c r="R57" s="21" t="s">
        <v>25</v>
      </c>
      <c r="S57" s="51">
        <f>R57*G57</f>
        <v>659.52</v>
      </c>
      <c r="T57" s="21" t="s">
        <v>26</v>
      </c>
      <c r="U57" s="52">
        <v>576</v>
      </c>
      <c r="V57" s="22" t="s">
        <v>106</v>
      </c>
      <c r="W57" s="22"/>
    </row>
    <row r="58" spans="1:23" s="1" customFormat="1" ht="20.100000000000001" customHeight="1" x14ac:dyDescent="0.15">
      <c r="A58" s="7"/>
      <c r="B58" s="87"/>
      <c r="C58" s="91"/>
      <c r="D58" s="22">
        <v>1</v>
      </c>
      <c r="E58" s="22"/>
      <c r="F58" s="22">
        <v>6</v>
      </c>
      <c r="G58" s="22">
        <v>6</v>
      </c>
      <c r="H58" s="103" t="s">
        <v>111</v>
      </c>
      <c r="I58" s="21" t="s">
        <v>20</v>
      </c>
      <c r="J58" s="37" t="s">
        <v>21</v>
      </c>
      <c r="K58" s="22">
        <v>12</v>
      </c>
      <c r="L58" s="21">
        <v>150.80000000000001</v>
      </c>
      <c r="M58" s="21"/>
      <c r="N58" s="21">
        <v>13.3</v>
      </c>
      <c r="O58" s="21"/>
      <c r="P58" s="21">
        <v>57.2</v>
      </c>
      <c r="Q58" s="50">
        <v>0.68833564800000002</v>
      </c>
      <c r="R58" s="21" t="s">
        <v>22</v>
      </c>
      <c r="S58" s="51">
        <f>R58*G58</f>
        <v>73.38</v>
      </c>
      <c r="T58" s="21" t="s">
        <v>23</v>
      </c>
      <c r="U58" s="52">
        <v>65.34</v>
      </c>
      <c r="V58" s="22" t="s">
        <v>106</v>
      </c>
      <c r="W58" s="22"/>
    </row>
    <row r="59" spans="1:23" s="1" customFormat="1" ht="20.100000000000001" customHeight="1" x14ac:dyDescent="0.15">
      <c r="A59" s="7"/>
      <c r="B59" s="87"/>
      <c r="C59" s="91"/>
      <c r="D59" s="22">
        <f t="shared" si="6"/>
        <v>7</v>
      </c>
      <c r="E59" s="22"/>
      <c r="F59" s="22">
        <f t="shared" si="7"/>
        <v>12</v>
      </c>
      <c r="G59" s="22">
        <v>6</v>
      </c>
      <c r="H59" s="63" t="s">
        <v>111</v>
      </c>
      <c r="I59" s="21" t="s">
        <v>24</v>
      </c>
      <c r="J59" s="37" t="s">
        <v>21</v>
      </c>
      <c r="K59" s="22">
        <v>12</v>
      </c>
      <c r="L59" s="21">
        <v>160.69999999999999</v>
      </c>
      <c r="M59" s="21"/>
      <c r="N59" s="21">
        <v>14.3</v>
      </c>
      <c r="O59" s="21"/>
      <c r="P59" s="21">
        <v>84.9</v>
      </c>
      <c r="Q59" s="50">
        <v>1.1706062939999999</v>
      </c>
      <c r="R59" s="21" t="s">
        <v>25</v>
      </c>
      <c r="S59" s="51">
        <f>R59*G59</f>
        <v>109.92</v>
      </c>
      <c r="T59" s="21" t="s">
        <v>26</v>
      </c>
      <c r="U59" s="52">
        <v>96</v>
      </c>
      <c r="V59" s="22" t="s">
        <v>106</v>
      </c>
      <c r="W59" s="22"/>
    </row>
    <row r="60" spans="1:23" s="1" customFormat="1" ht="20.100000000000001" customHeight="1" x14ac:dyDescent="0.15">
      <c r="A60" s="7"/>
      <c r="B60" s="87"/>
      <c r="C60" s="91"/>
      <c r="D60" s="22">
        <f>F59+1</f>
        <v>13</v>
      </c>
      <c r="E60" s="22"/>
      <c r="F60" s="22">
        <f>F59+G60</f>
        <v>22</v>
      </c>
      <c r="G60" s="22">
        <v>10</v>
      </c>
      <c r="H60" s="64" t="s">
        <v>111</v>
      </c>
      <c r="I60" s="21" t="s">
        <v>69</v>
      </c>
      <c r="J60" s="37" t="s">
        <v>21</v>
      </c>
      <c r="K60" s="22">
        <v>20</v>
      </c>
      <c r="L60" s="21">
        <v>79.2</v>
      </c>
      <c r="M60" s="21"/>
      <c r="N60" s="21">
        <v>17.399999999999999</v>
      </c>
      <c r="O60" s="21"/>
      <c r="P60" s="21">
        <v>82.8</v>
      </c>
      <c r="Q60" s="50">
        <v>1.14105024</v>
      </c>
      <c r="R60" s="21" t="s">
        <v>65</v>
      </c>
      <c r="S60" s="51">
        <f>R60*G60</f>
        <v>96</v>
      </c>
      <c r="T60" s="21" t="s">
        <v>70</v>
      </c>
      <c r="U60" s="52">
        <v>83</v>
      </c>
      <c r="V60" s="22" t="s">
        <v>106</v>
      </c>
      <c r="W60" s="22"/>
    </row>
    <row r="61" spans="1:23" s="1" customFormat="1" ht="20.100000000000001" customHeight="1" x14ac:dyDescent="0.15">
      <c r="A61" s="7"/>
      <c r="B61" s="87"/>
      <c r="C61" s="91"/>
      <c r="D61" s="22">
        <v>1</v>
      </c>
      <c r="E61" s="22"/>
      <c r="F61" s="22">
        <v>12</v>
      </c>
      <c r="G61" s="22">
        <v>12</v>
      </c>
      <c r="H61" s="103" t="s">
        <v>112</v>
      </c>
      <c r="I61" s="21" t="s">
        <v>20</v>
      </c>
      <c r="J61" s="37" t="s">
        <v>21</v>
      </c>
      <c r="K61" s="22">
        <v>24</v>
      </c>
      <c r="L61" s="21">
        <v>150.80000000000001</v>
      </c>
      <c r="M61" s="21"/>
      <c r="N61" s="21">
        <v>13.3</v>
      </c>
      <c r="O61" s="21"/>
      <c r="P61" s="21">
        <v>57.2</v>
      </c>
      <c r="Q61" s="50">
        <v>1.376671296</v>
      </c>
      <c r="R61" s="21" t="s">
        <v>22</v>
      </c>
      <c r="S61" s="51">
        <f>R61*G61</f>
        <v>146.76</v>
      </c>
      <c r="T61" s="21" t="s">
        <v>23</v>
      </c>
      <c r="U61" s="52">
        <v>130.68</v>
      </c>
      <c r="V61" s="22" t="s">
        <v>106</v>
      </c>
      <c r="W61" s="51"/>
    </row>
    <row r="62" spans="1:23" s="1" customFormat="1" ht="20.100000000000001" customHeight="1" x14ac:dyDescent="0.15">
      <c r="A62" s="7"/>
      <c r="B62" s="88"/>
      <c r="C62" s="96"/>
      <c r="D62" s="22">
        <f>F61+1</f>
        <v>13</v>
      </c>
      <c r="E62" s="22"/>
      <c r="F62" s="22">
        <f>F61+G62</f>
        <v>14</v>
      </c>
      <c r="G62" s="22">
        <v>2</v>
      </c>
      <c r="H62" s="64" t="s">
        <v>112</v>
      </c>
      <c r="I62" s="21" t="s">
        <v>63</v>
      </c>
      <c r="J62" s="37" t="s">
        <v>21</v>
      </c>
      <c r="K62" s="22">
        <v>4</v>
      </c>
      <c r="L62" s="21">
        <v>102</v>
      </c>
      <c r="M62" s="21"/>
      <c r="N62" s="21">
        <v>14.1</v>
      </c>
      <c r="O62" s="21"/>
      <c r="P62" s="21">
        <v>84.9</v>
      </c>
      <c r="Q62" s="50">
        <v>0.24420636000000001</v>
      </c>
      <c r="R62" s="21" t="s">
        <v>64</v>
      </c>
      <c r="S62" s="51">
        <f>R62*G62</f>
        <v>22.6</v>
      </c>
      <c r="T62" s="21" t="s">
        <v>65</v>
      </c>
      <c r="U62" s="52">
        <v>19.2</v>
      </c>
      <c r="V62" s="22" t="s">
        <v>106</v>
      </c>
      <c r="W62" s="22"/>
    </row>
    <row r="63" spans="1:23" s="1" customFormat="1" ht="20.100000000000001" customHeight="1" x14ac:dyDescent="0.15">
      <c r="A63" s="7"/>
      <c r="B63" s="90">
        <v>266966</v>
      </c>
      <c r="C63" s="90" t="s">
        <v>28</v>
      </c>
      <c r="D63" s="22">
        <v>1</v>
      </c>
      <c r="E63" s="22"/>
      <c r="F63" s="22">
        <v>21</v>
      </c>
      <c r="G63" s="22">
        <v>21</v>
      </c>
      <c r="H63" s="103" t="s">
        <v>110</v>
      </c>
      <c r="I63" s="21" t="s">
        <v>36</v>
      </c>
      <c r="J63" s="37" t="s">
        <v>21</v>
      </c>
      <c r="K63" s="22">
        <v>42</v>
      </c>
      <c r="L63" s="21">
        <v>104.8</v>
      </c>
      <c r="M63" s="21"/>
      <c r="N63" s="21">
        <v>13</v>
      </c>
      <c r="O63" s="21"/>
      <c r="P63" s="21">
        <v>86.5</v>
      </c>
      <c r="Q63" s="50">
        <v>2.4747995999999999</v>
      </c>
      <c r="R63" s="21" t="s">
        <v>37</v>
      </c>
      <c r="S63" s="51">
        <f>R63*G63</f>
        <v>273.42</v>
      </c>
      <c r="T63" s="21" t="s">
        <v>38</v>
      </c>
      <c r="U63" s="52">
        <v>239.82</v>
      </c>
      <c r="V63" s="22" t="s">
        <v>106</v>
      </c>
      <c r="W63" s="22"/>
    </row>
    <row r="64" spans="1:23" s="1" customFormat="1" ht="20.100000000000001" customHeight="1" x14ac:dyDescent="0.15">
      <c r="A64" s="7"/>
      <c r="B64" s="91"/>
      <c r="C64" s="91"/>
      <c r="D64" s="22">
        <f>F63+1</f>
        <v>22</v>
      </c>
      <c r="E64" s="22"/>
      <c r="F64" s="22">
        <f>F63+G64</f>
        <v>54</v>
      </c>
      <c r="G64" s="22">
        <v>33</v>
      </c>
      <c r="H64" s="64" t="s">
        <v>110</v>
      </c>
      <c r="I64" s="21" t="s">
        <v>45</v>
      </c>
      <c r="J64" s="37" t="s">
        <v>21</v>
      </c>
      <c r="K64" s="22">
        <v>66</v>
      </c>
      <c r="L64" s="21">
        <v>163.5</v>
      </c>
      <c r="M64" s="21"/>
      <c r="N64" s="21">
        <v>13.7</v>
      </c>
      <c r="O64" s="21"/>
      <c r="P64" s="21">
        <v>87.7</v>
      </c>
      <c r="Q64" s="50">
        <v>6.4826392950000002</v>
      </c>
      <c r="R64" s="21" t="s">
        <v>46</v>
      </c>
      <c r="S64" s="51">
        <f>R64*G64</f>
        <v>632.61</v>
      </c>
      <c r="T64" s="21" t="s">
        <v>47</v>
      </c>
      <c r="U64" s="52">
        <v>553.74</v>
      </c>
      <c r="V64" s="22" t="s">
        <v>106</v>
      </c>
      <c r="W64" s="22"/>
    </row>
    <row r="65" spans="1:23" s="1" customFormat="1" ht="20.100000000000001" customHeight="1" x14ac:dyDescent="0.15">
      <c r="A65" s="7"/>
      <c r="B65" s="91"/>
      <c r="C65" s="91"/>
      <c r="D65" s="22">
        <v>1</v>
      </c>
      <c r="E65" s="22"/>
      <c r="F65" s="22">
        <v>24</v>
      </c>
      <c r="G65" s="22">
        <v>24</v>
      </c>
      <c r="H65" s="103" t="s">
        <v>111</v>
      </c>
      <c r="I65" s="21" t="s">
        <v>72</v>
      </c>
      <c r="J65" s="37" t="s">
        <v>21</v>
      </c>
      <c r="K65" s="22">
        <v>48</v>
      </c>
      <c r="L65" s="21">
        <v>79.400000000000006</v>
      </c>
      <c r="M65" s="21"/>
      <c r="N65" s="21">
        <v>14.6</v>
      </c>
      <c r="O65" s="21"/>
      <c r="P65" s="21">
        <v>82.8</v>
      </c>
      <c r="Q65" s="50">
        <v>2.3036417280000001</v>
      </c>
      <c r="R65" s="21" t="s">
        <v>73</v>
      </c>
      <c r="S65" s="51">
        <f>R65*G65</f>
        <v>211.20000000000002</v>
      </c>
      <c r="T65" s="21" t="s">
        <v>74</v>
      </c>
      <c r="U65" s="52">
        <v>180</v>
      </c>
      <c r="V65" s="22" t="s">
        <v>106</v>
      </c>
      <c r="W65" s="51"/>
    </row>
    <row r="66" spans="1:23" s="1" customFormat="1" ht="20.100000000000001" customHeight="1" x14ac:dyDescent="0.15">
      <c r="A66" s="7"/>
      <c r="B66" s="91"/>
      <c r="C66" s="91"/>
      <c r="D66" s="22">
        <f>F65+1</f>
        <v>25</v>
      </c>
      <c r="E66" s="22"/>
      <c r="F66" s="22">
        <f>F65+G66</f>
        <v>36</v>
      </c>
      <c r="G66" s="22">
        <v>12</v>
      </c>
      <c r="H66" s="103" t="s">
        <v>111</v>
      </c>
      <c r="I66" s="21" t="s">
        <v>29</v>
      </c>
      <c r="J66" s="37" t="s">
        <v>21</v>
      </c>
      <c r="K66" s="22">
        <v>24</v>
      </c>
      <c r="L66" s="21">
        <v>160.69999999999999</v>
      </c>
      <c r="M66" s="21"/>
      <c r="N66" s="21">
        <v>14.3</v>
      </c>
      <c r="O66" s="21"/>
      <c r="P66" s="21">
        <v>84.9</v>
      </c>
      <c r="Q66" s="50">
        <v>2.3412125879999999</v>
      </c>
      <c r="R66" s="21" t="s">
        <v>25</v>
      </c>
      <c r="S66" s="51">
        <f>R66*G66</f>
        <v>219.84</v>
      </c>
      <c r="T66" s="21" t="s">
        <v>26</v>
      </c>
      <c r="U66" s="52">
        <v>192</v>
      </c>
      <c r="V66" s="22" t="s">
        <v>106</v>
      </c>
      <c r="W66" s="51"/>
    </row>
    <row r="67" spans="1:23" s="1" customFormat="1" ht="20.100000000000001" customHeight="1" x14ac:dyDescent="0.15">
      <c r="A67" s="7"/>
      <c r="B67" s="91"/>
      <c r="C67" s="91"/>
      <c r="D67" s="22">
        <f t="shared" ref="D67:D78" si="8">F66+1</f>
        <v>37</v>
      </c>
      <c r="E67" s="22"/>
      <c r="F67" s="22">
        <f t="shared" ref="F67:F78" si="9">F66+G67</f>
        <v>43</v>
      </c>
      <c r="G67" s="22">
        <v>7</v>
      </c>
      <c r="H67" s="103" t="s">
        <v>111</v>
      </c>
      <c r="I67" s="21" t="s">
        <v>30</v>
      </c>
      <c r="J67" s="37" t="s">
        <v>21</v>
      </c>
      <c r="K67" s="22">
        <v>14</v>
      </c>
      <c r="L67" s="21">
        <v>102.2</v>
      </c>
      <c r="M67" s="21"/>
      <c r="N67" s="21">
        <v>14.2</v>
      </c>
      <c r="O67" s="21"/>
      <c r="P67" s="21">
        <v>83.9</v>
      </c>
      <c r="Q67" s="50">
        <v>0.85231325199999997</v>
      </c>
      <c r="R67" s="21" t="s">
        <v>31</v>
      </c>
      <c r="S67" s="51">
        <f>R67*G67</f>
        <v>88.899999999999991</v>
      </c>
      <c r="T67" s="21" t="s">
        <v>32</v>
      </c>
      <c r="U67" s="52">
        <v>77.98</v>
      </c>
      <c r="V67" s="22" t="s">
        <v>106</v>
      </c>
      <c r="W67" s="22"/>
    </row>
    <row r="68" spans="1:23" s="1" customFormat="1" ht="20.100000000000001" customHeight="1" x14ac:dyDescent="0.15">
      <c r="A68" s="7"/>
      <c r="B68" s="91"/>
      <c r="C68" s="91"/>
      <c r="D68" s="22">
        <f t="shared" si="8"/>
        <v>44</v>
      </c>
      <c r="E68" s="22"/>
      <c r="F68" s="22">
        <f t="shared" si="9"/>
        <v>55</v>
      </c>
      <c r="G68" s="22">
        <v>12</v>
      </c>
      <c r="H68" s="103" t="s">
        <v>111</v>
      </c>
      <c r="I68" s="21" t="s">
        <v>33</v>
      </c>
      <c r="J68" s="37" t="s">
        <v>21</v>
      </c>
      <c r="K68" s="22">
        <v>24</v>
      </c>
      <c r="L68" s="21">
        <v>102</v>
      </c>
      <c r="M68" s="21"/>
      <c r="N68" s="21">
        <v>15.1</v>
      </c>
      <c r="O68" s="21"/>
      <c r="P68" s="21">
        <v>84.9</v>
      </c>
      <c r="Q68" s="50">
        <v>1.5691557599999999</v>
      </c>
      <c r="R68" s="21" t="s">
        <v>34</v>
      </c>
      <c r="S68" s="51">
        <f>R68*G68</f>
        <v>143.39999999999998</v>
      </c>
      <c r="T68" s="21" t="s">
        <v>35</v>
      </c>
      <c r="U68" s="52">
        <v>124.32</v>
      </c>
      <c r="V68" s="22" t="s">
        <v>106</v>
      </c>
      <c r="W68" s="22"/>
    </row>
    <row r="69" spans="1:23" s="1" customFormat="1" ht="20.100000000000001" customHeight="1" x14ac:dyDescent="0.15">
      <c r="A69" s="7"/>
      <c r="B69" s="91"/>
      <c r="C69" s="91"/>
      <c r="D69" s="22">
        <f t="shared" si="8"/>
        <v>56</v>
      </c>
      <c r="E69" s="22"/>
      <c r="F69" s="22">
        <f t="shared" si="9"/>
        <v>97</v>
      </c>
      <c r="G69" s="22">
        <v>42</v>
      </c>
      <c r="H69" s="103" t="s">
        <v>111</v>
      </c>
      <c r="I69" s="21" t="s">
        <v>36</v>
      </c>
      <c r="J69" s="37" t="s">
        <v>21</v>
      </c>
      <c r="K69" s="22">
        <v>84</v>
      </c>
      <c r="L69" s="21">
        <v>104.8</v>
      </c>
      <c r="M69" s="21"/>
      <c r="N69" s="21">
        <v>13</v>
      </c>
      <c r="O69" s="21"/>
      <c r="P69" s="21">
        <v>86.5</v>
      </c>
      <c r="Q69" s="50">
        <v>4.9495991999999998</v>
      </c>
      <c r="R69" s="21" t="s">
        <v>37</v>
      </c>
      <c r="S69" s="51">
        <f>R69*G69</f>
        <v>546.84</v>
      </c>
      <c r="T69" s="21" t="s">
        <v>38</v>
      </c>
      <c r="U69" s="52">
        <v>479.64</v>
      </c>
      <c r="V69" s="22" t="s">
        <v>106</v>
      </c>
      <c r="W69" s="22"/>
    </row>
    <row r="70" spans="1:23" s="1" customFormat="1" ht="20.100000000000001" customHeight="1" x14ac:dyDescent="0.15">
      <c r="A70" s="7"/>
      <c r="B70" s="91"/>
      <c r="C70" s="91"/>
      <c r="D70" s="22">
        <f t="shared" si="8"/>
        <v>98</v>
      </c>
      <c r="E70" s="22"/>
      <c r="F70" s="22">
        <f t="shared" si="9"/>
        <v>139</v>
      </c>
      <c r="G70" s="22">
        <v>42</v>
      </c>
      <c r="H70" s="103" t="s">
        <v>111</v>
      </c>
      <c r="I70" s="21" t="s">
        <v>39</v>
      </c>
      <c r="J70" s="37" t="s">
        <v>21</v>
      </c>
      <c r="K70" s="22">
        <v>84</v>
      </c>
      <c r="L70" s="21">
        <v>150.80000000000001</v>
      </c>
      <c r="M70" s="21"/>
      <c r="N70" s="21">
        <v>13.7</v>
      </c>
      <c r="O70" s="21"/>
      <c r="P70" s="21">
        <v>57.2</v>
      </c>
      <c r="Q70" s="50">
        <v>4.9632623039999997</v>
      </c>
      <c r="R70" s="21" t="s">
        <v>40</v>
      </c>
      <c r="S70" s="51">
        <f>R70*G70</f>
        <v>472.5</v>
      </c>
      <c r="T70" s="21" t="s">
        <v>41</v>
      </c>
      <c r="U70" s="52">
        <v>406.14</v>
      </c>
      <c r="V70" s="22" t="s">
        <v>106</v>
      </c>
      <c r="W70" s="22"/>
    </row>
    <row r="71" spans="1:23" s="1" customFormat="1" ht="20.100000000000001" customHeight="1" x14ac:dyDescent="0.15">
      <c r="A71" s="7"/>
      <c r="B71" s="91"/>
      <c r="C71" s="91"/>
      <c r="D71" s="22">
        <f t="shared" si="8"/>
        <v>140</v>
      </c>
      <c r="E71" s="22"/>
      <c r="F71" s="22">
        <f t="shared" si="9"/>
        <v>151</v>
      </c>
      <c r="G71" s="22">
        <v>12</v>
      </c>
      <c r="H71" s="103" t="s">
        <v>111</v>
      </c>
      <c r="I71" s="21" t="s">
        <v>42</v>
      </c>
      <c r="J71" s="37" t="s">
        <v>21</v>
      </c>
      <c r="K71" s="22">
        <v>24</v>
      </c>
      <c r="L71" s="21">
        <v>163.5</v>
      </c>
      <c r="M71" s="21"/>
      <c r="N71" s="21">
        <v>13.3</v>
      </c>
      <c r="O71" s="21"/>
      <c r="P71" s="21">
        <v>87.7</v>
      </c>
      <c r="Q71" s="50">
        <v>2.28849642</v>
      </c>
      <c r="R71" s="21" t="s">
        <v>43</v>
      </c>
      <c r="S71" s="51">
        <f>R71*G71</f>
        <v>236.39999999999998</v>
      </c>
      <c r="T71" s="21" t="s">
        <v>44</v>
      </c>
      <c r="U71" s="52">
        <v>207.84</v>
      </c>
      <c r="V71" s="22" t="s">
        <v>106</v>
      </c>
      <c r="W71" s="22"/>
    </row>
    <row r="72" spans="1:23" s="1" customFormat="1" ht="20.100000000000001" customHeight="1" x14ac:dyDescent="0.15">
      <c r="A72" s="7"/>
      <c r="B72" s="91"/>
      <c r="C72" s="91"/>
      <c r="D72" s="22">
        <f t="shared" si="8"/>
        <v>152</v>
      </c>
      <c r="E72" s="22"/>
      <c r="F72" s="22">
        <f t="shared" si="9"/>
        <v>158</v>
      </c>
      <c r="G72" s="22">
        <v>7</v>
      </c>
      <c r="H72" s="103" t="s">
        <v>111</v>
      </c>
      <c r="I72" s="21" t="s">
        <v>45</v>
      </c>
      <c r="J72" s="37" t="s">
        <v>21</v>
      </c>
      <c r="K72" s="22">
        <v>14</v>
      </c>
      <c r="L72" s="21">
        <v>163.5</v>
      </c>
      <c r="M72" s="21"/>
      <c r="N72" s="21">
        <v>13.7</v>
      </c>
      <c r="O72" s="21"/>
      <c r="P72" s="21">
        <v>87.7</v>
      </c>
      <c r="Q72" s="50">
        <v>1.3751053049999999</v>
      </c>
      <c r="R72" s="21" t="s">
        <v>46</v>
      </c>
      <c r="S72" s="51">
        <f>R72*G72</f>
        <v>134.19</v>
      </c>
      <c r="T72" s="21" t="s">
        <v>47</v>
      </c>
      <c r="U72" s="52">
        <v>117.46</v>
      </c>
      <c r="V72" s="22" t="s">
        <v>106</v>
      </c>
      <c r="W72" s="51"/>
    </row>
    <row r="73" spans="1:23" s="1" customFormat="1" ht="20.100000000000001" customHeight="1" x14ac:dyDescent="0.15">
      <c r="A73" s="7"/>
      <c r="B73" s="91"/>
      <c r="C73" s="91"/>
      <c r="D73" s="22">
        <f t="shared" si="8"/>
        <v>159</v>
      </c>
      <c r="E73" s="22"/>
      <c r="F73" s="22">
        <f t="shared" si="9"/>
        <v>166</v>
      </c>
      <c r="G73" s="22">
        <v>8</v>
      </c>
      <c r="H73" s="103" t="s">
        <v>111</v>
      </c>
      <c r="I73" s="21" t="s">
        <v>48</v>
      </c>
      <c r="J73" s="37" t="s">
        <v>21</v>
      </c>
      <c r="K73" s="22">
        <v>16</v>
      </c>
      <c r="L73" s="21">
        <v>148</v>
      </c>
      <c r="M73" s="21"/>
      <c r="N73" s="21">
        <v>14.1</v>
      </c>
      <c r="O73" s="21"/>
      <c r="P73" s="21">
        <v>54.4</v>
      </c>
      <c r="Q73" s="50">
        <v>0.90817535999999999</v>
      </c>
      <c r="R73" s="21" t="s">
        <v>49</v>
      </c>
      <c r="S73" s="51">
        <f>R73*G73</f>
        <v>84</v>
      </c>
      <c r="T73" s="21" t="s">
        <v>50</v>
      </c>
      <c r="U73" s="52">
        <v>72.8</v>
      </c>
      <c r="V73" s="22" t="s">
        <v>106</v>
      </c>
      <c r="W73" s="22"/>
    </row>
    <row r="74" spans="1:23" s="1" customFormat="1" ht="20.100000000000001" customHeight="1" x14ac:dyDescent="0.15">
      <c r="A74" s="7"/>
      <c r="B74" s="91"/>
      <c r="C74" s="91"/>
      <c r="D74" s="22">
        <f t="shared" si="8"/>
        <v>167</v>
      </c>
      <c r="E74" s="22"/>
      <c r="F74" s="22">
        <f t="shared" si="9"/>
        <v>186</v>
      </c>
      <c r="G74" s="22">
        <v>20</v>
      </c>
      <c r="H74" s="103" t="s">
        <v>111</v>
      </c>
      <c r="I74" s="21" t="s">
        <v>51</v>
      </c>
      <c r="J74" s="37" t="s">
        <v>21</v>
      </c>
      <c r="K74" s="22">
        <v>40</v>
      </c>
      <c r="L74" s="21">
        <v>160.69999999999999</v>
      </c>
      <c r="M74" s="21"/>
      <c r="N74" s="21">
        <v>14.1</v>
      </c>
      <c r="O74" s="21"/>
      <c r="P74" s="21">
        <v>84.9</v>
      </c>
      <c r="Q74" s="50">
        <v>3.84744726</v>
      </c>
      <c r="R74" s="21" t="s">
        <v>52</v>
      </c>
      <c r="S74" s="51">
        <f>R74*G74</f>
        <v>385.79999999999995</v>
      </c>
      <c r="T74" s="21" t="s">
        <v>53</v>
      </c>
      <c r="U74" s="52">
        <v>347.4</v>
      </c>
      <c r="V74" s="22" t="s">
        <v>106</v>
      </c>
      <c r="W74" s="22"/>
    </row>
    <row r="75" spans="1:23" s="1" customFormat="1" ht="20.100000000000001" customHeight="1" x14ac:dyDescent="0.15">
      <c r="A75" s="7"/>
      <c r="B75" s="91"/>
      <c r="C75" s="91"/>
      <c r="D75" s="22">
        <f t="shared" si="8"/>
        <v>187</v>
      </c>
      <c r="E75" s="22"/>
      <c r="F75" s="22">
        <f t="shared" si="9"/>
        <v>194</v>
      </c>
      <c r="G75" s="22">
        <v>8</v>
      </c>
      <c r="H75" s="103" t="s">
        <v>111</v>
      </c>
      <c r="I75" s="21" t="s">
        <v>54</v>
      </c>
      <c r="J75" s="37" t="s">
        <v>21</v>
      </c>
      <c r="K75" s="22">
        <v>16</v>
      </c>
      <c r="L75" s="21">
        <v>147.80000000000001</v>
      </c>
      <c r="M75" s="21"/>
      <c r="N75" s="21">
        <v>13.6</v>
      </c>
      <c r="O75" s="21"/>
      <c r="P75" s="21">
        <v>54</v>
      </c>
      <c r="Q75" s="50">
        <v>0.86835456</v>
      </c>
      <c r="R75" s="21" t="s">
        <v>55</v>
      </c>
      <c r="S75" s="51">
        <f>R75*G75</f>
        <v>84.48</v>
      </c>
      <c r="T75" s="21" t="s">
        <v>56</v>
      </c>
      <c r="U75" s="52">
        <v>74</v>
      </c>
      <c r="V75" s="22" t="s">
        <v>106</v>
      </c>
      <c r="W75" s="22"/>
    </row>
    <row r="76" spans="1:23" s="1" customFormat="1" ht="20.100000000000001" customHeight="1" x14ac:dyDescent="0.15">
      <c r="A76" s="7"/>
      <c r="B76" s="91"/>
      <c r="C76" s="91"/>
      <c r="D76" s="22">
        <f t="shared" si="8"/>
        <v>195</v>
      </c>
      <c r="E76" s="22"/>
      <c r="F76" s="22">
        <f t="shared" si="9"/>
        <v>201</v>
      </c>
      <c r="G76" s="22">
        <v>7</v>
      </c>
      <c r="H76" s="103" t="s">
        <v>111</v>
      </c>
      <c r="I76" s="21" t="s">
        <v>57</v>
      </c>
      <c r="J76" s="37" t="s">
        <v>21</v>
      </c>
      <c r="K76" s="22">
        <v>14</v>
      </c>
      <c r="L76" s="21">
        <v>160.69999999999999</v>
      </c>
      <c r="M76" s="21"/>
      <c r="N76" s="21">
        <v>14.3</v>
      </c>
      <c r="O76" s="21"/>
      <c r="P76" s="21">
        <v>84.9</v>
      </c>
      <c r="Q76" s="50">
        <v>1.365707343</v>
      </c>
      <c r="R76" s="21" t="s">
        <v>25</v>
      </c>
      <c r="S76" s="51">
        <f>R76*G76</f>
        <v>128.24</v>
      </c>
      <c r="T76" s="21" t="s">
        <v>26</v>
      </c>
      <c r="U76" s="52">
        <v>112</v>
      </c>
      <c r="V76" s="22" t="s">
        <v>106</v>
      </c>
      <c r="W76" s="22"/>
    </row>
    <row r="77" spans="1:23" s="1" customFormat="1" ht="20.100000000000001" customHeight="1" x14ac:dyDescent="0.15">
      <c r="A77" s="7"/>
      <c r="B77" s="91"/>
      <c r="C77" s="91"/>
      <c r="D77" s="22">
        <f t="shared" si="8"/>
        <v>202</v>
      </c>
      <c r="E77" s="22"/>
      <c r="F77" s="22">
        <f t="shared" si="9"/>
        <v>204</v>
      </c>
      <c r="G77" s="22">
        <v>3</v>
      </c>
      <c r="H77" s="103" t="s">
        <v>111</v>
      </c>
      <c r="I77" s="21" t="s">
        <v>58</v>
      </c>
      <c r="J77" s="37" t="s">
        <v>21</v>
      </c>
      <c r="K77" s="22">
        <v>6</v>
      </c>
      <c r="L77" s="21">
        <v>102.2</v>
      </c>
      <c r="M77" s="21"/>
      <c r="N77" s="21">
        <v>16.5</v>
      </c>
      <c r="O77" s="21"/>
      <c r="P77" s="21">
        <v>85.1</v>
      </c>
      <c r="Q77" s="50">
        <v>0.43051239000000002</v>
      </c>
      <c r="R77" s="21" t="s">
        <v>59</v>
      </c>
      <c r="S77" s="51">
        <f>R77*G77</f>
        <v>37.950000000000003</v>
      </c>
      <c r="T77" s="21" t="s">
        <v>60</v>
      </c>
      <c r="U77" s="52">
        <v>33.06</v>
      </c>
      <c r="V77" s="22" t="s">
        <v>106</v>
      </c>
      <c r="W77" s="22"/>
    </row>
    <row r="78" spans="1:23" s="1" customFormat="1" ht="20.100000000000001" customHeight="1" x14ac:dyDescent="0.15">
      <c r="A78" s="7"/>
      <c r="B78" s="91"/>
      <c r="C78" s="91"/>
      <c r="D78" s="22">
        <f t="shared" si="8"/>
        <v>205</v>
      </c>
      <c r="E78" s="22"/>
      <c r="F78" s="22">
        <f t="shared" si="9"/>
        <v>219</v>
      </c>
      <c r="G78" s="22">
        <v>15</v>
      </c>
      <c r="H78" s="103" t="s">
        <v>111</v>
      </c>
      <c r="I78" s="21" t="s">
        <v>75</v>
      </c>
      <c r="J78" s="37" t="s">
        <v>21</v>
      </c>
      <c r="K78" s="22">
        <v>30</v>
      </c>
      <c r="L78" s="21">
        <v>160.1</v>
      </c>
      <c r="M78" s="21"/>
      <c r="N78" s="21">
        <v>14.5</v>
      </c>
      <c r="O78" s="21"/>
      <c r="P78" s="21">
        <v>84.3</v>
      </c>
      <c r="Q78" s="50">
        <v>2.9354735249999999</v>
      </c>
      <c r="R78" s="21" t="s">
        <v>52</v>
      </c>
      <c r="S78" s="51">
        <f>R78*G78</f>
        <v>289.34999999999997</v>
      </c>
      <c r="T78" s="21" t="s">
        <v>53</v>
      </c>
      <c r="U78" s="52">
        <v>260.55</v>
      </c>
      <c r="V78" s="22" t="s">
        <v>106</v>
      </c>
      <c r="W78" s="51"/>
    </row>
    <row r="79" spans="1:23" s="1" customFormat="1" ht="20.100000000000001" customHeight="1" x14ac:dyDescent="0.15">
      <c r="A79" s="7"/>
      <c r="B79" s="91"/>
      <c r="C79" s="91"/>
      <c r="D79" s="22">
        <v>1</v>
      </c>
      <c r="E79" s="22"/>
      <c r="F79" s="22">
        <v>7</v>
      </c>
      <c r="G79" s="22">
        <v>7</v>
      </c>
      <c r="H79" s="103" t="s">
        <v>112</v>
      </c>
      <c r="I79" s="21" t="s">
        <v>72</v>
      </c>
      <c r="J79" s="37" t="s">
        <v>21</v>
      </c>
      <c r="K79" s="22">
        <v>14</v>
      </c>
      <c r="L79" s="21">
        <v>79.400000000000006</v>
      </c>
      <c r="M79" s="21"/>
      <c r="N79" s="21">
        <v>14.6</v>
      </c>
      <c r="O79" s="21"/>
      <c r="P79" s="21">
        <v>82.8</v>
      </c>
      <c r="Q79" s="50">
        <v>0.67189550399999998</v>
      </c>
      <c r="R79" s="21" t="s">
        <v>73</v>
      </c>
      <c r="S79" s="51">
        <f>R79*G79</f>
        <v>61.600000000000009</v>
      </c>
      <c r="T79" s="21" t="s">
        <v>74</v>
      </c>
      <c r="U79" s="52">
        <v>52.5</v>
      </c>
      <c r="V79" s="22" t="s">
        <v>106</v>
      </c>
      <c r="W79" s="22"/>
    </row>
    <row r="80" spans="1:23" s="1" customFormat="1" ht="20.100000000000001" customHeight="1" x14ac:dyDescent="0.15">
      <c r="A80" s="7"/>
      <c r="B80" s="91"/>
      <c r="C80" s="91"/>
      <c r="D80" s="22">
        <f>F79+1</f>
        <v>8</v>
      </c>
      <c r="E80" s="22"/>
      <c r="F80" s="22">
        <f>F79+G80</f>
        <v>30</v>
      </c>
      <c r="G80" s="22">
        <v>23</v>
      </c>
      <c r="H80" s="103" t="s">
        <v>112</v>
      </c>
      <c r="I80" s="21" t="s">
        <v>29</v>
      </c>
      <c r="J80" s="37" t="s">
        <v>21</v>
      </c>
      <c r="K80" s="22">
        <v>46</v>
      </c>
      <c r="L80" s="21">
        <v>160.69999999999999</v>
      </c>
      <c r="M80" s="21"/>
      <c r="N80" s="21">
        <v>14.3</v>
      </c>
      <c r="O80" s="21"/>
      <c r="P80" s="21">
        <v>84.9</v>
      </c>
      <c r="Q80" s="50">
        <v>4.4873241269999999</v>
      </c>
      <c r="R80" s="21" t="s">
        <v>25</v>
      </c>
      <c r="S80" s="51">
        <f>R80*G80</f>
        <v>421.36</v>
      </c>
      <c r="T80" s="21" t="s">
        <v>26</v>
      </c>
      <c r="U80" s="52">
        <v>368</v>
      </c>
      <c r="V80" s="22" t="s">
        <v>106</v>
      </c>
      <c r="W80" s="22"/>
    </row>
    <row r="81" spans="1:23" s="1" customFormat="1" ht="20.100000000000001" customHeight="1" x14ac:dyDescent="0.15">
      <c r="A81" s="7"/>
      <c r="B81" s="91"/>
      <c r="C81" s="91"/>
      <c r="D81" s="22">
        <f t="shared" ref="D81:D86" si="10">F80+1</f>
        <v>31</v>
      </c>
      <c r="E81" s="22"/>
      <c r="F81" s="22">
        <f t="shared" ref="F81:F86" si="11">F80+G81</f>
        <v>53</v>
      </c>
      <c r="G81" s="22">
        <v>23</v>
      </c>
      <c r="H81" s="103" t="s">
        <v>112</v>
      </c>
      <c r="I81" s="21" t="s">
        <v>33</v>
      </c>
      <c r="J81" s="37" t="s">
        <v>21</v>
      </c>
      <c r="K81" s="22">
        <v>46</v>
      </c>
      <c r="L81" s="21">
        <v>102</v>
      </c>
      <c r="M81" s="21"/>
      <c r="N81" s="21">
        <v>15.1</v>
      </c>
      <c r="O81" s="21"/>
      <c r="P81" s="21">
        <v>84.9</v>
      </c>
      <c r="Q81" s="50">
        <v>3.0075485400000002</v>
      </c>
      <c r="R81" s="21" t="s">
        <v>34</v>
      </c>
      <c r="S81" s="51">
        <f>R81*G81</f>
        <v>274.84999999999997</v>
      </c>
      <c r="T81" s="21" t="s">
        <v>35</v>
      </c>
      <c r="U81" s="52">
        <v>238.28</v>
      </c>
      <c r="V81" s="22" t="s">
        <v>106</v>
      </c>
      <c r="W81" s="22"/>
    </row>
    <row r="82" spans="1:23" s="1" customFormat="1" ht="20.100000000000001" customHeight="1" x14ac:dyDescent="0.15">
      <c r="A82" s="7"/>
      <c r="B82" s="91"/>
      <c r="C82" s="91"/>
      <c r="D82" s="22">
        <f t="shared" si="10"/>
        <v>54</v>
      </c>
      <c r="E82" s="22"/>
      <c r="F82" s="22">
        <f t="shared" si="11"/>
        <v>59</v>
      </c>
      <c r="G82" s="22">
        <v>6</v>
      </c>
      <c r="H82" s="103" t="s">
        <v>112</v>
      </c>
      <c r="I82" s="21" t="s">
        <v>36</v>
      </c>
      <c r="J82" s="37" t="s">
        <v>21</v>
      </c>
      <c r="K82" s="22">
        <v>12</v>
      </c>
      <c r="L82" s="21">
        <v>104.8</v>
      </c>
      <c r="M82" s="21"/>
      <c r="N82" s="21">
        <v>13</v>
      </c>
      <c r="O82" s="21"/>
      <c r="P82" s="21">
        <v>86.5</v>
      </c>
      <c r="Q82" s="50">
        <v>0.70708559999999998</v>
      </c>
      <c r="R82" s="21" t="s">
        <v>37</v>
      </c>
      <c r="S82" s="51">
        <f>R82*G82</f>
        <v>78.12</v>
      </c>
      <c r="T82" s="21" t="s">
        <v>38</v>
      </c>
      <c r="U82" s="52">
        <v>68.52</v>
      </c>
      <c r="V82" s="22" t="s">
        <v>106</v>
      </c>
      <c r="W82" s="22"/>
    </row>
    <row r="83" spans="1:23" s="1" customFormat="1" ht="20.100000000000001" customHeight="1" x14ac:dyDescent="0.15">
      <c r="A83" s="7"/>
      <c r="B83" s="91"/>
      <c r="C83" s="91"/>
      <c r="D83" s="22">
        <f t="shared" si="10"/>
        <v>60</v>
      </c>
      <c r="E83" s="22"/>
      <c r="F83" s="22">
        <f t="shared" si="11"/>
        <v>65</v>
      </c>
      <c r="G83" s="22">
        <v>6</v>
      </c>
      <c r="H83" s="103" t="s">
        <v>112</v>
      </c>
      <c r="I83" s="21" t="s">
        <v>39</v>
      </c>
      <c r="J83" s="37" t="s">
        <v>21</v>
      </c>
      <c r="K83" s="22">
        <v>12</v>
      </c>
      <c r="L83" s="21">
        <v>150.80000000000001</v>
      </c>
      <c r="M83" s="21"/>
      <c r="N83" s="21">
        <v>13.7</v>
      </c>
      <c r="O83" s="21"/>
      <c r="P83" s="21">
        <v>57.2</v>
      </c>
      <c r="Q83" s="50">
        <v>0.709037472</v>
      </c>
      <c r="R83" s="21" t="s">
        <v>40</v>
      </c>
      <c r="S83" s="51">
        <f>R83*G83</f>
        <v>67.5</v>
      </c>
      <c r="T83" s="21" t="s">
        <v>41</v>
      </c>
      <c r="U83" s="52">
        <v>58.02</v>
      </c>
      <c r="V83" s="22" t="s">
        <v>106</v>
      </c>
      <c r="W83" s="51"/>
    </row>
    <row r="84" spans="1:23" s="1" customFormat="1" ht="20.100000000000001" customHeight="1" x14ac:dyDescent="0.15">
      <c r="A84" s="7"/>
      <c r="B84" s="91"/>
      <c r="C84" s="91"/>
      <c r="D84" s="22">
        <f t="shared" si="10"/>
        <v>66</v>
      </c>
      <c r="E84" s="22"/>
      <c r="F84" s="22">
        <f t="shared" si="11"/>
        <v>77</v>
      </c>
      <c r="G84" s="22">
        <v>12</v>
      </c>
      <c r="H84" s="103" t="s">
        <v>112</v>
      </c>
      <c r="I84" s="21" t="s">
        <v>48</v>
      </c>
      <c r="J84" s="37" t="s">
        <v>21</v>
      </c>
      <c r="K84" s="22">
        <v>24</v>
      </c>
      <c r="L84" s="21">
        <v>148</v>
      </c>
      <c r="M84" s="21"/>
      <c r="N84" s="21">
        <v>14.1</v>
      </c>
      <c r="O84" s="21"/>
      <c r="P84" s="21">
        <v>54.4</v>
      </c>
      <c r="Q84" s="50">
        <v>1.36226304</v>
      </c>
      <c r="R84" s="21" t="s">
        <v>49</v>
      </c>
      <c r="S84" s="51">
        <f>R84*G84</f>
        <v>126</v>
      </c>
      <c r="T84" s="21" t="s">
        <v>50</v>
      </c>
      <c r="U84" s="52">
        <v>109.2</v>
      </c>
      <c r="V84" s="22" t="s">
        <v>106</v>
      </c>
      <c r="W84" s="22"/>
    </row>
    <row r="85" spans="1:23" s="1" customFormat="1" ht="20.100000000000001" customHeight="1" x14ac:dyDescent="0.15">
      <c r="A85" s="7"/>
      <c r="B85" s="91"/>
      <c r="C85" s="91"/>
      <c r="D85" s="22">
        <f t="shared" si="10"/>
        <v>78</v>
      </c>
      <c r="E85" s="22"/>
      <c r="F85" s="22">
        <f t="shared" si="11"/>
        <v>87</v>
      </c>
      <c r="G85" s="22">
        <v>10</v>
      </c>
      <c r="H85" s="103" t="s">
        <v>112</v>
      </c>
      <c r="I85" s="21" t="s">
        <v>51</v>
      </c>
      <c r="J85" s="37" t="s">
        <v>21</v>
      </c>
      <c r="K85" s="22">
        <v>20</v>
      </c>
      <c r="L85" s="21">
        <v>160.69999999999999</v>
      </c>
      <c r="M85" s="21"/>
      <c r="N85" s="21">
        <v>14.1</v>
      </c>
      <c r="O85" s="21"/>
      <c r="P85" s="21">
        <v>84.9</v>
      </c>
      <c r="Q85" s="50">
        <v>1.92372363</v>
      </c>
      <c r="R85" s="56">
        <v>19.510000000000002</v>
      </c>
      <c r="S85" s="51">
        <f>R85*G85</f>
        <v>195.10000000000002</v>
      </c>
      <c r="T85" s="21" t="s">
        <v>53</v>
      </c>
      <c r="U85" s="52">
        <v>173.7</v>
      </c>
      <c r="V85" s="22" t="s">
        <v>106</v>
      </c>
      <c r="W85" s="22"/>
    </row>
    <row r="86" spans="1:23" s="1" customFormat="1" ht="20.100000000000001" customHeight="1" x14ac:dyDescent="0.15">
      <c r="A86" s="7"/>
      <c r="B86" s="91"/>
      <c r="C86" s="91"/>
      <c r="D86" s="22">
        <f t="shared" si="10"/>
        <v>88</v>
      </c>
      <c r="E86" s="22"/>
      <c r="F86" s="22">
        <f t="shared" si="11"/>
        <v>99</v>
      </c>
      <c r="G86" s="22">
        <v>12</v>
      </c>
      <c r="H86" s="103" t="s">
        <v>112</v>
      </c>
      <c r="I86" s="21" t="s">
        <v>54</v>
      </c>
      <c r="J86" s="37" t="s">
        <v>21</v>
      </c>
      <c r="K86" s="22">
        <v>24</v>
      </c>
      <c r="L86" s="21">
        <v>147.80000000000001</v>
      </c>
      <c r="M86" s="21"/>
      <c r="N86" s="21">
        <v>13.6</v>
      </c>
      <c r="O86" s="21"/>
      <c r="P86" s="21">
        <v>54</v>
      </c>
      <c r="Q86" s="50">
        <v>1.3025318400000001</v>
      </c>
      <c r="R86" s="21" t="s">
        <v>55</v>
      </c>
      <c r="S86" s="51">
        <f>R86*G86</f>
        <v>126.72</v>
      </c>
      <c r="T86" s="21" t="s">
        <v>56</v>
      </c>
      <c r="U86" s="52">
        <v>111</v>
      </c>
      <c r="V86" s="22" t="s">
        <v>106</v>
      </c>
      <c r="W86" s="22"/>
    </row>
    <row r="87" spans="1:23" s="1" customFormat="1" ht="20.100000000000001" customHeight="1" x14ac:dyDescent="0.15">
      <c r="A87" s="7"/>
      <c r="B87" s="90">
        <v>266965</v>
      </c>
      <c r="C87" s="90" t="s">
        <v>18</v>
      </c>
      <c r="D87" s="22">
        <v>1</v>
      </c>
      <c r="E87" s="22"/>
      <c r="F87" s="22">
        <v>11</v>
      </c>
      <c r="G87" s="22">
        <v>11</v>
      </c>
      <c r="H87" s="103" t="s">
        <v>112</v>
      </c>
      <c r="I87" s="21" t="s">
        <v>24</v>
      </c>
      <c r="J87" s="37" t="s">
        <v>21</v>
      </c>
      <c r="K87" s="22">
        <v>22</v>
      </c>
      <c r="L87" s="21">
        <v>160.69999999999999</v>
      </c>
      <c r="M87" s="21"/>
      <c r="N87" s="21">
        <v>14.3</v>
      </c>
      <c r="O87" s="21"/>
      <c r="P87" s="21">
        <v>84.9</v>
      </c>
      <c r="Q87" s="50">
        <v>2.1461115390000001</v>
      </c>
      <c r="R87" s="21" t="s">
        <v>25</v>
      </c>
      <c r="S87" s="51">
        <f>R87*G87</f>
        <v>201.52</v>
      </c>
      <c r="T87" s="21" t="s">
        <v>26</v>
      </c>
      <c r="U87" s="52">
        <v>176</v>
      </c>
      <c r="V87" s="22" t="s">
        <v>107</v>
      </c>
      <c r="W87" s="22"/>
    </row>
    <row r="88" spans="1:23" s="1" customFormat="1" ht="20.100000000000001" customHeight="1" x14ac:dyDescent="0.15">
      <c r="A88" s="7"/>
      <c r="B88" s="91"/>
      <c r="C88" s="91"/>
      <c r="D88" s="22">
        <f t="shared" ref="D88:D89" si="12">F87+1</f>
        <v>12</v>
      </c>
      <c r="E88" s="22"/>
      <c r="F88" s="22">
        <f t="shared" ref="F88:F89" si="13">F87+G88</f>
        <v>14</v>
      </c>
      <c r="G88" s="22">
        <v>3</v>
      </c>
      <c r="H88" s="103" t="s">
        <v>112</v>
      </c>
      <c r="I88" s="21" t="s">
        <v>66</v>
      </c>
      <c r="J88" s="37" t="s">
        <v>21</v>
      </c>
      <c r="K88" s="22">
        <v>6</v>
      </c>
      <c r="L88" s="21">
        <v>135.5</v>
      </c>
      <c r="M88" s="21"/>
      <c r="N88" s="21">
        <v>16.5</v>
      </c>
      <c r="O88" s="21"/>
      <c r="P88" s="21">
        <v>105.4</v>
      </c>
      <c r="Q88" s="50">
        <v>0.70694414999999999</v>
      </c>
      <c r="R88" s="21" t="s">
        <v>67</v>
      </c>
      <c r="S88" s="51">
        <f>R88*G88</f>
        <v>58.71</v>
      </c>
      <c r="T88" s="21" t="s">
        <v>68</v>
      </c>
      <c r="U88" s="52">
        <v>51.81</v>
      </c>
      <c r="V88" s="22" t="s">
        <v>107</v>
      </c>
      <c r="W88" s="22"/>
    </row>
    <row r="89" spans="1:23" s="1" customFormat="1" ht="20.100000000000001" customHeight="1" x14ac:dyDescent="0.15">
      <c r="A89" s="7"/>
      <c r="B89" s="91"/>
      <c r="C89" s="91"/>
      <c r="D89" s="22">
        <f t="shared" si="12"/>
        <v>15</v>
      </c>
      <c r="E89" s="22"/>
      <c r="F89" s="22">
        <f t="shared" si="13"/>
        <v>37</v>
      </c>
      <c r="G89" s="22">
        <v>23</v>
      </c>
      <c r="H89" s="103" t="s">
        <v>112</v>
      </c>
      <c r="I89" s="21" t="s">
        <v>69</v>
      </c>
      <c r="J89" s="37" t="s">
        <v>21</v>
      </c>
      <c r="K89" s="22">
        <v>46</v>
      </c>
      <c r="L89" s="21">
        <v>79.2</v>
      </c>
      <c r="M89" s="21"/>
      <c r="N89" s="21">
        <v>17.399999999999999</v>
      </c>
      <c r="O89" s="21"/>
      <c r="P89" s="21">
        <v>82.8</v>
      </c>
      <c r="Q89" s="50">
        <v>2.6244155519999999</v>
      </c>
      <c r="R89" s="21" t="s">
        <v>65</v>
      </c>
      <c r="S89" s="51">
        <f>R89*G89</f>
        <v>220.79999999999998</v>
      </c>
      <c r="T89" s="21" t="s">
        <v>70</v>
      </c>
      <c r="U89" s="52">
        <v>190.9</v>
      </c>
      <c r="V89" s="22" t="s">
        <v>107</v>
      </c>
      <c r="W89" s="22"/>
    </row>
    <row r="90" spans="1:23" s="1" customFormat="1" ht="20.100000000000001" customHeight="1" x14ac:dyDescent="0.15">
      <c r="A90" s="7"/>
      <c r="B90" s="91"/>
      <c r="C90" s="91"/>
      <c r="D90" s="22">
        <v>1</v>
      </c>
      <c r="E90" s="22"/>
      <c r="F90" s="22">
        <v>15</v>
      </c>
      <c r="G90" s="22">
        <v>15</v>
      </c>
      <c r="H90" s="103" t="s">
        <v>113</v>
      </c>
      <c r="I90" s="21" t="s">
        <v>20</v>
      </c>
      <c r="J90" s="37" t="s">
        <v>21</v>
      </c>
      <c r="K90" s="22">
        <v>30</v>
      </c>
      <c r="L90" s="21">
        <v>150.80000000000001</v>
      </c>
      <c r="M90" s="21"/>
      <c r="N90" s="21">
        <v>13.3</v>
      </c>
      <c r="O90" s="21"/>
      <c r="P90" s="21">
        <v>57.2</v>
      </c>
      <c r="Q90" s="50">
        <v>1.7208391199999999</v>
      </c>
      <c r="R90" s="21" t="s">
        <v>22</v>
      </c>
      <c r="S90" s="51">
        <f>R90*G90</f>
        <v>183.45000000000002</v>
      </c>
      <c r="T90" s="21" t="s">
        <v>23</v>
      </c>
      <c r="U90" s="52">
        <v>163.35</v>
      </c>
      <c r="V90" s="22" t="s">
        <v>107</v>
      </c>
      <c r="W90" s="22"/>
    </row>
    <row r="91" spans="1:23" s="1" customFormat="1" ht="20.100000000000001" customHeight="1" x14ac:dyDescent="0.15">
      <c r="A91" s="7"/>
      <c r="B91" s="91"/>
      <c r="C91" s="91"/>
      <c r="D91" s="22">
        <f t="shared" ref="D91:D114" si="14">F90+1</f>
        <v>16</v>
      </c>
      <c r="E91" s="22"/>
      <c r="F91" s="22">
        <f t="shared" ref="F91:F114" si="15">F90+G91</f>
        <v>29</v>
      </c>
      <c r="G91" s="22">
        <v>14</v>
      </c>
      <c r="H91" s="63" t="s">
        <v>113</v>
      </c>
      <c r="I91" s="21" t="s">
        <v>24</v>
      </c>
      <c r="J91" s="37" t="s">
        <v>21</v>
      </c>
      <c r="K91" s="22">
        <v>28</v>
      </c>
      <c r="L91" s="21">
        <v>160.69999999999999</v>
      </c>
      <c r="M91" s="21"/>
      <c r="N91" s="21">
        <v>14.3</v>
      </c>
      <c r="O91" s="21"/>
      <c r="P91" s="21">
        <v>84.9</v>
      </c>
      <c r="Q91" s="50">
        <v>2.7314146859999999</v>
      </c>
      <c r="R91" s="21" t="s">
        <v>25</v>
      </c>
      <c r="S91" s="51">
        <f>R91*G91</f>
        <v>256.48</v>
      </c>
      <c r="T91" s="21" t="s">
        <v>26</v>
      </c>
      <c r="U91" s="52">
        <v>224</v>
      </c>
      <c r="V91" s="22" t="s">
        <v>107</v>
      </c>
      <c r="W91" s="22"/>
    </row>
    <row r="92" spans="1:23" s="1" customFormat="1" ht="20.100000000000001" customHeight="1" x14ac:dyDescent="0.15">
      <c r="A92" s="7"/>
      <c r="B92" s="91"/>
      <c r="C92" s="91"/>
      <c r="D92" s="22">
        <f t="shared" si="14"/>
        <v>30</v>
      </c>
      <c r="E92" s="22"/>
      <c r="F92" s="22">
        <f t="shared" si="15"/>
        <v>32</v>
      </c>
      <c r="G92" s="22">
        <v>3</v>
      </c>
      <c r="H92" s="63" t="s">
        <v>113</v>
      </c>
      <c r="I92" s="21" t="s">
        <v>63</v>
      </c>
      <c r="J92" s="37" t="s">
        <v>21</v>
      </c>
      <c r="K92" s="22">
        <v>6</v>
      </c>
      <c r="L92" s="21">
        <v>102</v>
      </c>
      <c r="M92" s="21"/>
      <c r="N92" s="21">
        <v>14.1</v>
      </c>
      <c r="O92" s="21"/>
      <c r="P92" s="21">
        <v>84.9</v>
      </c>
      <c r="Q92" s="50">
        <v>0.36630953999999999</v>
      </c>
      <c r="R92" s="21" t="s">
        <v>64</v>
      </c>
      <c r="S92" s="51">
        <f>R92*G92</f>
        <v>33.900000000000006</v>
      </c>
      <c r="T92" s="21" t="s">
        <v>65</v>
      </c>
      <c r="U92" s="52">
        <v>28.8</v>
      </c>
      <c r="V92" s="22" t="s">
        <v>107</v>
      </c>
      <c r="W92" s="22"/>
    </row>
    <row r="93" spans="1:23" s="1" customFormat="1" ht="20.100000000000001" customHeight="1" x14ac:dyDescent="0.15">
      <c r="A93" s="7"/>
      <c r="B93" s="91"/>
      <c r="C93" s="91"/>
      <c r="D93" s="22">
        <f t="shared" si="14"/>
        <v>33</v>
      </c>
      <c r="E93" s="22"/>
      <c r="F93" s="22">
        <f t="shared" si="15"/>
        <v>36</v>
      </c>
      <c r="G93" s="22">
        <v>4</v>
      </c>
      <c r="H93" s="63" t="s">
        <v>113</v>
      </c>
      <c r="I93" s="21" t="s">
        <v>66</v>
      </c>
      <c r="J93" s="37" t="s">
        <v>21</v>
      </c>
      <c r="K93" s="22">
        <v>8</v>
      </c>
      <c r="L93" s="21">
        <v>135.5</v>
      </c>
      <c r="M93" s="21"/>
      <c r="N93" s="21">
        <v>16.5</v>
      </c>
      <c r="O93" s="21"/>
      <c r="P93" s="21">
        <v>105.4</v>
      </c>
      <c r="Q93" s="50">
        <v>0.94259219999999999</v>
      </c>
      <c r="R93" s="21" t="s">
        <v>67</v>
      </c>
      <c r="S93" s="51">
        <f>R93*G93</f>
        <v>78.28</v>
      </c>
      <c r="T93" s="21" t="s">
        <v>68</v>
      </c>
      <c r="U93" s="52">
        <v>69.08</v>
      </c>
      <c r="V93" s="22" t="s">
        <v>107</v>
      </c>
      <c r="W93" s="22"/>
    </row>
    <row r="94" spans="1:23" s="1" customFormat="1" ht="20.100000000000001" customHeight="1" x14ac:dyDescent="0.15">
      <c r="A94" s="7"/>
      <c r="B94" s="91"/>
      <c r="C94" s="91"/>
      <c r="D94" s="22">
        <f t="shared" si="14"/>
        <v>37</v>
      </c>
      <c r="E94" s="22"/>
      <c r="F94" s="22">
        <f t="shared" si="15"/>
        <v>66</v>
      </c>
      <c r="G94" s="22">
        <v>30</v>
      </c>
      <c r="H94" s="63" t="s">
        <v>113</v>
      </c>
      <c r="I94" s="21" t="s">
        <v>69</v>
      </c>
      <c r="J94" s="37" t="s">
        <v>21</v>
      </c>
      <c r="K94" s="22">
        <v>60</v>
      </c>
      <c r="L94" s="21">
        <v>79.2</v>
      </c>
      <c r="M94" s="21"/>
      <c r="N94" s="21">
        <v>17.399999999999999</v>
      </c>
      <c r="O94" s="21"/>
      <c r="P94" s="21">
        <v>82.8</v>
      </c>
      <c r="Q94" s="50">
        <v>3.4231507200000002</v>
      </c>
      <c r="R94" s="21" t="s">
        <v>65</v>
      </c>
      <c r="S94" s="51">
        <f>R94*G94</f>
        <v>288</v>
      </c>
      <c r="T94" s="21" t="s">
        <v>70</v>
      </c>
      <c r="U94" s="52">
        <v>249</v>
      </c>
      <c r="V94" s="22" t="s">
        <v>107</v>
      </c>
      <c r="W94" s="22"/>
    </row>
    <row r="95" spans="1:23" s="1" customFormat="1" ht="20.100000000000001" customHeight="1" x14ac:dyDescent="0.15">
      <c r="A95" s="7"/>
      <c r="B95" s="92">
        <v>266966</v>
      </c>
      <c r="C95" s="92" t="s">
        <v>28</v>
      </c>
      <c r="D95" s="22">
        <v>1</v>
      </c>
      <c r="E95" s="22"/>
      <c r="F95" s="22">
        <v>11</v>
      </c>
      <c r="G95" s="22">
        <v>11</v>
      </c>
      <c r="H95" s="103" t="s">
        <v>112</v>
      </c>
      <c r="I95" s="21" t="s">
        <v>30</v>
      </c>
      <c r="J95" s="37" t="s">
        <v>21</v>
      </c>
      <c r="K95" s="22">
        <v>22</v>
      </c>
      <c r="L95" s="21">
        <v>102.2</v>
      </c>
      <c r="M95" s="21"/>
      <c r="N95" s="21">
        <v>14.2</v>
      </c>
      <c r="O95" s="21"/>
      <c r="P95" s="21">
        <v>83.9</v>
      </c>
      <c r="Q95" s="50">
        <v>1.339349396</v>
      </c>
      <c r="R95" s="21" t="s">
        <v>31</v>
      </c>
      <c r="S95" s="51">
        <f>R95*G95</f>
        <v>139.69999999999999</v>
      </c>
      <c r="T95" s="21" t="s">
        <v>32</v>
      </c>
      <c r="U95" s="52">
        <v>122.54</v>
      </c>
      <c r="V95" s="22" t="s">
        <v>107</v>
      </c>
      <c r="W95" s="22"/>
    </row>
    <row r="96" spans="1:23" s="1" customFormat="1" ht="20.100000000000001" customHeight="1" x14ac:dyDescent="0.15">
      <c r="A96" s="7"/>
      <c r="B96" s="92"/>
      <c r="C96" s="92"/>
      <c r="D96" s="22">
        <f t="shared" si="14"/>
        <v>12</v>
      </c>
      <c r="E96" s="22"/>
      <c r="F96" s="22">
        <f t="shared" si="15"/>
        <v>34</v>
      </c>
      <c r="G96" s="22">
        <v>23</v>
      </c>
      <c r="H96" s="63" t="s">
        <v>112</v>
      </c>
      <c r="I96" s="21" t="s">
        <v>42</v>
      </c>
      <c r="J96" s="37" t="s">
        <v>21</v>
      </c>
      <c r="K96" s="22">
        <v>46</v>
      </c>
      <c r="L96" s="21">
        <v>163.5</v>
      </c>
      <c r="M96" s="21"/>
      <c r="N96" s="21">
        <v>13.3</v>
      </c>
      <c r="O96" s="21"/>
      <c r="P96" s="21">
        <v>87.7</v>
      </c>
      <c r="Q96" s="50">
        <v>4.3862848049999998</v>
      </c>
      <c r="R96" s="21" t="s">
        <v>43</v>
      </c>
      <c r="S96" s="51">
        <f>R96*G96</f>
        <v>453.09999999999997</v>
      </c>
      <c r="T96" s="21" t="s">
        <v>44</v>
      </c>
      <c r="U96" s="52">
        <v>398.36</v>
      </c>
      <c r="V96" s="22" t="s">
        <v>107</v>
      </c>
      <c r="W96" s="22"/>
    </row>
    <row r="97" spans="1:23" s="1" customFormat="1" ht="20.100000000000001" customHeight="1" x14ac:dyDescent="0.15">
      <c r="A97" s="7"/>
      <c r="B97" s="92"/>
      <c r="C97" s="92"/>
      <c r="D97" s="22">
        <f t="shared" si="14"/>
        <v>35</v>
      </c>
      <c r="E97" s="22"/>
      <c r="F97" s="22">
        <f t="shared" si="15"/>
        <v>45</v>
      </c>
      <c r="G97" s="22">
        <v>11</v>
      </c>
      <c r="H97" s="63" t="s">
        <v>112</v>
      </c>
      <c r="I97" s="21" t="s">
        <v>45</v>
      </c>
      <c r="J97" s="37" t="s">
        <v>21</v>
      </c>
      <c r="K97" s="22">
        <v>22</v>
      </c>
      <c r="L97" s="21">
        <v>163.5</v>
      </c>
      <c r="M97" s="21"/>
      <c r="N97" s="21">
        <v>13.7</v>
      </c>
      <c r="O97" s="21"/>
      <c r="P97" s="21">
        <v>87.7</v>
      </c>
      <c r="Q97" s="50">
        <v>2.1608797649999998</v>
      </c>
      <c r="R97" s="21" t="s">
        <v>46</v>
      </c>
      <c r="S97" s="51">
        <f>R97*G97</f>
        <v>210.87</v>
      </c>
      <c r="T97" s="21" t="s">
        <v>47</v>
      </c>
      <c r="U97" s="52">
        <v>184.58</v>
      </c>
      <c r="V97" s="22" t="s">
        <v>107</v>
      </c>
      <c r="W97" s="22"/>
    </row>
    <row r="98" spans="1:23" s="1" customFormat="1" ht="20.100000000000001" customHeight="1" x14ac:dyDescent="0.15">
      <c r="A98" s="7"/>
      <c r="B98" s="92"/>
      <c r="C98" s="92"/>
      <c r="D98" s="22">
        <f t="shared" si="14"/>
        <v>46</v>
      </c>
      <c r="E98" s="22"/>
      <c r="F98" s="22">
        <f t="shared" si="15"/>
        <v>56</v>
      </c>
      <c r="G98" s="22">
        <v>11</v>
      </c>
      <c r="H98" s="63" t="s">
        <v>112</v>
      </c>
      <c r="I98" s="21" t="s">
        <v>57</v>
      </c>
      <c r="J98" s="37" t="s">
        <v>21</v>
      </c>
      <c r="K98" s="22">
        <v>22</v>
      </c>
      <c r="L98" s="21">
        <v>160.69999999999999</v>
      </c>
      <c r="M98" s="21"/>
      <c r="N98" s="21">
        <v>14.3</v>
      </c>
      <c r="O98" s="21"/>
      <c r="P98" s="21">
        <v>84.9</v>
      </c>
      <c r="Q98" s="50">
        <v>2.1461115390000001</v>
      </c>
      <c r="R98" s="21" t="s">
        <v>25</v>
      </c>
      <c r="S98" s="51">
        <f>R98*G98</f>
        <v>201.52</v>
      </c>
      <c r="T98" s="21" t="s">
        <v>26</v>
      </c>
      <c r="U98" s="52">
        <v>176</v>
      </c>
      <c r="V98" s="22" t="s">
        <v>107</v>
      </c>
      <c r="W98" s="51"/>
    </row>
    <row r="99" spans="1:23" s="1" customFormat="1" ht="20.100000000000001" customHeight="1" x14ac:dyDescent="0.15">
      <c r="A99" s="7"/>
      <c r="B99" s="92"/>
      <c r="C99" s="92"/>
      <c r="D99" s="22">
        <f t="shared" si="14"/>
        <v>57</v>
      </c>
      <c r="E99" s="22"/>
      <c r="F99" s="22">
        <f t="shared" si="15"/>
        <v>61</v>
      </c>
      <c r="G99" s="22">
        <v>5</v>
      </c>
      <c r="H99" s="63" t="s">
        <v>112</v>
      </c>
      <c r="I99" s="21" t="s">
        <v>58</v>
      </c>
      <c r="J99" s="37" t="s">
        <v>21</v>
      </c>
      <c r="K99" s="22">
        <v>10</v>
      </c>
      <c r="L99" s="21">
        <v>102.2</v>
      </c>
      <c r="M99" s="21"/>
      <c r="N99" s="21">
        <v>16.5</v>
      </c>
      <c r="O99" s="21"/>
      <c r="P99" s="21">
        <v>85.1</v>
      </c>
      <c r="Q99" s="50">
        <v>0.71752064999999998</v>
      </c>
      <c r="R99" s="21" t="s">
        <v>59</v>
      </c>
      <c r="S99" s="51">
        <f>R99*G99</f>
        <v>63.25</v>
      </c>
      <c r="T99" s="21" t="s">
        <v>60</v>
      </c>
      <c r="U99" s="52">
        <v>55.1</v>
      </c>
      <c r="V99" s="22" t="s">
        <v>107</v>
      </c>
      <c r="W99" s="22"/>
    </row>
    <row r="100" spans="1:23" s="1" customFormat="1" ht="20.100000000000001" customHeight="1" x14ac:dyDescent="0.15">
      <c r="A100" s="7"/>
      <c r="B100" s="92"/>
      <c r="C100" s="92"/>
      <c r="D100" s="22">
        <f t="shared" si="14"/>
        <v>62</v>
      </c>
      <c r="E100" s="22"/>
      <c r="F100" s="22">
        <f t="shared" si="15"/>
        <v>69</v>
      </c>
      <c r="G100" s="22">
        <v>8</v>
      </c>
      <c r="H100" s="63" t="s">
        <v>112</v>
      </c>
      <c r="I100" s="21" t="s">
        <v>75</v>
      </c>
      <c r="J100" s="37" t="s">
        <v>21</v>
      </c>
      <c r="K100" s="22">
        <v>16</v>
      </c>
      <c r="L100" s="21">
        <v>160.1</v>
      </c>
      <c r="M100" s="21"/>
      <c r="N100" s="21">
        <v>14.5</v>
      </c>
      <c r="O100" s="21"/>
      <c r="P100" s="21">
        <v>84.3</v>
      </c>
      <c r="Q100" s="50">
        <v>1.56558588</v>
      </c>
      <c r="R100" s="21" t="s">
        <v>52</v>
      </c>
      <c r="S100" s="51">
        <f>R100*G100</f>
        <v>154.32</v>
      </c>
      <c r="T100" s="21" t="s">
        <v>53</v>
      </c>
      <c r="U100" s="52">
        <v>138.96</v>
      </c>
      <c r="V100" s="22" t="s">
        <v>107</v>
      </c>
      <c r="W100" s="22"/>
    </row>
    <row r="101" spans="1:23" s="1" customFormat="1" ht="20.100000000000001" customHeight="1" x14ac:dyDescent="0.15">
      <c r="A101" s="7"/>
      <c r="B101" s="92"/>
      <c r="C101" s="92"/>
      <c r="D101" s="22">
        <v>1</v>
      </c>
      <c r="E101" s="22"/>
      <c r="F101" s="22">
        <v>11</v>
      </c>
      <c r="G101" s="22">
        <v>11</v>
      </c>
      <c r="H101" s="103" t="s">
        <v>113</v>
      </c>
      <c r="I101" s="21" t="s">
        <v>72</v>
      </c>
      <c r="J101" s="37" t="s">
        <v>21</v>
      </c>
      <c r="K101" s="22">
        <v>22</v>
      </c>
      <c r="L101" s="21">
        <v>79.400000000000006</v>
      </c>
      <c r="M101" s="21"/>
      <c r="N101" s="21">
        <v>14.6</v>
      </c>
      <c r="O101" s="21"/>
      <c r="P101" s="21">
        <v>82.8</v>
      </c>
      <c r="Q101" s="50">
        <v>1.0558357920000001</v>
      </c>
      <c r="R101" s="21" t="s">
        <v>73</v>
      </c>
      <c r="S101" s="51">
        <f>R101*G101</f>
        <v>96.800000000000011</v>
      </c>
      <c r="T101" s="21" t="s">
        <v>74</v>
      </c>
      <c r="U101" s="52">
        <v>82.5</v>
      </c>
      <c r="V101" s="22" t="s">
        <v>107</v>
      </c>
      <c r="W101" s="22"/>
    </row>
    <row r="102" spans="1:23" s="1" customFormat="1" ht="20.100000000000001" customHeight="1" x14ac:dyDescent="0.15">
      <c r="A102" s="7"/>
      <c r="B102" s="92"/>
      <c r="C102" s="92"/>
      <c r="D102" s="22">
        <f t="shared" si="14"/>
        <v>12</v>
      </c>
      <c r="E102" s="22"/>
      <c r="F102" s="22">
        <f t="shared" si="15"/>
        <v>42</v>
      </c>
      <c r="G102" s="22">
        <v>31</v>
      </c>
      <c r="H102" s="103" t="s">
        <v>113</v>
      </c>
      <c r="I102" s="21" t="s">
        <v>29</v>
      </c>
      <c r="J102" s="37" t="s">
        <v>21</v>
      </c>
      <c r="K102" s="22">
        <v>62</v>
      </c>
      <c r="L102" s="21">
        <v>160.69999999999999</v>
      </c>
      <c r="M102" s="21"/>
      <c r="N102" s="21">
        <v>14.3</v>
      </c>
      <c r="O102" s="21"/>
      <c r="P102" s="21">
        <v>84.9</v>
      </c>
      <c r="Q102" s="50">
        <v>6.0481325190000002</v>
      </c>
      <c r="R102" s="21" t="s">
        <v>25</v>
      </c>
      <c r="S102" s="51">
        <f>R102*G102</f>
        <v>567.91999999999996</v>
      </c>
      <c r="T102" s="21" t="s">
        <v>26</v>
      </c>
      <c r="U102" s="52">
        <v>496</v>
      </c>
      <c r="V102" s="22" t="s">
        <v>107</v>
      </c>
      <c r="W102" s="22"/>
    </row>
    <row r="103" spans="1:23" s="1" customFormat="1" ht="20.100000000000001" customHeight="1" x14ac:dyDescent="0.15">
      <c r="A103" s="7"/>
      <c r="B103" s="92"/>
      <c r="C103" s="92"/>
      <c r="D103" s="22">
        <f t="shared" si="14"/>
        <v>43</v>
      </c>
      <c r="E103" s="22"/>
      <c r="F103" s="22">
        <f t="shared" si="15"/>
        <v>58</v>
      </c>
      <c r="G103" s="22">
        <v>16</v>
      </c>
      <c r="H103" s="103" t="s">
        <v>113</v>
      </c>
      <c r="I103" s="21" t="s">
        <v>30</v>
      </c>
      <c r="J103" s="37" t="s">
        <v>21</v>
      </c>
      <c r="K103" s="22">
        <v>32</v>
      </c>
      <c r="L103" s="21">
        <v>102.2</v>
      </c>
      <c r="M103" s="21"/>
      <c r="N103" s="21">
        <v>14.2</v>
      </c>
      <c r="O103" s="21"/>
      <c r="P103" s="21">
        <v>83.9</v>
      </c>
      <c r="Q103" s="50">
        <v>1.948144576</v>
      </c>
      <c r="R103" s="21" t="s">
        <v>31</v>
      </c>
      <c r="S103" s="51">
        <f>R103*G103</f>
        <v>203.2</v>
      </c>
      <c r="T103" s="21" t="s">
        <v>32</v>
      </c>
      <c r="U103" s="52">
        <v>178.24</v>
      </c>
      <c r="V103" s="22" t="s">
        <v>107</v>
      </c>
      <c r="W103" s="51"/>
    </row>
    <row r="104" spans="1:23" s="1" customFormat="1" ht="20.100000000000001" customHeight="1" x14ac:dyDescent="0.15">
      <c r="A104" s="7"/>
      <c r="B104" s="92"/>
      <c r="C104" s="92"/>
      <c r="D104" s="22">
        <f t="shared" si="14"/>
        <v>59</v>
      </c>
      <c r="E104" s="22"/>
      <c r="F104" s="22">
        <f t="shared" si="15"/>
        <v>89</v>
      </c>
      <c r="G104" s="22">
        <v>31</v>
      </c>
      <c r="H104" s="103" t="s">
        <v>113</v>
      </c>
      <c r="I104" s="21" t="s">
        <v>33</v>
      </c>
      <c r="J104" s="37" t="s">
        <v>21</v>
      </c>
      <c r="K104" s="22">
        <v>62</v>
      </c>
      <c r="L104" s="21">
        <v>102</v>
      </c>
      <c r="M104" s="21"/>
      <c r="N104" s="21">
        <v>15.1</v>
      </c>
      <c r="O104" s="21"/>
      <c r="P104" s="21">
        <v>84.9</v>
      </c>
      <c r="Q104" s="50">
        <v>4.0536523799999999</v>
      </c>
      <c r="R104" s="21" t="s">
        <v>34</v>
      </c>
      <c r="S104" s="51">
        <f>R104*G104</f>
        <v>370.45</v>
      </c>
      <c r="T104" s="21" t="s">
        <v>35</v>
      </c>
      <c r="U104" s="52">
        <v>321.16000000000003</v>
      </c>
      <c r="V104" s="22" t="s">
        <v>107</v>
      </c>
      <c r="W104" s="22"/>
    </row>
    <row r="105" spans="1:23" s="1" customFormat="1" ht="20.100000000000001" customHeight="1" x14ac:dyDescent="0.15">
      <c r="A105" s="7"/>
      <c r="B105" s="92"/>
      <c r="C105" s="92"/>
      <c r="D105" s="22">
        <f t="shared" si="14"/>
        <v>90</v>
      </c>
      <c r="E105" s="22"/>
      <c r="F105" s="22">
        <f t="shared" si="15"/>
        <v>96</v>
      </c>
      <c r="G105" s="22">
        <v>7</v>
      </c>
      <c r="H105" s="103" t="s">
        <v>113</v>
      </c>
      <c r="I105" s="21" t="s">
        <v>36</v>
      </c>
      <c r="J105" s="37" t="s">
        <v>21</v>
      </c>
      <c r="K105" s="22">
        <v>14</v>
      </c>
      <c r="L105" s="21">
        <v>104.8</v>
      </c>
      <c r="M105" s="21"/>
      <c r="N105" s="21">
        <v>13</v>
      </c>
      <c r="O105" s="21"/>
      <c r="P105" s="21">
        <v>86.5</v>
      </c>
      <c r="Q105" s="50">
        <v>0.82493320000000003</v>
      </c>
      <c r="R105" s="21" t="s">
        <v>37</v>
      </c>
      <c r="S105" s="51">
        <f>R105*G105</f>
        <v>91.14</v>
      </c>
      <c r="T105" s="21" t="s">
        <v>38</v>
      </c>
      <c r="U105" s="52">
        <v>79.94</v>
      </c>
      <c r="V105" s="22" t="s">
        <v>107</v>
      </c>
      <c r="W105" s="22"/>
    </row>
    <row r="106" spans="1:23" s="1" customFormat="1" ht="20.100000000000001" customHeight="1" x14ac:dyDescent="0.15">
      <c r="A106" s="7"/>
      <c r="B106" s="92"/>
      <c r="C106" s="92"/>
      <c r="D106" s="22">
        <f t="shared" si="14"/>
        <v>97</v>
      </c>
      <c r="E106" s="22"/>
      <c r="F106" s="22">
        <f t="shared" si="15"/>
        <v>104</v>
      </c>
      <c r="G106" s="22">
        <v>8</v>
      </c>
      <c r="H106" s="103" t="s">
        <v>113</v>
      </c>
      <c r="I106" s="21" t="s">
        <v>39</v>
      </c>
      <c r="J106" s="37" t="s">
        <v>21</v>
      </c>
      <c r="K106" s="22">
        <v>16</v>
      </c>
      <c r="L106" s="21">
        <v>150.80000000000001</v>
      </c>
      <c r="M106" s="21"/>
      <c r="N106" s="21">
        <v>13.7</v>
      </c>
      <c r="O106" s="21"/>
      <c r="P106" s="21">
        <v>57.2</v>
      </c>
      <c r="Q106" s="50">
        <v>0.94538329600000004</v>
      </c>
      <c r="R106" s="21" t="s">
        <v>40</v>
      </c>
      <c r="S106" s="51">
        <f>R106*G106</f>
        <v>90</v>
      </c>
      <c r="T106" s="21" t="s">
        <v>41</v>
      </c>
      <c r="U106" s="52">
        <v>77.36</v>
      </c>
      <c r="V106" s="22" t="s">
        <v>107</v>
      </c>
      <c r="W106" s="22"/>
    </row>
    <row r="107" spans="1:23" s="1" customFormat="1" ht="20.100000000000001" customHeight="1" x14ac:dyDescent="0.15">
      <c r="A107" s="7"/>
      <c r="B107" s="92"/>
      <c r="C107" s="92"/>
      <c r="D107" s="22">
        <f t="shared" si="14"/>
        <v>105</v>
      </c>
      <c r="E107" s="22"/>
      <c r="F107" s="22">
        <f t="shared" si="15"/>
        <v>135</v>
      </c>
      <c r="G107" s="22">
        <v>31</v>
      </c>
      <c r="H107" s="103" t="s">
        <v>113</v>
      </c>
      <c r="I107" s="21" t="s">
        <v>42</v>
      </c>
      <c r="J107" s="37" t="s">
        <v>21</v>
      </c>
      <c r="K107" s="22">
        <v>62</v>
      </c>
      <c r="L107" s="21">
        <v>163.5</v>
      </c>
      <c r="M107" s="21"/>
      <c r="N107" s="21">
        <v>13.3</v>
      </c>
      <c r="O107" s="21"/>
      <c r="P107" s="21">
        <v>87.7</v>
      </c>
      <c r="Q107" s="50">
        <v>5.9119490849999998</v>
      </c>
      <c r="R107" s="21" t="s">
        <v>43</v>
      </c>
      <c r="S107" s="51">
        <f>R107*G107</f>
        <v>610.69999999999993</v>
      </c>
      <c r="T107" s="21" t="s">
        <v>44</v>
      </c>
      <c r="U107" s="52">
        <v>536.91999999999996</v>
      </c>
      <c r="V107" s="22" t="s">
        <v>107</v>
      </c>
      <c r="W107" s="22"/>
    </row>
    <row r="108" spans="1:23" s="1" customFormat="1" ht="20.100000000000001" customHeight="1" x14ac:dyDescent="0.15">
      <c r="A108" s="7"/>
      <c r="B108" s="92"/>
      <c r="C108" s="92"/>
      <c r="D108" s="22">
        <f t="shared" si="14"/>
        <v>136</v>
      </c>
      <c r="E108" s="22"/>
      <c r="F108" s="22">
        <f t="shared" si="15"/>
        <v>151</v>
      </c>
      <c r="G108" s="22">
        <v>16</v>
      </c>
      <c r="H108" s="103" t="s">
        <v>113</v>
      </c>
      <c r="I108" s="21" t="s">
        <v>45</v>
      </c>
      <c r="J108" s="37" t="s">
        <v>21</v>
      </c>
      <c r="K108" s="22">
        <v>32</v>
      </c>
      <c r="L108" s="21">
        <v>163.5</v>
      </c>
      <c r="M108" s="21"/>
      <c r="N108" s="21">
        <v>13.7</v>
      </c>
      <c r="O108" s="21"/>
      <c r="P108" s="21">
        <v>87.7</v>
      </c>
      <c r="Q108" s="50">
        <v>3.1430978399999998</v>
      </c>
      <c r="R108" s="21" t="s">
        <v>46</v>
      </c>
      <c r="S108" s="51">
        <f>R108*G108</f>
        <v>306.72000000000003</v>
      </c>
      <c r="T108" s="21" t="s">
        <v>47</v>
      </c>
      <c r="U108" s="52">
        <v>268.48</v>
      </c>
      <c r="V108" s="22" t="s">
        <v>107</v>
      </c>
      <c r="W108" s="22"/>
    </row>
    <row r="109" spans="1:23" s="1" customFormat="1" ht="20.100000000000001" customHeight="1" x14ac:dyDescent="0.15">
      <c r="A109" s="7"/>
      <c r="B109" s="92"/>
      <c r="C109" s="92"/>
      <c r="D109" s="22">
        <f t="shared" si="14"/>
        <v>152</v>
      </c>
      <c r="E109" s="22"/>
      <c r="F109" s="22">
        <f t="shared" si="15"/>
        <v>167</v>
      </c>
      <c r="G109" s="22">
        <v>16</v>
      </c>
      <c r="H109" s="103" t="s">
        <v>113</v>
      </c>
      <c r="I109" s="21" t="s">
        <v>48</v>
      </c>
      <c r="J109" s="37" t="s">
        <v>21</v>
      </c>
      <c r="K109" s="22">
        <v>32</v>
      </c>
      <c r="L109" s="21">
        <v>148</v>
      </c>
      <c r="M109" s="21"/>
      <c r="N109" s="21">
        <v>14.1</v>
      </c>
      <c r="O109" s="21"/>
      <c r="P109" s="21">
        <v>54.4</v>
      </c>
      <c r="Q109" s="50">
        <v>1.81635072</v>
      </c>
      <c r="R109" s="21" t="s">
        <v>49</v>
      </c>
      <c r="S109" s="51">
        <f>R109*G109</f>
        <v>168</v>
      </c>
      <c r="T109" s="21" t="s">
        <v>50</v>
      </c>
      <c r="U109" s="52">
        <v>145.6</v>
      </c>
      <c r="V109" s="22" t="s">
        <v>107</v>
      </c>
      <c r="W109" s="22"/>
    </row>
    <row r="110" spans="1:23" s="1" customFormat="1" ht="20.100000000000001" customHeight="1" x14ac:dyDescent="0.15">
      <c r="A110" s="7"/>
      <c r="B110" s="92"/>
      <c r="C110" s="92"/>
      <c r="D110" s="22">
        <f t="shared" si="14"/>
        <v>168</v>
      </c>
      <c r="E110" s="22"/>
      <c r="F110" s="22">
        <f t="shared" si="15"/>
        <v>181</v>
      </c>
      <c r="G110" s="22">
        <v>14</v>
      </c>
      <c r="H110" s="103" t="s">
        <v>113</v>
      </c>
      <c r="I110" s="21" t="s">
        <v>51</v>
      </c>
      <c r="J110" s="37" t="s">
        <v>21</v>
      </c>
      <c r="K110" s="22">
        <v>28</v>
      </c>
      <c r="L110" s="21">
        <v>160.69999999999999</v>
      </c>
      <c r="M110" s="21"/>
      <c r="N110" s="21">
        <v>14.1</v>
      </c>
      <c r="O110" s="21"/>
      <c r="P110" s="21">
        <v>84.9</v>
      </c>
      <c r="Q110" s="50">
        <v>2.6932130820000002</v>
      </c>
      <c r="R110" s="21" t="s">
        <v>52</v>
      </c>
      <c r="S110" s="51">
        <f>R110*G110</f>
        <v>270.06</v>
      </c>
      <c r="T110" s="21" t="s">
        <v>53</v>
      </c>
      <c r="U110" s="52">
        <v>243.18</v>
      </c>
      <c r="V110" s="22" t="s">
        <v>107</v>
      </c>
      <c r="W110" s="22"/>
    </row>
    <row r="111" spans="1:23" s="1" customFormat="1" ht="20.100000000000001" customHeight="1" x14ac:dyDescent="0.15">
      <c r="A111" s="7"/>
      <c r="B111" s="92"/>
      <c r="C111" s="92"/>
      <c r="D111" s="22">
        <f t="shared" si="14"/>
        <v>182</v>
      </c>
      <c r="E111" s="22"/>
      <c r="F111" s="22">
        <f t="shared" si="15"/>
        <v>197</v>
      </c>
      <c r="G111" s="22">
        <v>16</v>
      </c>
      <c r="H111" s="103" t="s">
        <v>113</v>
      </c>
      <c r="I111" s="21" t="s">
        <v>54</v>
      </c>
      <c r="J111" s="37" t="s">
        <v>21</v>
      </c>
      <c r="K111" s="22">
        <v>32</v>
      </c>
      <c r="L111" s="21">
        <v>147.80000000000001</v>
      </c>
      <c r="M111" s="21"/>
      <c r="N111" s="21">
        <v>13.6</v>
      </c>
      <c r="O111" s="21"/>
      <c r="P111" s="21">
        <v>54</v>
      </c>
      <c r="Q111" s="50">
        <v>1.73670912</v>
      </c>
      <c r="R111" s="21" t="s">
        <v>55</v>
      </c>
      <c r="S111" s="51">
        <f>R111*G111</f>
        <v>168.96</v>
      </c>
      <c r="T111" s="21" t="s">
        <v>56</v>
      </c>
      <c r="U111" s="52">
        <v>148</v>
      </c>
      <c r="V111" s="22" t="s">
        <v>107</v>
      </c>
      <c r="W111" s="22"/>
    </row>
    <row r="112" spans="1:23" s="1" customFormat="1" ht="20.100000000000001" customHeight="1" x14ac:dyDescent="0.15">
      <c r="A112" s="7"/>
      <c r="B112" s="92"/>
      <c r="C112" s="92"/>
      <c r="D112" s="22">
        <f t="shared" si="14"/>
        <v>198</v>
      </c>
      <c r="E112" s="22"/>
      <c r="F112" s="22">
        <f t="shared" si="15"/>
        <v>213</v>
      </c>
      <c r="G112" s="22">
        <v>16</v>
      </c>
      <c r="H112" s="103" t="s">
        <v>113</v>
      </c>
      <c r="I112" s="21" t="s">
        <v>57</v>
      </c>
      <c r="J112" s="37" t="s">
        <v>21</v>
      </c>
      <c r="K112" s="22">
        <v>32</v>
      </c>
      <c r="L112" s="21">
        <v>160.69999999999999</v>
      </c>
      <c r="M112" s="21"/>
      <c r="N112" s="21">
        <v>14.3</v>
      </c>
      <c r="O112" s="21"/>
      <c r="P112" s="21">
        <v>84.9</v>
      </c>
      <c r="Q112" s="50">
        <v>3.121616784</v>
      </c>
      <c r="R112" s="21" t="s">
        <v>25</v>
      </c>
      <c r="S112" s="51">
        <f>R112*G112</f>
        <v>293.12</v>
      </c>
      <c r="T112" s="21" t="s">
        <v>26</v>
      </c>
      <c r="U112" s="52">
        <v>256</v>
      </c>
      <c r="V112" s="22" t="s">
        <v>107</v>
      </c>
      <c r="W112" s="22"/>
    </row>
    <row r="113" spans="1:23" s="1" customFormat="1" ht="20.100000000000001" customHeight="1" x14ac:dyDescent="0.15">
      <c r="A113" s="7"/>
      <c r="B113" s="92"/>
      <c r="C113" s="92"/>
      <c r="D113" s="22">
        <f t="shared" si="14"/>
        <v>214</v>
      </c>
      <c r="E113" s="22"/>
      <c r="F113" s="22">
        <f t="shared" si="15"/>
        <v>220</v>
      </c>
      <c r="G113" s="22">
        <v>7</v>
      </c>
      <c r="H113" s="103" t="s">
        <v>113</v>
      </c>
      <c r="I113" s="21" t="s">
        <v>58</v>
      </c>
      <c r="J113" s="37" t="s">
        <v>21</v>
      </c>
      <c r="K113" s="22">
        <v>14</v>
      </c>
      <c r="L113" s="21">
        <v>102.2</v>
      </c>
      <c r="M113" s="21"/>
      <c r="N113" s="21">
        <v>16.5</v>
      </c>
      <c r="O113" s="21"/>
      <c r="P113" s="21">
        <v>85.1</v>
      </c>
      <c r="Q113" s="50">
        <v>1.0045289100000001</v>
      </c>
      <c r="R113" s="21" t="s">
        <v>59</v>
      </c>
      <c r="S113" s="51">
        <f>R113*G113</f>
        <v>88.55</v>
      </c>
      <c r="T113" s="21" t="s">
        <v>60</v>
      </c>
      <c r="U113" s="52">
        <v>77.14</v>
      </c>
      <c r="V113" s="22" t="s">
        <v>107</v>
      </c>
      <c r="W113" s="22"/>
    </row>
    <row r="114" spans="1:23" s="1" customFormat="1" ht="20.100000000000001" customHeight="1" x14ac:dyDescent="0.15">
      <c r="A114" s="7"/>
      <c r="B114" s="92"/>
      <c r="C114" s="92"/>
      <c r="D114" s="22">
        <f t="shared" si="14"/>
        <v>221</v>
      </c>
      <c r="E114" s="22"/>
      <c r="F114" s="22">
        <f t="shared" si="15"/>
        <v>231</v>
      </c>
      <c r="G114" s="22">
        <v>11</v>
      </c>
      <c r="H114" s="103" t="s">
        <v>113</v>
      </c>
      <c r="I114" s="21" t="s">
        <v>75</v>
      </c>
      <c r="J114" s="37" t="s">
        <v>21</v>
      </c>
      <c r="K114" s="22">
        <v>22</v>
      </c>
      <c r="L114" s="21">
        <v>160.1</v>
      </c>
      <c r="M114" s="21"/>
      <c r="N114" s="21">
        <v>14.5</v>
      </c>
      <c r="O114" s="21"/>
      <c r="P114" s="21">
        <v>84.3</v>
      </c>
      <c r="Q114" s="50">
        <v>2.1526805850000001</v>
      </c>
      <c r="R114" s="56">
        <v>21.984000000000002</v>
      </c>
      <c r="S114" s="51">
        <f>R114*G114</f>
        <v>241.82400000000001</v>
      </c>
      <c r="T114" s="21" t="s">
        <v>53</v>
      </c>
      <c r="U114" s="52">
        <v>191.07</v>
      </c>
      <c r="V114" s="22" t="s">
        <v>107</v>
      </c>
      <c r="W114" s="22"/>
    </row>
  </sheetData>
  <mergeCells count="22">
    <mergeCell ref="B95:B114"/>
    <mergeCell ref="C95:C114"/>
    <mergeCell ref="B63:B86"/>
    <mergeCell ref="C63:C86"/>
    <mergeCell ref="B87:B94"/>
    <mergeCell ref="C87:C94"/>
    <mergeCell ref="B51:B56"/>
    <mergeCell ref="C51:C56"/>
    <mergeCell ref="B57:B62"/>
    <mergeCell ref="C57:C62"/>
    <mergeCell ref="B25:B46"/>
    <mergeCell ref="C25:C46"/>
    <mergeCell ref="B47:B50"/>
    <mergeCell ref="C47:C50"/>
    <mergeCell ref="B5:B16"/>
    <mergeCell ref="C5:C16"/>
    <mergeCell ref="B17:B24"/>
    <mergeCell ref="C17:C24"/>
    <mergeCell ref="D2:F2"/>
    <mergeCell ref="L2:P2"/>
    <mergeCell ref="B3:B4"/>
    <mergeCell ref="C3:C4"/>
  </mergeCells>
  <phoneticPr fontId="1" type="noConversion"/>
  <pageMargins left="0.15748031496063" right="0.15748031496063" top="0.196850393700787" bottom="0.15748031496063" header="0.27559055118110198" footer="0.15748031496063"/>
  <pageSetup paperSize="9" scale="65" fitToHeight="0" orientation="landscape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1</vt:lpstr>
      <vt:lpstr>copy one</vt:lpstr>
      <vt:lpstr>'1'!Print_Area</vt:lpstr>
      <vt:lpstr>'copy one'!Print_Area</vt:lpstr>
      <vt:lpstr>'1'!Print_Titles</vt:lpstr>
      <vt:lpstr>'copy one'!Print_Titles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邓红霞</cp:lastModifiedBy>
  <cp:lastPrinted>2022-10-10T07:31:00Z</cp:lastPrinted>
  <dcterms:created xsi:type="dcterms:W3CDTF">2011-06-09T01:39:00Z</dcterms:created>
  <dcterms:modified xsi:type="dcterms:W3CDTF">2023-07-21T01:39:33Z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D76B269D92DA49799E8EA8E2C87FD5CE</vt:lpwstr>
  </property>
</Properties>
</file>