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 firstSheet="1" activeTab="1"/>
  </bookViews>
  <sheets>
    <sheet name="Recap 10 - 13" sheetId="44" r:id="rId1"/>
    <sheet name="Fines Wk 10-13 SQEP PO Accuracy" sheetId="45" r:id="rId2"/>
    <sheet name="Fines Wk 10-13 SQEP Pallet " sheetId="46" r:id="rId3"/>
    <sheet name="Fine Wk 10-13 SQEP Load Complia" sheetId="47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6" i="47" l="1"/>
  <c r="X6" i="47"/>
  <c r="Y6" i="47"/>
  <c r="Z6" i="47"/>
  <c r="L29" i="45"/>
  <c r="M29" i="45"/>
  <c r="N29" i="45"/>
  <c r="O29" i="45"/>
  <c r="AB23" i="45"/>
  <c r="AA23" i="45"/>
  <c r="Z23" i="45"/>
  <c r="Y23" i="45"/>
  <c r="X23" i="45"/>
  <c r="AB16" i="45"/>
  <c r="AA16" i="45"/>
  <c r="Z16" i="45"/>
  <c r="Y16" i="45"/>
  <c r="X16" i="45"/>
  <c r="AB3" i="45"/>
  <c r="AB24" i="45" s="1"/>
  <c r="AA3" i="45"/>
  <c r="AA24" i="45" s="1"/>
  <c r="Z3" i="45"/>
  <c r="Z24" i="45" s="1"/>
  <c r="Y3" i="45"/>
  <c r="Y24" i="45" s="1"/>
  <c r="X3" i="45"/>
  <c r="X24" i="45" s="1"/>
  <c r="R25" i="44"/>
  <c r="Q25" i="44"/>
  <c r="P25" i="44"/>
  <c r="O25" i="44"/>
  <c r="N25" i="44"/>
  <c r="M25" i="44"/>
  <c r="L25" i="44"/>
  <c r="K25" i="44"/>
  <c r="J25" i="44"/>
  <c r="I25" i="44"/>
  <c r="R18" i="44"/>
  <c r="Q18" i="44"/>
  <c r="P18" i="44"/>
  <c r="O18" i="44"/>
  <c r="N18" i="44"/>
  <c r="M18" i="44"/>
  <c r="L18" i="44"/>
  <c r="K18" i="44"/>
  <c r="J18" i="44"/>
  <c r="I18" i="44"/>
  <c r="R7" i="44"/>
  <c r="R26" i="44" s="1"/>
  <c r="Q7" i="44"/>
  <c r="Q26" i="44" s="1"/>
  <c r="P7" i="44"/>
  <c r="O7" i="44"/>
  <c r="N7" i="44"/>
  <c r="M7" i="44"/>
  <c r="M26" i="44" s="1"/>
  <c r="L7" i="44"/>
  <c r="L26" i="44" s="1"/>
  <c r="K7" i="44"/>
  <c r="K26" i="44" s="1"/>
  <c r="J7" i="44"/>
  <c r="I7" i="44"/>
  <c r="I26" i="44" s="1"/>
  <c r="J26" i="44" l="1"/>
  <c r="O26" i="44"/>
  <c r="N26" i="44"/>
  <c r="P26" i="44"/>
</calcChain>
</file>

<file path=xl/sharedStrings.xml><?xml version="1.0" encoding="utf-8"?>
<sst xmlns="http://schemas.openxmlformats.org/spreadsheetml/2006/main" count="608" uniqueCount="130">
  <si>
    <t>WMT Week</t>
  </si>
  <si>
    <t>Business Area</t>
  </si>
  <si>
    <t>6Digits</t>
  </si>
  <si>
    <t>9Digits</t>
  </si>
  <si>
    <t>Department</t>
  </si>
  <si>
    <t>Network</t>
  </si>
  <si>
    <t>DC Number</t>
  </si>
  <si>
    <t>Total Charge ($)</t>
  </si>
  <si>
    <t>PO - No. of Defects</t>
  </si>
  <si>
    <t>PO - Impacted COGS ($)</t>
  </si>
  <si>
    <t>PO - Charge ($)</t>
  </si>
  <si>
    <t>Case - Cases with Defects</t>
  </si>
  <si>
    <t>Case - Charge ($)</t>
  </si>
  <si>
    <t>Pallets - Pallets With Defects</t>
  </si>
  <si>
    <t>Pallets - Charge ($)</t>
  </si>
  <si>
    <t>Loads - Loads With Defects</t>
  </si>
  <si>
    <t>Loads - Charge ($)</t>
  </si>
  <si>
    <t>Walmart US</t>
  </si>
  <si>
    <t>22 - BEDDING</t>
  </si>
  <si>
    <t>RDC</t>
  </si>
  <si>
    <t>20 - BATH AND SHOWER</t>
  </si>
  <si>
    <t>NA</t>
  </si>
  <si>
    <t>Defect Source</t>
  </si>
  <si>
    <t>WMT Month</t>
  </si>
  <si>
    <t>Defect Category</t>
  </si>
  <si>
    <t>Processed Date</t>
  </si>
  <si>
    <t>PO NBR</t>
  </si>
  <si>
    <t>Item NBR</t>
  </si>
  <si>
    <t>Item Desc</t>
  </si>
  <si>
    <t>Case GTIN</t>
  </si>
  <si>
    <t>Vendor Stock Number</t>
  </si>
  <si>
    <t>Ticket No.</t>
  </si>
  <si>
    <t>Defect Type</t>
  </si>
  <si>
    <t>Applicable for Score</t>
  </si>
  <si>
    <t>Applicable for Charge</t>
  </si>
  <si>
    <t>Charge Capped</t>
  </si>
  <si>
    <t>No. of PO Lines</t>
  </si>
  <si>
    <t>COGS ($)</t>
  </si>
  <si>
    <t>No. of Defects</t>
  </si>
  <si>
    <t>No. of Cases Impacted</t>
  </si>
  <si>
    <t>Invoiced Charge ($)</t>
  </si>
  <si>
    <t>PO ACCURACY</t>
  </si>
  <si>
    <t>WALMART US</t>
  </si>
  <si>
    <t xml:space="preserve"> - </t>
  </si>
  <si>
    <t>Y</t>
  </si>
  <si>
    <t>N</t>
  </si>
  <si>
    <t>FIXIT</t>
  </si>
  <si>
    <t>MS9944409622-35</t>
  </si>
  <si>
    <t>OVERAGE</t>
  </si>
  <si>
    <t>MS TERAZZO FABR SC</t>
  </si>
  <si>
    <t>MS8144409620-01</t>
  </si>
  <si>
    <t>Defect Sub Type</t>
  </si>
  <si>
    <t>No. of Tickets</t>
  </si>
  <si>
    <t>JLA Facility</t>
  </si>
  <si>
    <t>WD2</t>
  </si>
  <si>
    <t>SV3</t>
  </si>
  <si>
    <t>SV3 Total</t>
  </si>
  <si>
    <t>WD2 Total</t>
  </si>
  <si>
    <t>Grand Total</t>
  </si>
  <si>
    <t>444096 - E &amp; E CO LTD</t>
  </si>
  <si>
    <t>444096221 - E &amp; E CO LTD</t>
  </si>
  <si>
    <t>444096201 - E &amp; E CO LTD</t>
  </si>
  <si>
    <t>MS10P BIB METROVT KG</t>
  </si>
  <si>
    <t>MS8144409620-02</t>
  </si>
  <si>
    <t>eCom</t>
  </si>
  <si>
    <t>FC</t>
  </si>
  <si>
    <t>ECOM</t>
  </si>
  <si>
    <t>MS10P BIB JD FLR QN</t>
  </si>
  <si>
    <t>MS9944409622-30</t>
  </si>
  <si>
    <t>INSPECTION</t>
  </si>
  <si>
    <t>FC Total</t>
  </si>
  <si>
    <t>Loads Inspected</t>
  </si>
  <si>
    <t>MS10P BIB METROVT QN</t>
  </si>
  <si>
    <t>MS9944409622-34</t>
  </si>
  <si>
    <t>Brand Type</t>
  </si>
  <si>
    <t>NATIONAL</t>
  </si>
  <si>
    <t>LOAD STABILITY</t>
  </si>
  <si>
    <t>444096220 - E &amp; E CO LTD</t>
  </si>
  <si>
    <t>ASN</t>
  </si>
  <si>
    <t>ASN NOT DOWNLOADED</t>
  </si>
  <si>
    <t>BHG QLT MEDALLIN KG</t>
  </si>
  <si>
    <t>BH8044409622-26</t>
  </si>
  <si>
    <t>ACC/MCC</t>
  </si>
  <si>
    <t>MS MEDALLION SC</t>
  </si>
  <si>
    <t>BHG SHM MEDALLIN S/Q</t>
  </si>
  <si>
    <t>BH8044409622-27</t>
  </si>
  <si>
    <t>BHG3P CMF BLACK F/Q</t>
  </si>
  <si>
    <t>BH9044409622-05</t>
  </si>
  <si>
    <t>SHIFTED UNSTABLE</t>
  </si>
  <si>
    <t>WOD</t>
  </si>
  <si>
    <t>WOD Total</t>
  </si>
  <si>
    <t>APR FYE 24</t>
  </si>
  <si>
    <t>230407-16275-6296-0000</t>
  </si>
  <si>
    <t>230416-19173-4532-0000</t>
  </si>
  <si>
    <t>230409-20960-4623-0000</t>
  </si>
  <si>
    <t>MS STD PLWCVR FLORAL</t>
  </si>
  <si>
    <t>MS8144409622-30</t>
  </si>
  <si>
    <t>230405-04031-6296-0000</t>
  </si>
  <si>
    <t>230424-28197-4532-0000</t>
  </si>
  <si>
    <t>BHG3P CMF GRYPKT KG</t>
  </si>
  <si>
    <t>BH8144409622-06</t>
  </si>
  <si>
    <t>230407-10934-5405-0000</t>
  </si>
  <si>
    <t>230422-60011-4532-0000</t>
  </si>
  <si>
    <t>230408-58926-6296-0000</t>
  </si>
  <si>
    <t>BHG AQUA STRIPES SC</t>
  </si>
  <si>
    <t>BH8144409620-01</t>
  </si>
  <si>
    <t>230422-59981-5405-0000</t>
  </si>
  <si>
    <t>MS7PC BLUS COMFRT KG</t>
  </si>
  <si>
    <t>MS9944409622-04</t>
  </si>
  <si>
    <t>230426-58612-4532-0000</t>
  </si>
  <si>
    <t>230426-42069-5405-0000</t>
  </si>
  <si>
    <t>230423-40128-4532-0000</t>
  </si>
  <si>
    <t>ITEM NOT ON PO</t>
  </si>
  <si>
    <t>230426-50578-5405-0000</t>
  </si>
  <si>
    <t>230424-29515-4532-0000</t>
  </si>
  <si>
    <t>230418-47982-5405-0000</t>
  </si>
  <si>
    <t>Pallets Inspected</t>
  </si>
  <si>
    <t>MS7PC BLUS COMFRT FQ</t>
  </si>
  <si>
    <t>MS9944409622-03</t>
  </si>
  <si>
    <t>230511-22422-4532-0003</t>
  </si>
  <si>
    <t>PALLET BUILD</t>
  </si>
  <si>
    <t>PALLET OVERHANG</t>
  </si>
  <si>
    <t>230415-77696-0173-0000</t>
  </si>
  <si>
    <t>230419-20930-0173-0000</t>
  </si>
  <si>
    <t>230416-79504-4623-0000</t>
  </si>
  <si>
    <t>230401-78756-3743-0000</t>
  </si>
  <si>
    <t>Overages</t>
  </si>
  <si>
    <t>Cases</t>
  </si>
  <si>
    <t>Cost</t>
  </si>
  <si>
    <t>BOL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</si>
</sst>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164" formatCode="&quot;$&quot;#,##0.00"/>
    <numFmt numFmtId="165" formatCode="\$#,##0.00"/>
    <numFmt numFmtId="166" formatCode="00000000000000"/>
    <numFmt numFmtId="172" formatCode="m/d;@"/>
  </numFmts>
  <fonts count="18" x14ac:knownFonts="1"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12" fillId="2" borderId="0" xfId="1" applyFont="1" applyFill="1" applyAlignment="1">
      <alignment horizontal="center" wrapText="1"/>
    </xf>
    <xf numFmtId="0" fontId="13" fillId="3" borderId="0" xfId="1" applyFont="1" applyFill="1" applyAlignment="1">
      <alignment horizontal="center" wrapText="1"/>
    </xf>
    <xf numFmtId="0" fontId="13" fillId="4" borderId="0" xfId="1" applyFont="1" applyFill="1" applyAlignment="1">
      <alignment horizontal="center" wrapText="1"/>
    </xf>
    <xf numFmtId="0" fontId="13" fillId="5" borderId="0" xfId="1" applyFont="1" applyFill="1" applyAlignment="1">
      <alignment horizontal="center" wrapText="1"/>
    </xf>
    <xf numFmtId="0" fontId="13" fillId="6" borderId="0" xfId="1" applyFont="1" applyFill="1" applyAlignment="1">
      <alignment horizontal="center" wrapText="1"/>
    </xf>
    <xf numFmtId="164" fontId="13" fillId="3" borderId="0" xfId="1" applyNumberFormat="1" applyFont="1" applyFill="1" applyAlignment="1">
      <alignment horizontal="center" wrapText="1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165" fontId="17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17" fillId="0" borderId="0" xfId="0" applyFont="1"/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0" fontId="16" fillId="0" borderId="0" xfId="0" applyFont="1" applyAlignment="1">
      <alignment horizontal="right"/>
    </xf>
    <xf numFmtId="0" fontId="1" fillId="0" borderId="0" xfId="11"/>
    <xf numFmtId="14" fontId="1" fillId="0" borderId="0" xfId="11" applyNumberFormat="1"/>
    <xf numFmtId="8" fontId="1" fillId="0" borderId="0" xfId="11" applyNumberFormat="1"/>
    <xf numFmtId="0" fontId="14" fillId="0" borderId="0" xfId="11" applyFont="1"/>
    <xf numFmtId="0" fontId="14" fillId="0" borderId="0" xfId="11" applyFont="1" applyAlignment="1">
      <alignment wrapText="1"/>
    </xf>
    <xf numFmtId="166" fontId="14" fillId="0" borderId="0" xfId="11" applyNumberFormat="1" applyFont="1" applyAlignment="1">
      <alignment wrapText="1"/>
    </xf>
    <xf numFmtId="166" fontId="1" fillId="0" borderId="0" xfId="11" applyNumberFormat="1"/>
    <xf numFmtId="0" fontId="14" fillId="2" borderId="0" xfId="11" applyFont="1" applyFill="1" applyAlignment="1">
      <alignment wrapText="1"/>
    </xf>
    <xf numFmtId="0" fontId="15" fillId="0" borderId="0" xfId="11" applyFont="1"/>
    <xf numFmtId="172" fontId="0" fillId="0" borderId="0" xfId="0" applyNumberFormat="1"/>
    <xf numFmtId="172" fontId="1" fillId="0" borderId="0" xfId="11" applyNumberFormat="1"/>
    <xf numFmtId="16" fontId="1" fillId="0" borderId="0" xfId="11" applyNumberFormat="1"/>
  </cellXfs>
  <cellStyles count="12">
    <cellStyle name="Normal" xfId="0" builtinId="0"/>
    <cellStyle name="Normal 10" xfId="9"/>
    <cellStyle name="Normal 11" xfId="10"/>
    <cellStyle name="Normal 12" xfId="11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zoomScale="90" zoomScaleNormal="90" workbookViewId="0">
      <selection activeCell="I26" sqref="I26"/>
    </sheetView>
  </sheetViews>
  <sheetFormatPr defaultRowHeight="12.75" outlineLevelRow="2" x14ac:dyDescent="0.2"/>
  <cols>
    <col min="1" max="1" width="8.42578125" style="11" customWidth="1"/>
    <col min="2" max="2" width="11.42578125" style="11" customWidth="1"/>
    <col min="3" max="3" width="7" style="11" customWidth="1"/>
    <col min="4" max="4" width="9.28515625" style="11" customWidth="1"/>
    <col min="5" max="5" width="3.140625" style="11" customWidth="1"/>
    <col min="6" max="6" width="6.5703125" style="11" customWidth="1"/>
    <col min="7" max="7" width="7.85546875" style="11" customWidth="1"/>
    <col min="8" max="8" width="10.140625" style="11" customWidth="1"/>
    <col min="9" max="9" width="8.42578125" style="11" customWidth="1"/>
    <col min="10" max="10" width="6.85546875" style="11" customWidth="1"/>
    <col min="11" max="11" width="10.28515625" style="11" customWidth="1"/>
    <col min="12" max="12" width="11.7109375" style="11" customWidth="1"/>
    <col min="13" max="13" width="7.42578125" style="11" customWidth="1"/>
    <col min="14" max="14" width="6.5703125" style="11" customWidth="1"/>
    <col min="15" max="15" width="8.42578125" style="11" customWidth="1"/>
    <col min="16" max="16" width="9.42578125" style="11" customWidth="1"/>
    <col min="17" max="17" width="8.7109375" style="11" customWidth="1"/>
    <col min="18" max="18" width="11.7109375" style="11" customWidth="1"/>
    <col min="19" max="16384" width="9.140625" style="11"/>
  </cols>
  <sheetData>
    <row r="1" spans="1:18" s="13" customFormat="1" ht="63.75" customHeight="1" x14ac:dyDescent="0.2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" t="s">
        <v>53</v>
      </c>
      <c r="I1" s="1" t="s">
        <v>7</v>
      </c>
      <c r="J1" s="2" t="s">
        <v>8</v>
      </c>
      <c r="K1" s="6" t="s">
        <v>9</v>
      </c>
      <c r="L1" s="2" t="s">
        <v>10</v>
      </c>
      <c r="M1" s="3" t="s">
        <v>11</v>
      </c>
      <c r="N1" s="3" t="s">
        <v>12</v>
      </c>
      <c r="O1" s="4" t="s">
        <v>13</v>
      </c>
      <c r="P1" s="4" t="s">
        <v>14</v>
      </c>
      <c r="Q1" s="5" t="s">
        <v>15</v>
      </c>
      <c r="R1" s="5" t="s">
        <v>16</v>
      </c>
    </row>
    <row r="2" spans="1:18" hidden="1" outlineLevel="2" x14ac:dyDescent="0.2">
      <c r="A2" s="7">
        <v>202310</v>
      </c>
      <c r="B2" s="8" t="s">
        <v>64</v>
      </c>
      <c r="C2" s="8" t="s">
        <v>59</v>
      </c>
      <c r="D2" s="8" t="s">
        <v>77</v>
      </c>
      <c r="E2" s="8" t="s">
        <v>18</v>
      </c>
      <c r="F2" s="8" t="s">
        <v>65</v>
      </c>
      <c r="G2" s="7">
        <v>3859</v>
      </c>
      <c r="H2" s="7" t="s">
        <v>65</v>
      </c>
      <c r="I2" s="9">
        <v>25</v>
      </c>
      <c r="J2" s="10">
        <v>1</v>
      </c>
      <c r="K2" s="9">
        <v>796.26</v>
      </c>
      <c r="L2" s="9">
        <v>25</v>
      </c>
      <c r="M2" s="10">
        <v>0</v>
      </c>
      <c r="N2" s="9">
        <v>0</v>
      </c>
      <c r="O2" s="10">
        <v>0</v>
      </c>
      <c r="P2" s="9">
        <v>0</v>
      </c>
      <c r="Q2" s="10">
        <v>0</v>
      </c>
      <c r="R2" s="9">
        <v>0</v>
      </c>
    </row>
    <row r="3" spans="1:18" hidden="1" outlineLevel="2" x14ac:dyDescent="0.2">
      <c r="A3" s="7">
        <v>202310</v>
      </c>
      <c r="B3" s="8" t="s">
        <v>17</v>
      </c>
      <c r="C3" s="8" t="s">
        <v>59</v>
      </c>
      <c r="D3" s="8" t="s">
        <v>60</v>
      </c>
      <c r="E3" s="8" t="s">
        <v>18</v>
      </c>
      <c r="F3" s="8" t="s">
        <v>82</v>
      </c>
      <c r="G3" s="7">
        <v>6561</v>
      </c>
      <c r="H3" s="7" t="s">
        <v>65</v>
      </c>
      <c r="I3" s="9">
        <v>220</v>
      </c>
      <c r="J3" s="10">
        <v>0</v>
      </c>
      <c r="K3" s="9">
        <v>0</v>
      </c>
      <c r="L3" s="9">
        <v>0</v>
      </c>
      <c r="M3" s="10">
        <v>0</v>
      </c>
      <c r="N3" s="9">
        <v>0</v>
      </c>
      <c r="O3" s="10">
        <v>0</v>
      </c>
      <c r="P3" s="9">
        <v>0</v>
      </c>
      <c r="Q3" s="10">
        <v>1</v>
      </c>
      <c r="R3" s="9">
        <v>220</v>
      </c>
    </row>
    <row r="4" spans="1:18" hidden="1" outlineLevel="2" x14ac:dyDescent="0.2">
      <c r="A4" s="7">
        <v>202312</v>
      </c>
      <c r="B4" s="8" t="s">
        <v>17</v>
      </c>
      <c r="C4" s="8" t="s">
        <v>59</v>
      </c>
      <c r="D4" s="8" t="s">
        <v>61</v>
      </c>
      <c r="E4" s="8" t="s">
        <v>20</v>
      </c>
      <c r="F4" s="8" t="s">
        <v>82</v>
      </c>
      <c r="G4" s="7">
        <v>6561</v>
      </c>
      <c r="H4" s="7" t="s">
        <v>65</v>
      </c>
      <c r="I4" s="9">
        <v>65.849999999999994</v>
      </c>
      <c r="J4" s="10">
        <v>0</v>
      </c>
      <c r="K4" s="9">
        <v>0</v>
      </c>
      <c r="L4" s="9">
        <v>0</v>
      </c>
      <c r="M4" s="10">
        <v>0</v>
      </c>
      <c r="N4" s="9">
        <v>0</v>
      </c>
      <c r="O4" s="10">
        <v>0</v>
      </c>
      <c r="P4" s="9">
        <v>0</v>
      </c>
      <c r="Q4" s="10">
        <v>1</v>
      </c>
      <c r="R4" s="9">
        <v>65.849999999999994</v>
      </c>
    </row>
    <row r="5" spans="1:18" hidden="1" outlineLevel="2" x14ac:dyDescent="0.2">
      <c r="A5" s="7">
        <v>202312</v>
      </c>
      <c r="B5" s="8" t="s">
        <v>17</v>
      </c>
      <c r="C5" s="8" t="s">
        <v>59</v>
      </c>
      <c r="D5" s="8" t="s">
        <v>60</v>
      </c>
      <c r="E5" s="8" t="s">
        <v>18</v>
      </c>
      <c r="F5" s="8" t="s">
        <v>82</v>
      </c>
      <c r="G5" s="7">
        <v>6561</v>
      </c>
      <c r="H5" s="7" t="s">
        <v>65</v>
      </c>
      <c r="I5" s="9">
        <v>440</v>
      </c>
      <c r="J5" s="10">
        <v>0</v>
      </c>
      <c r="K5" s="9">
        <v>0</v>
      </c>
      <c r="L5" s="9">
        <v>0</v>
      </c>
      <c r="M5" s="10">
        <v>0</v>
      </c>
      <c r="N5" s="9">
        <v>0</v>
      </c>
      <c r="O5" s="10">
        <v>0</v>
      </c>
      <c r="P5" s="9">
        <v>0</v>
      </c>
      <c r="Q5" s="10">
        <v>2</v>
      </c>
      <c r="R5" s="9">
        <v>440</v>
      </c>
    </row>
    <row r="6" spans="1:18" hidden="1" outlineLevel="2" x14ac:dyDescent="0.2">
      <c r="A6" s="7">
        <v>202313</v>
      </c>
      <c r="B6" s="8" t="s">
        <v>64</v>
      </c>
      <c r="C6" s="8" t="s">
        <v>59</v>
      </c>
      <c r="D6" s="8" t="s">
        <v>60</v>
      </c>
      <c r="E6" s="8" t="s">
        <v>18</v>
      </c>
      <c r="F6" s="8" t="s">
        <v>65</v>
      </c>
      <c r="G6" s="7">
        <v>7767</v>
      </c>
      <c r="H6" s="7" t="s">
        <v>65</v>
      </c>
      <c r="I6" s="9">
        <v>129.49</v>
      </c>
      <c r="J6" s="10">
        <v>0</v>
      </c>
      <c r="K6" s="9">
        <v>0</v>
      </c>
      <c r="L6" s="9">
        <v>0</v>
      </c>
      <c r="M6" s="10">
        <v>0</v>
      </c>
      <c r="N6" s="9">
        <v>0</v>
      </c>
      <c r="O6" s="10">
        <v>1</v>
      </c>
      <c r="P6" s="9">
        <v>129.49</v>
      </c>
      <c r="Q6" s="10">
        <v>0</v>
      </c>
      <c r="R6" s="9">
        <v>0</v>
      </c>
    </row>
    <row r="7" spans="1:18" outlineLevel="1" collapsed="1" x14ac:dyDescent="0.2">
      <c r="A7" s="7"/>
      <c r="B7" s="8"/>
      <c r="C7" s="8"/>
      <c r="D7" s="8"/>
      <c r="E7" s="8"/>
      <c r="F7" s="8"/>
      <c r="G7" s="7"/>
      <c r="H7" s="14" t="s">
        <v>70</v>
      </c>
      <c r="I7" s="9">
        <f t="shared" ref="I7:R7" si="0">SUBTOTAL(9,I2:I6)</f>
        <v>880.34</v>
      </c>
      <c r="J7" s="10">
        <f t="shared" si="0"/>
        <v>1</v>
      </c>
      <c r="K7" s="9">
        <f t="shared" si="0"/>
        <v>796.26</v>
      </c>
      <c r="L7" s="9">
        <f t="shared" si="0"/>
        <v>25</v>
      </c>
      <c r="M7" s="10">
        <f t="shared" si="0"/>
        <v>0</v>
      </c>
      <c r="N7" s="9">
        <f t="shared" si="0"/>
        <v>0</v>
      </c>
      <c r="O7" s="10">
        <f t="shared" si="0"/>
        <v>1</v>
      </c>
      <c r="P7" s="9">
        <f t="shared" si="0"/>
        <v>129.49</v>
      </c>
      <c r="Q7" s="10">
        <f t="shared" si="0"/>
        <v>4</v>
      </c>
      <c r="R7" s="9">
        <f t="shared" si="0"/>
        <v>725.85</v>
      </c>
    </row>
    <row r="8" spans="1:18" hidden="1" outlineLevel="2" x14ac:dyDescent="0.2">
      <c r="A8" s="7">
        <v>202310</v>
      </c>
      <c r="B8" s="8" t="s">
        <v>17</v>
      </c>
      <c r="C8" s="8" t="s">
        <v>59</v>
      </c>
      <c r="D8" s="8" t="s">
        <v>60</v>
      </c>
      <c r="E8" s="8" t="s">
        <v>18</v>
      </c>
      <c r="F8" s="8" t="s">
        <v>19</v>
      </c>
      <c r="G8" s="7">
        <v>6020</v>
      </c>
      <c r="H8" s="7" t="s">
        <v>55</v>
      </c>
      <c r="I8" s="9">
        <v>50</v>
      </c>
      <c r="J8" s="10">
        <v>2</v>
      </c>
      <c r="K8" s="9">
        <v>14265.28</v>
      </c>
      <c r="L8" s="9">
        <v>50</v>
      </c>
      <c r="M8" s="10">
        <v>0</v>
      </c>
      <c r="N8" s="9">
        <v>0</v>
      </c>
      <c r="O8" s="10">
        <v>0</v>
      </c>
      <c r="P8" s="9">
        <v>0</v>
      </c>
      <c r="Q8" s="10">
        <v>0</v>
      </c>
      <c r="R8" s="9">
        <v>0</v>
      </c>
    </row>
    <row r="9" spans="1:18" hidden="1" outlineLevel="2" x14ac:dyDescent="0.2">
      <c r="A9" s="7">
        <v>202310</v>
      </c>
      <c r="B9" s="8" t="s">
        <v>17</v>
      </c>
      <c r="C9" s="8" t="s">
        <v>59</v>
      </c>
      <c r="D9" s="8" t="s">
        <v>60</v>
      </c>
      <c r="E9" s="8" t="s">
        <v>18</v>
      </c>
      <c r="F9" s="8" t="s">
        <v>19</v>
      </c>
      <c r="G9" s="7">
        <v>6080</v>
      </c>
      <c r="H9" s="7" t="s">
        <v>55</v>
      </c>
      <c r="I9" s="9">
        <v>201</v>
      </c>
      <c r="J9" s="10">
        <v>1</v>
      </c>
      <c r="K9" s="9">
        <v>10.17</v>
      </c>
      <c r="L9" s="9">
        <v>201</v>
      </c>
      <c r="M9" s="10">
        <v>0</v>
      </c>
      <c r="N9" s="9">
        <v>0</v>
      </c>
      <c r="O9" s="10">
        <v>0</v>
      </c>
      <c r="P9" s="9">
        <v>0</v>
      </c>
      <c r="Q9" s="10">
        <v>0</v>
      </c>
      <c r="R9" s="9">
        <v>0</v>
      </c>
    </row>
    <row r="10" spans="1:18" hidden="1" outlineLevel="2" x14ac:dyDescent="0.2">
      <c r="A10" s="7">
        <v>202311</v>
      </c>
      <c r="B10" s="8" t="s">
        <v>17</v>
      </c>
      <c r="C10" s="8" t="s">
        <v>59</v>
      </c>
      <c r="D10" s="8" t="s">
        <v>60</v>
      </c>
      <c r="E10" s="8" t="s">
        <v>18</v>
      </c>
      <c r="F10" s="8" t="s">
        <v>19</v>
      </c>
      <c r="G10" s="7">
        <v>6068</v>
      </c>
      <c r="H10" s="7" t="s">
        <v>55</v>
      </c>
      <c r="I10" s="9">
        <v>201</v>
      </c>
      <c r="J10" s="10">
        <v>1</v>
      </c>
      <c r="K10" s="9">
        <v>449.24</v>
      </c>
      <c r="L10" s="9">
        <v>201</v>
      </c>
      <c r="M10" s="10">
        <v>0</v>
      </c>
      <c r="N10" s="9">
        <v>0</v>
      </c>
      <c r="O10" s="10">
        <v>0</v>
      </c>
      <c r="P10" s="9">
        <v>0</v>
      </c>
      <c r="Q10" s="10">
        <v>0</v>
      </c>
      <c r="R10" s="9">
        <v>0</v>
      </c>
    </row>
    <row r="11" spans="1:18" hidden="1" outlineLevel="2" x14ac:dyDescent="0.2">
      <c r="A11" s="7">
        <v>202311</v>
      </c>
      <c r="B11" s="8" t="s">
        <v>17</v>
      </c>
      <c r="C11" s="8" t="s">
        <v>59</v>
      </c>
      <c r="D11" s="8" t="s">
        <v>60</v>
      </c>
      <c r="E11" s="8" t="s">
        <v>18</v>
      </c>
      <c r="F11" s="8" t="s">
        <v>19</v>
      </c>
      <c r="G11" s="7">
        <v>7034</v>
      </c>
      <c r="H11" s="7" t="s">
        <v>55</v>
      </c>
      <c r="I11" s="9">
        <v>201</v>
      </c>
      <c r="J11" s="10">
        <v>1</v>
      </c>
      <c r="K11" s="9">
        <v>67.680000000000007</v>
      </c>
      <c r="L11" s="9">
        <v>201</v>
      </c>
      <c r="M11" s="10">
        <v>0</v>
      </c>
      <c r="N11" s="9">
        <v>0</v>
      </c>
      <c r="O11" s="10">
        <v>0</v>
      </c>
      <c r="P11" s="9">
        <v>0</v>
      </c>
      <c r="Q11" s="10">
        <v>0</v>
      </c>
      <c r="R11" s="9">
        <v>0</v>
      </c>
    </row>
    <row r="12" spans="1:18" hidden="1" outlineLevel="2" x14ac:dyDescent="0.2">
      <c r="A12" s="7">
        <v>202312</v>
      </c>
      <c r="B12" s="8" t="s">
        <v>17</v>
      </c>
      <c r="C12" s="8" t="s">
        <v>59</v>
      </c>
      <c r="D12" s="8" t="s">
        <v>61</v>
      </c>
      <c r="E12" s="8" t="s">
        <v>20</v>
      </c>
      <c r="F12" s="8" t="s">
        <v>19</v>
      </c>
      <c r="G12" s="7">
        <v>6020</v>
      </c>
      <c r="H12" s="7" t="s">
        <v>55</v>
      </c>
      <c r="I12" s="9">
        <v>25</v>
      </c>
      <c r="J12" s="10">
        <v>1</v>
      </c>
      <c r="K12" s="9">
        <v>381.42</v>
      </c>
      <c r="L12" s="9">
        <v>25</v>
      </c>
      <c r="M12" s="10">
        <v>0</v>
      </c>
      <c r="N12" s="9">
        <v>0</v>
      </c>
      <c r="O12" s="10">
        <v>0</v>
      </c>
      <c r="P12" s="9">
        <v>0</v>
      </c>
      <c r="Q12" s="10">
        <v>0</v>
      </c>
      <c r="R12" s="9">
        <v>0</v>
      </c>
    </row>
    <row r="13" spans="1:18" hidden="1" outlineLevel="2" x14ac:dyDescent="0.2">
      <c r="A13" s="7">
        <v>202312</v>
      </c>
      <c r="B13" s="8" t="s">
        <v>17</v>
      </c>
      <c r="C13" s="8" t="s">
        <v>59</v>
      </c>
      <c r="D13" s="8" t="s">
        <v>61</v>
      </c>
      <c r="E13" s="8" t="s">
        <v>20</v>
      </c>
      <c r="F13" s="8" t="s">
        <v>19</v>
      </c>
      <c r="G13" s="7">
        <v>6020</v>
      </c>
      <c r="H13" s="7" t="s">
        <v>55</v>
      </c>
      <c r="I13" s="9">
        <v>101.06</v>
      </c>
      <c r="J13" s="10">
        <v>1</v>
      </c>
      <c r="K13" s="9">
        <v>78</v>
      </c>
      <c r="L13" s="9">
        <v>101.06</v>
      </c>
      <c r="M13" s="10">
        <v>0</v>
      </c>
      <c r="N13" s="9">
        <v>0</v>
      </c>
      <c r="O13" s="10">
        <v>0</v>
      </c>
      <c r="P13" s="9">
        <v>0</v>
      </c>
      <c r="Q13" s="10">
        <v>0</v>
      </c>
      <c r="R13" s="9">
        <v>0</v>
      </c>
    </row>
    <row r="14" spans="1:18" hidden="1" outlineLevel="2" x14ac:dyDescent="0.2">
      <c r="A14" s="7">
        <v>202312</v>
      </c>
      <c r="B14" s="8" t="s">
        <v>17</v>
      </c>
      <c r="C14" s="8" t="s">
        <v>59</v>
      </c>
      <c r="D14" s="8" t="s">
        <v>60</v>
      </c>
      <c r="E14" s="8" t="s">
        <v>18</v>
      </c>
      <c r="F14" s="8" t="s">
        <v>19</v>
      </c>
      <c r="G14" s="7">
        <v>6020</v>
      </c>
      <c r="H14" s="7" t="s">
        <v>55</v>
      </c>
      <c r="I14" s="9">
        <v>201</v>
      </c>
      <c r="J14" s="10">
        <v>1</v>
      </c>
      <c r="K14" s="9">
        <v>161.4</v>
      </c>
      <c r="L14" s="9">
        <v>201</v>
      </c>
      <c r="M14" s="10">
        <v>0</v>
      </c>
      <c r="N14" s="9">
        <v>0</v>
      </c>
      <c r="O14" s="10">
        <v>0</v>
      </c>
      <c r="P14" s="9">
        <v>0</v>
      </c>
      <c r="Q14" s="10">
        <v>0</v>
      </c>
      <c r="R14" s="9">
        <v>0</v>
      </c>
    </row>
    <row r="15" spans="1:18" hidden="1" outlineLevel="2" x14ac:dyDescent="0.2">
      <c r="A15" s="7">
        <v>202312</v>
      </c>
      <c r="B15" s="8" t="s">
        <v>17</v>
      </c>
      <c r="C15" s="8" t="s">
        <v>59</v>
      </c>
      <c r="D15" s="8" t="s">
        <v>61</v>
      </c>
      <c r="E15" s="8" t="s">
        <v>20</v>
      </c>
      <c r="F15" s="8" t="s">
        <v>19</v>
      </c>
      <c r="G15" s="7">
        <v>6027</v>
      </c>
      <c r="H15" s="7" t="s">
        <v>55</v>
      </c>
      <c r="I15" s="9">
        <v>222.43</v>
      </c>
      <c r="J15" s="10">
        <v>2</v>
      </c>
      <c r="K15" s="9">
        <v>411.15</v>
      </c>
      <c r="L15" s="9">
        <v>222.43</v>
      </c>
      <c r="M15" s="10">
        <v>0</v>
      </c>
      <c r="N15" s="9">
        <v>0</v>
      </c>
      <c r="O15" s="10">
        <v>0</v>
      </c>
      <c r="P15" s="9">
        <v>0</v>
      </c>
      <c r="Q15" s="10">
        <v>0</v>
      </c>
      <c r="R15" s="9">
        <v>0</v>
      </c>
    </row>
    <row r="16" spans="1:18" hidden="1" outlineLevel="2" x14ac:dyDescent="0.2">
      <c r="A16" s="7">
        <v>202312</v>
      </c>
      <c r="B16" s="8" t="s">
        <v>17</v>
      </c>
      <c r="C16" s="8" t="s">
        <v>59</v>
      </c>
      <c r="D16" s="8" t="s">
        <v>60</v>
      </c>
      <c r="E16" s="8" t="s">
        <v>18</v>
      </c>
      <c r="F16" s="8" t="s">
        <v>19</v>
      </c>
      <c r="G16" s="7">
        <v>6066</v>
      </c>
      <c r="H16" s="7" t="s">
        <v>55</v>
      </c>
      <c r="I16" s="9">
        <v>202</v>
      </c>
      <c r="J16" s="10">
        <v>1</v>
      </c>
      <c r="K16" s="9">
        <v>244.32</v>
      </c>
      <c r="L16" s="9">
        <v>202</v>
      </c>
      <c r="M16" s="10">
        <v>0</v>
      </c>
      <c r="N16" s="9">
        <v>0</v>
      </c>
      <c r="O16" s="10">
        <v>0</v>
      </c>
      <c r="P16" s="9">
        <v>0</v>
      </c>
      <c r="Q16" s="10">
        <v>0</v>
      </c>
      <c r="R16" s="9">
        <v>0</v>
      </c>
    </row>
    <row r="17" spans="1:18" hidden="1" outlineLevel="2" x14ac:dyDescent="0.2">
      <c r="A17" s="7">
        <v>202312</v>
      </c>
      <c r="B17" s="8" t="s">
        <v>17</v>
      </c>
      <c r="C17" s="8" t="s">
        <v>59</v>
      </c>
      <c r="D17" s="8" t="s">
        <v>60</v>
      </c>
      <c r="E17" s="8" t="s">
        <v>18</v>
      </c>
      <c r="F17" s="8" t="s">
        <v>19</v>
      </c>
      <c r="G17" s="7">
        <v>6040</v>
      </c>
      <c r="H17" s="7" t="s">
        <v>55</v>
      </c>
      <c r="I17" s="9">
        <v>201</v>
      </c>
      <c r="J17" s="10">
        <v>1</v>
      </c>
      <c r="K17" s="9">
        <v>1658.7</v>
      </c>
      <c r="L17" s="9">
        <v>201</v>
      </c>
      <c r="M17" s="10">
        <v>0</v>
      </c>
      <c r="N17" s="9">
        <v>0</v>
      </c>
      <c r="O17" s="10">
        <v>0</v>
      </c>
      <c r="P17" s="9">
        <v>0</v>
      </c>
      <c r="Q17" s="10">
        <v>0</v>
      </c>
      <c r="R17" s="9">
        <v>0</v>
      </c>
    </row>
    <row r="18" spans="1:18" outlineLevel="1" collapsed="1" x14ac:dyDescent="0.2">
      <c r="A18" s="7"/>
      <c r="B18" s="8"/>
      <c r="C18" s="8"/>
      <c r="D18" s="8"/>
      <c r="E18" s="8"/>
      <c r="F18" s="8"/>
      <c r="G18" s="7"/>
      <c r="H18" s="14" t="s">
        <v>56</v>
      </c>
      <c r="I18" s="9">
        <f t="shared" ref="I18:R18" si="1">SUBTOTAL(9,I8:I17)</f>
        <v>1605.49</v>
      </c>
      <c r="J18" s="10">
        <f t="shared" si="1"/>
        <v>12</v>
      </c>
      <c r="K18" s="9">
        <f t="shared" si="1"/>
        <v>17727.36</v>
      </c>
      <c r="L18" s="9">
        <f t="shared" si="1"/>
        <v>1605.49</v>
      </c>
      <c r="M18" s="10">
        <f t="shared" si="1"/>
        <v>0</v>
      </c>
      <c r="N18" s="9">
        <f t="shared" si="1"/>
        <v>0</v>
      </c>
      <c r="O18" s="10">
        <f t="shared" si="1"/>
        <v>0</v>
      </c>
      <c r="P18" s="9">
        <f t="shared" si="1"/>
        <v>0</v>
      </c>
      <c r="Q18" s="10">
        <f t="shared" si="1"/>
        <v>0</v>
      </c>
      <c r="R18" s="9">
        <f t="shared" si="1"/>
        <v>0</v>
      </c>
    </row>
    <row r="19" spans="1:18" hidden="1" outlineLevel="2" x14ac:dyDescent="0.2">
      <c r="A19" s="7">
        <v>202310</v>
      </c>
      <c r="B19" s="8" t="s">
        <v>17</v>
      </c>
      <c r="C19" s="8" t="s">
        <v>59</v>
      </c>
      <c r="D19" s="8" t="s">
        <v>61</v>
      </c>
      <c r="E19" s="8" t="s">
        <v>20</v>
      </c>
      <c r="F19" s="8" t="s">
        <v>19</v>
      </c>
      <c r="G19" s="7">
        <v>7033</v>
      </c>
      <c r="H19" s="7" t="s">
        <v>89</v>
      </c>
      <c r="I19" s="9">
        <v>76.27</v>
      </c>
      <c r="J19" s="10">
        <v>1</v>
      </c>
      <c r="K19" s="9">
        <v>161.37</v>
      </c>
      <c r="L19" s="9">
        <v>76.27</v>
      </c>
      <c r="M19" s="10">
        <v>0</v>
      </c>
      <c r="N19" s="9">
        <v>0</v>
      </c>
      <c r="O19" s="10">
        <v>0</v>
      </c>
      <c r="P19" s="9">
        <v>0</v>
      </c>
      <c r="Q19" s="10">
        <v>0</v>
      </c>
      <c r="R19" s="9">
        <v>0</v>
      </c>
    </row>
    <row r="20" spans="1:18" hidden="1" outlineLevel="2" x14ac:dyDescent="0.2">
      <c r="A20" s="7">
        <v>202310</v>
      </c>
      <c r="B20" s="8" t="s">
        <v>17</v>
      </c>
      <c r="C20" s="8" t="s">
        <v>59</v>
      </c>
      <c r="D20" s="8" t="s">
        <v>61</v>
      </c>
      <c r="E20" s="8" t="s">
        <v>20</v>
      </c>
      <c r="F20" s="8" t="s">
        <v>19</v>
      </c>
      <c r="G20" s="7">
        <v>7039</v>
      </c>
      <c r="H20" s="7" t="s">
        <v>89</v>
      </c>
      <c r="I20" s="9">
        <v>75.569999999999993</v>
      </c>
      <c r="J20" s="10">
        <v>1</v>
      </c>
      <c r="K20" s="9">
        <v>88.02</v>
      </c>
      <c r="L20" s="9">
        <v>75.569999999999993</v>
      </c>
      <c r="M20" s="10">
        <v>0</v>
      </c>
      <c r="N20" s="9">
        <v>0</v>
      </c>
      <c r="O20" s="10">
        <v>0</v>
      </c>
      <c r="P20" s="9">
        <v>0</v>
      </c>
      <c r="Q20" s="10">
        <v>0</v>
      </c>
      <c r="R20" s="9">
        <v>0</v>
      </c>
    </row>
    <row r="21" spans="1:18" hidden="1" outlineLevel="2" x14ac:dyDescent="0.2">
      <c r="A21" s="7">
        <v>202310</v>
      </c>
      <c r="B21" s="8" t="s">
        <v>17</v>
      </c>
      <c r="C21" s="8" t="s">
        <v>59</v>
      </c>
      <c r="D21" s="8" t="s">
        <v>61</v>
      </c>
      <c r="E21" s="8" t="s">
        <v>20</v>
      </c>
      <c r="F21" s="8" t="s">
        <v>19</v>
      </c>
      <c r="G21" s="7">
        <v>6016</v>
      </c>
      <c r="H21" s="7" t="s">
        <v>89</v>
      </c>
      <c r="I21" s="9">
        <v>26.41</v>
      </c>
      <c r="J21" s="10">
        <v>1</v>
      </c>
      <c r="K21" s="9">
        <v>29.34</v>
      </c>
      <c r="L21" s="9">
        <v>26.41</v>
      </c>
      <c r="M21" s="10">
        <v>0</v>
      </c>
      <c r="N21" s="9">
        <v>0</v>
      </c>
      <c r="O21" s="10">
        <v>0</v>
      </c>
      <c r="P21" s="9">
        <v>0</v>
      </c>
      <c r="Q21" s="10">
        <v>0</v>
      </c>
      <c r="R21" s="9">
        <v>0</v>
      </c>
    </row>
    <row r="22" spans="1:18" hidden="1" outlineLevel="2" x14ac:dyDescent="0.2">
      <c r="A22" s="7">
        <v>202310</v>
      </c>
      <c r="B22" s="8" t="s">
        <v>17</v>
      </c>
      <c r="C22" s="8" t="s">
        <v>59</v>
      </c>
      <c r="D22" s="8" t="s">
        <v>60</v>
      </c>
      <c r="E22" s="8" t="s">
        <v>18</v>
      </c>
      <c r="F22" s="8" t="s">
        <v>19</v>
      </c>
      <c r="G22" s="7">
        <v>7036</v>
      </c>
      <c r="H22" s="7" t="s">
        <v>89</v>
      </c>
      <c r="I22" s="9">
        <v>201</v>
      </c>
      <c r="J22" s="10">
        <v>1</v>
      </c>
      <c r="K22" s="9">
        <v>41.37</v>
      </c>
      <c r="L22" s="9">
        <v>201</v>
      </c>
      <c r="M22" s="10">
        <v>0</v>
      </c>
      <c r="N22" s="9">
        <v>0</v>
      </c>
      <c r="O22" s="10">
        <v>0</v>
      </c>
      <c r="P22" s="9">
        <v>0</v>
      </c>
      <c r="Q22" s="10">
        <v>0</v>
      </c>
      <c r="R22" s="9">
        <v>0</v>
      </c>
    </row>
    <row r="23" spans="1:18" hidden="1" outlineLevel="2" x14ac:dyDescent="0.2">
      <c r="A23" s="7">
        <v>202313</v>
      </c>
      <c r="B23" s="8" t="s">
        <v>17</v>
      </c>
      <c r="C23" s="8" t="s">
        <v>59</v>
      </c>
      <c r="D23" s="8" t="s">
        <v>60</v>
      </c>
      <c r="E23" s="8" t="s">
        <v>18</v>
      </c>
      <c r="F23" s="8" t="s">
        <v>19</v>
      </c>
      <c r="G23" s="7">
        <v>6012</v>
      </c>
      <c r="H23" s="7" t="s">
        <v>89</v>
      </c>
      <c r="I23" s="9">
        <v>216</v>
      </c>
      <c r="J23" s="10">
        <v>1</v>
      </c>
      <c r="K23" s="9">
        <v>1587.24</v>
      </c>
      <c r="L23" s="9">
        <v>216</v>
      </c>
      <c r="M23" s="10">
        <v>0</v>
      </c>
      <c r="N23" s="9">
        <v>0</v>
      </c>
      <c r="O23" s="10">
        <v>0</v>
      </c>
      <c r="P23" s="9">
        <v>0</v>
      </c>
      <c r="Q23" s="10">
        <v>0</v>
      </c>
      <c r="R23" s="9">
        <v>0</v>
      </c>
    </row>
    <row r="24" spans="1:18" hidden="1" outlineLevel="2" x14ac:dyDescent="0.2">
      <c r="A24" s="7">
        <v>202313</v>
      </c>
      <c r="B24" s="8" t="s">
        <v>17</v>
      </c>
      <c r="C24" s="8" t="s">
        <v>59</v>
      </c>
      <c r="D24" s="8" t="s">
        <v>60</v>
      </c>
      <c r="E24" s="8" t="s">
        <v>18</v>
      </c>
      <c r="F24" s="8" t="s">
        <v>19</v>
      </c>
      <c r="G24" s="7">
        <v>7039</v>
      </c>
      <c r="H24" s="7" t="s">
        <v>89</v>
      </c>
      <c r="I24" s="9">
        <v>201</v>
      </c>
      <c r="J24" s="10">
        <v>1</v>
      </c>
      <c r="K24" s="9">
        <v>76.48</v>
      </c>
      <c r="L24" s="9">
        <v>201</v>
      </c>
      <c r="M24" s="10">
        <v>0</v>
      </c>
      <c r="N24" s="9">
        <v>0</v>
      </c>
      <c r="O24" s="10">
        <v>0</v>
      </c>
      <c r="P24" s="9">
        <v>0</v>
      </c>
      <c r="Q24" s="10">
        <v>0</v>
      </c>
      <c r="R24" s="9">
        <v>0</v>
      </c>
    </row>
    <row r="25" spans="1:18" outlineLevel="1" collapsed="1" x14ac:dyDescent="0.2">
      <c r="A25" s="7"/>
      <c r="B25" s="8"/>
      <c r="C25" s="8"/>
      <c r="D25" s="8"/>
      <c r="E25" s="8"/>
      <c r="F25" s="8"/>
      <c r="G25" s="7"/>
      <c r="H25" s="14" t="s">
        <v>90</v>
      </c>
      <c r="I25" s="9">
        <f t="shared" ref="I25:R25" si="2">SUBTOTAL(9,I19:I24)</f>
        <v>796.25</v>
      </c>
      <c r="J25" s="10">
        <f t="shared" si="2"/>
        <v>6</v>
      </c>
      <c r="K25" s="9">
        <f t="shared" si="2"/>
        <v>1983.82</v>
      </c>
      <c r="L25" s="9">
        <f t="shared" si="2"/>
        <v>796.25</v>
      </c>
      <c r="M25" s="10">
        <f t="shared" si="2"/>
        <v>0</v>
      </c>
      <c r="N25" s="9">
        <f t="shared" si="2"/>
        <v>0</v>
      </c>
      <c r="O25" s="10">
        <f t="shared" si="2"/>
        <v>0</v>
      </c>
      <c r="P25" s="9">
        <f t="shared" si="2"/>
        <v>0</v>
      </c>
      <c r="Q25" s="10">
        <f t="shared" si="2"/>
        <v>0</v>
      </c>
      <c r="R25" s="9">
        <f t="shared" si="2"/>
        <v>0</v>
      </c>
    </row>
    <row r="26" spans="1:18" x14ac:dyDescent="0.2">
      <c r="A26" s="7"/>
      <c r="B26" s="8"/>
      <c r="C26" s="8"/>
      <c r="D26" s="8"/>
      <c r="E26" s="8"/>
      <c r="F26" s="8"/>
      <c r="G26" s="7"/>
      <c r="H26" s="14" t="s">
        <v>58</v>
      </c>
      <c r="I26" s="9">
        <f t="shared" ref="I26:R26" si="3">SUBTOTAL(9,I2:I24)</f>
        <v>3282.08</v>
      </c>
      <c r="J26" s="10">
        <f t="shared" si="3"/>
        <v>19</v>
      </c>
      <c r="K26" s="9">
        <f t="shared" si="3"/>
        <v>20507.440000000002</v>
      </c>
      <c r="L26" s="9">
        <f t="shared" si="3"/>
        <v>2426.7399999999998</v>
      </c>
      <c r="M26" s="10">
        <f t="shared" si="3"/>
        <v>0</v>
      </c>
      <c r="N26" s="9">
        <f t="shared" si="3"/>
        <v>0</v>
      </c>
      <c r="O26" s="10">
        <f t="shared" si="3"/>
        <v>1</v>
      </c>
      <c r="P26" s="9">
        <f t="shared" si="3"/>
        <v>129.49</v>
      </c>
      <c r="Q26" s="10">
        <f t="shared" si="3"/>
        <v>4</v>
      </c>
      <c r="R26" s="9">
        <f t="shared" si="3"/>
        <v>725.85</v>
      </c>
    </row>
    <row r="35" spans="8:10" x14ac:dyDescent="0.2">
      <c r="H35" s="11" t="s">
        <v>126</v>
      </c>
      <c r="I35" s="11" t="s">
        <v>127</v>
      </c>
      <c r="J35" s="11" t="s">
        <v>128</v>
      </c>
    </row>
    <row r="36" spans="8:10" x14ac:dyDescent="0.2">
      <c r="H36" s="11" t="s">
        <v>55</v>
      </c>
      <c r="I36" s="11">
        <v>34</v>
      </c>
      <c r="J36" s="11">
        <v>1530.48</v>
      </c>
    </row>
    <row r="37" spans="8:10" x14ac:dyDescent="0.2">
      <c r="H37" s="11" t="s">
        <v>89</v>
      </c>
      <c r="I37" s="11">
        <v>34</v>
      </c>
      <c r="J37" s="11">
        <v>796.25</v>
      </c>
    </row>
    <row r="38" spans="8:10" x14ac:dyDescent="0.2">
      <c r="I38" s="11">
        <v>68</v>
      </c>
      <c r="J38" s="11">
        <v>2326.73</v>
      </c>
    </row>
  </sheetData>
  <sortState ref="A2:R24">
    <sortCondition ref="H2:H2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tabSelected="1" workbookViewId="0">
      <pane xSplit="19" ySplit="1" topLeftCell="T14" activePane="bottomRight" state="frozen"/>
      <selection pane="topRight" activeCell="R1" sqref="R1"/>
      <selection pane="bottomLeft" activeCell="A2" sqref="A2"/>
      <selection pane="bottomRight" activeCell="I17" sqref="I17:K22"/>
    </sheetView>
  </sheetViews>
  <sheetFormatPr defaultRowHeight="12.75" outlineLevelRow="2" x14ac:dyDescent="0.2"/>
  <cols>
    <col min="1" max="1" width="5.5703125" style="15" customWidth="1"/>
    <col min="2" max="2" width="5" style="15" customWidth="1"/>
    <col min="3" max="3" width="8" style="15" customWidth="1"/>
    <col min="4" max="4" width="6" style="15" hidden="1" customWidth="1"/>
    <col min="5" max="6" width="9.140625" style="15"/>
    <col min="7" max="7" width="6" style="15" customWidth="1"/>
    <col min="8" max="8" width="2.85546875" style="15" customWidth="1"/>
    <col min="9" max="9" width="11" style="15" bestFit="1" customWidth="1"/>
    <col min="10" max="11" width="11" style="15" customWidth="1"/>
    <col min="12" max="12" width="10" style="15" bestFit="1" customWidth="1"/>
    <col min="13" max="13" width="0" style="15" hidden="1" customWidth="1"/>
    <col min="14" max="14" width="15.140625" style="21" hidden="1" customWidth="1"/>
    <col min="15" max="15" width="16.140625" style="15" bestFit="1" customWidth="1"/>
    <col min="16" max="16" width="7.42578125" style="15" customWidth="1"/>
    <col min="17" max="17" width="5" style="15" customWidth="1"/>
    <col min="18" max="19" width="5.42578125" style="15" customWidth="1"/>
    <col min="20" max="20" width="7.5703125" style="15" customWidth="1"/>
    <col min="21" max="21" width="3.42578125" style="15" customWidth="1"/>
    <col min="22" max="22" width="4" style="15" customWidth="1"/>
    <col min="23" max="23" width="3.140625" style="15" customWidth="1"/>
    <col min="24" max="24" width="4.7109375" style="15" customWidth="1"/>
    <col min="25" max="25" width="10.42578125" style="15" bestFit="1" customWidth="1"/>
    <col min="26" max="26" width="5.42578125" style="15" customWidth="1"/>
    <col min="27" max="27" width="6.5703125" style="15" customWidth="1"/>
    <col min="28" max="16384" width="9.140625" style="15"/>
  </cols>
  <sheetData>
    <row r="1" spans="1:28" s="19" customFormat="1" ht="82.5" customHeight="1" x14ac:dyDescent="0.2">
      <c r="A1" s="19" t="s">
        <v>22</v>
      </c>
      <c r="B1" s="19" t="s">
        <v>23</v>
      </c>
      <c r="C1" s="19" t="s">
        <v>0</v>
      </c>
      <c r="D1" s="19" t="s">
        <v>24</v>
      </c>
      <c r="E1" s="19" t="s">
        <v>25</v>
      </c>
      <c r="F1" s="19" t="s">
        <v>1</v>
      </c>
      <c r="G1" s="19" t="s">
        <v>3</v>
      </c>
      <c r="H1" s="19" t="s">
        <v>4</v>
      </c>
      <c r="I1" s="19" t="s">
        <v>26</v>
      </c>
      <c r="J1" s="19" t="s">
        <v>129</v>
      </c>
      <c r="L1" s="19" t="s">
        <v>27</v>
      </c>
      <c r="M1" s="19" t="s">
        <v>28</v>
      </c>
      <c r="N1" s="20" t="s">
        <v>29</v>
      </c>
      <c r="O1" s="19" t="s">
        <v>30</v>
      </c>
      <c r="P1" s="19" t="s">
        <v>31</v>
      </c>
      <c r="Q1" s="19" t="s">
        <v>5</v>
      </c>
      <c r="R1" s="19" t="s">
        <v>6</v>
      </c>
      <c r="S1" s="22" t="s">
        <v>53</v>
      </c>
      <c r="T1" s="19" t="s">
        <v>32</v>
      </c>
      <c r="U1" s="19" t="s">
        <v>33</v>
      </c>
      <c r="V1" s="19" t="s">
        <v>34</v>
      </c>
      <c r="W1" s="19" t="s">
        <v>35</v>
      </c>
      <c r="X1" s="19" t="s">
        <v>36</v>
      </c>
      <c r="Y1" s="19" t="s">
        <v>37</v>
      </c>
      <c r="Z1" s="19" t="s">
        <v>38</v>
      </c>
      <c r="AA1" s="19" t="s">
        <v>39</v>
      </c>
      <c r="AB1" s="19" t="s">
        <v>40</v>
      </c>
    </row>
    <row r="2" spans="1:28" outlineLevel="2" x14ac:dyDescent="0.2">
      <c r="A2" s="15" t="s">
        <v>78</v>
      </c>
      <c r="B2" s="15" t="s">
        <v>91</v>
      </c>
      <c r="C2" s="15">
        <v>202310</v>
      </c>
      <c r="D2" s="15" t="s">
        <v>41</v>
      </c>
      <c r="E2" s="16">
        <v>45022</v>
      </c>
      <c r="F2" s="15" t="s">
        <v>66</v>
      </c>
      <c r="G2" s="15" t="s">
        <v>77</v>
      </c>
      <c r="H2" s="15" t="s">
        <v>18</v>
      </c>
      <c r="I2" s="15">
        <v>2024950450</v>
      </c>
      <c r="L2" s="15" t="s">
        <v>43</v>
      </c>
      <c r="M2" s="15" t="s">
        <v>43</v>
      </c>
      <c r="N2" s="21" t="s">
        <v>43</v>
      </c>
      <c r="O2" s="15" t="s">
        <v>43</v>
      </c>
      <c r="P2" s="15" t="s">
        <v>21</v>
      </c>
      <c r="Q2" s="15" t="s">
        <v>65</v>
      </c>
      <c r="R2" s="15">
        <v>3859</v>
      </c>
      <c r="S2" s="15" t="s">
        <v>65</v>
      </c>
      <c r="T2" s="15" t="s">
        <v>79</v>
      </c>
      <c r="U2" s="15" t="s">
        <v>44</v>
      </c>
      <c r="V2" s="15" t="s">
        <v>44</v>
      </c>
      <c r="W2" s="15" t="s">
        <v>45</v>
      </c>
      <c r="X2" s="15">
        <v>1</v>
      </c>
      <c r="Y2" s="17">
        <v>796.26</v>
      </c>
      <c r="Z2" s="15">
        <v>1</v>
      </c>
      <c r="AA2" s="15">
        <v>25</v>
      </c>
      <c r="AB2" s="17">
        <v>25</v>
      </c>
    </row>
    <row r="3" spans="1:28" outlineLevel="1" x14ac:dyDescent="0.2">
      <c r="E3" s="16"/>
      <c r="S3" s="18" t="s">
        <v>70</v>
      </c>
      <c r="X3" s="15">
        <f>SUBTOTAL(9,X2:X2)</f>
        <v>1</v>
      </c>
      <c r="Y3" s="17">
        <f>SUBTOTAL(9,Y2:Y2)</f>
        <v>796.26</v>
      </c>
      <c r="Z3" s="15">
        <f>SUBTOTAL(9,Z2:Z2)</f>
        <v>1</v>
      </c>
      <c r="AA3" s="15">
        <f>SUBTOTAL(9,AA2:AA2)</f>
        <v>25</v>
      </c>
      <c r="AB3" s="17">
        <f>SUBTOTAL(9,AB2:AB2)</f>
        <v>25</v>
      </c>
    </row>
    <row r="4" spans="1:28" outlineLevel="2" x14ac:dyDescent="0.2">
      <c r="A4" s="15" t="s">
        <v>78</v>
      </c>
      <c r="B4" s="15" t="s">
        <v>91</v>
      </c>
      <c r="C4" s="15">
        <v>202312</v>
      </c>
      <c r="D4" s="15" t="s">
        <v>41</v>
      </c>
      <c r="E4" s="16">
        <v>45032</v>
      </c>
      <c r="F4" s="15" t="s">
        <v>42</v>
      </c>
      <c r="G4" s="15" t="s">
        <v>61</v>
      </c>
      <c r="H4" s="15" t="s">
        <v>20</v>
      </c>
      <c r="I4" s="15">
        <v>5009389986</v>
      </c>
      <c r="L4" s="15" t="s">
        <v>43</v>
      </c>
      <c r="M4" s="15" t="s">
        <v>43</v>
      </c>
      <c r="N4" s="21" t="s">
        <v>43</v>
      </c>
      <c r="O4" s="15" t="s">
        <v>43</v>
      </c>
      <c r="P4" s="15">
        <v>800093003</v>
      </c>
      <c r="Q4" s="15" t="s">
        <v>19</v>
      </c>
      <c r="R4" s="15">
        <v>6020</v>
      </c>
      <c r="S4" s="15" t="s">
        <v>55</v>
      </c>
      <c r="T4" s="15" t="s">
        <v>79</v>
      </c>
      <c r="U4" s="15" t="s">
        <v>44</v>
      </c>
      <c r="V4" s="15" t="s">
        <v>44</v>
      </c>
      <c r="W4" s="15" t="s">
        <v>45</v>
      </c>
      <c r="X4" s="15">
        <v>1</v>
      </c>
      <c r="Y4" s="17">
        <v>381.42</v>
      </c>
      <c r="Z4" s="15">
        <v>1</v>
      </c>
      <c r="AA4" s="15">
        <v>26</v>
      </c>
      <c r="AB4" s="17">
        <v>25</v>
      </c>
    </row>
    <row r="5" spans="1:28" outlineLevel="2" x14ac:dyDescent="0.2">
      <c r="A5" s="15" t="s">
        <v>78</v>
      </c>
      <c r="B5" s="15" t="s">
        <v>91</v>
      </c>
      <c r="C5" s="15">
        <v>202310</v>
      </c>
      <c r="D5" s="15" t="s">
        <v>41</v>
      </c>
      <c r="E5" s="16">
        <v>45018</v>
      </c>
      <c r="F5" s="15" t="s">
        <v>42</v>
      </c>
      <c r="G5" s="15" t="s">
        <v>60</v>
      </c>
      <c r="H5" s="15" t="s">
        <v>18</v>
      </c>
      <c r="I5" s="15">
        <v>4324944508</v>
      </c>
      <c r="L5" s="15" t="s">
        <v>43</v>
      </c>
      <c r="M5" s="15" t="s">
        <v>43</v>
      </c>
      <c r="N5" s="21" t="s">
        <v>43</v>
      </c>
      <c r="O5" s="15" t="s">
        <v>43</v>
      </c>
      <c r="P5" s="15" t="s">
        <v>21</v>
      </c>
      <c r="Q5" s="15" t="s">
        <v>19</v>
      </c>
      <c r="R5" s="15">
        <v>6020</v>
      </c>
      <c r="S5" s="15" t="s">
        <v>55</v>
      </c>
      <c r="T5" s="15" t="s">
        <v>79</v>
      </c>
      <c r="U5" s="15" t="s">
        <v>44</v>
      </c>
      <c r="V5" s="15" t="s">
        <v>44</v>
      </c>
      <c r="W5" s="15" t="s">
        <v>45</v>
      </c>
      <c r="X5" s="15">
        <v>1</v>
      </c>
      <c r="Y5" s="17">
        <v>13207.12</v>
      </c>
      <c r="Z5" s="15">
        <v>1</v>
      </c>
      <c r="AA5" s="15">
        <v>427</v>
      </c>
      <c r="AB5" s="17">
        <v>25</v>
      </c>
    </row>
    <row r="6" spans="1:28" outlineLevel="2" x14ac:dyDescent="0.2">
      <c r="A6" s="15" t="s">
        <v>78</v>
      </c>
      <c r="B6" s="15" t="s">
        <v>91</v>
      </c>
      <c r="C6" s="15">
        <v>202310</v>
      </c>
      <c r="D6" s="15" t="s">
        <v>41</v>
      </c>
      <c r="E6" s="16">
        <v>45018</v>
      </c>
      <c r="F6" s="15" t="s">
        <v>42</v>
      </c>
      <c r="G6" s="15" t="s">
        <v>60</v>
      </c>
      <c r="H6" s="15" t="s">
        <v>18</v>
      </c>
      <c r="I6" s="15">
        <v>2958526355</v>
      </c>
      <c r="L6" s="15" t="s">
        <v>43</v>
      </c>
      <c r="M6" s="15" t="s">
        <v>43</v>
      </c>
      <c r="N6" s="21" t="s">
        <v>43</v>
      </c>
      <c r="O6" s="15" t="s">
        <v>43</v>
      </c>
      <c r="P6" s="15" t="s">
        <v>21</v>
      </c>
      <c r="Q6" s="15" t="s">
        <v>19</v>
      </c>
      <c r="R6" s="15">
        <v>6020</v>
      </c>
      <c r="S6" s="15" t="s">
        <v>55</v>
      </c>
      <c r="T6" s="15" t="s">
        <v>79</v>
      </c>
      <c r="U6" s="15" t="s">
        <v>44</v>
      </c>
      <c r="V6" s="15" t="s">
        <v>44</v>
      </c>
      <c r="W6" s="15" t="s">
        <v>45</v>
      </c>
      <c r="X6" s="15">
        <v>1</v>
      </c>
      <c r="Y6" s="17">
        <v>1058.1600000000001</v>
      </c>
      <c r="Z6" s="15">
        <v>1</v>
      </c>
      <c r="AA6" s="15">
        <v>24</v>
      </c>
      <c r="AB6" s="17">
        <v>25</v>
      </c>
    </row>
    <row r="7" spans="1:28" outlineLevel="2" x14ac:dyDescent="0.2">
      <c r="A7" s="15" t="s">
        <v>46</v>
      </c>
      <c r="B7" s="15" t="s">
        <v>91</v>
      </c>
      <c r="C7" s="15">
        <v>202312</v>
      </c>
      <c r="D7" s="15" t="s">
        <v>41</v>
      </c>
      <c r="E7" s="16">
        <v>45037</v>
      </c>
      <c r="F7" s="15" t="s">
        <v>42</v>
      </c>
      <c r="G7" s="15" t="s">
        <v>61</v>
      </c>
      <c r="H7" s="15" t="s">
        <v>20</v>
      </c>
      <c r="I7" s="15">
        <v>1079700038</v>
      </c>
      <c r="L7" s="15">
        <v>578506691</v>
      </c>
      <c r="M7" s="15" t="s">
        <v>83</v>
      </c>
      <c r="N7" s="21">
        <v>10086569352238</v>
      </c>
      <c r="O7" s="15" t="s">
        <v>63</v>
      </c>
      <c r="P7" s="15" t="s">
        <v>111</v>
      </c>
      <c r="Q7" s="15" t="s">
        <v>19</v>
      </c>
      <c r="R7" s="15">
        <v>6020</v>
      </c>
      <c r="S7" s="15" t="s">
        <v>55</v>
      </c>
      <c r="T7" s="23" t="s">
        <v>112</v>
      </c>
      <c r="U7" s="15" t="s">
        <v>44</v>
      </c>
      <c r="V7" s="15" t="s">
        <v>44</v>
      </c>
      <c r="W7" s="15" t="s">
        <v>44</v>
      </c>
      <c r="X7" s="15">
        <v>1</v>
      </c>
      <c r="Y7" s="17">
        <v>78</v>
      </c>
      <c r="Z7" s="15">
        <v>1</v>
      </c>
      <c r="AA7" s="15">
        <v>5</v>
      </c>
      <c r="AB7" s="17">
        <v>101.06</v>
      </c>
    </row>
    <row r="8" spans="1:28" outlineLevel="2" x14ac:dyDescent="0.2">
      <c r="A8" s="15" t="s">
        <v>46</v>
      </c>
      <c r="B8" s="15" t="s">
        <v>91</v>
      </c>
      <c r="C8" s="15">
        <v>202312</v>
      </c>
      <c r="D8" s="15" t="s">
        <v>41</v>
      </c>
      <c r="E8" s="16">
        <v>45037</v>
      </c>
      <c r="F8" s="15" t="s">
        <v>42</v>
      </c>
      <c r="G8" s="15" t="s">
        <v>60</v>
      </c>
      <c r="H8" s="15" t="s">
        <v>18</v>
      </c>
      <c r="I8" s="15">
        <v>4324944732</v>
      </c>
      <c r="L8" s="15">
        <v>655160353</v>
      </c>
      <c r="M8" s="15" t="s">
        <v>107</v>
      </c>
      <c r="N8" s="21">
        <v>10086569287943</v>
      </c>
      <c r="O8" s="15" t="s">
        <v>108</v>
      </c>
      <c r="P8" s="15" t="s">
        <v>109</v>
      </c>
      <c r="Q8" s="15" t="s">
        <v>19</v>
      </c>
      <c r="R8" s="15">
        <v>6020</v>
      </c>
      <c r="S8" s="15" t="s">
        <v>55</v>
      </c>
      <c r="T8" s="23" t="s">
        <v>48</v>
      </c>
      <c r="U8" s="15" t="s">
        <v>44</v>
      </c>
      <c r="V8" s="15" t="s">
        <v>44</v>
      </c>
      <c r="W8" s="15" t="s">
        <v>45</v>
      </c>
      <c r="X8" s="15">
        <v>1</v>
      </c>
      <c r="Y8" s="17">
        <v>161.4</v>
      </c>
      <c r="Z8" s="15">
        <v>1</v>
      </c>
      <c r="AA8" s="15">
        <v>1</v>
      </c>
      <c r="AB8" s="17">
        <v>201</v>
      </c>
    </row>
    <row r="9" spans="1:28" outlineLevel="2" x14ac:dyDescent="0.2">
      <c r="A9" s="15" t="s">
        <v>46</v>
      </c>
      <c r="B9" s="15" t="s">
        <v>91</v>
      </c>
      <c r="C9" s="15">
        <v>202312</v>
      </c>
      <c r="D9" s="15" t="s">
        <v>41</v>
      </c>
      <c r="E9" s="16">
        <v>45036</v>
      </c>
      <c r="F9" s="15" t="s">
        <v>42</v>
      </c>
      <c r="G9" s="15" t="s">
        <v>61</v>
      </c>
      <c r="H9" s="15" t="s">
        <v>20</v>
      </c>
      <c r="I9" s="15">
        <v>4359389452</v>
      </c>
      <c r="L9" s="15">
        <v>578506690</v>
      </c>
      <c r="M9" s="15" t="s">
        <v>49</v>
      </c>
      <c r="N9" s="21">
        <v>10086569352245</v>
      </c>
      <c r="O9" s="15" t="s">
        <v>50</v>
      </c>
      <c r="P9" s="15" t="s">
        <v>102</v>
      </c>
      <c r="Q9" s="15" t="s">
        <v>19</v>
      </c>
      <c r="R9" s="15">
        <v>6027</v>
      </c>
      <c r="S9" s="15" t="s">
        <v>55</v>
      </c>
      <c r="T9" s="23" t="s">
        <v>48</v>
      </c>
      <c r="U9" s="15" t="s">
        <v>44</v>
      </c>
      <c r="V9" s="15" t="s">
        <v>44</v>
      </c>
      <c r="W9" s="15" t="s">
        <v>44</v>
      </c>
      <c r="X9" s="15">
        <v>1</v>
      </c>
      <c r="Y9" s="17">
        <v>366.75</v>
      </c>
      <c r="Z9" s="15">
        <v>1</v>
      </c>
      <c r="AA9" s="15">
        <v>21</v>
      </c>
      <c r="AB9" s="17">
        <v>116.48</v>
      </c>
    </row>
    <row r="10" spans="1:28" outlineLevel="2" x14ac:dyDescent="0.2">
      <c r="A10" s="15" t="s">
        <v>46</v>
      </c>
      <c r="B10" s="15" t="s">
        <v>91</v>
      </c>
      <c r="C10" s="15">
        <v>202312</v>
      </c>
      <c r="D10" s="15" t="s">
        <v>41</v>
      </c>
      <c r="E10" s="16">
        <v>45036</v>
      </c>
      <c r="F10" s="15" t="s">
        <v>42</v>
      </c>
      <c r="G10" s="15" t="s">
        <v>61</v>
      </c>
      <c r="H10" s="15" t="s">
        <v>20</v>
      </c>
      <c r="I10" s="15">
        <v>4359389452</v>
      </c>
      <c r="L10" s="15">
        <v>587113964</v>
      </c>
      <c r="M10" s="15" t="s">
        <v>104</v>
      </c>
      <c r="N10" s="21">
        <v>10086569488685</v>
      </c>
      <c r="O10" s="15" t="s">
        <v>105</v>
      </c>
      <c r="P10" s="15" t="s">
        <v>106</v>
      </c>
      <c r="Q10" s="15" t="s">
        <v>19</v>
      </c>
      <c r="R10" s="15">
        <v>6027</v>
      </c>
      <c r="S10" s="15" t="s">
        <v>55</v>
      </c>
      <c r="T10" s="23" t="s">
        <v>48</v>
      </c>
      <c r="U10" s="15" t="s">
        <v>44</v>
      </c>
      <c r="V10" s="15" t="s">
        <v>44</v>
      </c>
      <c r="W10" s="15" t="s">
        <v>44</v>
      </c>
      <c r="X10" s="15">
        <v>1</v>
      </c>
      <c r="Y10" s="17">
        <v>44.4</v>
      </c>
      <c r="Z10" s="15">
        <v>1</v>
      </c>
      <c r="AA10" s="15">
        <v>1</v>
      </c>
      <c r="AB10" s="17">
        <v>105.94</v>
      </c>
    </row>
    <row r="11" spans="1:28" outlineLevel="2" x14ac:dyDescent="0.2">
      <c r="A11" s="15" t="s">
        <v>46</v>
      </c>
      <c r="B11" s="15" t="s">
        <v>91</v>
      </c>
      <c r="C11" s="15">
        <v>202312</v>
      </c>
      <c r="D11" s="15" t="s">
        <v>41</v>
      </c>
      <c r="E11" s="16">
        <v>45036</v>
      </c>
      <c r="F11" s="15" t="s">
        <v>42</v>
      </c>
      <c r="G11" s="15" t="s">
        <v>60</v>
      </c>
      <c r="H11" s="15" t="s">
        <v>18</v>
      </c>
      <c r="I11" s="15">
        <v>5574884706</v>
      </c>
      <c r="L11" s="15">
        <v>577082877</v>
      </c>
      <c r="M11" s="15" t="s">
        <v>67</v>
      </c>
      <c r="N11" s="21">
        <v>10086569318678</v>
      </c>
      <c r="O11" s="15" t="s">
        <v>68</v>
      </c>
      <c r="P11" s="15" t="s">
        <v>113</v>
      </c>
      <c r="Q11" s="15" t="s">
        <v>19</v>
      </c>
      <c r="R11" s="15">
        <v>6040</v>
      </c>
      <c r="S11" s="15" t="s">
        <v>55</v>
      </c>
      <c r="T11" s="23" t="s">
        <v>48</v>
      </c>
      <c r="U11" s="15" t="s">
        <v>44</v>
      </c>
      <c r="V11" s="15" t="s">
        <v>44</v>
      </c>
      <c r="W11" s="15" t="s">
        <v>45</v>
      </c>
      <c r="X11" s="15">
        <v>1</v>
      </c>
      <c r="Y11" s="17">
        <v>1658.7</v>
      </c>
      <c r="Z11" s="15">
        <v>1</v>
      </c>
      <c r="AA11" s="15">
        <v>1</v>
      </c>
      <c r="AB11" s="17">
        <v>201</v>
      </c>
    </row>
    <row r="12" spans="1:28" outlineLevel="2" x14ac:dyDescent="0.2">
      <c r="A12" s="15" t="s">
        <v>46</v>
      </c>
      <c r="B12" s="15" t="s">
        <v>91</v>
      </c>
      <c r="C12" s="15">
        <v>202312</v>
      </c>
      <c r="D12" s="15" t="s">
        <v>41</v>
      </c>
      <c r="E12" s="16">
        <v>45031</v>
      </c>
      <c r="F12" s="15" t="s">
        <v>42</v>
      </c>
      <c r="G12" s="15" t="s">
        <v>60</v>
      </c>
      <c r="H12" s="15" t="s">
        <v>18</v>
      </c>
      <c r="I12" s="15">
        <v>9624934639</v>
      </c>
      <c r="L12" s="15">
        <v>583249713</v>
      </c>
      <c r="M12" s="15" t="s">
        <v>86</v>
      </c>
      <c r="N12" s="21">
        <v>10086569396362</v>
      </c>
      <c r="O12" s="15" t="s">
        <v>87</v>
      </c>
      <c r="P12" s="15" t="s">
        <v>115</v>
      </c>
      <c r="Q12" s="15" t="s">
        <v>19</v>
      </c>
      <c r="R12" s="15">
        <v>6066</v>
      </c>
      <c r="S12" s="15" t="s">
        <v>55</v>
      </c>
      <c r="T12" s="23" t="s">
        <v>48</v>
      </c>
      <c r="U12" s="15" t="s">
        <v>44</v>
      </c>
      <c r="V12" s="15" t="s">
        <v>44</v>
      </c>
      <c r="W12" s="15" t="s">
        <v>45</v>
      </c>
      <c r="X12" s="15">
        <v>1</v>
      </c>
      <c r="Y12" s="17">
        <v>244.32</v>
      </c>
      <c r="Z12" s="15">
        <v>1</v>
      </c>
      <c r="AA12" s="15">
        <v>2</v>
      </c>
      <c r="AB12" s="17">
        <v>202</v>
      </c>
    </row>
    <row r="13" spans="1:28" outlineLevel="2" x14ac:dyDescent="0.2">
      <c r="A13" s="15" t="s">
        <v>46</v>
      </c>
      <c r="B13" s="15" t="s">
        <v>91</v>
      </c>
      <c r="C13" s="15">
        <v>202311</v>
      </c>
      <c r="D13" s="15" t="s">
        <v>41</v>
      </c>
      <c r="E13" s="16">
        <v>45029</v>
      </c>
      <c r="F13" s="15" t="s">
        <v>42</v>
      </c>
      <c r="G13" s="15" t="s">
        <v>60</v>
      </c>
      <c r="H13" s="15" t="s">
        <v>18</v>
      </c>
      <c r="I13" s="15">
        <v>1724555223</v>
      </c>
      <c r="L13" s="15">
        <v>577082879</v>
      </c>
      <c r="M13" s="15" t="s">
        <v>72</v>
      </c>
      <c r="N13" s="21">
        <v>10086569318715</v>
      </c>
      <c r="O13" s="15" t="s">
        <v>73</v>
      </c>
      <c r="P13" s="15" t="s">
        <v>114</v>
      </c>
      <c r="Q13" s="15" t="s">
        <v>19</v>
      </c>
      <c r="R13" s="15">
        <v>6068</v>
      </c>
      <c r="S13" s="15" t="s">
        <v>55</v>
      </c>
      <c r="T13" s="23" t="s">
        <v>48</v>
      </c>
      <c r="U13" s="15" t="s">
        <v>44</v>
      </c>
      <c r="V13" s="15" t="s">
        <v>44</v>
      </c>
      <c r="W13" s="15" t="s">
        <v>45</v>
      </c>
      <c r="X13" s="15">
        <v>1</v>
      </c>
      <c r="Y13" s="17">
        <v>449.24</v>
      </c>
      <c r="Z13" s="15">
        <v>1</v>
      </c>
      <c r="AA13" s="15">
        <v>1</v>
      </c>
      <c r="AB13" s="17">
        <v>201</v>
      </c>
    </row>
    <row r="14" spans="1:28" outlineLevel="2" x14ac:dyDescent="0.2">
      <c r="A14" s="15" t="s">
        <v>46</v>
      </c>
      <c r="B14" s="15" t="s">
        <v>91</v>
      </c>
      <c r="C14" s="15">
        <v>202310</v>
      </c>
      <c r="D14" s="15" t="s">
        <v>41</v>
      </c>
      <c r="E14" s="16">
        <v>45017</v>
      </c>
      <c r="F14" s="15" t="s">
        <v>42</v>
      </c>
      <c r="G14" s="15" t="s">
        <v>60</v>
      </c>
      <c r="H14" s="15" t="s">
        <v>18</v>
      </c>
      <c r="I14" s="15">
        <v>3224255217</v>
      </c>
      <c r="L14" s="15">
        <v>587373756</v>
      </c>
      <c r="M14" s="15" t="s">
        <v>95</v>
      </c>
      <c r="N14" s="21">
        <v>20086569491538</v>
      </c>
      <c r="O14" s="15" t="s">
        <v>96</v>
      </c>
      <c r="P14" s="15" t="s">
        <v>97</v>
      </c>
      <c r="Q14" s="15" t="s">
        <v>19</v>
      </c>
      <c r="R14" s="15">
        <v>6080</v>
      </c>
      <c r="S14" s="15" t="s">
        <v>55</v>
      </c>
      <c r="T14" s="23" t="s">
        <v>48</v>
      </c>
      <c r="U14" s="15" t="s">
        <v>44</v>
      </c>
      <c r="V14" s="15" t="s">
        <v>44</v>
      </c>
      <c r="W14" s="15" t="s">
        <v>45</v>
      </c>
      <c r="X14" s="15">
        <v>1</v>
      </c>
      <c r="Y14" s="17">
        <v>10.17</v>
      </c>
      <c r="Z14" s="15">
        <v>1</v>
      </c>
      <c r="AA14" s="15">
        <v>1</v>
      </c>
      <c r="AB14" s="17">
        <v>201</v>
      </c>
    </row>
    <row r="15" spans="1:28" outlineLevel="2" x14ac:dyDescent="0.2">
      <c r="A15" s="15" t="s">
        <v>46</v>
      </c>
      <c r="B15" s="15" t="s">
        <v>91</v>
      </c>
      <c r="C15" s="15">
        <v>202311</v>
      </c>
      <c r="D15" s="15" t="s">
        <v>41</v>
      </c>
      <c r="E15" s="16">
        <v>45029</v>
      </c>
      <c r="F15" s="15" t="s">
        <v>42</v>
      </c>
      <c r="G15" s="15" t="s">
        <v>60</v>
      </c>
      <c r="H15" s="15" t="s">
        <v>18</v>
      </c>
      <c r="I15" s="15">
        <v>2573885636</v>
      </c>
      <c r="L15" s="15">
        <v>578275796</v>
      </c>
      <c r="M15" s="15" t="s">
        <v>84</v>
      </c>
      <c r="N15" s="21">
        <v>10086569356120</v>
      </c>
      <c r="O15" s="15" t="s">
        <v>85</v>
      </c>
      <c r="P15" s="15" t="s">
        <v>93</v>
      </c>
      <c r="Q15" s="15" t="s">
        <v>19</v>
      </c>
      <c r="R15" s="15">
        <v>7034</v>
      </c>
      <c r="S15" s="15" t="s">
        <v>55</v>
      </c>
      <c r="T15" s="23" t="s">
        <v>48</v>
      </c>
      <c r="U15" s="15" t="s">
        <v>44</v>
      </c>
      <c r="V15" s="15" t="s">
        <v>44</v>
      </c>
      <c r="W15" s="15" t="s">
        <v>45</v>
      </c>
      <c r="X15" s="15">
        <v>1</v>
      </c>
      <c r="Y15" s="17">
        <v>67.680000000000007</v>
      </c>
      <c r="Z15" s="15">
        <v>1</v>
      </c>
      <c r="AA15" s="15">
        <v>1</v>
      </c>
      <c r="AB15" s="17">
        <v>201</v>
      </c>
    </row>
    <row r="16" spans="1:28" outlineLevel="1" x14ac:dyDescent="0.2">
      <c r="E16" s="16"/>
      <c r="S16" s="18" t="s">
        <v>56</v>
      </c>
      <c r="X16" s="15">
        <f>SUBTOTAL(9,X4:X15)</f>
        <v>12</v>
      </c>
      <c r="Y16" s="17">
        <f>SUBTOTAL(9,Y4:Y15)</f>
        <v>17727.36</v>
      </c>
      <c r="Z16" s="15">
        <f>SUBTOTAL(9,Z4:Z15)</f>
        <v>12</v>
      </c>
      <c r="AA16" s="15">
        <f>SUBTOTAL(9,AA4:AA15)</f>
        <v>511</v>
      </c>
      <c r="AB16" s="17">
        <f>SUBTOTAL(9,AB4:AB15)</f>
        <v>1605.48</v>
      </c>
    </row>
    <row r="17" spans="1:28" ht="15" outlineLevel="2" x14ac:dyDescent="0.25">
      <c r="A17" s="15" t="s">
        <v>46</v>
      </c>
      <c r="B17" s="15" t="s">
        <v>91</v>
      </c>
      <c r="C17" s="15">
        <v>202313</v>
      </c>
      <c r="D17" s="15" t="s">
        <v>41</v>
      </c>
      <c r="E17" s="16">
        <v>45038</v>
      </c>
      <c r="F17" s="15" t="s">
        <v>42</v>
      </c>
      <c r="G17" s="15" t="s">
        <v>60</v>
      </c>
      <c r="H17" s="15" t="s">
        <v>18</v>
      </c>
      <c r="I17" s="15">
        <v>4008525617</v>
      </c>
      <c r="J17">
        <v>788637</v>
      </c>
      <c r="K17" s="24">
        <v>45039</v>
      </c>
      <c r="L17" s="15">
        <v>577082886</v>
      </c>
      <c r="M17" s="15" t="s">
        <v>62</v>
      </c>
      <c r="N17" s="21">
        <v>10086569318722</v>
      </c>
      <c r="O17" s="15" t="s">
        <v>47</v>
      </c>
      <c r="P17" s="15" t="s">
        <v>98</v>
      </c>
      <c r="Q17" s="15" t="s">
        <v>19</v>
      </c>
      <c r="R17" s="15">
        <v>6012</v>
      </c>
      <c r="S17" s="15" t="s">
        <v>54</v>
      </c>
      <c r="T17" s="23" t="s">
        <v>48</v>
      </c>
      <c r="U17" s="15" t="s">
        <v>44</v>
      </c>
      <c r="V17" s="15" t="s">
        <v>44</v>
      </c>
      <c r="W17" s="15" t="s">
        <v>45</v>
      </c>
      <c r="X17" s="15">
        <v>1</v>
      </c>
      <c r="Y17" s="17">
        <v>1587.24</v>
      </c>
      <c r="Z17" s="15">
        <v>1</v>
      </c>
      <c r="AA17" s="15">
        <v>16</v>
      </c>
      <c r="AB17" s="17">
        <v>216</v>
      </c>
    </row>
    <row r="18" spans="1:28" ht="15" outlineLevel="2" x14ac:dyDescent="0.25">
      <c r="A18" s="15" t="s">
        <v>46</v>
      </c>
      <c r="B18" s="15" t="s">
        <v>91</v>
      </c>
      <c r="C18" s="15">
        <v>202310</v>
      </c>
      <c r="D18" s="15" t="s">
        <v>41</v>
      </c>
      <c r="E18" s="16">
        <v>45020</v>
      </c>
      <c r="F18" s="15" t="s">
        <v>42</v>
      </c>
      <c r="G18" s="15" t="s">
        <v>61</v>
      </c>
      <c r="H18" s="15" t="s">
        <v>20</v>
      </c>
      <c r="I18" s="15">
        <v>7409049980</v>
      </c>
      <c r="J18">
        <v>784547</v>
      </c>
      <c r="K18" s="25">
        <v>45008</v>
      </c>
      <c r="L18" s="15">
        <v>578506690</v>
      </c>
      <c r="M18" s="15" t="s">
        <v>49</v>
      </c>
      <c r="N18" s="21">
        <v>10086569352245</v>
      </c>
      <c r="O18" s="15" t="s">
        <v>50</v>
      </c>
      <c r="P18" s="15" t="s">
        <v>92</v>
      </c>
      <c r="Q18" s="15" t="s">
        <v>19</v>
      </c>
      <c r="R18" s="15">
        <v>6016</v>
      </c>
      <c r="S18" s="15" t="s">
        <v>54</v>
      </c>
      <c r="T18" s="23" t="s">
        <v>48</v>
      </c>
      <c r="U18" s="15" t="s">
        <v>44</v>
      </c>
      <c r="V18" s="15" t="s">
        <v>44</v>
      </c>
      <c r="W18" s="15" t="s">
        <v>44</v>
      </c>
      <c r="X18" s="15">
        <v>1</v>
      </c>
      <c r="Y18" s="17">
        <v>29.34</v>
      </c>
      <c r="Z18" s="15">
        <v>1</v>
      </c>
      <c r="AA18" s="15">
        <v>4</v>
      </c>
      <c r="AB18" s="17">
        <v>26.41</v>
      </c>
    </row>
    <row r="19" spans="1:28" ht="15" outlineLevel="2" x14ac:dyDescent="0.25">
      <c r="A19" s="15" t="s">
        <v>46</v>
      </c>
      <c r="B19" s="15" t="s">
        <v>91</v>
      </c>
      <c r="C19" s="15">
        <v>202310</v>
      </c>
      <c r="D19" s="15" t="s">
        <v>41</v>
      </c>
      <c r="E19" s="16">
        <v>45019</v>
      </c>
      <c r="F19" s="15" t="s">
        <v>42</v>
      </c>
      <c r="G19" s="15" t="s">
        <v>61</v>
      </c>
      <c r="H19" s="15" t="s">
        <v>20</v>
      </c>
      <c r="I19" s="15">
        <v>1479430343</v>
      </c>
      <c r="J19">
        <v>786022</v>
      </c>
      <c r="K19" s="25">
        <v>45008</v>
      </c>
      <c r="L19" s="15">
        <v>578506690</v>
      </c>
      <c r="M19" s="15" t="s">
        <v>49</v>
      </c>
      <c r="N19" s="21">
        <v>10086569352245</v>
      </c>
      <c r="O19" s="15" t="s">
        <v>50</v>
      </c>
      <c r="P19" s="15" t="s">
        <v>94</v>
      </c>
      <c r="Q19" s="15" t="s">
        <v>19</v>
      </c>
      <c r="R19" s="15">
        <v>7033</v>
      </c>
      <c r="S19" s="15" t="s">
        <v>54</v>
      </c>
      <c r="T19" s="23" t="s">
        <v>48</v>
      </c>
      <c r="U19" s="15" t="s">
        <v>44</v>
      </c>
      <c r="V19" s="15" t="s">
        <v>44</v>
      </c>
      <c r="W19" s="15" t="s">
        <v>44</v>
      </c>
      <c r="X19" s="15">
        <v>1</v>
      </c>
      <c r="Y19" s="17">
        <v>161.37</v>
      </c>
      <c r="Z19" s="15">
        <v>1</v>
      </c>
      <c r="AA19" s="15">
        <v>5</v>
      </c>
      <c r="AB19" s="17">
        <v>76.27</v>
      </c>
    </row>
    <row r="20" spans="1:28" ht="15" outlineLevel="2" x14ac:dyDescent="0.25">
      <c r="A20" s="15" t="s">
        <v>46</v>
      </c>
      <c r="B20" s="15" t="s">
        <v>91</v>
      </c>
      <c r="C20" s="15">
        <v>202310</v>
      </c>
      <c r="D20" s="15" t="s">
        <v>41</v>
      </c>
      <c r="E20" s="16">
        <v>45021</v>
      </c>
      <c r="F20" s="15" t="s">
        <v>42</v>
      </c>
      <c r="G20" s="15" t="s">
        <v>60</v>
      </c>
      <c r="H20" s="15" t="s">
        <v>18</v>
      </c>
      <c r="I20" s="15">
        <v>7175104343</v>
      </c>
      <c r="J20">
        <v>784547</v>
      </c>
      <c r="K20" s="25">
        <v>45008</v>
      </c>
      <c r="L20" s="15">
        <v>587366286</v>
      </c>
      <c r="M20" s="15" t="s">
        <v>99</v>
      </c>
      <c r="N20" s="21">
        <v>10086569509458</v>
      </c>
      <c r="O20" s="15" t="s">
        <v>100</v>
      </c>
      <c r="P20" s="15" t="s">
        <v>101</v>
      </c>
      <c r="Q20" s="15" t="s">
        <v>19</v>
      </c>
      <c r="R20" s="15">
        <v>7036</v>
      </c>
      <c r="S20" s="15" t="s">
        <v>54</v>
      </c>
      <c r="T20" s="23" t="s">
        <v>48</v>
      </c>
      <c r="U20" s="15" t="s">
        <v>44</v>
      </c>
      <c r="V20" s="15" t="s">
        <v>44</v>
      </c>
      <c r="W20" s="15" t="s">
        <v>45</v>
      </c>
      <c r="X20" s="15">
        <v>1</v>
      </c>
      <c r="Y20" s="17">
        <v>41.37</v>
      </c>
      <c r="Z20" s="15">
        <v>1</v>
      </c>
      <c r="AA20" s="15">
        <v>1</v>
      </c>
      <c r="AB20" s="17">
        <v>201</v>
      </c>
    </row>
    <row r="21" spans="1:28" ht="15" outlineLevel="2" x14ac:dyDescent="0.25">
      <c r="A21" s="15" t="s">
        <v>46</v>
      </c>
      <c r="B21" s="15" t="s">
        <v>91</v>
      </c>
      <c r="C21" s="15">
        <v>202310</v>
      </c>
      <c r="D21" s="15" t="s">
        <v>41</v>
      </c>
      <c r="E21" s="16">
        <v>45023</v>
      </c>
      <c r="F21" s="15" t="s">
        <v>42</v>
      </c>
      <c r="G21" s="15" t="s">
        <v>61</v>
      </c>
      <c r="H21" s="15" t="s">
        <v>20</v>
      </c>
      <c r="I21" s="15">
        <v>1059399449</v>
      </c>
      <c r="J21">
        <v>786022</v>
      </c>
      <c r="K21" s="25">
        <v>45008</v>
      </c>
      <c r="L21" s="15">
        <v>578506690</v>
      </c>
      <c r="M21" s="15" t="s">
        <v>49</v>
      </c>
      <c r="N21" s="21">
        <v>10086569352245</v>
      </c>
      <c r="O21" s="15" t="s">
        <v>50</v>
      </c>
      <c r="P21" s="15" t="s">
        <v>103</v>
      </c>
      <c r="Q21" s="15" t="s">
        <v>19</v>
      </c>
      <c r="R21" s="15">
        <v>7039</v>
      </c>
      <c r="S21" s="15" t="s">
        <v>54</v>
      </c>
      <c r="T21" s="23" t="s">
        <v>48</v>
      </c>
      <c r="U21" s="15" t="s">
        <v>44</v>
      </c>
      <c r="V21" s="15" t="s">
        <v>44</v>
      </c>
      <c r="W21" s="15" t="s">
        <v>44</v>
      </c>
      <c r="X21" s="15">
        <v>1</v>
      </c>
      <c r="Y21" s="17">
        <v>88.02</v>
      </c>
      <c r="Z21" s="15">
        <v>1</v>
      </c>
      <c r="AA21" s="15">
        <v>7</v>
      </c>
      <c r="AB21" s="17">
        <v>75.569999999999993</v>
      </c>
    </row>
    <row r="22" spans="1:28" ht="15" outlineLevel="2" x14ac:dyDescent="0.25">
      <c r="A22" s="15" t="s">
        <v>46</v>
      </c>
      <c r="B22" s="15" t="s">
        <v>91</v>
      </c>
      <c r="C22" s="15">
        <v>202313</v>
      </c>
      <c r="D22" s="15" t="s">
        <v>41</v>
      </c>
      <c r="E22" s="16">
        <v>45038</v>
      </c>
      <c r="F22" s="15" t="s">
        <v>42</v>
      </c>
      <c r="G22" s="15" t="s">
        <v>60</v>
      </c>
      <c r="H22" s="15" t="s">
        <v>18</v>
      </c>
      <c r="I22" s="15">
        <v>7675404256</v>
      </c>
      <c r="J22">
        <v>788644</v>
      </c>
      <c r="K22" s="25">
        <v>45039</v>
      </c>
      <c r="L22" s="15">
        <v>578275804</v>
      </c>
      <c r="M22" s="15" t="s">
        <v>80</v>
      </c>
      <c r="N22" s="21">
        <v>10086569356113</v>
      </c>
      <c r="O22" s="15" t="s">
        <v>81</v>
      </c>
      <c r="P22" s="15" t="s">
        <v>110</v>
      </c>
      <c r="Q22" s="15" t="s">
        <v>19</v>
      </c>
      <c r="R22" s="15">
        <v>7039</v>
      </c>
      <c r="S22" s="15" t="s">
        <v>54</v>
      </c>
      <c r="T22" s="23" t="s">
        <v>48</v>
      </c>
      <c r="U22" s="15" t="s">
        <v>44</v>
      </c>
      <c r="V22" s="15" t="s">
        <v>44</v>
      </c>
      <c r="W22" s="15" t="s">
        <v>45</v>
      </c>
      <c r="X22" s="15">
        <v>1</v>
      </c>
      <c r="Y22" s="17">
        <v>76.48</v>
      </c>
      <c r="Z22" s="15">
        <v>1</v>
      </c>
      <c r="AA22" s="15">
        <v>1</v>
      </c>
      <c r="AB22" s="17">
        <v>201</v>
      </c>
    </row>
    <row r="23" spans="1:28" outlineLevel="1" x14ac:dyDescent="0.2">
      <c r="E23" s="16"/>
      <c r="S23" s="18" t="s">
        <v>57</v>
      </c>
      <c r="X23" s="15">
        <f>SUBTOTAL(9,X17:X22)</f>
        <v>6</v>
      </c>
      <c r="Y23" s="17">
        <f>SUBTOTAL(9,Y17:Y22)</f>
        <v>1983.8199999999997</v>
      </c>
      <c r="Z23" s="15">
        <f>SUBTOTAL(9,Z17:Z22)</f>
        <v>6</v>
      </c>
      <c r="AA23" s="15">
        <f>SUBTOTAL(9,AA17:AA22)</f>
        <v>34</v>
      </c>
      <c r="AB23" s="17">
        <f>SUBTOTAL(9,AB17:AB22)</f>
        <v>796.25</v>
      </c>
    </row>
    <row r="24" spans="1:28" x14ac:dyDescent="0.2">
      <c r="E24" s="16"/>
      <c r="S24" s="18" t="s">
        <v>58</v>
      </c>
      <c r="X24" s="15">
        <f>SUBTOTAL(9,X2:X22)</f>
        <v>19</v>
      </c>
      <c r="Y24" s="17">
        <f>SUBTOTAL(9,Y2:Y22)</f>
        <v>20507.439999999999</v>
      </c>
      <c r="Z24" s="15">
        <f>SUBTOTAL(9,Z2:Z22)</f>
        <v>19</v>
      </c>
      <c r="AA24" s="15">
        <f>SUBTOTAL(9,AA2:AA22)</f>
        <v>570</v>
      </c>
      <c r="AB24" s="17">
        <f>SUBTOTAL(9,AB2:AB22)</f>
        <v>2426.73</v>
      </c>
    </row>
    <row r="26" spans="1:28" x14ac:dyDescent="0.2">
      <c r="I26" s="15" t="s">
        <v>126</v>
      </c>
      <c r="L26" s="15" t="s">
        <v>127</v>
      </c>
      <c r="O26" s="15" t="s">
        <v>128</v>
      </c>
    </row>
    <row r="27" spans="1:28" x14ac:dyDescent="0.2">
      <c r="I27" s="15" t="s">
        <v>55</v>
      </c>
      <c r="L27" s="15">
        <v>34</v>
      </c>
      <c r="O27" s="17">
        <v>1530.48</v>
      </c>
    </row>
    <row r="28" spans="1:28" x14ac:dyDescent="0.2">
      <c r="I28" s="15" t="s">
        <v>89</v>
      </c>
      <c r="L28" s="15">
        <v>34</v>
      </c>
      <c r="O28" s="17">
        <v>796.25</v>
      </c>
    </row>
    <row r="29" spans="1:28" x14ac:dyDescent="0.2">
      <c r="L29" s="15">
        <f t="shared" ref="L29:O29" si="0">SUM(L27:L28)</f>
        <v>68</v>
      </c>
      <c r="M29" s="15">
        <f t="shared" si="0"/>
        <v>0</v>
      </c>
      <c r="N29" s="21">
        <f t="shared" si="0"/>
        <v>0</v>
      </c>
      <c r="O29" s="15">
        <f t="shared" si="0"/>
        <v>2326.73</v>
      </c>
    </row>
  </sheetData>
  <sortState ref="A2:AB22">
    <sortCondition ref="S2:S22"/>
    <sortCondition ref="T2:T22"/>
    <sortCondition ref="R2:R22"/>
  </sortState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"/>
  <sheetViews>
    <sheetView topLeftCell="B1" workbookViewId="0">
      <selection activeCell="H2" sqref="H2"/>
    </sheetView>
  </sheetViews>
  <sheetFormatPr defaultRowHeight="12.75" x14ac:dyDescent="0.2"/>
  <cols>
    <col min="1" max="1" width="10.28515625" style="15" bestFit="1" customWidth="1"/>
    <col min="2" max="2" width="9.140625" style="15"/>
    <col min="3" max="3" width="7.28515625" style="15" customWidth="1"/>
    <col min="4" max="4" width="9.140625" style="15"/>
    <col min="5" max="5" width="6" style="15" customWidth="1"/>
    <col min="6" max="6" width="9.140625" style="15"/>
    <col min="7" max="7" width="3.140625" style="15" customWidth="1"/>
    <col min="8" max="8" width="11" style="15" bestFit="1" customWidth="1"/>
    <col min="9" max="9" width="10" style="15" bestFit="1" customWidth="1"/>
    <col min="10" max="10" width="4.85546875" style="15" customWidth="1"/>
    <col min="11" max="11" width="7.5703125" style="21" hidden="1" customWidth="1"/>
    <col min="12" max="12" width="16.140625" style="15" bestFit="1" customWidth="1"/>
    <col min="13" max="13" width="9.140625" style="15"/>
    <col min="14" max="14" width="4.28515625" style="15" customWidth="1"/>
    <col min="15" max="15" width="5.140625" style="15" customWidth="1"/>
    <col min="16" max="17" width="9.140625" style="15"/>
    <col min="18" max="20" width="6.140625" style="15" customWidth="1"/>
    <col min="21" max="22" width="5.5703125" style="15" customWidth="1"/>
    <col min="23" max="23" width="5.42578125" style="15" customWidth="1"/>
    <col min="24" max="16384" width="9.140625" style="15"/>
  </cols>
  <sheetData>
    <row r="1" spans="1:24" s="19" customFormat="1" ht="89.25" x14ac:dyDescent="0.2">
      <c r="A1" s="19" t="s">
        <v>22</v>
      </c>
      <c r="B1" s="19" t="s">
        <v>23</v>
      </c>
      <c r="C1" s="19" t="s">
        <v>0</v>
      </c>
      <c r="D1" s="19" t="s">
        <v>25</v>
      </c>
      <c r="E1" s="19" t="s">
        <v>1</v>
      </c>
      <c r="F1" s="19" t="s">
        <v>3</v>
      </c>
      <c r="G1" s="19" t="s">
        <v>4</v>
      </c>
      <c r="H1" s="19" t="s">
        <v>26</v>
      </c>
      <c r="I1" s="19" t="s">
        <v>27</v>
      </c>
      <c r="J1" s="19" t="s">
        <v>28</v>
      </c>
      <c r="K1" s="20" t="s">
        <v>29</v>
      </c>
      <c r="L1" s="19" t="s">
        <v>30</v>
      </c>
      <c r="M1" s="19" t="s">
        <v>31</v>
      </c>
      <c r="N1" s="19" t="s">
        <v>5</v>
      </c>
      <c r="O1" s="19" t="s">
        <v>6</v>
      </c>
      <c r="P1" s="19" t="s">
        <v>32</v>
      </c>
      <c r="Q1" s="19" t="s">
        <v>51</v>
      </c>
      <c r="R1" s="19" t="s">
        <v>33</v>
      </c>
      <c r="S1" s="19" t="s">
        <v>34</v>
      </c>
      <c r="T1" s="19" t="s">
        <v>35</v>
      </c>
      <c r="U1" s="19" t="s">
        <v>52</v>
      </c>
      <c r="V1" s="19" t="s">
        <v>116</v>
      </c>
      <c r="W1" s="19" t="s">
        <v>13</v>
      </c>
      <c r="X1" s="19" t="s">
        <v>40</v>
      </c>
    </row>
    <row r="2" spans="1:24" x14ac:dyDescent="0.2">
      <c r="A2" s="15" t="s">
        <v>69</v>
      </c>
      <c r="B2" s="15" t="s">
        <v>91</v>
      </c>
      <c r="C2" s="15">
        <v>202313</v>
      </c>
      <c r="D2" s="16">
        <v>45040</v>
      </c>
      <c r="E2" s="15" t="s">
        <v>66</v>
      </c>
      <c r="F2" s="15" t="s">
        <v>60</v>
      </c>
      <c r="G2" s="15" t="s">
        <v>18</v>
      </c>
      <c r="H2" s="15">
        <v>2658732506</v>
      </c>
      <c r="I2" s="15">
        <v>655225295</v>
      </c>
      <c r="J2" s="15" t="s">
        <v>117</v>
      </c>
      <c r="K2" s="21">
        <v>10086569287936</v>
      </c>
      <c r="L2" s="15" t="s">
        <v>118</v>
      </c>
      <c r="M2" s="15" t="s">
        <v>119</v>
      </c>
      <c r="N2" s="15" t="s">
        <v>65</v>
      </c>
      <c r="O2" s="15">
        <v>7767</v>
      </c>
      <c r="P2" s="15" t="s">
        <v>120</v>
      </c>
      <c r="Q2" s="15" t="s">
        <v>121</v>
      </c>
      <c r="R2" s="15" t="s">
        <v>44</v>
      </c>
      <c r="S2" s="15" t="s">
        <v>44</v>
      </c>
      <c r="T2" s="15" t="s">
        <v>44</v>
      </c>
      <c r="U2" s="15">
        <v>1</v>
      </c>
      <c r="V2" s="15">
        <v>1</v>
      </c>
      <c r="W2" s="15">
        <v>1</v>
      </c>
      <c r="X2" s="17">
        <v>129.49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"/>
  <sheetViews>
    <sheetView workbookViewId="0">
      <selection activeCell="G2" sqref="G2:M5"/>
    </sheetView>
  </sheetViews>
  <sheetFormatPr defaultRowHeight="12.75" x14ac:dyDescent="0.2"/>
  <cols>
    <col min="1" max="1" width="10.28515625" style="15" bestFit="1" customWidth="1"/>
    <col min="2" max="2" width="9.140625" style="15"/>
    <col min="3" max="3" width="6.7109375" style="15" customWidth="1"/>
    <col min="4" max="5" width="9.140625" style="15"/>
    <col min="6" max="6" width="2.85546875" style="15" customWidth="1"/>
    <col min="7" max="7" width="11" style="15" bestFit="1" customWidth="1"/>
    <col min="8" max="11" width="0" style="15" hidden="1" customWidth="1"/>
    <col min="12" max="16" width="9.140625" style="15"/>
    <col min="17" max="17" width="6.7109375" style="15" customWidth="1"/>
    <col min="18" max="18" width="9.140625" style="15"/>
    <col min="19" max="19" width="15.42578125" style="15" bestFit="1" customWidth="1"/>
    <col min="20" max="23" width="4.42578125" style="15" customWidth="1"/>
    <col min="24" max="25" width="6.85546875" style="15" customWidth="1"/>
    <col min="26" max="16384" width="9.140625" style="15"/>
  </cols>
  <sheetData>
    <row r="1" spans="1:26" s="19" customFormat="1" ht="89.25" x14ac:dyDescent="0.2">
      <c r="A1" s="19" t="s">
        <v>22</v>
      </c>
      <c r="B1" s="19" t="s">
        <v>23</v>
      </c>
      <c r="C1" s="19" t="s">
        <v>0</v>
      </c>
      <c r="D1" s="19" t="s">
        <v>25</v>
      </c>
      <c r="E1" s="19" t="s">
        <v>3</v>
      </c>
      <c r="F1" s="19" t="s">
        <v>4</v>
      </c>
      <c r="G1" s="19" t="s">
        <v>26</v>
      </c>
      <c r="H1" s="19" t="s">
        <v>27</v>
      </c>
      <c r="I1" s="19" t="s">
        <v>28</v>
      </c>
      <c r="J1" s="19" t="s">
        <v>29</v>
      </c>
      <c r="K1" s="19" t="s">
        <v>30</v>
      </c>
      <c r="L1" s="19" t="s">
        <v>129</v>
      </c>
      <c r="N1" s="19" t="s">
        <v>31</v>
      </c>
      <c r="O1" s="19" t="s">
        <v>74</v>
      </c>
      <c r="P1" s="19" t="s">
        <v>5</v>
      </c>
      <c r="Q1" s="19" t="s">
        <v>6</v>
      </c>
      <c r="R1" s="19" t="s">
        <v>32</v>
      </c>
      <c r="S1" s="19" t="s">
        <v>51</v>
      </c>
      <c r="T1" s="19" t="s">
        <v>33</v>
      </c>
      <c r="U1" s="19" t="s">
        <v>34</v>
      </c>
      <c r="V1" s="19" t="s">
        <v>35</v>
      </c>
      <c r="W1" s="19" t="s">
        <v>52</v>
      </c>
      <c r="X1" s="19" t="s">
        <v>71</v>
      </c>
      <c r="Y1" s="19" t="s">
        <v>15</v>
      </c>
      <c r="Z1" s="19" t="s">
        <v>40</v>
      </c>
    </row>
    <row r="2" spans="1:26" ht="15" x14ac:dyDescent="0.25">
      <c r="A2" s="15" t="s">
        <v>69</v>
      </c>
      <c r="B2" s="15" t="s">
        <v>91</v>
      </c>
      <c r="C2" s="15">
        <v>202312</v>
      </c>
      <c r="D2" s="16">
        <v>45031</v>
      </c>
      <c r="E2" s="15" t="s">
        <v>60</v>
      </c>
      <c r="F2" s="15" t="s">
        <v>18</v>
      </c>
      <c r="G2" s="15">
        <v>7675404291</v>
      </c>
      <c r="H2" s="15" t="s">
        <v>43</v>
      </c>
      <c r="I2" s="15" t="s">
        <v>43</v>
      </c>
      <c r="J2" s="15" t="s">
        <v>43</v>
      </c>
      <c r="K2" s="15" t="s">
        <v>43</v>
      </c>
      <c r="L2">
        <v>788637</v>
      </c>
      <c r="M2" s="26">
        <v>45039</v>
      </c>
      <c r="N2" s="15" t="s">
        <v>122</v>
      </c>
      <c r="O2" s="15" t="s">
        <v>75</v>
      </c>
      <c r="P2" s="15" t="s">
        <v>82</v>
      </c>
      <c r="Q2" s="15">
        <v>6561</v>
      </c>
      <c r="R2" s="15" t="s">
        <v>76</v>
      </c>
      <c r="S2" s="15" t="s">
        <v>88</v>
      </c>
      <c r="T2" s="15" t="s">
        <v>44</v>
      </c>
      <c r="U2" s="15" t="s">
        <v>44</v>
      </c>
      <c r="V2" s="15" t="s">
        <v>45</v>
      </c>
      <c r="W2" s="15">
        <v>1</v>
      </c>
      <c r="X2" s="15">
        <v>1</v>
      </c>
      <c r="Y2" s="15">
        <v>1</v>
      </c>
      <c r="Z2" s="17">
        <v>220</v>
      </c>
    </row>
    <row r="3" spans="1:26" ht="15" x14ac:dyDescent="0.25">
      <c r="A3" s="15" t="s">
        <v>69</v>
      </c>
      <c r="B3" s="15" t="s">
        <v>91</v>
      </c>
      <c r="C3" s="15">
        <v>202312</v>
      </c>
      <c r="D3" s="16">
        <v>45035</v>
      </c>
      <c r="E3" s="15" t="s">
        <v>61</v>
      </c>
      <c r="F3" s="15" t="s">
        <v>20</v>
      </c>
      <c r="G3" s="15">
        <v>5214189780</v>
      </c>
      <c r="H3" s="15" t="s">
        <v>43</v>
      </c>
      <c r="I3" s="15" t="s">
        <v>43</v>
      </c>
      <c r="J3" s="15" t="s">
        <v>43</v>
      </c>
      <c r="K3" s="15" t="s">
        <v>43</v>
      </c>
      <c r="L3">
        <v>789641</v>
      </c>
      <c r="M3" s="26">
        <v>45039</v>
      </c>
      <c r="N3" s="15" t="s">
        <v>123</v>
      </c>
      <c r="O3" s="15" t="s">
        <v>75</v>
      </c>
      <c r="P3" s="15" t="s">
        <v>82</v>
      </c>
      <c r="Q3" s="15">
        <v>6561</v>
      </c>
      <c r="R3" s="15" t="s">
        <v>76</v>
      </c>
      <c r="S3" s="15" t="s">
        <v>88</v>
      </c>
      <c r="T3" s="15" t="s">
        <v>44</v>
      </c>
      <c r="U3" s="15" t="s">
        <v>44</v>
      </c>
      <c r="V3" s="15" t="s">
        <v>44</v>
      </c>
      <c r="W3" s="15">
        <v>1</v>
      </c>
      <c r="X3" s="15">
        <v>1</v>
      </c>
      <c r="Y3" s="15">
        <v>1</v>
      </c>
      <c r="Z3" s="17">
        <v>65.849999999999994</v>
      </c>
    </row>
    <row r="4" spans="1:26" ht="15" x14ac:dyDescent="0.25">
      <c r="A4" s="15" t="s">
        <v>69</v>
      </c>
      <c r="B4" s="15" t="s">
        <v>91</v>
      </c>
      <c r="C4" s="15">
        <v>202312</v>
      </c>
      <c r="D4" s="16">
        <v>45032</v>
      </c>
      <c r="E4" s="15" t="s">
        <v>60</v>
      </c>
      <c r="F4" s="15" t="s">
        <v>18</v>
      </c>
      <c r="G4" s="15">
        <v>7675404256</v>
      </c>
      <c r="H4" s="15" t="s">
        <v>43</v>
      </c>
      <c r="I4" s="15" t="s">
        <v>43</v>
      </c>
      <c r="J4" s="15" t="s">
        <v>43</v>
      </c>
      <c r="K4" s="15" t="s">
        <v>43</v>
      </c>
      <c r="L4">
        <v>788644</v>
      </c>
      <c r="M4" s="26">
        <v>45039</v>
      </c>
      <c r="N4" s="15" t="s">
        <v>124</v>
      </c>
      <c r="O4" s="15" t="s">
        <v>75</v>
      </c>
      <c r="P4" s="15" t="s">
        <v>82</v>
      </c>
      <c r="Q4" s="15">
        <v>6561</v>
      </c>
      <c r="R4" s="15" t="s">
        <v>76</v>
      </c>
      <c r="S4" s="15" t="s">
        <v>88</v>
      </c>
      <c r="T4" s="15" t="s">
        <v>44</v>
      </c>
      <c r="U4" s="15" t="s">
        <v>44</v>
      </c>
      <c r="V4" s="15" t="s">
        <v>45</v>
      </c>
      <c r="W4" s="15">
        <v>1</v>
      </c>
      <c r="X4" s="15">
        <v>1</v>
      </c>
      <c r="Y4" s="15">
        <v>1</v>
      </c>
      <c r="Z4" s="17">
        <v>220</v>
      </c>
    </row>
    <row r="5" spans="1:26" ht="15" x14ac:dyDescent="0.25">
      <c r="A5" s="15" t="s">
        <v>69</v>
      </c>
      <c r="B5" s="15" t="s">
        <v>91</v>
      </c>
      <c r="C5" s="15">
        <v>202310</v>
      </c>
      <c r="D5" s="16">
        <v>45017</v>
      </c>
      <c r="E5" s="15" t="s">
        <v>60</v>
      </c>
      <c r="F5" s="15" t="s">
        <v>18</v>
      </c>
      <c r="G5" s="15">
        <v>6575024558</v>
      </c>
      <c r="H5" s="15" t="s">
        <v>43</v>
      </c>
      <c r="I5" s="15" t="s">
        <v>43</v>
      </c>
      <c r="J5" s="15" t="s">
        <v>43</v>
      </c>
      <c r="K5" s="15" t="s">
        <v>43</v>
      </c>
      <c r="L5">
        <v>786022</v>
      </c>
      <c r="M5" s="26">
        <v>45008</v>
      </c>
      <c r="N5" s="15" t="s">
        <v>125</v>
      </c>
      <c r="O5" s="15" t="s">
        <v>75</v>
      </c>
      <c r="P5" s="15" t="s">
        <v>82</v>
      </c>
      <c r="Q5" s="15">
        <v>6561</v>
      </c>
      <c r="R5" s="15" t="s">
        <v>76</v>
      </c>
      <c r="S5" s="15" t="s">
        <v>88</v>
      </c>
      <c r="T5" s="15" t="s">
        <v>44</v>
      </c>
      <c r="U5" s="15" t="s">
        <v>44</v>
      </c>
      <c r="V5" s="15" t="s">
        <v>45</v>
      </c>
      <c r="W5" s="15">
        <v>1</v>
      </c>
      <c r="X5" s="15">
        <v>1</v>
      </c>
      <c r="Y5" s="15">
        <v>1</v>
      </c>
      <c r="Z5" s="17">
        <v>220</v>
      </c>
    </row>
    <row r="6" spans="1:26" x14ac:dyDescent="0.2">
      <c r="W6" s="15">
        <f t="shared" ref="W6:Z6" si="0">SUM(W2:W5)</f>
        <v>4</v>
      </c>
      <c r="X6" s="15">
        <f t="shared" si="0"/>
        <v>4</v>
      </c>
      <c r="Y6" s="15">
        <f t="shared" si="0"/>
        <v>4</v>
      </c>
      <c r="Z6" s="15">
        <f t="shared" si="0"/>
        <v>725.85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Recap 10 - 13</vt:lpstr>
      <vt:lpstr>Fines Wk 10-13 SQEP PO Accuracy</vt:lpstr>
      <vt:lpstr>Fines Wk 10-13 SQEP Pallet </vt:lpstr>
      <vt:lpstr>Fine Wk 10-13 SQEP Load Complia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Yang</cp:lastModifiedBy>
  <dcterms:created xsi:type="dcterms:W3CDTF">2022-07-28T16:16:38Z</dcterms:created>
  <dcterms:modified xsi:type="dcterms:W3CDTF">2023-06-14T15:34:48Z</dcterms:modified>
</cp:coreProperties>
</file>