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ownloads\"/>
    </mc:Choice>
  </mc:AlternateContent>
  <xr:revisionPtr revIDLastSave="0" documentId="13_ncr:1_{0360A9D3-9AAE-43B5-8082-556A0C0C80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3" i="1" l="1"/>
  <c r="AI12" i="1"/>
  <c r="AI11" i="1"/>
  <c r="AI10" i="1"/>
  <c r="AI9" i="1"/>
  <c r="AI8" i="1"/>
  <c r="AI7" i="1"/>
  <c r="AI6" i="1"/>
  <c r="AI5" i="1"/>
  <c r="AI4" i="1"/>
  <c r="AI3" i="1"/>
  <c r="AI2" i="1"/>
  <c r="AH13" i="1"/>
  <c r="AH12" i="1"/>
  <c r="AH11" i="1"/>
  <c r="AH10" i="1"/>
  <c r="AH9" i="1"/>
  <c r="AH8" i="1"/>
  <c r="AH7" i="1"/>
  <c r="AH6" i="1"/>
  <c r="AH5" i="1"/>
  <c r="AH4" i="1"/>
  <c r="AH3" i="1"/>
  <c r="AH2" i="1"/>
</calcChain>
</file>

<file path=xl/sharedStrings.xml><?xml version="1.0" encoding="utf-8"?>
<sst xmlns="http://schemas.openxmlformats.org/spreadsheetml/2006/main" count="430" uniqueCount="126">
  <si>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</si>
  <si>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</si>
  <si>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</si>
  <si>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</si>
  <si>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</si>
  <si>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</si>
  <si>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</si>
  <si>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</si>
  <si>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</si>
  <si>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</si>
  <si>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</si>
  <si>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</si>
  <si>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</si>
  <si>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</si>
  <si>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</si>
  <si>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</si>
  <si>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</si>
  <si>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</si>
  <si>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</si>
  <si>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</si>
  <si>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</si>
  <si>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</si>
  <si>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</si>
  <si>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</si>
  <si>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</si>
  <si>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</si>
  <si>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</si>
  <si>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</si>
  <si>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</si>
  <si>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</si>
  <si>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</si>
  <si>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</si>
  <si>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</si>
  <si>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</si>
  <si>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</si>
  <si>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</si>
  <si>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</si>
  <si>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</si>
  <si>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</si>
  <si>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</si>
  <si>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</si>
  <si>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</si>
  <si>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</si>
  <si>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</si>
  <si>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Madison Park</t>
  </si>
  <si>
    <t>FUR</t>
  </si>
  <si>
    <t>Furniture(FUR)</t>
  </si>
  <si>
    <t>DINING CHAIR(108)</t>
  </si>
  <si>
    <t>Cream</t>
  </si>
  <si>
    <t>See below</t>
  </si>
  <si>
    <t>Standard</t>
  </si>
  <si>
    <t>SV3</t>
  </si>
  <si>
    <t>No</t>
  </si>
  <si>
    <t/>
  </si>
  <si>
    <t>B</t>
  </si>
  <si>
    <t>Active</t>
  </si>
  <si>
    <t>Malaysia</t>
  </si>
  <si>
    <t>FF0017</t>
  </si>
  <si>
    <t>chenduda@jlachina.com</t>
  </si>
  <si>
    <t>Jessie.Zhang/Linda.Huang</t>
  </si>
  <si>
    <t>PIAU CHEZ</t>
  </si>
  <si>
    <t>elaine.ong@jlamalaysia.com</t>
  </si>
  <si>
    <t>Yes</t>
  </si>
  <si>
    <t>WOD</t>
  </si>
  <si>
    <t>BAR STOOL(104)</t>
  </si>
  <si>
    <t>FF0010</t>
  </si>
  <si>
    <t>Navy</t>
  </si>
  <si>
    <t>ACCENT BENCH(105)</t>
  </si>
  <si>
    <t>FF0005</t>
  </si>
  <si>
    <t>INK+IVY</t>
  </si>
  <si>
    <t>ACCENT CHAIR(100)</t>
  </si>
  <si>
    <t>FF0006</t>
  </si>
  <si>
    <t>Light Grey</t>
  </si>
  <si>
    <t>AMZ-300</t>
  </si>
  <si>
    <t>Brown</t>
  </si>
  <si>
    <t>510 Design</t>
  </si>
  <si>
    <t>Jessie.Zhang</t>
  </si>
  <si>
    <t>TBD</t>
  </si>
  <si>
    <t>China</t>
  </si>
  <si>
    <t>XN</t>
  </si>
  <si>
    <t>Fairy.yan@jlachina.com</t>
  </si>
  <si>
    <t>Taupe</t>
  </si>
  <si>
    <t>YH</t>
  </si>
  <si>
    <t>Nola|Nola|Nola</t>
  </si>
  <si>
    <t>II108-0479</t>
  </si>
  <si>
    <t>F1026</t>
  </si>
  <si>
    <t>Nola Dining chair</t>
  </si>
  <si>
    <t>A</t>
  </si>
  <si>
    <t>Donohue|Sunnee|Lyla</t>
  </si>
  <si>
    <t>Vietnam</t>
  </si>
  <si>
    <t>Hoa Trien</t>
  </si>
  <si>
    <t>yexiaoyu@jlachina.com</t>
  </si>
  <si>
    <t>yexiaoyu@scmhome.com</t>
  </si>
  <si>
    <t>Light Blue</t>
  </si>
  <si>
    <t>Donohue  Accent Chair</t>
  </si>
  <si>
    <t>Oslo|Oslo|Oslo</t>
  </si>
  <si>
    <t>II104-0511</t>
  </si>
  <si>
    <t>F1440</t>
  </si>
  <si>
    <t>Oslo Counter Stool</t>
  </si>
  <si>
    <t>Paula|Paula|Paula</t>
  </si>
  <si>
    <t>Paula Accent Chair</t>
  </si>
  <si>
    <t>F1457</t>
  </si>
  <si>
    <t>5DS100-0033</t>
  </si>
  <si>
    <t>F1458</t>
  </si>
  <si>
    <t>Blaire|Blaire|Blaire</t>
  </si>
  <si>
    <t>Blaire Storage Bench</t>
  </si>
  <si>
    <t>5DS105-0053</t>
  </si>
  <si>
    <t>Light Grey 2</t>
  </si>
  <si>
    <t>F1459</t>
  </si>
  <si>
    <t>5DS105-0043</t>
  </si>
  <si>
    <t>Light Taupe</t>
  </si>
  <si>
    <t>F1462</t>
  </si>
  <si>
    <t>Everly|Everly|Everly</t>
  </si>
  <si>
    <t>Wood Frame (non-teak) Upholstered Dining Chair(Set of 2pcs)</t>
  </si>
  <si>
    <t>5DS108-0034</t>
  </si>
  <si>
    <t>5DS108-0042</t>
  </si>
  <si>
    <t>F1463</t>
  </si>
  <si>
    <t>5DS108-0053</t>
  </si>
  <si>
    <t>5DS100-0035</t>
  </si>
  <si>
    <t>F1551</t>
  </si>
  <si>
    <t>MP100-1242</t>
  </si>
  <si>
    <t>F1556</t>
  </si>
  <si>
    <t>Light Blue/Antique Cream</t>
  </si>
  <si>
    <t>TBU</t>
  </si>
  <si>
    <t>5DS100-0041</t>
  </si>
  <si>
    <t>F1564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</si>
</sst>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176" fontId="0" fillId="0" borderId="0" xfId="0" applyNumberFormat="1"/>
    <xf numFmtId="0" fontId="0" fillId="3" borderId="0" xfId="0" applyFill="1"/>
  </cellXfs>
  <cellStyles count="1">
    <cellStyle name="常规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10026\Desktop\&#24037;&#20316;&#31807;1.xlsx" TargetMode="External"/><Relationship Id="rId1" Type="http://schemas.openxmlformats.org/officeDocument/2006/relationships/externalLinkPath" Target="/Users/210026/Desktop/&#24037;&#20316;&#31807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K2" t="str">
            <v>5DS105-0043</v>
          </cell>
          <cell r="L2" t="str">
            <v>Light Taupe</v>
          </cell>
          <cell r="M2" t="str">
            <v>44"W x 17.5"D x 22"H</v>
          </cell>
          <cell r="N2" t="str">
            <v>TBD</v>
          </cell>
          <cell r="O2" t="str">
            <v>7/20/2024</v>
          </cell>
          <cell r="P2" t="str">
            <v>Vietnam</v>
          </cell>
          <cell r="Q2">
            <v>3</v>
          </cell>
          <cell r="R2">
            <v>3</v>
          </cell>
          <cell r="S2">
            <v>1</v>
          </cell>
        </row>
        <row r="3">
          <cell r="K3" t="str">
            <v>5DS105-0053</v>
          </cell>
          <cell r="L3" t="str">
            <v>Light Grey 2</v>
          </cell>
          <cell r="M3" t="str">
            <v>44"W x 17.5"D x 22"H</v>
          </cell>
          <cell r="N3" t="str">
            <v>TBD</v>
          </cell>
          <cell r="O3" t="str">
            <v>6/1/2024</v>
          </cell>
          <cell r="P3" t="str">
            <v>Vietnam</v>
          </cell>
          <cell r="Q3">
            <v>1</v>
          </cell>
          <cell r="R3">
            <v>8</v>
          </cell>
          <cell r="S3">
            <v>2</v>
          </cell>
        </row>
        <row r="4">
          <cell r="K4" t="str">
            <v>5DS108-0034</v>
          </cell>
          <cell r="L4" t="str">
            <v>Taupe</v>
          </cell>
          <cell r="M4" t="str">
            <v>19.50"W x 24"D x 38.50"H</v>
          </cell>
          <cell r="N4" t="str">
            <v>TBD</v>
          </cell>
          <cell r="O4" t="str">
            <v>6/1/2024</v>
          </cell>
          <cell r="P4" t="str">
            <v>Malaysia</v>
          </cell>
          <cell r="Q4">
            <v>1</v>
          </cell>
          <cell r="R4">
            <v>2</v>
          </cell>
          <cell r="S4">
            <v>1</v>
          </cell>
        </row>
        <row r="5">
          <cell r="K5" t="str">
            <v>5DS108-0042</v>
          </cell>
          <cell r="L5" t="str">
            <v>Light Taupe</v>
          </cell>
          <cell r="M5" t="str">
            <v>19.50"W x 24"D x 38.50"H</v>
          </cell>
          <cell r="N5" t="str">
            <v>TBD</v>
          </cell>
          <cell r="O5" t="str">
            <v>6/1/2024</v>
          </cell>
          <cell r="P5" t="str">
            <v>Malaysia</v>
          </cell>
          <cell r="Q5">
            <v>0</v>
          </cell>
          <cell r="R5">
            <v>2</v>
          </cell>
          <cell r="S5">
            <v>1</v>
          </cell>
        </row>
        <row r="6">
          <cell r="K6" t="str">
            <v>5DS108-0053</v>
          </cell>
          <cell r="L6" t="str">
            <v>Light Grey</v>
          </cell>
          <cell r="M6" t="str">
            <v>19.50"W x 24"D x 38.50"H</v>
          </cell>
          <cell r="N6" t="str">
            <v>TBD</v>
          </cell>
          <cell r="O6" t="str">
            <v>6/1/2024</v>
          </cell>
          <cell r="P6" t="str">
            <v>Malaysia</v>
          </cell>
          <cell r="Q6">
            <v>0</v>
          </cell>
          <cell r="R6">
            <v>5</v>
          </cell>
          <cell r="S6">
            <v>1</v>
          </cell>
        </row>
        <row r="7">
          <cell r="K7" t="str">
            <v>5DS100-0033</v>
          </cell>
          <cell r="L7" t="str">
            <v>Cream</v>
          </cell>
          <cell r="M7" t="str">
            <v>30"W x 30.5"D x 33"H</v>
          </cell>
          <cell r="N7" t="str">
            <v>TBD</v>
          </cell>
          <cell r="O7" t="str">
            <v>6/1/2024</v>
          </cell>
          <cell r="P7" t="str">
            <v>Vietnam</v>
          </cell>
          <cell r="Q7">
            <v>2</v>
          </cell>
          <cell r="R7">
            <v>21</v>
          </cell>
          <cell r="S7">
            <v>4</v>
          </cell>
        </row>
        <row r="8">
          <cell r="K8" t="str">
            <v>5DS100-0035</v>
          </cell>
          <cell r="L8" t="str">
            <v>Light Blue</v>
          </cell>
          <cell r="M8" t="str">
            <v>30"W x 30.5"D x 33"H</v>
          </cell>
          <cell r="N8" t="str">
            <v>TBD</v>
          </cell>
          <cell r="O8" t="str">
            <v>6/1/2024</v>
          </cell>
          <cell r="P8" t="str">
            <v>Vietnam</v>
          </cell>
          <cell r="Q8">
            <v>154</v>
          </cell>
          <cell r="R8">
            <v>2</v>
          </cell>
          <cell r="S8">
            <v>1</v>
          </cell>
        </row>
        <row r="9">
          <cell r="K9" t="str">
            <v>5DS100-0041</v>
          </cell>
          <cell r="L9" t="str">
            <v>Light Taupe</v>
          </cell>
          <cell r="M9" t="str">
            <v>30"W x 30.5"D x 33"H</v>
          </cell>
          <cell r="N9" t="str">
            <v>TBU</v>
          </cell>
          <cell r="O9" t="str">
            <v>7/20/2024</v>
          </cell>
          <cell r="P9" t="str">
            <v>Vietnam</v>
          </cell>
          <cell r="Q9">
            <v>3</v>
          </cell>
          <cell r="R9">
            <v>3</v>
          </cell>
          <cell r="S9">
            <v>1</v>
          </cell>
        </row>
        <row r="10">
          <cell r="K10" t="str">
            <v>II108-0479</v>
          </cell>
          <cell r="L10" t="str">
            <v>Navy</v>
          </cell>
          <cell r="M10" t="str">
            <v>21.5"Wx25.25"Dx34"H</v>
          </cell>
          <cell r="N10" t="str">
            <v>A</v>
          </cell>
          <cell r="O10" t="str">
            <v>6/1/2024</v>
          </cell>
          <cell r="P10" t="str">
            <v>China</v>
          </cell>
          <cell r="Q10">
            <v>11</v>
          </cell>
          <cell r="R10">
            <v>18</v>
          </cell>
          <cell r="S10">
            <v>4</v>
          </cell>
        </row>
        <row r="11">
          <cell r="K11" t="str">
            <v>II104-0511</v>
          </cell>
          <cell r="L11" t="str">
            <v/>
          </cell>
          <cell r="M11" t="str">
            <v>19.75"W x 24"D x 38.75"H</v>
          </cell>
          <cell r="N11" t="str">
            <v>B</v>
          </cell>
          <cell r="O11" t="str">
            <v>6/1/2024</v>
          </cell>
          <cell r="P11" t="str">
            <v>China</v>
          </cell>
          <cell r="Q11">
            <v>15</v>
          </cell>
          <cell r="R11">
            <v>13</v>
          </cell>
          <cell r="S11">
            <v>3</v>
          </cell>
        </row>
        <row r="12">
          <cell r="K12" t="str">
            <v>MP100-1242</v>
          </cell>
          <cell r="L12" t="str">
            <v>Light Blue/Antique Cream</v>
          </cell>
          <cell r="M12" t="str">
            <v>25.5"W x 32"D x 35.75"H</v>
          </cell>
          <cell r="N12" t="str">
            <v>TBD</v>
          </cell>
          <cell r="O12" t="str">
            <v>6/1/2024</v>
          </cell>
          <cell r="P12" t="str">
            <v>Vietnam</v>
          </cell>
          <cell r="Q12">
            <v>16</v>
          </cell>
          <cell r="R12">
            <v>10</v>
          </cell>
          <cell r="S12">
            <v>2</v>
          </cell>
        </row>
        <row r="13">
          <cell r="K13" t="str">
            <v>MPS108-0286</v>
          </cell>
          <cell r="L13" t="str">
            <v>Cream</v>
          </cell>
          <cell r="M13" t="str">
            <v>23.25"W x 24.75"D x 39"H</v>
          </cell>
          <cell r="N13" t="str">
            <v>A+</v>
          </cell>
          <cell r="O13" t="str">
            <v>7/1/2024</v>
          </cell>
          <cell r="P13" t="str">
            <v>China</v>
          </cell>
          <cell r="Q13" t="e">
            <v>#N/A</v>
          </cell>
          <cell r="R13" t="e">
            <v>#N/A</v>
          </cell>
          <cell r="S13">
            <v>3</v>
          </cell>
        </row>
        <row r="14">
          <cell r="K14" t="str">
            <v>MPS108-0296</v>
          </cell>
          <cell r="L14" t="str">
            <v>Light Green Multi</v>
          </cell>
          <cell r="M14" t="str">
            <v>23.25"W x 24.75"D x 39"H</v>
          </cell>
          <cell r="N14" t="str">
            <v>B</v>
          </cell>
          <cell r="O14" t="str">
            <v>6/1/2024</v>
          </cell>
          <cell r="P14" t="str">
            <v>China</v>
          </cell>
          <cell r="Q14">
            <v>14</v>
          </cell>
          <cell r="R14">
            <v>13</v>
          </cell>
          <cell r="S14">
            <v>3</v>
          </cell>
        </row>
        <row r="15">
          <cell r="K15" t="str">
            <v>MPS108-0302</v>
          </cell>
          <cell r="L15" t="str">
            <v>Blue</v>
          </cell>
          <cell r="M15" t="str">
            <v>23.25"W x 24.75"D x 39"H(2)</v>
          </cell>
          <cell r="N15" t="str">
            <v>A</v>
          </cell>
          <cell r="O15" t="str">
            <v>6/1/2024</v>
          </cell>
          <cell r="P15" t="str">
            <v>China</v>
          </cell>
          <cell r="Q15">
            <v>13</v>
          </cell>
          <cell r="R15">
            <v>15</v>
          </cell>
          <cell r="S15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3"/>
  <sheetViews>
    <sheetView tabSelected="1" topLeftCell="R1" workbookViewId="0">
      <selection activeCell="AE22" sqref="AE22"/>
    </sheetView>
  </sheetViews>
  <sheetFormatPr defaultRowHeight="15"/>
  <cols>
    <col min="1" max="1" width="14.140625" customWidth="1"/>
    <col min="2" max="2" width="9.140625" customWidth="1"/>
    <col min="3" max="3" width="35.85546875" customWidth="1"/>
    <col min="4" max="4" width="13.28515625" customWidth="1"/>
    <col min="5" max="5" width="18.85546875" customWidth="1"/>
    <col min="6" max="6" width="50" customWidth="1"/>
    <col min="7" max="7" width="22.140625" customWidth="1"/>
    <col min="8" max="8" width="31.42578125" customWidth="1"/>
    <col min="9" max="9" width="11.28515625" customWidth="1"/>
    <col min="10" max="10" width="149.425781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7.855468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3.140625" customWidth="1"/>
    <col min="40" max="40" width="24" customWidth="1"/>
    <col min="41" max="41" width="21.7109375" customWidth="1"/>
    <col min="42" max="42" width="27.42578125" customWidth="1"/>
    <col min="43" max="43" width="12.85546875" customWidth="1"/>
    <col min="44" max="44" width="20.140625" customWidth="1"/>
  </cols>
  <sheetData>
    <row r="1" spans="1:4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>
      <c r="A2" t="s">
        <v>84</v>
      </c>
      <c r="B2" t="s">
        <v>85</v>
      </c>
      <c r="C2" t="s">
        <v>69</v>
      </c>
      <c r="D2" t="s">
        <v>45</v>
      </c>
      <c r="E2" t="s">
        <v>46</v>
      </c>
      <c r="F2" t="s">
        <v>83</v>
      </c>
      <c r="G2" t="s">
        <v>47</v>
      </c>
      <c r="H2" t="s">
        <v>66</v>
      </c>
      <c r="I2" t="s">
        <v>49</v>
      </c>
      <c r="J2" t="s">
        <v>86</v>
      </c>
      <c r="K2" t="s">
        <v>50</v>
      </c>
      <c r="L2" t="s">
        <v>63</v>
      </c>
      <c r="M2" t="s">
        <v>52</v>
      </c>
      <c r="N2" t="s">
        <v>53</v>
      </c>
      <c r="O2" t="s">
        <v>53</v>
      </c>
      <c r="P2">
        <v>1</v>
      </c>
      <c r="Q2">
        <v>28.25</v>
      </c>
      <c r="R2">
        <v>21.25</v>
      </c>
      <c r="S2">
        <v>22.5</v>
      </c>
      <c r="T2">
        <v>7.82</v>
      </c>
      <c r="U2">
        <v>209</v>
      </c>
      <c r="V2" s="2">
        <v>459</v>
      </c>
      <c r="W2" s="2" t="s">
        <v>87</v>
      </c>
      <c r="X2" t="s">
        <v>55</v>
      </c>
      <c r="Y2">
        <v>100</v>
      </c>
      <c r="Z2" t="s">
        <v>78</v>
      </c>
      <c r="AA2">
        <v>9</v>
      </c>
      <c r="AB2" t="s">
        <v>57</v>
      </c>
      <c r="AC2" t="s">
        <v>57</v>
      </c>
      <c r="AD2">
        <v>9</v>
      </c>
      <c r="AE2" t="s">
        <v>53</v>
      </c>
      <c r="AF2" t="s">
        <v>52</v>
      </c>
      <c r="AG2" s="3" t="s">
        <v>73</v>
      </c>
      <c r="AH2" s="3">
        <f>VLOOKUP(A2,[1]Sheet1!$K$2:$S$15,9,0)</f>
        <v>4</v>
      </c>
      <c r="AI2" s="3" t="str">
        <f>VLOOKUP(A2,[1]Sheet1!$K$2:$O$15,5,0)</f>
        <v>6/1/2024</v>
      </c>
      <c r="AJ2" t="s">
        <v>52</v>
      </c>
      <c r="AK2" t="s">
        <v>53</v>
      </c>
      <c r="AL2" t="s">
        <v>53</v>
      </c>
      <c r="AM2" t="s">
        <v>58</v>
      </c>
      <c r="AN2" t="s">
        <v>59</v>
      </c>
      <c r="AO2" t="s">
        <v>82</v>
      </c>
      <c r="AP2" t="s">
        <v>80</v>
      </c>
      <c r="AQ2" t="s">
        <v>53</v>
      </c>
      <c r="AR2" t="s">
        <v>62</v>
      </c>
    </row>
    <row r="3" spans="1:44">
      <c r="A3" t="s">
        <v>84</v>
      </c>
      <c r="B3" t="s">
        <v>85</v>
      </c>
      <c r="C3" t="s">
        <v>69</v>
      </c>
      <c r="D3" t="s">
        <v>45</v>
      </c>
      <c r="E3" t="s">
        <v>46</v>
      </c>
      <c r="F3" t="s">
        <v>83</v>
      </c>
      <c r="G3" t="s">
        <v>47</v>
      </c>
      <c r="H3" t="s">
        <v>66</v>
      </c>
      <c r="I3" t="s">
        <v>49</v>
      </c>
      <c r="J3" t="s">
        <v>86</v>
      </c>
      <c r="K3" t="s">
        <v>50</v>
      </c>
      <c r="L3" t="s">
        <v>51</v>
      </c>
      <c r="M3" t="s">
        <v>52</v>
      </c>
      <c r="N3" t="s">
        <v>53</v>
      </c>
      <c r="O3" t="s">
        <v>53</v>
      </c>
      <c r="P3">
        <v>1</v>
      </c>
      <c r="Q3">
        <v>28.25</v>
      </c>
      <c r="R3">
        <v>21.25</v>
      </c>
      <c r="S3">
        <v>22.5</v>
      </c>
      <c r="T3">
        <v>7.82</v>
      </c>
      <c r="U3">
        <v>209</v>
      </c>
      <c r="V3" s="2">
        <v>459</v>
      </c>
      <c r="W3" s="2" t="s">
        <v>87</v>
      </c>
      <c r="X3" t="s">
        <v>55</v>
      </c>
      <c r="Y3">
        <v>100</v>
      </c>
      <c r="Z3" t="s">
        <v>78</v>
      </c>
      <c r="AA3">
        <v>9</v>
      </c>
      <c r="AB3" t="s">
        <v>57</v>
      </c>
      <c r="AC3" t="s">
        <v>57</v>
      </c>
      <c r="AD3">
        <v>9</v>
      </c>
      <c r="AE3" t="s">
        <v>53</v>
      </c>
      <c r="AF3" t="s">
        <v>52</v>
      </c>
      <c r="AG3" s="3" t="s">
        <v>73</v>
      </c>
      <c r="AH3" s="3">
        <f>VLOOKUP(A3,[1]Sheet1!$K$2:$S$15,9,0)</f>
        <v>4</v>
      </c>
      <c r="AI3" s="3" t="str">
        <f>VLOOKUP(A3,[1]Sheet1!$K$2:$O$15,5,0)</f>
        <v>6/1/2024</v>
      </c>
      <c r="AJ3" t="s">
        <v>52</v>
      </c>
      <c r="AK3" t="s">
        <v>53</v>
      </c>
      <c r="AL3" t="s">
        <v>53</v>
      </c>
      <c r="AM3" t="s">
        <v>58</v>
      </c>
      <c r="AN3" t="s">
        <v>59</v>
      </c>
      <c r="AO3" t="s">
        <v>82</v>
      </c>
      <c r="AP3" t="s">
        <v>80</v>
      </c>
      <c r="AQ3" t="s">
        <v>53</v>
      </c>
      <c r="AR3" t="s">
        <v>62</v>
      </c>
    </row>
    <row r="4" spans="1:44">
      <c r="A4" t="s">
        <v>96</v>
      </c>
      <c r="B4" t="s">
        <v>97</v>
      </c>
      <c r="C4" t="s">
        <v>69</v>
      </c>
      <c r="D4" t="s">
        <v>45</v>
      </c>
      <c r="E4" t="s">
        <v>46</v>
      </c>
      <c r="F4" t="s">
        <v>95</v>
      </c>
      <c r="G4" t="s">
        <v>64</v>
      </c>
      <c r="H4" t="s">
        <v>74</v>
      </c>
      <c r="I4" t="s">
        <v>49</v>
      </c>
      <c r="J4" t="s">
        <v>98</v>
      </c>
      <c r="K4" t="s">
        <v>50</v>
      </c>
      <c r="L4" t="s">
        <v>51</v>
      </c>
      <c r="M4" t="s">
        <v>52</v>
      </c>
      <c r="N4" t="s">
        <v>53</v>
      </c>
      <c r="O4" t="s">
        <v>53</v>
      </c>
      <c r="P4">
        <v>1</v>
      </c>
      <c r="Q4">
        <v>42</v>
      </c>
      <c r="R4">
        <v>27</v>
      </c>
      <c r="S4">
        <v>6.5</v>
      </c>
      <c r="T4">
        <v>4.2699999999999996</v>
      </c>
      <c r="U4">
        <v>131.75</v>
      </c>
      <c r="V4" s="2">
        <v>279</v>
      </c>
      <c r="W4" s="2" t="s">
        <v>54</v>
      </c>
      <c r="X4" t="s">
        <v>55</v>
      </c>
      <c r="Y4">
        <v>100</v>
      </c>
      <c r="Z4" t="s">
        <v>78</v>
      </c>
      <c r="AA4">
        <v>9</v>
      </c>
      <c r="AB4" t="s">
        <v>65</v>
      </c>
      <c r="AC4" t="s">
        <v>65</v>
      </c>
      <c r="AD4">
        <v>3</v>
      </c>
      <c r="AE4" t="s">
        <v>53</v>
      </c>
      <c r="AF4" t="s">
        <v>52</v>
      </c>
      <c r="AG4" s="3" t="s">
        <v>73</v>
      </c>
      <c r="AH4" s="3">
        <f>VLOOKUP(A4,[1]Sheet1!$K$2:$S$15,9,0)</f>
        <v>3</v>
      </c>
      <c r="AI4" s="3" t="str">
        <f>VLOOKUP(A4,[1]Sheet1!$K$2:$O$15,5,0)</f>
        <v>6/1/2024</v>
      </c>
      <c r="AJ4" t="s">
        <v>52</v>
      </c>
      <c r="AK4" t="s">
        <v>53</v>
      </c>
      <c r="AL4" t="s">
        <v>53</v>
      </c>
      <c r="AM4" t="s">
        <v>58</v>
      </c>
      <c r="AN4" t="s">
        <v>76</v>
      </c>
      <c r="AO4" t="s">
        <v>79</v>
      </c>
      <c r="AP4" t="s">
        <v>80</v>
      </c>
      <c r="AQ4" t="s">
        <v>53</v>
      </c>
      <c r="AR4" t="s">
        <v>62</v>
      </c>
    </row>
    <row r="5" spans="1:44">
      <c r="A5" t="s">
        <v>102</v>
      </c>
      <c r="B5" t="s">
        <v>101</v>
      </c>
      <c r="C5" t="s">
        <v>75</v>
      </c>
      <c r="D5" t="s">
        <v>45</v>
      </c>
      <c r="E5" t="s">
        <v>46</v>
      </c>
      <c r="F5" t="s">
        <v>99</v>
      </c>
      <c r="G5" t="s">
        <v>70</v>
      </c>
      <c r="H5" t="s">
        <v>48</v>
      </c>
      <c r="I5" t="s">
        <v>49</v>
      </c>
      <c r="J5" t="s">
        <v>100</v>
      </c>
      <c r="K5" t="s">
        <v>50</v>
      </c>
      <c r="L5" t="s">
        <v>51</v>
      </c>
      <c r="M5" t="s">
        <v>52</v>
      </c>
      <c r="N5" t="s">
        <v>53</v>
      </c>
      <c r="O5" t="s">
        <v>53</v>
      </c>
      <c r="P5">
        <v>1</v>
      </c>
      <c r="Q5">
        <v>31</v>
      </c>
      <c r="R5">
        <v>30</v>
      </c>
      <c r="S5">
        <v>16</v>
      </c>
      <c r="T5">
        <v>8.61</v>
      </c>
      <c r="U5">
        <v>118.75</v>
      </c>
      <c r="V5" s="2">
        <v>249</v>
      </c>
      <c r="W5" s="2" t="s">
        <v>77</v>
      </c>
      <c r="X5" t="s">
        <v>55</v>
      </c>
      <c r="Y5">
        <v>100</v>
      </c>
      <c r="Z5" t="s">
        <v>89</v>
      </c>
      <c r="AA5">
        <v>11</v>
      </c>
      <c r="AB5" t="s">
        <v>71</v>
      </c>
      <c r="AC5" t="s">
        <v>71</v>
      </c>
      <c r="AD5">
        <v>20</v>
      </c>
      <c r="AE5" t="s">
        <v>53</v>
      </c>
      <c r="AF5" t="s">
        <v>52</v>
      </c>
      <c r="AG5" s="3" t="s">
        <v>73</v>
      </c>
      <c r="AH5" s="3">
        <f>VLOOKUP(A5,[1]Sheet1!$K$2:$S$15,9,0)</f>
        <v>4</v>
      </c>
      <c r="AI5" s="3" t="str">
        <f>VLOOKUP(A5,[1]Sheet1!$K$2:$O$15,5,0)</f>
        <v>6/1/2024</v>
      </c>
      <c r="AJ5" t="s">
        <v>52</v>
      </c>
      <c r="AK5" t="s">
        <v>53</v>
      </c>
      <c r="AL5" t="s">
        <v>53</v>
      </c>
      <c r="AM5" t="s">
        <v>58</v>
      </c>
      <c r="AN5" t="s">
        <v>76</v>
      </c>
      <c r="AO5" t="s">
        <v>90</v>
      </c>
      <c r="AP5" t="s">
        <v>92</v>
      </c>
      <c r="AQ5" t="s">
        <v>53</v>
      </c>
      <c r="AR5" t="s">
        <v>62</v>
      </c>
    </row>
    <row r="6" spans="1:44">
      <c r="A6" t="s">
        <v>106</v>
      </c>
      <c r="B6" t="s">
        <v>103</v>
      </c>
      <c r="C6" t="s">
        <v>75</v>
      </c>
      <c r="D6" t="s">
        <v>45</v>
      </c>
      <c r="E6" t="s">
        <v>46</v>
      </c>
      <c r="F6" t="s">
        <v>104</v>
      </c>
      <c r="G6" t="s">
        <v>67</v>
      </c>
      <c r="H6" t="s">
        <v>107</v>
      </c>
      <c r="I6" t="s">
        <v>49</v>
      </c>
      <c r="J6" t="s">
        <v>105</v>
      </c>
      <c r="K6" t="s">
        <v>50</v>
      </c>
      <c r="L6" t="s">
        <v>51</v>
      </c>
      <c r="M6" t="s">
        <v>52</v>
      </c>
      <c r="N6" t="s">
        <v>53</v>
      </c>
      <c r="O6" t="s">
        <v>53</v>
      </c>
      <c r="P6">
        <v>1</v>
      </c>
      <c r="Q6">
        <v>39.5</v>
      </c>
      <c r="R6">
        <v>19</v>
      </c>
      <c r="S6">
        <v>11.5</v>
      </c>
      <c r="T6">
        <v>4.99</v>
      </c>
      <c r="U6">
        <v>83.6</v>
      </c>
      <c r="V6" s="2">
        <v>179</v>
      </c>
      <c r="W6" s="2" t="s">
        <v>77</v>
      </c>
      <c r="X6" t="s">
        <v>55</v>
      </c>
      <c r="Y6">
        <v>100</v>
      </c>
      <c r="Z6" t="s">
        <v>89</v>
      </c>
      <c r="AA6">
        <v>11</v>
      </c>
      <c r="AB6" t="s">
        <v>68</v>
      </c>
      <c r="AC6" t="s">
        <v>68</v>
      </c>
      <c r="AD6" t="s">
        <v>53</v>
      </c>
      <c r="AE6" t="s">
        <v>53</v>
      </c>
      <c r="AF6" t="s">
        <v>52</v>
      </c>
      <c r="AG6" s="3" t="s">
        <v>73</v>
      </c>
      <c r="AH6" s="3">
        <f>VLOOKUP(A6,[1]Sheet1!$K$2:$S$15,9,0)</f>
        <v>2</v>
      </c>
      <c r="AI6" s="3" t="str">
        <f>VLOOKUP(A6,[1]Sheet1!$K$2:$O$15,5,0)</f>
        <v>6/1/2024</v>
      </c>
      <c r="AJ6" t="s">
        <v>52</v>
      </c>
      <c r="AK6" t="s">
        <v>53</v>
      </c>
      <c r="AL6" t="s">
        <v>53</v>
      </c>
      <c r="AM6" t="s">
        <v>58</v>
      </c>
      <c r="AN6" t="s">
        <v>76</v>
      </c>
      <c r="AO6" t="s">
        <v>90</v>
      </c>
      <c r="AP6" t="s">
        <v>92</v>
      </c>
      <c r="AQ6" t="s">
        <v>53</v>
      </c>
      <c r="AR6" t="s">
        <v>62</v>
      </c>
    </row>
    <row r="7" spans="1:44">
      <c r="A7" t="s">
        <v>109</v>
      </c>
      <c r="B7" t="s">
        <v>108</v>
      </c>
      <c r="C7" t="s">
        <v>75</v>
      </c>
      <c r="D7" t="s">
        <v>45</v>
      </c>
      <c r="E7" t="s">
        <v>46</v>
      </c>
      <c r="F7" t="s">
        <v>104</v>
      </c>
      <c r="G7" t="s">
        <v>67</v>
      </c>
      <c r="H7" t="s">
        <v>110</v>
      </c>
      <c r="I7" t="s">
        <v>49</v>
      </c>
      <c r="J7" t="s">
        <v>105</v>
      </c>
      <c r="K7" t="s">
        <v>50</v>
      </c>
      <c r="L7" t="s">
        <v>51</v>
      </c>
      <c r="M7" t="s">
        <v>52</v>
      </c>
      <c r="N7" t="s">
        <v>53</v>
      </c>
      <c r="O7" t="s">
        <v>53</v>
      </c>
      <c r="P7">
        <v>1</v>
      </c>
      <c r="Q7">
        <v>39.5</v>
      </c>
      <c r="R7">
        <v>19</v>
      </c>
      <c r="S7">
        <v>11.5</v>
      </c>
      <c r="T7">
        <v>4.99</v>
      </c>
      <c r="U7">
        <v>83.6</v>
      </c>
      <c r="V7" s="2">
        <v>179</v>
      </c>
      <c r="W7" s="2" t="s">
        <v>77</v>
      </c>
      <c r="X7" t="s">
        <v>55</v>
      </c>
      <c r="Y7">
        <v>100</v>
      </c>
      <c r="Z7" t="s">
        <v>89</v>
      </c>
      <c r="AA7">
        <v>11</v>
      </c>
      <c r="AB7" t="s">
        <v>68</v>
      </c>
      <c r="AC7" t="s">
        <v>68</v>
      </c>
      <c r="AD7">
        <v>3</v>
      </c>
      <c r="AE7" t="s">
        <v>53</v>
      </c>
      <c r="AF7" t="s">
        <v>52</v>
      </c>
      <c r="AG7" s="3" t="s">
        <v>73</v>
      </c>
      <c r="AH7" s="3">
        <f>VLOOKUP(A7,[1]Sheet1!$K$2:$S$15,9,0)</f>
        <v>1</v>
      </c>
      <c r="AI7" s="3" t="str">
        <f>VLOOKUP(A7,[1]Sheet1!$K$2:$O$15,5,0)</f>
        <v>7/20/2024</v>
      </c>
      <c r="AJ7" t="s">
        <v>52</v>
      </c>
      <c r="AK7" t="s">
        <v>53</v>
      </c>
      <c r="AL7" t="s">
        <v>53</v>
      </c>
      <c r="AM7" t="s">
        <v>58</v>
      </c>
      <c r="AN7" t="s">
        <v>76</v>
      </c>
      <c r="AO7" t="s">
        <v>90</v>
      </c>
      <c r="AP7" t="s">
        <v>92</v>
      </c>
      <c r="AQ7" t="s">
        <v>53</v>
      </c>
      <c r="AR7" t="s">
        <v>62</v>
      </c>
    </row>
    <row r="8" spans="1:44">
      <c r="A8" t="s">
        <v>114</v>
      </c>
      <c r="B8" t="s">
        <v>111</v>
      </c>
      <c r="C8" t="s">
        <v>75</v>
      </c>
      <c r="D8" t="s">
        <v>45</v>
      </c>
      <c r="E8" t="s">
        <v>46</v>
      </c>
      <c r="F8" t="s">
        <v>112</v>
      </c>
      <c r="G8" t="s">
        <v>47</v>
      </c>
      <c r="H8" t="s">
        <v>81</v>
      </c>
      <c r="I8" t="s">
        <v>49</v>
      </c>
      <c r="J8" t="s">
        <v>113</v>
      </c>
      <c r="K8" t="s">
        <v>50</v>
      </c>
      <c r="L8" t="s">
        <v>51</v>
      </c>
      <c r="M8" t="s">
        <v>52</v>
      </c>
      <c r="N8" t="s">
        <v>53</v>
      </c>
      <c r="O8" t="s">
        <v>53</v>
      </c>
      <c r="P8">
        <v>1</v>
      </c>
      <c r="Q8">
        <v>40.200000000000003</v>
      </c>
      <c r="R8">
        <v>14.2</v>
      </c>
      <c r="S8">
        <v>20.2</v>
      </c>
      <c r="T8">
        <v>6.67</v>
      </c>
      <c r="U8">
        <v>102.6</v>
      </c>
      <c r="V8" s="2">
        <v>219</v>
      </c>
      <c r="W8" s="2" t="s">
        <v>77</v>
      </c>
      <c r="X8" t="s">
        <v>55</v>
      </c>
      <c r="Y8">
        <v>100</v>
      </c>
      <c r="Z8" t="s">
        <v>56</v>
      </c>
      <c r="AA8">
        <v>13</v>
      </c>
      <c r="AB8" t="s">
        <v>57</v>
      </c>
      <c r="AC8" t="s">
        <v>57</v>
      </c>
      <c r="AD8">
        <v>8</v>
      </c>
      <c r="AE8" t="s">
        <v>53</v>
      </c>
      <c r="AF8" t="s">
        <v>52</v>
      </c>
      <c r="AG8" s="3" t="s">
        <v>73</v>
      </c>
      <c r="AH8" s="3">
        <f>VLOOKUP(A8,[1]Sheet1!$K$2:$S$15,9,0)</f>
        <v>1</v>
      </c>
      <c r="AI8" s="3" t="str">
        <f>VLOOKUP(A8,[1]Sheet1!$K$2:$O$15,5,0)</f>
        <v>6/1/2024</v>
      </c>
      <c r="AJ8" t="s">
        <v>52</v>
      </c>
      <c r="AK8" t="s">
        <v>53</v>
      </c>
      <c r="AL8" t="s">
        <v>53</v>
      </c>
      <c r="AM8" t="s">
        <v>58</v>
      </c>
      <c r="AN8" t="s">
        <v>76</v>
      </c>
      <c r="AO8" t="s">
        <v>60</v>
      </c>
      <c r="AP8" t="s">
        <v>61</v>
      </c>
      <c r="AQ8" t="s">
        <v>53</v>
      </c>
      <c r="AR8" t="s">
        <v>62</v>
      </c>
    </row>
    <row r="9" spans="1:44">
      <c r="A9" t="s">
        <v>115</v>
      </c>
      <c r="B9" t="s">
        <v>111</v>
      </c>
      <c r="C9" t="s">
        <v>75</v>
      </c>
      <c r="D9" t="s">
        <v>45</v>
      </c>
      <c r="E9" t="s">
        <v>46</v>
      </c>
      <c r="F9" t="s">
        <v>112</v>
      </c>
      <c r="G9" t="s">
        <v>47</v>
      </c>
      <c r="H9" t="s">
        <v>110</v>
      </c>
      <c r="I9" t="s">
        <v>49</v>
      </c>
      <c r="J9" t="s">
        <v>113</v>
      </c>
      <c r="K9" t="s">
        <v>50</v>
      </c>
      <c r="L9" t="s">
        <v>51</v>
      </c>
      <c r="M9" t="s">
        <v>52</v>
      </c>
      <c r="N9" t="s">
        <v>53</v>
      </c>
      <c r="O9" t="s">
        <v>53</v>
      </c>
      <c r="P9">
        <v>1</v>
      </c>
      <c r="Q9">
        <v>40.200000000000003</v>
      </c>
      <c r="R9">
        <v>14.2</v>
      </c>
      <c r="S9">
        <v>20.2</v>
      </c>
      <c r="T9">
        <v>6.67</v>
      </c>
      <c r="U9">
        <v>102.6</v>
      </c>
      <c r="V9" s="2">
        <v>219</v>
      </c>
      <c r="W9" s="2" t="s">
        <v>77</v>
      </c>
      <c r="X9" t="s">
        <v>55</v>
      </c>
      <c r="Y9">
        <v>100</v>
      </c>
      <c r="Z9" t="s">
        <v>56</v>
      </c>
      <c r="AA9">
        <v>13</v>
      </c>
      <c r="AB9" t="s">
        <v>57</v>
      </c>
      <c r="AC9" t="s">
        <v>57</v>
      </c>
      <c r="AD9">
        <v>6</v>
      </c>
      <c r="AE9" t="s">
        <v>53</v>
      </c>
      <c r="AF9" t="s">
        <v>52</v>
      </c>
      <c r="AG9" s="3" t="s">
        <v>73</v>
      </c>
      <c r="AH9" s="3">
        <f>VLOOKUP(A9,[1]Sheet1!$K$2:$S$15,9,0)</f>
        <v>1</v>
      </c>
      <c r="AI9" s="3" t="str">
        <f>VLOOKUP(A9,[1]Sheet1!$K$2:$O$15,5,0)</f>
        <v>6/1/2024</v>
      </c>
      <c r="AJ9" t="s">
        <v>52</v>
      </c>
      <c r="AK9" t="s">
        <v>53</v>
      </c>
      <c r="AL9" t="s">
        <v>53</v>
      </c>
      <c r="AM9" t="s">
        <v>58</v>
      </c>
      <c r="AN9" t="s">
        <v>76</v>
      </c>
      <c r="AO9" t="s">
        <v>60</v>
      </c>
      <c r="AP9" t="s">
        <v>61</v>
      </c>
      <c r="AQ9" t="s">
        <v>53</v>
      </c>
      <c r="AR9" t="s">
        <v>62</v>
      </c>
    </row>
    <row r="10" spans="1:44">
      <c r="A10" t="s">
        <v>117</v>
      </c>
      <c r="B10" t="s">
        <v>116</v>
      </c>
      <c r="C10" t="s">
        <v>75</v>
      </c>
      <c r="D10" t="s">
        <v>45</v>
      </c>
      <c r="E10" t="s">
        <v>46</v>
      </c>
      <c r="F10" t="s">
        <v>112</v>
      </c>
      <c r="G10" t="s">
        <v>47</v>
      </c>
      <c r="H10" t="s">
        <v>72</v>
      </c>
      <c r="I10" t="s">
        <v>49</v>
      </c>
      <c r="J10" t="s">
        <v>113</v>
      </c>
      <c r="K10" t="s">
        <v>50</v>
      </c>
      <c r="L10" t="s">
        <v>51</v>
      </c>
      <c r="M10" t="s">
        <v>52</v>
      </c>
      <c r="N10" t="s">
        <v>53</v>
      </c>
      <c r="O10" t="s">
        <v>53</v>
      </c>
      <c r="P10">
        <v>1</v>
      </c>
      <c r="Q10">
        <v>40.200000000000003</v>
      </c>
      <c r="R10">
        <v>14.2</v>
      </c>
      <c r="S10">
        <v>20.2</v>
      </c>
      <c r="T10">
        <v>6.67</v>
      </c>
      <c r="U10">
        <v>102.6</v>
      </c>
      <c r="V10" s="2">
        <v>219</v>
      </c>
      <c r="W10" s="2" t="s">
        <v>77</v>
      </c>
      <c r="X10" t="s">
        <v>55</v>
      </c>
      <c r="Y10">
        <v>100</v>
      </c>
      <c r="Z10" t="s">
        <v>56</v>
      </c>
      <c r="AA10">
        <v>13</v>
      </c>
      <c r="AB10" t="s">
        <v>57</v>
      </c>
      <c r="AC10" t="s">
        <v>57</v>
      </c>
      <c r="AD10" t="s">
        <v>53</v>
      </c>
      <c r="AE10" t="s">
        <v>53</v>
      </c>
      <c r="AF10" t="s">
        <v>52</v>
      </c>
      <c r="AG10" s="3" t="s">
        <v>73</v>
      </c>
      <c r="AH10" s="3">
        <f>VLOOKUP(A10,[1]Sheet1!$K$2:$S$15,9,0)</f>
        <v>1</v>
      </c>
      <c r="AI10" s="3" t="str">
        <f>VLOOKUP(A10,[1]Sheet1!$K$2:$O$15,5,0)</f>
        <v>6/1/2024</v>
      </c>
      <c r="AJ10" t="s">
        <v>52</v>
      </c>
      <c r="AK10" t="s">
        <v>53</v>
      </c>
      <c r="AL10" t="s">
        <v>53</v>
      </c>
      <c r="AM10" t="s">
        <v>58</v>
      </c>
      <c r="AN10" t="s">
        <v>76</v>
      </c>
      <c r="AO10" t="s">
        <v>60</v>
      </c>
      <c r="AP10" t="s">
        <v>61</v>
      </c>
      <c r="AQ10" t="s">
        <v>53</v>
      </c>
      <c r="AR10" t="s">
        <v>62</v>
      </c>
    </row>
    <row r="11" spans="1:44">
      <c r="A11" t="s">
        <v>118</v>
      </c>
      <c r="B11" t="s">
        <v>119</v>
      </c>
      <c r="C11" t="s">
        <v>75</v>
      </c>
      <c r="D11" t="s">
        <v>45</v>
      </c>
      <c r="E11" t="s">
        <v>46</v>
      </c>
      <c r="F11" t="s">
        <v>99</v>
      </c>
      <c r="G11" t="s">
        <v>70</v>
      </c>
      <c r="H11" t="s">
        <v>93</v>
      </c>
      <c r="I11" t="s">
        <v>49</v>
      </c>
      <c r="J11" t="s">
        <v>100</v>
      </c>
      <c r="K11" t="s">
        <v>50</v>
      </c>
      <c r="L11" t="s">
        <v>51</v>
      </c>
      <c r="M11" t="s">
        <v>52</v>
      </c>
      <c r="N11" t="s">
        <v>53</v>
      </c>
      <c r="O11" t="s">
        <v>53</v>
      </c>
      <c r="P11">
        <v>1</v>
      </c>
      <c r="Q11">
        <v>31</v>
      </c>
      <c r="R11">
        <v>30</v>
      </c>
      <c r="S11">
        <v>16</v>
      </c>
      <c r="T11">
        <v>8.61</v>
      </c>
      <c r="U11">
        <v>118.75</v>
      </c>
      <c r="V11" s="2">
        <v>249</v>
      </c>
      <c r="W11" s="2" t="s">
        <v>77</v>
      </c>
      <c r="X11" t="s">
        <v>55</v>
      </c>
      <c r="Y11">
        <v>100</v>
      </c>
      <c r="Z11" t="s">
        <v>89</v>
      </c>
      <c r="AA11">
        <v>11</v>
      </c>
      <c r="AB11" t="s">
        <v>71</v>
      </c>
      <c r="AC11" t="s">
        <v>71</v>
      </c>
      <c r="AD11">
        <v>3</v>
      </c>
      <c r="AE11" t="s">
        <v>53</v>
      </c>
      <c r="AF11" t="s">
        <v>52</v>
      </c>
      <c r="AG11" s="3" t="s">
        <v>73</v>
      </c>
      <c r="AH11" s="3">
        <f>VLOOKUP(A11,[1]Sheet1!$K$2:$S$15,9,0)</f>
        <v>1</v>
      </c>
      <c r="AI11" s="3" t="str">
        <f>VLOOKUP(A11,[1]Sheet1!$K$2:$O$15,5,0)</f>
        <v>6/1/2024</v>
      </c>
      <c r="AJ11" t="s">
        <v>52</v>
      </c>
      <c r="AK11" t="s">
        <v>53</v>
      </c>
      <c r="AL11" t="s">
        <v>53</v>
      </c>
      <c r="AM11" t="s">
        <v>58</v>
      </c>
      <c r="AN11" t="s">
        <v>76</v>
      </c>
      <c r="AO11" t="s">
        <v>90</v>
      </c>
      <c r="AP11" t="s">
        <v>92</v>
      </c>
      <c r="AQ11" t="s">
        <v>53</v>
      </c>
      <c r="AR11" t="s">
        <v>62</v>
      </c>
    </row>
    <row r="12" spans="1:44">
      <c r="A12" t="s">
        <v>120</v>
      </c>
      <c r="B12" t="s">
        <v>121</v>
      </c>
      <c r="C12" t="s">
        <v>44</v>
      </c>
      <c r="D12" t="s">
        <v>45</v>
      </c>
      <c r="E12" t="s">
        <v>46</v>
      </c>
      <c r="F12" t="s">
        <v>88</v>
      </c>
      <c r="G12" t="s">
        <v>70</v>
      </c>
      <c r="H12" t="s">
        <v>122</v>
      </c>
      <c r="I12" t="s">
        <v>49</v>
      </c>
      <c r="J12" t="s">
        <v>94</v>
      </c>
      <c r="K12" t="s">
        <v>50</v>
      </c>
      <c r="L12" t="s">
        <v>51</v>
      </c>
      <c r="M12" t="s">
        <v>52</v>
      </c>
      <c r="N12" t="s">
        <v>53</v>
      </c>
      <c r="O12" t="s">
        <v>53</v>
      </c>
      <c r="P12">
        <v>1</v>
      </c>
      <c r="Q12">
        <v>37</v>
      </c>
      <c r="R12">
        <v>27</v>
      </c>
      <c r="S12">
        <v>14.79</v>
      </c>
      <c r="T12">
        <v>8.5500000000000007</v>
      </c>
      <c r="U12">
        <v>251.08</v>
      </c>
      <c r="V12" s="2">
        <v>529</v>
      </c>
      <c r="W12" s="2" t="s">
        <v>77</v>
      </c>
      <c r="X12" t="s">
        <v>55</v>
      </c>
      <c r="Y12">
        <v>100</v>
      </c>
      <c r="Z12" t="s">
        <v>89</v>
      </c>
      <c r="AA12">
        <v>11</v>
      </c>
      <c r="AB12" t="s">
        <v>71</v>
      </c>
      <c r="AC12" t="s">
        <v>71</v>
      </c>
      <c r="AD12">
        <v>11</v>
      </c>
      <c r="AE12" t="s">
        <v>53</v>
      </c>
      <c r="AF12" t="s">
        <v>52</v>
      </c>
      <c r="AG12" s="3" t="s">
        <v>73</v>
      </c>
      <c r="AH12" s="3">
        <f>VLOOKUP(A12,[1]Sheet1!$K$2:$S$15,9,0)</f>
        <v>2</v>
      </c>
      <c r="AI12" s="3" t="str">
        <f>VLOOKUP(A12,[1]Sheet1!$K$2:$O$15,5,0)</f>
        <v>6/1/2024</v>
      </c>
      <c r="AJ12" t="s">
        <v>52</v>
      </c>
      <c r="AK12" t="s">
        <v>53</v>
      </c>
      <c r="AL12" t="s">
        <v>53</v>
      </c>
      <c r="AM12" t="s">
        <v>58</v>
      </c>
      <c r="AN12" t="s">
        <v>76</v>
      </c>
      <c r="AO12" t="s">
        <v>90</v>
      </c>
      <c r="AP12" t="s">
        <v>91</v>
      </c>
      <c r="AQ12" t="s">
        <v>53</v>
      </c>
      <c r="AR12" t="s">
        <v>62</v>
      </c>
    </row>
    <row r="13" spans="1:44">
      <c r="A13" t="s">
        <v>124</v>
      </c>
      <c r="B13" t="s">
        <v>125</v>
      </c>
      <c r="C13" t="s">
        <v>75</v>
      </c>
      <c r="D13" t="s">
        <v>45</v>
      </c>
      <c r="E13" t="s">
        <v>46</v>
      </c>
      <c r="F13" t="s">
        <v>99</v>
      </c>
      <c r="G13" t="s">
        <v>70</v>
      </c>
      <c r="H13" t="s">
        <v>110</v>
      </c>
      <c r="I13" t="s">
        <v>49</v>
      </c>
      <c r="J13" t="s">
        <v>100</v>
      </c>
      <c r="K13" t="s">
        <v>50</v>
      </c>
      <c r="L13" t="s">
        <v>51</v>
      </c>
      <c r="M13" t="s">
        <v>52</v>
      </c>
      <c r="N13" t="s">
        <v>53</v>
      </c>
      <c r="O13" t="s">
        <v>53</v>
      </c>
      <c r="P13">
        <v>1</v>
      </c>
      <c r="Q13">
        <v>31</v>
      </c>
      <c r="R13">
        <v>30</v>
      </c>
      <c r="S13">
        <v>16</v>
      </c>
      <c r="T13">
        <v>8.61</v>
      </c>
      <c r="U13">
        <v>118.75</v>
      </c>
      <c r="V13" s="2">
        <v>249</v>
      </c>
      <c r="W13" s="2" t="s">
        <v>123</v>
      </c>
      <c r="X13" t="s">
        <v>55</v>
      </c>
      <c r="Y13">
        <v>100</v>
      </c>
      <c r="Z13" t="s">
        <v>89</v>
      </c>
      <c r="AA13">
        <v>11</v>
      </c>
      <c r="AB13" t="s">
        <v>71</v>
      </c>
      <c r="AC13" t="s">
        <v>71</v>
      </c>
      <c r="AD13">
        <v>3</v>
      </c>
      <c r="AE13" t="s">
        <v>53</v>
      </c>
      <c r="AF13" t="s">
        <v>52</v>
      </c>
      <c r="AG13" s="3" t="s">
        <v>73</v>
      </c>
      <c r="AH13" s="3">
        <f>VLOOKUP(A13,[1]Sheet1!$K$2:$S$15,9,0)</f>
        <v>1</v>
      </c>
      <c r="AI13" s="3" t="str">
        <f>VLOOKUP(A13,[1]Sheet1!$K$2:$O$15,5,0)</f>
        <v>7/20/2024</v>
      </c>
      <c r="AJ13" t="s">
        <v>52</v>
      </c>
      <c r="AK13" t="s">
        <v>53</v>
      </c>
      <c r="AL13" t="s">
        <v>53</v>
      </c>
      <c r="AM13" t="s">
        <v>58</v>
      </c>
      <c r="AN13" t="s">
        <v>76</v>
      </c>
      <c r="AO13" t="s">
        <v>90</v>
      </c>
      <c r="AP13" t="s">
        <v>92</v>
      </c>
      <c r="AQ13" t="s">
        <v>53</v>
      </c>
      <c r="AR13" t="s">
        <v>62</v>
      </c>
    </row>
  </sheetData>
  <autoFilter ref="A1:AR13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陈都达</cp:lastModifiedBy>
  <dcterms:modified xsi:type="dcterms:W3CDTF">2024-05-21T08:32:19Z</dcterms:modified>
</cp:coreProperties>
</file>